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140" windowWidth="27060" windowHeight="11010" tabRatio="701" activeTab="0"/>
  </bookViews>
  <sheets>
    <sheet name="Table 1" sheetId="21" r:id="rId1"/>
    <sheet name="Figure 1" sheetId="91" r:id="rId2"/>
    <sheet name="Table 2" sheetId="92" r:id="rId3"/>
    <sheet name="Table 3" sheetId="93" r:id="rId4"/>
    <sheet name="Table 4" sheetId="94" r:id="rId5"/>
    <sheet name="Figure 2" sheetId="95" r:id="rId6"/>
    <sheet name="Figure 3" sheetId="103" r:id="rId7"/>
    <sheet name="Figure 4" sheetId="105" r:id="rId8"/>
    <sheet name="Table 5" sheetId="107" r:id="rId9"/>
    <sheet name="Figure 5" sheetId="60" r:id="rId10"/>
    <sheet name="Figure 6" sheetId="111" r:id="rId11"/>
    <sheet name="Map 1" sheetId="113" r:id="rId12"/>
  </sheets>
  <definedNames/>
  <calcPr calcId="145621"/>
</workbook>
</file>

<file path=xl/sharedStrings.xml><?xml version="1.0" encoding="utf-8"?>
<sst xmlns="http://schemas.openxmlformats.org/spreadsheetml/2006/main" count="9609" uniqueCount="166">
  <si>
    <t>:</t>
  </si>
  <si>
    <t>Consumption of organic fertilisers (except manure)</t>
  </si>
  <si>
    <t>Cattle</t>
  </si>
  <si>
    <t>Pigs</t>
  </si>
  <si>
    <t xml:space="preserve">Sheep and goats </t>
  </si>
  <si>
    <t>Poultry</t>
  </si>
  <si>
    <t>Other livestock</t>
  </si>
  <si>
    <t>Cereals</t>
  </si>
  <si>
    <t>Other crops</t>
  </si>
  <si>
    <t>Crop residues removed from the field</t>
  </si>
  <si>
    <r>
      <t>Source:</t>
    </r>
    <r>
      <rPr>
        <sz val="9"/>
        <color theme="1"/>
        <rFont val="Arial"/>
        <family val="2"/>
      </rPr>
      <t xml:space="preserve"> Eurostat (online data code: aei_pr_gnb)</t>
    </r>
  </si>
  <si>
    <t>(%)</t>
  </si>
  <si>
    <t>`</t>
  </si>
  <si>
    <t>Netherlands</t>
  </si>
  <si>
    <t>Germany</t>
  </si>
  <si>
    <t>Czech Republic</t>
  </si>
  <si>
    <t>United Kingdom</t>
  </si>
  <si>
    <t>France</t>
  </si>
  <si>
    <t>Slovenia</t>
  </si>
  <si>
    <t>Finland</t>
  </si>
  <si>
    <t>Poland</t>
  </si>
  <si>
    <t>Hungary</t>
  </si>
  <si>
    <t>Portugal</t>
  </si>
  <si>
    <t>Norway</t>
  </si>
  <si>
    <t>Luxembourg</t>
  </si>
  <si>
    <t xml:space="preserve">Norway </t>
  </si>
  <si>
    <t>Belgium</t>
  </si>
  <si>
    <t>Bulgaria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</si>
  <si>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</si>
  <si>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</si>
  <si>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</si>
  <si>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</si>
  <si>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</si>
  <si>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</si>
  <si>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</si>
  <si>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</si>
  <si>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</si>
  <si>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</si>
  <si>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Malta</t>
  </si>
  <si>
    <t>Austria</t>
  </si>
  <si>
    <t>Romania</t>
  </si>
  <si>
    <t>Slovakia</t>
  </si>
  <si>
    <t>Sweden</t>
  </si>
  <si>
    <t>Switzerland</t>
  </si>
  <si>
    <t xml:space="preserve">Estonia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</si>
  <si>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</si>
  <si>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</si>
  <si>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</si>
  <si>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</si>
  <si>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</si>
  <si>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</si>
  <si>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</si>
  <si>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</si>
  <si>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</si>
  <si>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</si>
  <si>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</si>
  <si>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</si>
  <si>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Gross Nutrient Balance [aei_pr_gnb]</t>
  </si>
  <si>
    <t>INDIC_AG</t>
  </si>
  <si>
    <t>GEO/TIME</t>
  </si>
  <si>
    <t>1995</t>
  </si>
  <si>
    <t>2012</t>
  </si>
  <si>
    <t>2013</t>
  </si>
  <si>
    <t>2014</t>
  </si>
  <si>
    <t>European Union (28 countries)</t>
  </si>
  <si>
    <t>Germany (until 1990 former territory of the FRG)</t>
  </si>
  <si>
    <t>(²) Eurostat estimates for 2012-14.</t>
  </si>
  <si>
    <t>Source: Eurostat (online data code: aei_pr_gnb)</t>
  </si>
  <si>
    <t xml:space="preserve"> EU-28</t>
  </si>
  <si>
    <t xml:space="preserve">EU-28 </t>
  </si>
  <si>
    <t xml:space="preserve">Switzerland </t>
  </si>
  <si>
    <t>Last update</t>
  </si>
  <si>
    <t>Extracted on</t>
  </si>
  <si>
    <t>Source of data</t>
  </si>
  <si>
    <t>Eurostat</t>
  </si>
  <si>
    <t>NUTRIENT</t>
  </si>
  <si>
    <t>Nitrogen</t>
  </si>
  <si>
    <t>Gross Nutrient Balance per hectare UAA (kg of nutrient per ha)</t>
  </si>
  <si>
    <t>1996</t>
  </si>
  <si>
    <t>1997</t>
  </si>
  <si>
    <t>1998</t>
  </si>
  <si>
    <t>1999</t>
  </si>
  <si>
    <t>European Union (15 countries)</t>
  </si>
  <si>
    <t>EU-15</t>
  </si>
  <si>
    <t>1990</t>
  </si>
  <si>
    <t>1991</t>
  </si>
  <si>
    <t>1992</t>
  </si>
  <si>
    <t>1993</t>
  </si>
  <si>
    <t>1994</t>
  </si>
  <si>
    <t>:  data not available</t>
  </si>
  <si>
    <t>Note:  Eurostat estimates for EU-28, EU-15, Belgium, Bulgaria, Denmark, Greece, Spain, Croatia, Italy, Cyprus, Latvia, Lithuania, Luxembourg, Malta, Austria, Romania and Slovakia.</t>
  </si>
  <si>
    <t xml:space="preserve"> EU-15</t>
  </si>
  <si>
    <t>Special value:</t>
  </si>
  <si>
    <t>not available</t>
  </si>
  <si>
    <t>Gross Nutrient Balance (Inputs minus Outputs) (tonnes of nutrient)</t>
  </si>
  <si>
    <t>Utilised agricultural area (1000 ha)</t>
  </si>
  <si>
    <t>GEO</t>
  </si>
  <si>
    <t>INDIC_AG/TIME</t>
  </si>
  <si>
    <t>Consumption of mineral fertilisers (tonnes of nutrient)</t>
  </si>
  <si>
    <t>Consumption of organic fertilisers (except manure) (tonnes of nutrient)</t>
  </si>
  <si>
    <t>Manure input (tonnes of nutrient)</t>
  </si>
  <si>
    <t>Other nutrient inputs: Seeds and planting material (tonnes of nutrient)</t>
  </si>
  <si>
    <t>Manure production from total livestock (tonnes of nutrient)</t>
  </si>
  <si>
    <t>Manure production from cattle (tonnes of nutrient)</t>
  </si>
  <si>
    <t>Manure production from pigs (tonnes of nutrient)</t>
  </si>
  <si>
    <t>Manure production from sheep and goats (tonnes of nutrient)</t>
  </si>
  <si>
    <t>Manure production from poultry (tonnes of nutrient)</t>
  </si>
  <si>
    <t>Manure production from other livestock (tonnes of nutrient)</t>
  </si>
  <si>
    <t>Manure production from total livestock</t>
  </si>
  <si>
    <t>Nutrient removal by harvest of cereals (tonnes of nutrient)</t>
  </si>
  <si>
    <t>Nutrient removal by harvest of dried pulses (tonnes of nutrient)</t>
  </si>
  <si>
    <t>Nutrient removal by harvest of root crops (tonnes of nutrient)</t>
  </si>
  <si>
    <t>Nutrient removal by harvest of industrial crops (tonnes of nutrient)</t>
  </si>
  <si>
    <t>Nutrient removal by harvest of vegetables (tonnes of nutrient)</t>
  </si>
  <si>
    <t>Nutrient removal by harvest of fruits (tonnes of nutrient)</t>
  </si>
  <si>
    <t>Nutrient removal by harvest of ornamental crops (tonnes of nutrient)</t>
  </si>
  <si>
    <t>Nutrient removal by harvest of other crops (tonnes of nutrient)</t>
  </si>
  <si>
    <t>Nutrient removal by harvest and grazing of permanent grasslands (tonnes of nutrient)</t>
  </si>
  <si>
    <t>Nutrient removal by harvest of plants harvested green from arable land (tonnes of nutrient)</t>
  </si>
  <si>
    <t>Nutrient removal by crop residues removed from the field (tonnes of nutrient)</t>
  </si>
  <si>
    <t>Green fodder from arable land</t>
  </si>
  <si>
    <t>Permanent grasslands</t>
  </si>
  <si>
    <t>Nutrient outputs (tonnes of nutrient)</t>
  </si>
  <si>
    <t>Nutrient outputs</t>
  </si>
  <si>
    <t>Trend</t>
  </si>
  <si>
    <t>Nutrient inputs per hectare UAA (kg of nutrient per ha)</t>
  </si>
  <si>
    <t>Nutrient outputs per hectare UAA (kg of nutrient per ha)</t>
  </si>
  <si>
    <t xml:space="preserve">Fertilisers </t>
  </si>
  <si>
    <t xml:space="preserve">Manure </t>
  </si>
  <si>
    <t>Other inputs</t>
  </si>
  <si>
    <t>Fertilisers</t>
  </si>
  <si>
    <t>1000 hectares</t>
  </si>
  <si>
    <t>Total consumption of fertilisers (except manure) (tonnes of nutrient)</t>
  </si>
  <si>
    <t>Other nutrient inputs (tonnes of nutrient)</t>
  </si>
  <si>
    <t>EU-28</t>
  </si>
  <si>
    <t>tonnes of N</t>
  </si>
  <si>
    <t>UAA</t>
  </si>
  <si>
    <t>Nutrient inputs (tonnes of nutrient)</t>
  </si>
  <si>
    <t>Total N inputs</t>
  </si>
  <si>
    <t>Average kg N per ha (2010-2014)</t>
  </si>
  <si>
    <t xml:space="preserve">Cereals </t>
  </si>
  <si>
    <t>kg N per ha</t>
  </si>
  <si>
    <t xml:space="preserve">Other crops </t>
  </si>
  <si>
    <t>Total N outputs</t>
  </si>
  <si>
    <t>2000–04 (¹)</t>
  </si>
  <si>
    <t>2010–14 (²)</t>
  </si>
  <si>
    <t>(¹) Estonia: 2004</t>
  </si>
  <si>
    <t xml:space="preserve">Note: Eurostat estimates for EU-28, EU-15, Belgium, Bulgaria, Denmark, Greece, Spain, Croatia, Italy, Cyprus, Latvia, Lithuania, Luxembourg, Malta, Austria, Romania and Slovakia.  Average 2010-13 for Germany, Ireland, Sweden and Switzerland.  </t>
  </si>
  <si>
    <t>Figure 2:  Nutrient input per ha of utilised agricultural area, average 2010-2014</t>
  </si>
  <si>
    <t>Figure 5:  Nutrient output per ha of utilised agricultural area, average 2010-2014</t>
  </si>
  <si>
    <t xml:space="preserve">(²) Germany, Ireland, Sweden and Switzerland: 2010-13 </t>
  </si>
  <si>
    <t>Table 1:  Gross phosphorus balance, 1990, 1995, 2000, 2005 and 2010-14</t>
  </si>
  <si>
    <t>Phosphorus</t>
  </si>
  <si>
    <t>Figure 1:  Gross phosphorus balance,  averages 2000–04 and 2010–14</t>
  </si>
  <si>
    <t>Table 2:  Phosphorus inputs, 1990, 1995, 2000, 2005 and 2010-14</t>
  </si>
  <si>
    <t>Table 3:  Share of mineral fertilisers input in total phosphorus inputs, 1990, 1995, 2000, 2005 and 2010-14</t>
  </si>
  <si>
    <t>Table 4:  Share of gross manure input in total phosphorus inputs, 1990, 1995, 2000, 2005 and 2010-14</t>
  </si>
  <si>
    <t>Figure 3:  Share of the different phosphorus inputs in total phosphorus input, average 2010–14</t>
  </si>
  <si>
    <t>Consumption of mineral fertilisers</t>
  </si>
  <si>
    <t>Manure input</t>
  </si>
  <si>
    <t>Figure 4:  Share of different livestock in manure phosphorus production, average 2010–14</t>
  </si>
  <si>
    <t>(kg P per ha of utilised agricultural area per year)</t>
  </si>
  <si>
    <t>Table 5:  Phosphorus outputs, 1990, 1995, 2000, 2005 and 2010-14</t>
  </si>
  <si>
    <r>
      <t>(kg P per ha of utilised a</t>
    </r>
    <r>
      <rPr>
        <sz val="9"/>
        <rFont val="Arial"/>
        <family val="2"/>
      </rPr>
      <t>gricultural area per year</t>
    </r>
    <r>
      <rPr>
        <sz val="9"/>
        <color theme="1"/>
        <rFont val="Arial"/>
        <family val="2"/>
      </rPr>
      <t>)</t>
    </r>
  </si>
  <si>
    <t>Figure 6:  Share of the different phosphorus outputs in total phosphorus outputs, average 2010–14</t>
  </si>
  <si>
    <t xml:space="preserve">Map 1:   P retention classes in EU-25 (including influence of erosion and artificial drainage) (Bomans et al, 2005) 
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</si>
</sst>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0.0"/>
    <numFmt numFmtId="166" formatCode="#,##0.0_i"/>
    <numFmt numFmtId="167" formatCode="0.0000"/>
    <numFmt numFmtId="169" formatCode="dd\.mm\.yy"/>
    <numFmt numFmtId="170" formatCode="_-* #,##0\ _€_-;\-* #,##0\ _€_-;_-* &quot;-&quot;??\ _€_-;_-@_-"/>
    <numFmt numFmtId="171" formatCode="###\ ###\ ##0"/>
  </numFmts>
  <fonts count="25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i/>
      <sz val="9"/>
      <color theme="1"/>
      <name val="Arial"/>
      <family val="2"/>
    </font>
    <font>
      <b/>
      <u val="single"/>
      <sz val="9"/>
      <color theme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sz val="4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theme="1"/>
      <name val="+mn-cs"/>
      <family val="2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D0D1D2"/>
      </top>
      <bottom style="thin">
        <color rgb="FF000000"/>
      </bottom>
    </border>
    <border>
      <left style="thin">
        <color rgb="FF000000"/>
      </left>
      <right style="hair">
        <color rgb="FFD0D1D2"/>
      </right>
      <top style="hair">
        <color rgb="FFD0D1D2"/>
      </top>
      <bottom style="thin">
        <color rgb="FF000000"/>
      </bottom>
    </border>
    <border>
      <left style="hair">
        <color rgb="FFD0D1D2"/>
      </left>
      <right/>
      <top style="hair">
        <color rgb="FFD0D1D2"/>
      </top>
      <bottom style="thin">
        <color rgb="FF000000"/>
      </bottom>
    </border>
    <border>
      <left style="hair">
        <color rgb="FFD0D1D2"/>
      </left>
      <right style="hair">
        <color rgb="FFD0D1D2"/>
      </right>
      <top style="hair">
        <color rgb="FFD0D1D2"/>
      </top>
      <bottom style="thin">
        <color rgb="FF000000"/>
      </bottom>
    </border>
    <border>
      <left style="hair">
        <color rgb="FFD0D1D2"/>
      </left>
      <right style="thin">
        <color rgb="FF000000"/>
      </right>
      <top style="hair">
        <color rgb="FFD0D1D2"/>
      </top>
      <bottom style="thin">
        <color rgb="FF000000"/>
      </bottom>
    </border>
    <border>
      <left/>
      <right style="hair">
        <color rgb="FFD0D1D2"/>
      </right>
      <top style="hair">
        <color rgb="FFD0D1D2"/>
      </top>
      <bottom style="thin">
        <color rgb="FF000000"/>
      </bottom>
    </border>
    <border>
      <left/>
      <right style="thin">
        <color rgb="FF000000"/>
      </right>
      <top/>
      <bottom style="hair">
        <color rgb="FFD0D1D2"/>
      </bottom>
    </border>
    <border>
      <left style="thin">
        <color rgb="FF000000"/>
      </left>
      <right style="hair">
        <color theme="0" tint="-0.149959996342659"/>
      </right>
      <top/>
      <bottom style="hair">
        <color rgb="FFD0D1D2"/>
      </bottom>
    </border>
    <border>
      <left style="hair">
        <color theme="0" tint="-0.149959996342659"/>
      </left>
      <right style="hair">
        <color theme="0" tint="-0.149959996342659"/>
      </right>
      <top/>
      <bottom style="hair">
        <color rgb="FFD0D1D2"/>
      </bottom>
    </border>
    <border>
      <left style="hair">
        <color theme="0" tint="-0.149959996342659"/>
      </left>
      <right/>
      <top/>
      <bottom style="hair">
        <color rgb="FFD0D1D2"/>
      </bottom>
    </border>
    <border>
      <left style="thin">
        <color rgb="FF000000"/>
      </left>
      <right/>
      <top/>
      <bottom style="hair">
        <color rgb="FFD0D1D2"/>
      </bottom>
    </border>
    <border>
      <left/>
      <right style="thin">
        <color rgb="FF000000"/>
      </right>
      <top style="hair">
        <color rgb="FFD0D1D2"/>
      </top>
      <bottom style="thin"/>
    </border>
    <border>
      <left style="thin">
        <color rgb="FF000000"/>
      </left>
      <right style="hair">
        <color theme="0" tint="-0.149959996342659"/>
      </right>
      <top style="hair">
        <color rgb="FFD0D1D2"/>
      </top>
      <bottom style="thin"/>
    </border>
    <border>
      <left style="hair">
        <color theme="0" tint="-0.149959996342659"/>
      </left>
      <right style="hair">
        <color theme="0" tint="-0.149959996342659"/>
      </right>
      <top style="hair">
        <color rgb="FFD0D1D2"/>
      </top>
      <bottom style="thin"/>
    </border>
    <border>
      <left style="hair">
        <color theme="0" tint="-0.149959996342659"/>
      </left>
      <right/>
      <top style="hair">
        <color rgb="FFD0D1D2"/>
      </top>
      <bottom style="thin"/>
    </border>
    <border>
      <left style="thin">
        <color rgb="FF000000"/>
      </left>
      <right/>
      <top style="hair">
        <color rgb="FFD0D1D2"/>
      </top>
      <bottom style="thin"/>
    </border>
    <border>
      <left/>
      <right style="thin">
        <color rgb="FF000000"/>
      </right>
      <top style="hair">
        <color rgb="FFD0D1D2"/>
      </top>
      <bottom style="hair">
        <color rgb="FFD0D1D2"/>
      </bottom>
    </border>
    <border>
      <left style="thin">
        <color rgb="FF000000"/>
      </left>
      <right style="hair">
        <color theme="0" tint="-0.149959996342659"/>
      </right>
      <top style="hair">
        <color rgb="FFD0D1D2"/>
      </top>
      <bottom style="hair">
        <color rgb="FFD0D1D2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D0D1D2"/>
      </top>
      <bottom style="hair">
        <color rgb="FFD0D1D2"/>
      </bottom>
    </border>
    <border>
      <left style="hair">
        <color theme="0" tint="-0.149959996342659"/>
      </left>
      <right/>
      <top style="hair">
        <color rgb="FFD0D1D2"/>
      </top>
      <bottom style="hair">
        <color rgb="FFD0D1D2"/>
      </bottom>
    </border>
    <border>
      <left style="thin">
        <color rgb="FF000000"/>
      </left>
      <right/>
      <top style="hair">
        <color rgb="FFD0D1D2"/>
      </top>
      <bottom style="hair">
        <color rgb="FFD0D1D2"/>
      </bottom>
    </border>
    <border>
      <left/>
      <right style="thin">
        <color rgb="FF000000"/>
      </right>
      <top style="hair">
        <color rgb="FFD0D1D2"/>
      </top>
      <bottom/>
    </border>
    <border>
      <left style="thin">
        <color rgb="FF000000"/>
      </left>
      <right style="hair">
        <color theme="0" tint="-0.149959996342659"/>
      </right>
      <top style="hair">
        <color rgb="FFD0D1D2"/>
      </top>
      <bottom/>
    </border>
    <border>
      <left style="hair">
        <color theme="0" tint="-0.149959996342659"/>
      </left>
      <right style="hair">
        <color theme="0" tint="-0.149959996342659"/>
      </right>
      <top style="hair">
        <color rgb="FFD0D1D2"/>
      </top>
      <bottom/>
    </border>
    <border>
      <left style="hair">
        <color theme="0" tint="-0.149959996342659"/>
      </left>
      <right/>
      <top style="hair">
        <color rgb="FFD0D1D2"/>
      </top>
      <bottom/>
    </border>
    <border>
      <left style="thin">
        <color rgb="FF000000"/>
      </left>
      <right/>
      <top style="hair">
        <color rgb="FFD0D1D2"/>
      </top>
      <bottom/>
    </border>
    <border>
      <left/>
      <right style="thin">
        <color rgb="FF000000"/>
      </right>
      <top style="hair">
        <color rgb="FFD0D1D2"/>
      </top>
      <bottom style="thin">
        <color rgb="FF000000"/>
      </bottom>
    </border>
    <border>
      <left style="thin">
        <color rgb="FF000000"/>
      </left>
      <right style="hair">
        <color theme="0" tint="-0.149959996342659"/>
      </right>
      <top style="hair">
        <color rgb="FFD0D1D2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D0D1D2"/>
      </top>
      <bottom style="thin">
        <color rgb="FF000000"/>
      </bottom>
    </border>
    <border>
      <left style="hair">
        <color theme="0" tint="-0.149959996342659"/>
      </left>
      <right/>
      <top style="hair">
        <color rgb="FFD0D1D2"/>
      </top>
      <bottom style="thin">
        <color rgb="FF000000"/>
      </bottom>
    </border>
    <border>
      <left style="thin">
        <color rgb="FF000000"/>
      </left>
      <right/>
      <top style="hair">
        <color rgb="FFD0D1D2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 style="thin">
        <color rgb="FF000000"/>
      </left>
      <right style="hair">
        <color theme="0" tint="-0.149959996342659"/>
      </right>
      <top/>
      <bottom style="thin"/>
    </border>
    <border>
      <left style="hair">
        <color theme="0" tint="-0.149959996342659"/>
      </left>
      <right style="hair">
        <color theme="0" tint="-0.149959996342659"/>
      </right>
      <top/>
      <bottom style="thin"/>
    </border>
    <border>
      <left style="hair">
        <color theme="0" tint="-0.149959996342659"/>
      </left>
      <right/>
      <top/>
      <bottom style="thin"/>
    </border>
    <border>
      <left style="hair">
        <color theme="0" tint="-0.149959996342659"/>
      </left>
      <right style="thin">
        <color rgb="FF000000"/>
      </right>
      <top style="hair">
        <color rgb="FFD0D1D2"/>
      </top>
      <bottom style="thin"/>
    </border>
    <border>
      <left/>
      <right style="thin"/>
      <top style="hair">
        <color rgb="FFD0D1D2"/>
      </top>
      <bottom/>
    </border>
    <border>
      <left/>
      <right style="thin"/>
      <top style="hair">
        <color rgb="FFD0D1D2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/>
      <right style="thin"/>
      <top/>
      <bottom style="hair">
        <color rgb="FFC0C0C0"/>
      </bottom>
    </border>
    <border>
      <left/>
      <right style="thin"/>
      <top style="thin">
        <color rgb="FF000000"/>
      </top>
      <bottom style="hair">
        <color rgb="FFD0D1D2"/>
      </bottom>
    </border>
    <border>
      <left/>
      <right style="thin"/>
      <top/>
      <bottom style="thin"/>
    </border>
    <border>
      <left/>
      <right style="thin"/>
      <top/>
      <bottom style="hair">
        <color rgb="FFD0D1D2"/>
      </bottom>
    </border>
    <border>
      <left/>
      <right style="thin"/>
      <top style="thin"/>
      <bottom style="hair">
        <color rgb="FFC0C0C0"/>
      </bottom>
    </border>
    <border>
      <left style="hair">
        <color theme="0" tint="-0.149959996342659"/>
      </left>
      <right/>
      <top style="thin">
        <color rgb="FF000000"/>
      </top>
      <bottom style="hair">
        <color rgb="FFD0D1D2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/>
      <top/>
      <bottom style="thin"/>
    </border>
    <border>
      <left/>
      <right/>
      <top/>
      <bottom style="thin"/>
    </border>
    <border>
      <left/>
      <right style="hair">
        <color rgb="FFA6A6A6"/>
      </right>
      <top/>
      <bottom style="thin"/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/>
      <top style="thin">
        <color rgb="FF000000"/>
      </top>
      <bottom style="hair">
        <color rgb="FFD0D1D2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rgb="FFD0D1D2"/>
      </top>
      <bottom style="hair">
        <color rgb="FFD0D1D2"/>
      </bottom>
    </border>
    <border>
      <left style="hair">
        <color theme="0" tint="-0.149959996342659"/>
      </left>
      <right style="thin">
        <color rgb="FF000000"/>
      </right>
      <top/>
      <bottom style="thin"/>
    </border>
    <border>
      <left style="hair">
        <color rgb="FFA6A6A6"/>
      </left>
      <right/>
      <top/>
      <bottom style="hair">
        <color rgb="FFD0D1D2"/>
      </bottom>
    </border>
    <border>
      <left style="hair">
        <color theme="0" tint="-0.149959996342659"/>
      </left>
      <right/>
      <top/>
      <bottom/>
    </border>
    <border>
      <left/>
      <right/>
      <top style="hair">
        <color rgb="FFD0D1D2"/>
      </top>
      <bottom style="hair">
        <color rgb="FFC0C0C0"/>
      </bottom>
    </border>
    <border>
      <left style="hair">
        <color theme="0" tint="-0.149959996342659"/>
      </left>
      <right/>
      <top style="hair">
        <color rgb="FFD0D1D2"/>
      </top>
      <bottom style="hair">
        <color rgb="FFC0C0C0"/>
      </bottom>
    </border>
    <border>
      <left style="hair">
        <color theme="0" tint="-0.149959996342659"/>
      </left>
      <right/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/>
      <top/>
      <bottom style="hair">
        <color rgb="FFC0C0C0"/>
      </bottom>
    </border>
    <border>
      <left style="hair">
        <color theme="0" tint="-0.149959996342659"/>
      </left>
      <right/>
      <top style="hair">
        <color rgb="FFC0C0C0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/>
      <right style="thin">
        <color rgb="FF000000"/>
      </right>
      <top style="thin">
        <color rgb="FF000000"/>
      </top>
      <bottom style="hair">
        <color rgb="FFD0D1D2"/>
      </bottom>
    </border>
    <border>
      <left style="thin">
        <color rgb="FF000000"/>
      </left>
      <right/>
      <top style="thin">
        <color rgb="FF000000"/>
      </top>
      <bottom style="hair">
        <color rgb="FFD0D1D2"/>
      </bottom>
    </border>
    <border>
      <left/>
      <right style="hair">
        <color rgb="FFD0D1D2"/>
      </right>
      <top style="thin">
        <color rgb="FF000000"/>
      </top>
      <bottom style="hair">
        <color rgb="FFD0D1D2"/>
      </bottom>
    </border>
    <border>
      <left style="hair">
        <color rgb="FFD0D1D2"/>
      </left>
      <right/>
      <top style="thin">
        <color rgb="FF000000"/>
      </top>
      <bottom/>
    </border>
    <border>
      <left/>
      <right style="hair">
        <color rgb="FFD0D1D2"/>
      </right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 style="hair">
        <color rgb="FFD0D1D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3" fillId="0" borderId="0" applyFill="0" applyBorder="0" applyProtection="0">
      <alignment horizontal="right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44">
    <xf numFmtId="0" fontId="0" fillId="0" borderId="0" xfId="0"/>
    <xf numFmtId="0" fontId="4" fillId="2" borderId="0" xfId="0" applyFont="1" applyFill="1"/>
    <xf numFmtId="0" fontId="8" fillId="2" borderId="0" xfId="22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3" fillId="2" borderId="0" xfId="0" applyFont="1" applyFill="1" applyBorder="1"/>
    <xf numFmtId="165" fontId="3" fillId="2" borderId="1" xfId="0" applyNumberFormat="1" applyFont="1" applyFill="1" applyBorder="1"/>
    <xf numFmtId="0" fontId="10" fillId="0" borderId="0" xfId="22" applyFo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4" fillId="2" borderId="0" xfId="0" applyFont="1" applyFill="1" applyAlignment="1">
      <alignment horizontal="left" vertical="top"/>
    </xf>
    <xf numFmtId="0" fontId="11" fillId="0" borderId="0" xfId="21" applyNumberFormat="1" applyFont="1" applyFill="1" applyBorder="1" applyAlignment="1">
      <alignment/>
      <protection/>
    </xf>
    <xf numFmtId="0" fontId="11" fillId="0" borderId="0" xfId="21" applyFont="1">
      <alignment/>
      <protection/>
    </xf>
    <xf numFmtId="1" fontId="3" fillId="0" borderId="0" xfId="0" applyNumberFormat="1" applyFont="1"/>
    <xf numFmtId="0" fontId="4" fillId="0" borderId="0" xfId="0" applyFont="1" applyAlignment="1">
      <alignment horizontal="left"/>
    </xf>
    <xf numFmtId="3" fontId="3" fillId="2" borderId="0" xfId="0" applyNumberFormat="1" applyFont="1" applyFill="1"/>
    <xf numFmtId="1" fontId="3" fillId="2" borderId="0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" fontId="3" fillId="2" borderId="0" xfId="0" applyNumberFormat="1" applyFont="1" applyFill="1"/>
    <xf numFmtId="49" fontId="3" fillId="2" borderId="0" xfId="0" applyNumberFormat="1" applyFont="1" applyFill="1"/>
    <xf numFmtId="49" fontId="3" fillId="2" borderId="0" xfId="0" applyNumberFormat="1" applyFont="1" applyFill="1" applyAlignment="1">
      <alignment/>
    </xf>
    <xf numFmtId="0" fontId="9" fillId="0" borderId="0" xfId="0" applyFont="1"/>
    <xf numFmtId="2" fontId="3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5" fontId="3" fillId="2" borderId="0" xfId="0" applyNumberFormat="1" applyFont="1" applyFill="1"/>
    <xf numFmtId="167" fontId="3" fillId="2" borderId="0" xfId="0" applyNumberFormat="1" applyFont="1" applyFill="1" applyBorder="1"/>
    <xf numFmtId="2" fontId="3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1" fillId="2" borderId="0" xfId="0" applyNumberFormat="1" applyFont="1" applyFill="1" applyBorder="1" applyAlignment="1">
      <alignment/>
    </xf>
    <xf numFmtId="3" fontId="11" fillId="0" borderId="2" xfId="21" applyNumberFormat="1" applyFont="1" applyFill="1" applyBorder="1" applyAlignment="1">
      <alignment/>
      <protection/>
    </xf>
    <xf numFmtId="0" fontId="11" fillId="0" borderId="0" xfId="26" applyNumberFormat="1" applyFont="1" applyFill="1" applyBorder="1" applyAlignment="1">
      <alignment/>
      <protection/>
    </xf>
    <xf numFmtId="0" fontId="11" fillId="0" borderId="0" xfId="26" applyFont="1">
      <alignment/>
      <protection/>
    </xf>
    <xf numFmtId="169" fontId="11" fillId="0" borderId="0" xfId="26" applyNumberFormat="1" applyFont="1" applyFill="1" applyBorder="1" applyAlignment="1">
      <alignment/>
      <protection/>
    </xf>
    <xf numFmtId="3" fontId="11" fillId="0" borderId="0" xfId="26" applyNumberFormat="1" applyFont="1">
      <alignment/>
      <protection/>
    </xf>
    <xf numFmtId="0" fontId="11" fillId="4" borderId="2" xfId="26" applyNumberFormat="1" applyFont="1" applyFill="1" applyBorder="1" applyAlignment="1">
      <alignment/>
      <protection/>
    </xf>
    <xf numFmtId="0" fontId="11" fillId="0" borderId="2" xfId="26" applyNumberFormat="1" applyFont="1" applyFill="1" applyBorder="1" applyAlignment="1">
      <alignment/>
      <protection/>
    </xf>
    <xf numFmtId="3" fontId="13" fillId="0" borderId="2" xfId="26" applyNumberFormat="1" applyFont="1" applyFill="1" applyBorder="1" applyAlignment="1">
      <alignment/>
      <protection/>
    </xf>
    <xf numFmtId="3" fontId="11" fillId="0" borderId="2" xfId="26" applyNumberFormat="1" applyFont="1" applyFill="1" applyBorder="1" applyAlignment="1">
      <alignment/>
      <protection/>
    </xf>
    <xf numFmtId="0" fontId="11" fillId="4" borderId="2" xfId="21" applyNumberFormat="1" applyFont="1" applyFill="1" applyBorder="1" applyAlignment="1">
      <alignment/>
      <protection/>
    </xf>
    <xf numFmtId="0" fontId="11" fillId="0" borderId="2" xfId="21" applyNumberFormat="1" applyFont="1" applyFill="1" applyBorder="1" applyAlignment="1">
      <alignment/>
      <protection/>
    </xf>
    <xf numFmtId="1" fontId="11" fillId="0" borderId="0" xfId="21" applyNumberFormat="1" applyFont="1">
      <alignment/>
      <protection/>
    </xf>
    <xf numFmtId="0" fontId="4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3" fontId="13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170" fontId="3" fillId="2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5" fillId="0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/>
    <xf numFmtId="1" fontId="3" fillId="2" borderId="1" xfId="18" applyNumberFormat="1" applyFont="1" applyFill="1" applyBorder="1"/>
    <xf numFmtId="3" fontId="3" fillId="2" borderId="1" xfId="0" applyNumberFormat="1" applyFont="1" applyFill="1" applyBorder="1"/>
    <xf numFmtId="0" fontId="4" fillId="0" borderId="1" xfId="0" applyFont="1" applyBorder="1" applyAlignment="1">
      <alignment vertical="center"/>
    </xf>
    <xf numFmtId="0" fontId="3" fillId="2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70" fontId="3" fillId="2" borderId="1" xfId="18" applyNumberFormat="1" applyFont="1" applyFill="1" applyBorder="1" applyAlignment="1">
      <alignment horizontal="right"/>
    </xf>
    <xf numFmtId="170" fontId="3" fillId="2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center"/>
    </xf>
    <xf numFmtId="0" fontId="13" fillId="2" borderId="0" xfId="0" applyFont="1" applyFill="1"/>
    <xf numFmtId="3" fontId="11" fillId="2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/>
    <xf numFmtId="1" fontId="9" fillId="5" borderId="9" xfId="0" applyNumberFormat="1" applyFont="1" applyFill="1" applyBorder="1" applyAlignment="1">
      <alignment horizontal="center"/>
    </xf>
    <xf numFmtId="3" fontId="11" fillId="2" borderId="0" xfId="0" applyNumberFormat="1" applyFont="1" applyFill="1"/>
    <xf numFmtId="3" fontId="11" fillId="0" borderId="2" xfId="0" applyNumberFormat="1" applyFont="1" applyFill="1" applyBorder="1" applyAlignment="1">
      <alignment/>
    </xf>
    <xf numFmtId="0" fontId="11" fillId="0" borderId="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0" fontId="11" fillId="4" borderId="2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3" fillId="0" borderId="2" xfId="26" applyNumberFormat="1" applyFont="1" applyFill="1" applyBorder="1" applyAlignment="1">
      <alignment/>
      <protection/>
    </xf>
    <xf numFmtId="3" fontId="3" fillId="0" borderId="0" xfId="0" applyNumberFormat="1" applyFont="1"/>
    <xf numFmtId="0" fontId="11" fillId="2" borderId="0" xfId="21" applyNumberFormat="1" applyFont="1" applyFill="1" applyBorder="1" applyAlignment="1">
      <alignment/>
      <protection/>
    </xf>
    <xf numFmtId="0" fontId="11" fillId="2" borderId="0" xfId="21" applyFont="1" applyFill="1" applyBorder="1">
      <alignment/>
      <protection/>
    </xf>
    <xf numFmtId="0" fontId="4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0" xfId="21" applyNumberFormat="1" applyFont="1" applyFill="1" applyBorder="1" applyAlignment="1">
      <alignment horizontal="center"/>
      <protection/>
    </xf>
    <xf numFmtId="0" fontId="5" fillId="3" borderId="11" xfId="21" applyNumberFormat="1" applyFont="1" applyFill="1" applyBorder="1" applyAlignment="1">
      <alignment horizontal="center"/>
      <protection/>
    </xf>
    <xf numFmtId="0" fontId="5" fillId="3" borderId="12" xfId="21" applyNumberFormat="1" applyFont="1" applyFill="1" applyBorder="1" applyAlignment="1">
      <alignment horizontal="center"/>
      <protection/>
    </xf>
    <xf numFmtId="0" fontId="5" fillId="3" borderId="13" xfId="21" applyNumberFormat="1" applyFont="1" applyFill="1" applyBorder="1" applyAlignment="1">
      <alignment horizontal="center"/>
      <protection/>
    </xf>
    <xf numFmtId="0" fontId="5" fillId="3" borderId="14" xfId="21" applyNumberFormat="1" applyFont="1" applyFill="1" applyBorder="1" applyAlignment="1">
      <alignment horizontal="center"/>
      <protection/>
    </xf>
    <xf numFmtId="0" fontId="5" fillId="3" borderId="15" xfId="21" applyNumberFormat="1" applyFont="1" applyFill="1" applyBorder="1" applyAlignment="1">
      <alignment horizontal="center"/>
      <protection/>
    </xf>
    <xf numFmtId="0" fontId="5" fillId="3" borderId="16" xfId="21" applyNumberFormat="1" applyFont="1" applyFill="1" applyBorder="1" applyAlignment="1">
      <alignment horizontal="center"/>
      <protection/>
    </xf>
    <xf numFmtId="0" fontId="5" fillId="5" borderId="17" xfId="21" applyNumberFormat="1" applyFont="1" applyFill="1" applyBorder="1" applyAlignment="1">
      <alignment horizontal="left"/>
      <protection/>
    </xf>
    <xf numFmtId="171" fontId="11" fillId="5" borderId="18" xfId="0" applyNumberFormat="1" applyFont="1" applyFill="1" applyBorder="1" applyAlignment="1">
      <alignment horizontal="right"/>
    </xf>
    <xf numFmtId="171" fontId="11" fillId="5" borderId="19" xfId="0" applyNumberFormat="1" applyFont="1" applyFill="1" applyBorder="1" applyAlignment="1">
      <alignment horizontal="right"/>
    </xf>
    <xf numFmtId="171" fontId="11" fillId="5" borderId="20" xfId="0" applyNumberFormat="1" applyFont="1" applyFill="1" applyBorder="1" applyAlignment="1">
      <alignment horizontal="right"/>
    </xf>
    <xf numFmtId="171" fontId="11" fillId="5" borderId="21" xfId="0" applyNumberFormat="1" applyFont="1" applyFill="1" applyBorder="1" applyAlignment="1">
      <alignment horizontal="right"/>
    </xf>
    <xf numFmtId="0" fontId="5" fillId="5" borderId="22" xfId="21" applyNumberFormat="1" applyFont="1" applyFill="1" applyBorder="1" applyAlignment="1">
      <alignment horizontal="left"/>
      <protection/>
    </xf>
    <xf numFmtId="171" fontId="11" fillId="5" borderId="23" xfId="0" applyNumberFormat="1" applyFont="1" applyFill="1" applyBorder="1" applyAlignment="1">
      <alignment horizontal="right"/>
    </xf>
    <xf numFmtId="171" fontId="11" fillId="5" borderId="24" xfId="0" applyNumberFormat="1" applyFont="1" applyFill="1" applyBorder="1" applyAlignment="1">
      <alignment horizontal="right"/>
    </xf>
    <xf numFmtId="171" fontId="11" fillId="5" borderId="25" xfId="0" applyNumberFormat="1" applyFont="1" applyFill="1" applyBorder="1" applyAlignment="1">
      <alignment horizontal="right"/>
    </xf>
    <xf numFmtId="171" fontId="11" fillId="5" borderId="26" xfId="0" applyNumberFormat="1" applyFont="1" applyFill="1" applyBorder="1" applyAlignment="1">
      <alignment horizontal="right"/>
    </xf>
    <xf numFmtId="0" fontId="5" fillId="2" borderId="17" xfId="21" applyNumberFormat="1" applyFont="1" applyFill="1" applyBorder="1" applyAlignment="1">
      <alignment horizontal="left"/>
      <protection/>
    </xf>
    <xf numFmtId="171" fontId="11" fillId="6" borderId="18" xfId="0" applyNumberFormat="1" applyFont="1" applyFill="1" applyBorder="1" applyAlignment="1">
      <alignment horizontal="right"/>
    </xf>
    <xf numFmtId="171" fontId="11" fillId="6" borderId="19" xfId="0" applyNumberFormat="1" applyFont="1" applyFill="1" applyBorder="1" applyAlignment="1">
      <alignment horizontal="right"/>
    </xf>
    <xf numFmtId="171" fontId="11" fillId="6" borderId="20" xfId="0" applyNumberFormat="1" applyFont="1" applyFill="1" applyBorder="1" applyAlignment="1">
      <alignment horizontal="right"/>
    </xf>
    <xf numFmtId="171" fontId="11" fillId="6" borderId="21" xfId="0" applyNumberFormat="1" applyFont="1" applyFill="1" applyBorder="1" applyAlignment="1">
      <alignment horizontal="right"/>
    </xf>
    <xf numFmtId="0" fontId="5" fillId="2" borderId="27" xfId="21" applyNumberFormat="1" applyFont="1" applyFill="1" applyBorder="1" applyAlignment="1">
      <alignment horizontal="left"/>
      <protection/>
    </xf>
    <xf numFmtId="171" fontId="11" fillId="6" borderId="28" xfId="0" applyNumberFormat="1" applyFont="1" applyFill="1" applyBorder="1" applyAlignment="1">
      <alignment horizontal="right"/>
    </xf>
    <xf numFmtId="171" fontId="11" fillId="6" borderId="29" xfId="0" applyNumberFormat="1" applyFont="1" applyFill="1" applyBorder="1" applyAlignment="1">
      <alignment horizontal="right"/>
    </xf>
    <xf numFmtId="171" fontId="11" fillId="6" borderId="30" xfId="0" applyNumberFormat="1" applyFont="1" applyFill="1" applyBorder="1" applyAlignment="1">
      <alignment horizontal="right"/>
    </xf>
    <xf numFmtId="171" fontId="11" fillId="6" borderId="31" xfId="0" applyNumberFormat="1" applyFont="1" applyFill="1" applyBorder="1" applyAlignment="1">
      <alignment horizontal="right"/>
    </xf>
    <xf numFmtId="0" fontId="5" fillId="2" borderId="32" xfId="21" applyNumberFormat="1" applyFont="1" applyFill="1" applyBorder="1" applyAlignment="1">
      <alignment horizontal="left"/>
      <protection/>
    </xf>
    <xf numFmtId="171" fontId="11" fillId="6" borderId="33" xfId="0" applyNumberFormat="1" applyFont="1" applyFill="1" applyBorder="1" applyAlignment="1">
      <alignment horizontal="right"/>
    </xf>
    <xf numFmtId="171" fontId="11" fillId="6" borderId="34" xfId="0" applyNumberFormat="1" applyFont="1" applyFill="1" applyBorder="1" applyAlignment="1">
      <alignment horizontal="right"/>
    </xf>
    <xf numFmtId="171" fontId="11" fillId="6" borderId="35" xfId="0" applyNumberFormat="1" applyFont="1" applyFill="1" applyBorder="1" applyAlignment="1">
      <alignment horizontal="right"/>
    </xf>
    <xf numFmtId="171" fontId="11" fillId="6" borderId="36" xfId="0" applyNumberFormat="1" applyFont="1" applyFill="1" applyBorder="1" applyAlignment="1">
      <alignment horizontal="right"/>
    </xf>
    <xf numFmtId="0" fontId="5" fillId="2" borderId="37" xfId="21" applyNumberFormat="1" applyFont="1" applyFill="1" applyBorder="1" applyAlignment="1">
      <alignment horizontal="left"/>
      <protection/>
    </xf>
    <xf numFmtId="171" fontId="11" fillId="6" borderId="38" xfId="0" applyNumberFormat="1" applyFont="1" applyFill="1" applyBorder="1" applyAlignment="1">
      <alignment horizontal="right"/>
    </xf>
    <xf numFmtId="171" fontId="11" fillId="6" borderId="39" xfId="0" applyNumberFormat="1" applyFont="1" applyFill="1" applyBorder="1" applyAlignment="1">
      <alignment horizontal="right"/>
    </xf>
    <xf numFmtId="171" fontId="11" fillId="6" borderId="40" xfId="0" applyNumberFormat="1" applyFont="1" applyFill="1" applyBorder="1" applyAlignment="1">
      <alignment horizontal="right"/>
    </xf>
    <xf numFmtId="171" fontId="11" fillId="6" borderId="4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49" fontId="3" fillId="2" borderId="0" xfId="0" applyNumberFormat="1" applyFont="1" applyFill="1" applyBorder="1"/>
    <xf numFmtId="171" fontId="11" fillId="5" borderId="42" xfId="0" applyNumberFormat="1" applyFont="1" applyFill="1" applyBorder="1" applyAlignment="1">
      <alignment horizontal="right"/>
    </xf>
    <xf numFmtId="171" fontId="3" fillId="0" borderId="0" xfId="0" applyNumberFormat="1" applyFont="1"/>
    <xf numFmtId="171" fontId="11" fillId="5" borderId="43" xfId="0" applyNumberFormat="1" applyFont="1" applyFill="1" applyBorder="1" applyAlignment="1">
      <alignment horizontal="right"/>
    </xf>
    <xf numFmtId="171" fontId="11" fillId="6" borderId="42" xfId="0" applyNumberFormat="1" applyFont="1" applyFill="1" applyBorder="1" applyAlignment="1">
      <alignment horizontal="right"/>
    </xf>
    <xf numFmtId="171" fontId="11" fillId="0" borderId="18" xfId="0" applyNumberFormat="1" applyFont="1" applyFill="1" applyBorder="1" applyAlignment="1">
      <alignment horizontal="right"/>
    </xf>
    <xf numFmtId="171" fontId="11" fillId="0" borderId="19" xfId="0" applyNumberFormat="1" applyFont="1" applyFill="1" applyBorder="1" applyAlignment="1">
      <alignment horizontal="right"/>
    </xf>
    <xf numFmtId="171" fontId="11" fillId="0" borderId="20" xfId="0" applyNumberFormat="1" applyFont="1" applyFill="1" applyBorder="1" applyAlignment="1">
      <alignment horizontal="right"/>
    </xf>
    <xf numFmtId="171" fontId="11" fillId="6" borderId="44" xfId="0" applyNumberFormat="1" applyFont="1" applyFill="1" applyBorder="1" applyAlignment="1">
      <alignment horizontal="right"/>
    </xf>
    <xf numFmtId="171" fontId="11" fillId="6" borderId="45" xfId="0" applyNumberFormat="1" applyFont="1" applyFill="1" applyBorder="1" applyAlignment="1">
      <alignment horizontal="right"/>
    </xf>
    <xf numFmtId="171" fontId="11" fillId="0" borderId="28" xfId="0" applyNumberFormat="1" applyFont="1" applyFill="1" applyBorder="1" applyAlignment="1">
      <alignment horizontal="right"/>
    </xf>
    <xf numFmtId="171" fontId="11" fillId="0" borderId="29" xfId="0" applyNumberFormat="1" applyFont="1" applyFill="1" applyBorder="1" applyAlignment="1">
      <alignment horizontal="right"/>
    </xf>
    <xf numFmtId="171" fontId="11" fillId="0" borderId="30" xfId="0" applyNumberFormat="1" applyFont="1" applyFill="1" applyBorder="1" applyAlignment="1">
      <alignment horizontal="right"/>
    </xf>
    <xf numFmtId="171" fontId="11" fillId="6" borderId="11" xfId="0" applyNumberFormat="1" applyFont="1" applyFill="1" applyBorder="1" applyAlignment="1">
      <alignment horizontal="right"/>
    </xf>
    <xf numFmtId="171" fontId="11" fillId="0" borderId="46" xfId="0" applyNumberFormat="1" applyFont="1" applyFill="1" applyBorder="1" applyAlignment="1">
      <alignment horizontal="right"/>
    </xf>
    <xf numFmtId="171" fontId="11" fillId="0" borderId="47" xfId="0" applyNumberFormat="1" applyFont="1" applyFill="1" applyBorder="1" applyAlignment="1">
      <alignment horizontal="right"/>
    </xf>
    <xf numFmtId="171" fontId="11" fillId="0" borderId="48" xfId="0" applyNumberFormat="1" applyFont="1" applyFill="1" applyBorder="1" applyAlignment="1">
      <alignment horizontal="right"/>
    </xf>
    <xf numFmtId="171" fontId="11" fillId="6" borderId="26" xfId="0" applyNumberFormat="1" applyFont="1" applyFill="1" applyBorder="1" applyAlignment="1">
      <alignment horizontal="right"/>
    </xf>
    <xf numFmtId="171" fontId="11" fillId="6" borderId="25" xfId="0" applyNumberFormat="1" applyFont="1" applyFill="1" applyBorder="1" applyAlignment="1">
      <alignment horizontal="right"/>
    </xf>
    <xf numFmtId="171" fontId="11" fillId="0" borderId="23" xfId="0" applyNumberFormat="1" applyFont="1" applyFill="1" applyBorder="1" applyAlignment="1">
      <alignment horizontal="right"/>
    </xf>
    <xf numFmtId="171" fontId="11" fillId="0" borderId="24" xfId="0" applyNumberFormat="1" applyFont="1" applyFill="1" applyBorder="1" applyAlignment="1">
      <alignment horizontal="right"/>
    </xf>
    <xf numFmtId="171" fontId="11" fillId="0" borderId="25" xfId="0" applyNumberFormat="1" applyFont="1" applyFill="1" applyBorder="1" applyAlignment="1">
      <alignment horizontal="right"/>
    </xf>
    <xf numFmtId="171" fontId="11" fillId="0" borderId="49" xfId="0" applyNumberFormat="1" applyFont="1" applyFill="1" applyBorder="1" applyAlignment="1">
      <alignment horizontal="right"/>
    </xf>
    <xf numFmtId="169" fontId="11" fillId="0" borderId="0" xfId="21" applyNumberFormat="1" applyFont="1" applyFill="1" applyBorder="1" applyAlignment="1">
      <alignment/>
      <protection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wrapText="1"/>
    </xf>
    <xf numFmtId="0" fontId="13" fillId="0" borderId="2" xfId="0" applyNumberFormat="1" applyFont="1" applyFill="1" applyBorder="1" applyAlignment="1">
      <alignment/>
    </xf>
    <xf numFmtId="3" fontId="13" fillId="0" borderId="0" xfId="0" applyNumberFormat="1" applyFont="1"/>
    <xf numFmtId="3" fontId="3" fillId="0" borderId="0" xfId="0" applyNumberFormat="1" applyFont="1" applyAlignment="1">
      <alignment horizontal="right"/>
    </xf>
    <xf numFmtId="0" fontId="5" fillId="2" borderId="50" xfId="21" applyNumberFormat="1" applyFont="1" applyFill="1" applyBorder="1" applyAlignment="1">
      <alignment horizontal="left"/>
      <protection/>
    </xf>
    <xf numFmtId="0" fontId="5" fillId="2" borderId="51" xfId="21" applyNumberFormat="1" applyFont="1" applyFill="1" applyBorder="1" applyAlignment="1">
      <alignment horizontal="left"/>
      <protection/>
    </xf>
    <xf numFmtId="0" fontId="5" fillId="2" borderId="52" xfId="21" applyNumberFormat="1" applyFont="1" applyFill="1" applyBorder="1" applyAlignment="1">
      <alignment horizontal="left"/>
      <protection/>
    </xf>
    <xf numFmtId="0" fontId="5" fillId="2" borderId="53" xfId="21" applyNumberFormat="1" applyFont="1" applyFill="1" applyBorder="1" applyAlignment="1">
      <alignment horizontal="left"/>
      <protection/>
    </xf>
    <xf numFmtId="0" fontId="5" fillId="2" borderId="54" xfId="21" applyNumberFormat="1" applyFont="1" applyFill="1" applyBorder="1" applyAlignment="1">
      <alignment horizontal="left"/>
      <protection/>
    </xf>
    <xf numFmtId="0" fontId="5" fillId="2" borderId="55" xfId="21" applyNumberFormat="1" applyFont="1" applyFill="1" applyBorder="1" applyAlignment="1">
      <alignment horizontal="left"/>
      <protection/>
    </xf>
    <xf numFmtId="0" fontId="5" fillId="3" borderId="56" xfId="21" applyNumberFormat="1" applyFont="1" applyFill="1" applyBorder="1" applyAlignment="1">
      <alignment horizontal="center"/>
      <protection/>
    </xf>
    <xf numFmtId="0" fontId="5" fillId="3" borderId="57" xfId="21" applyNumberFormat="1" applyFont="1" applyFill="1" applyBorder="1" applyAlignment="1">
      <alignment horizontal="center"/>
      <protection/>
    </xf>
    <xf numFmtId="0" fontId="5" fillId="5" borderId="58" xfId="21" applyNumberFormat="1" applyFont="1" applyFill="1" applyBorder="1" applyAlignment="1">
      <alignment horizontal="left"/>
      <protection/>
    </xf>
    <xf numFmtId="0" fontId="5" fillId="5" borderId="50" xfId="21" applyNumberFormat="1" applyFont="1" applyFill="1" applyBorder="1" applyAlignment="1">
      <alignment horizontal="left"/>
      <protection/>
    </xf>
    <xf numFmtId="0" fontId="3" fillId="0" borderId="59" xfId="0" applyFont="1" applyBorder="1"/>
    <xf numFmtId="0" fontId="5" fillId="2" borderId="58" xfId="21" applyNumberFormat="1" applyFont="1" applyFill="1" applyBorder="1" applyAlignment="1">
      <alignment horizontal="left"/>
      <protection/>
    </xf>
    <xf numFmtId="0" fontId="4" fillId="3" borderId="10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171" fontId="11" fillId="5" borderId="60" xfId="0" applyNumberFormat="1" applyFont="1" applyFill="1" applyBorder="1" applyAlignment="1">
      <alignment horizontal="right"/>
    </xf>
    <xf numFmtId="171" fontId="11" fillId="5" borderId="48" xfId="0" applyNumberFormat="1" applyFont="1" applyFill="1" applyBorder="1" applyAlignment="1">
      <alignment horizontal="right"/>
    </xf>
    <xf numFmtId="171" fontId="11" fillId="6" borderId="24" xfId="0" applyNumberFormat="1" applyFont="1" applyFill="1" applyBorder="1" applyAlignment="1">
      <alignment horizontal="right"/>
    </xf>
    <xf numFmtId="0" fontId="4" fillId="5" borderId="9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4" fillId="3" borderId="61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/>
    </xf>
    <xf numFmtId="0" fontId="3" fillId="5" borderId="63" xfId="0" applyFont="1" applyFill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0" fontId="12" fillId="2" borderId="65" xfId="0" applyFont="1" applyFill="1" applyBorder="1" applyAlignment="1">
      <alignment horizontal="center"/>
    </xf>
    <xf numFmtId="0" fontId="11" fillId="2" borderId="65" xfId="0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/>
    </xf>
    <xf numFmtId="0" fontId="11" fillId="2" borderId="64" xfId="0" applyFont="1" applyFill="1" applyBorder="1" applyAlignment="1">
      <alignment horizontal="center"/>
    </xf>
    <xf numFmtId="0" fontId="4" fillId="3" borderId="61" xfId="0" applyNumberFormat="1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/>
    </xf>
    <xf numFmtId="0" fontId="11" fillId="2" borderId="67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/>
    </xf>
    <xf numFmtId="0" fontId="13" fillId="0" borderId="2" xfId="21" applyNumberFormat="1" applyFont="1" applyFill="1" applyBorder="1" applyAlignment="1">
      <alignment/>
      <protection/>
    </xf>
    <xf numFmtId="3" fontId="13" fillId="0" borderId="2" xfId="21" applyNumberFormat="1" applyFont="1" applyFill="1" applyBorder="1" applyAlignment="1">
      <alignment/>
      <protection/>
    </xf>
    <xf numFmtId="1" fontId="13" fillId="0" borderId="2" xfId="26" applyNumberFormat="1" applyFont="1" applyFill="1" applyBorder="1" applyAlignment="1">
      <alignment/>
      <protection/>
    </xf>
    <xf numFmtId="1" fontId="13" fillId="0" borderId="2" xfId="0" applyNumberFormat="1" applyFont="1" applyFill="1" applyBorder="1" applyAlignment="1">
      <alignment/>
    </xf>
    <xf numFmtId="1" fontId="12" fillId="5" borderId="9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12" fillId="2" borderId="64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/>
    </xf>
    <xf numFmtId="1" fontId="12" fillId="5" borderId="4" xfId="0" applyNumberFormat="1" applyFont="1" applyFill="1" applyBorder="1" applyAlignment="1">
      <alignment horizontal="center"/>
    </xf>
    <xf numFmtId="1" fontId="12" fillId="5" borderId="7" xfId="0" applyNumberFormat="1" applyFont="1" applyFill="1" applyBorder="1" applyAlignment="1">
      <alignment horizontal="center"/>
    </xf>
    <xf numFmtId="1" fontId="12" fillId="5" borderId="6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 vertical="center"/>
    </xf>
    <xf numFmtId="0" fontId="4" fillId="3" borderId="69" xfId="0" applyNumberFormat="1" applyFont="1" applyFill="1" applyBorder="1" applyAlignment="1">
      <alignment horizontal="center" vertical="center"/>
    </xf>
    <xf numFmtId="0" fontId="4" fillId="3" borderId="70" xfId="0" applyNumberFormat="1" applyFont="1" applyFill="1" applyBorder="1" applyAlignment="1">
      <alignment horizontal="center" vertical="center"/>
    </xf>
    <xf numFmtId="1" fontId="12" fillId="2" borderId="65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2" borderId="71" xfId="0" applyNumberFormat="1" applyFont="1" applyFill="1" applyBorder="1" applyAlignment="1">
      <alignment horizontal="center"/>
    </xf>
    <xf numFmtId="1" fontId="12" fillId="2" borderId="72" xfId="0" applyNumberFormat="1" applyFont="1" applyFill="1" applyBorder="1" applyAlignment="1">
      <alignment horizontal="center"/>
    </xf>
    <xf numFmtId="1" fontId="12" fillId="2" borderId="73" xfId="0" applyNumberFormat="1" applyFont="1" applyFill="1" applyBorder="1" applyAlignment="1">
      <alignment horizontal="center"/>
    </xf>
    <xf numFmtId="1" fontId="12" fillId="2" borderId="74" xfId="0" applyNumberFormat="1" applyFont="1" applyFill="1" applyBorder="1" applyAlignment="1">
      <alignment horizontal="center"/>
    </xf>
    <xf numFmtId="1" fontId="12" fillId="2" borderId="75" xfId="0" applyNumberFormat="1" applyFont="1" applyFill="1" applyBorder="1" applyAlignment="1">
      <alignment horizontal="center"/>
    </xf>
    <xf numFmtId="1" fontId="12" fillId="2" borderId="76" xfId="0" applyNumberFormat="1" applyFont="1" applyFill="1" applyBorder="1" applyAlignment="1">
      <alignment horizontal="center"/>
    </xf>
    <xf numFmtId="0" fontId="11" fillId="2" borderId="68" xfId="0" applyFont="1" applyFill="1" applyBorder="1" applyAlignment="1">
      <alignment horizontal="center"/>
    </xf>
    <xf numFmtId="1" fontId="12" fillId="2" borderId="67" xfId="0" applyNumberFormat="1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5" fillId="3" borderId="77" xfId="21" applyNumberFormat="1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4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1" fontId="14" fillId="0" borderId="2" xfId="0" applyNumberFormat="1" applyFont="1" applyFill="1" applyBorder="1" applyAlignment="1">
      <alignment/>
    </xf>
    <xf numFmtId="3" fontId="12" fillId="2" borderId="64" xfId="0" applyNumberFormat="1" applyFont="1" applyFill="1" applyBorder="1" applyAlignment="1">
      <alignment horizontal="center"/>
    </xf>
    <xf numFmtId="3" fontId="12" fillId="2" borderId="65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9" fillId="5" borderId="9" xfId="0" applyNumberFormat="1" applyFont="1" applyFill="1" applyBorder="1" applyAlignment="1">
      <alignment horizontal="center"/>
    </xf>
    <xf numFmtId="0" fontId="5" fillId="3" borderId="77" xfId="21" applyNumberFormat="1" applyFont="1" applyFill="1" applyBorder="1" applyAlignment="1">
      <alignment horizontal="center"/>
      <protection/>
    </xf>
    <xf numFmtId="0" fontId="15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2" fillId="5" borderId="8" xfId="0" applyNumberFormat="1" applyFont="1" applyFill="1" applyBorder="1" applyAlignment="1">
      <alignment horizontal="center"/>
    </xf>
    <xf numFmtId="3" fontId="12" fillId="2" borderId="66" xfId="0" applyNumberFormat="1" applyFont="1" applyFill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2" fillId="2" borderId="68" xfId="0" applyNumberFormat="1" applyFont="1" applyFill="1" applyBorder="1" applyAlignment="1">
      <alignment horizontal="center"/>
    </xf>
    <xf numFmtId="3" fontId="12" fillId="2" borderId="78" xfId="0" applyNumberFormat="1" applyFont="1" applyFill="1" applyBorder="1" applyAlignment="1">
      <alignment horizontal="center"/>
    </xf>
    <xf numFmtId="0" fontId="15" fillId="0" borderId="2" xfId="26" applyNumberFormat="1" applyFont="1" applyFill="1" applyBorder="1" applyAlignment="1">
      <alignment/>
      <protection/>
    </xf>
    <xf numFmtId="3" fontId="16" fillId="0" borderId="2" xfId="26" applyNumberFormat="1" applyFont="1" applyFill="1" applyBorder="1" applyAlignment="1">
      <alignment/>
      <protection/>
    </xf>
    <xf numFmtId="3" fontId="15" fillId="0" borderId="2" xfId="26" applyNumberFormat="1" applyFont="1" applyFill="1" applyBorder="1" applyAlignment="1">
      <alignment/>
      <protection/>
    </xf>
    <xf numFmtId="0" fontId="3" fillId="5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165" fontId="11" fillId="5" borderId="20" xfId="0" applyNumberFormat="1" applyFont="1" applyFill="1" applyBorder="1" applyAlignment="1">
      <alignment horizontal="right"/>
    </xf>
    <xf numFmtId="165" fontId="11" fillId="5" borderId="25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165" fontId="11" fillId="0" borderId="30" xfId="0" applyNumberFormat="1" applyFont="1" applyFill="1" applyBorder="1" applyAlignment="1">
      <alignment horizontal="right"/>
    </xf>
    <xf numFmtId="165" fontId="11" fillId="0" borderId="79" xfId="0" applyNumberFormat="1" applyFont="1" applyFill="1" applyBorder="1" applyAlignment="1">
      <alignment horizontal="right"/>
    </xf>
    <xf numFmtId="165" fontId="11" fillId="0" borderId="48" xfId="0" applyNumberFormat="1" applyFont="1" applyFill="1" applyBorder="1" applyAlignment="1">
      <alignment horizontal="right"/>
    </xf>
    <xf numFmtId="165" fontId="11" fillId="0" borderId="80" xfId="0" applyNumberFormat="1" applyFont="1" applyFill="1" applyBorder="1" applyAlignment="1">
      <alignment horizontal="right"/>
    </xf>
    <xf numFmtId="165" fontId="11" fillId="0" borderId="25" xfId="0" applyNumberFormat="1" applyFont="1" applyFill="1" applyBorder="1" applyAlignment="1">
      <alignment horizontal="right"/>
    </xf>
    <xf numFmtId="165" fontId="11" fillId="0" borderId="49" xfId="0" applyNumberFormat="1" applyFont="1" applyFill="1" applyBorder="1" applyAlignment="1">
      <alignment horizontal="right"/>
    </xf>
    <xf numFmtId="165" fontId="11" fillId="5" borderId="24" xfId="0" applyNumberFormat="1" applyFont="1" applyFill="1" applyBorder="1" applyAlignment="1">
      <alignment horizontal="right"/>
    </xf>
    <xf numFmtId="165" fontId="11" fillId="6" borderId="20" xfId="0" applyNumberFormat="1" applyFont="1" applyFill="1" applyBorder="1" applyAlignment="1">
      <alignment horizontal="right"/>
    </xf>
    <xf numFmtId="165" fontId="11" fillId="6" borderId="25" xfId="0" applyNumberFormat="1" applyFont="1" applyFill="1" applyBorder="1" applyAlignment="1">
      <alignment horizontal="right"/>
    </xf>
    <xf numFmtId="165" fontId="11" fillId="5" borderId="42" xfId="0" applyNumberFormat="1" applyFont="1" applyFill="1" applyBorder="1" applyAlignment="1">
      <alignment horizontal="right"/>
    </xf>
    <xf numFmtId="165" fontId="11" fillId="5" borderId="45" xfId="0" applyNumberFormat="1" applyFont="1" applyFill="1" applyBorder="1" applyAlignment="1">
      <alignment horizontal="right"/>
    </xf>
    <xf numFmtId="165" fontId="11" fillId="5" borderId="35" xfId="0" applyNumberFormat="1" applyFont="1" applyFill="1" applyBorder="1" applyAlignment="1">
      <alignment horizontal="right"/>
    </xf>
    <xf numFmtId="165" fontId="3" fillId="0" borderId="75" xfId="0" applyNumberFormat="1" applyFont="1" applyBorder="1"/>
    <xf numFmtId="165" fontId="3" fillId="0" borderId="74" xfId="0" applyNumberFormat="1" applyFont="1" applyBorder="1"/>
    <xf numFmtId="165" fontId="11" fillId="6" borderId="5" xfId="0" applyNumberFormat="1" applyFont="1" applyFill="1" applyBorder="1" applyAlignment="1">
      <alignment horizontal="right"/>
    </xf>
    <xf numFmtId="165" fontId="11" fillId="6" borderId="65" xfId="0" applyNumberFormat="1" applyFont="1" applyFill="1" applyBorder="1" applyAlignment="1">
      <alignment horizontal="right"/>
    </xf>
    <xf numFmtId="165" fontId="11" fillId="6" borderId="42" xfId="0" applyNumberFormat="1" applyFont="1" applyFill="1" applyBorder="1" applyAlignment="1">
      <alignment horizontal="right"/>
    </xf>
    <xf numFmtId="165" fontId="11" fillId="6" borderId="81" xfId="0" applyNumberFormat="1" applyFont="1" applyFill="1" applyBorder="1" applyAlignment="1">
      <alignment horizontal="right"/>
    </xf>
    <xf numFmtId="165" fontId="11" fillId="6" borderId="0" xfId="0" applyNumberFormat="1" applyFont="1" applyFill="1" applyBorder="1" applyAlignment="1">
      <alignment horizontal="right"/>
    </xf>
    <xf numFmtId="165" fontId="11" fillId="6" borderId="82" xfId="0" applyNumberFormat="1" applyFont="1" applyFill="1" applyBorder="1" applyAlignment="1">
      <alignment horizontal="right"/>
    </xf>
    <xf numFmtId="165" fontId="11" fillId="6" borderId="83" xfId="0" applyNumberFormat="1" applyFont="1" applyFill="1" applyBorder="1" applyAlignment="1">
      <alignment horizontal="right"/>
    </xf>
    <xf numFmtId="165" fontId="11" fillId="6" borderId="84" xfId="0" applyNumberFormat="1" applyFont="1" applyFill="1" applyBorder="1" applyAlignment="1">
      <alignment horizontal="right"/>
    </xf>
    <xf numFmtId="165" fontId="11" fillId="6" borderId="85" xfId="0" applyNumberFormat="1" applyFont="1" applyFill="1" applyBorder="1" applyAlignment="1">
      <alignment horizontal="right"/>
    </xf>
    <xf numFmtId="165" fontId="11" fillId="6" borderId="7" xfId="0" applyNumberFormat="1" applyFont="1" applyFill="1" applyBorder="1" applyAlignment="1">
      <alignment horizontal="right"/>
    </xf>
    <xf numFmtId="165" fontId="11" fillId="6" borderId="4" xfId="0" applyNumberFormat="1" applyFont="1" applyFill="1" applyBorder="1" applyAlignment="1">
      <alignment horizontal="right"/>
    </xf>
    <xf numFmtId="165" fontId="11" fillId="6" borderId="86" xfId="0" applyNumberFormat="1" applyFont="1" applyFill="1" applyBorder="1" applyAlignment="1">
      <alignment horizontal="right"/>
    </xf>
    <xf numFmtId="165" fontId="11" fillId="6" borderId="87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0" borderId="2" xfId="26" applyNumberFormat="1" applyFont="1" applyFill="1" applyBorder="1" applyAlignment="1">
      <alignment horizontal="right"/>
      <protection/>
    </xf>
    <xf numFmtId="3" fontId="11" fillId="0" borderId="2" xfId="26" applyNumberFormat="1" applyFont="1" applyFill="1" applyBorder="1" applyAlignment="1">
      <alignment horizontal="right"/>
      <protection/>
    </xf>
    <xf numFmtId="3" fontId="13" fillId="0" borderId="2" xfId="26" applyNumberFormat="1" applyFont="1" applyFill="1" applyBorder="1" applyAlignment="1">
      <alignment horizontal="right"/>
      <protection/>
    </xf>
    <xf numFmtId="0" fontId="1" fillId="4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 wrapText="1"/>
    </xf>
    <xf numFmtId="3" fontId="3" fillId="0" borderId="1" xfId="0" applyNumberFormat="1" applyFont="1" applyBorder="1"/>
    <xf numFmtId="0" fontId="2" fillId="2" borderId="0" xfId="0" applyFont="1" applyFill="1"/>
    <xf numFmtId="0" fontId="3" fillId="2" borderId="0" xfId="0" applyFont="1" applyFill="1" applyAlignment="1">
      <alignment horizontal="left" wrapText="1"/>
    </xf>
    <xf numFmtId="0" fontId="11" fillId="4" borderId="88" xfId="0" applyNumberFormat="1" applyFont="1" applyFill="1" applyBorder="1" applyAlignment="1">
      <alignment/>
    </xf>
    <xf numFmtId="0" fontId="13" fillId="0" borderId="89" xfId="0" applyNumberFormat="1" applyFont="1" applyFill="1" applyBorder="1" applyAlignment="1">
      <alignment/>
    </xf>
    <xf numFmtId="0" fontId="13" fillId="0" borderId="90" xfId="0" applyNumberFormat="1" applyFont="1" applyFill="1" applyBorder="1" applyAlignment="1">
      <alignment/>
    </xf>
    <xf numFmtId="0" fontId="13" fillId="2" borderId="1" xfId="0" applyFont="1" applyFill="1" applyBorder="1"/>
    <xf numFmtId="0" fontId="13" fillId="0" borderId="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/>
    </xf>
    <xf numFmtId="3" fontId="3" fillId="5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3" borderId="9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wrapText="1"/>
    </xf>
    <xf numFmtId="0" fontId="4" fillId="3" borderId="72" xfId="0" applyFont="1" applyFill="1" applyBorder="1" applyAlignment="1">
      <alignment horizontal="center" wrapText="1"/>
    </xf>
    <xf numFmtId="0" fontId="5" fillId="3" borderId="10" xfId="21" applyNumberFormat="1" applyFont="1" applyFill="1" applyBorder="1" applyAlignment="1">
      <alignment horizontal="center"/>
      <protection/>
    </xf>
    <xf numFmtId="0" fontId="5" fillId="3" borderId="3" xfId="21" applyNumberFormat="1" applyFont="1" applyFill="1" applyBorder="1" applyAlignment="1">
      <alignment horizontal="center"/>
      <protection/>
    </xf>
    <xf numFmtId="0" fontId="5" fillId="3" borderId="77" xfId="21" applyFont="1" applyFill="1" applyBorder="1" applyAlignment="1">
      <alignment horizontal="center"/>
      <protection/>
    </xf>
    <xf numFmtId="0" fontId="5" fillId="3" borderId="95" xfId="21" applyFont="1" applyFill="1" applyBorder="1" applyAlignment="1">
      <alignment horizontal="center"/>
      <protection/>
    </xf>
    <xf numFmtId="0" fontId="5" fillId="3" borderId="96" xfId="21" applyFont="1" applyFill="1" applyBorder="1" applyAlignment="1">
      <alignment horizontal="center"/>
      <protection/>
    </xf>
    <xf numFmtId="0" fontId="5" fillId="3" borderId="96" xfId="21" applyNumberFormat="1" applyFont="1" applyFill="1" applyBorder="1" applyAlignment="1">
      <alignment horizontal="center"/>
      <protection/>
    </xf>
    <xf numFmtId="0" fontId="5" fillId="3" borderId="77" xfId="21" applyNumberFormat="1" applyFont="1" applyFill="1" applyBorder="1" applyAlignment="1">
      <alignment horizontal="center"/>
      <protection/>
    </xf>
    <xf numFmtId="0" fontId="5" fillId="3" borderId="97" xfId="21" applyNumberFormat="1" applyFont="1" applyFill="1" applyBorder="1" applyAlignment="1">
      <alignment horizontal="center"/>
      <protection/>
    </xf>
    <xf numFmtId="0" fontId="5" fillId="3" borderId="98" xfId="21" applyNumberFormat="1" applyFont="1" applyFill="1" applyBorder="1" applyAlignment="1">
      <alignment horizontal="center"/>
      <protection/>
    </xf>
    <xf numFmtId="0" fontId="5" fillId="3" borderId="99" xfId="21" applyNumberFormat="1" applyFont="1" applyFill="1" applyBorder="1" applyAlignment="1">
      <alignment horizontal="center"/>
      <protection/>
    </xf>
    <xf numFmtId="0" fontId="5" fillId="3" borderId="100" xfId="21" applyFont="1" applyFill="1" applyBorder="1" applyAlignment="1">
      <alignment horizontal="center"/>
      <protection/>
    </xf>
    <xf numFmtId="0" fontId="5" fillId="3" borderId="21" xfId="21" applyNumberFormat="1" applyFont="1" applyFill="1" applyBorder="1" applyAlignment="1">
      <alignment horizontal="center" wrapText="1"/>
      <protection/>
    </xf>
    <xf numFmtId="0" fontId="5" fillId="3" borderId="42" xfId="21" applyNumberFormat="1" applyFont="1" applyFill="1" applyBorder="1" applyAlignment="1">
      <alignment horizontal="center" wrapText="1"/>
      <protection/>
    </xf>
    <xf numFmtId="0" fontId="5" fillId="3" borderId="17" xfId="21" applyNumberFormat="1" applyFont="1" applyFill="1" applyBorder="1" applyAlignment="1">
      <alignment horizontal="center" wrapText="1"/>
      <protection/>
    </xf>
    <xf numFmtId="0" fontId="4" fillId="3" borderId="31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5" fillId="3" borderId="10" xfId="21" applyNumberFormat="1" applyFont="1" applyFill="1" applyBorder="1" applyAlignment="1">
      <alignment horizontal="center" vertical="center"/>
      <protection/>
    </xf>
    <xf numFmtId="0" fontId="5" fillId="3" borderId="3" xfId="21" applyNumberFormat="1" applyFont="1" applyFill="1" applyBorder="1" applyAlignment="1">
      <alignment horizontal="center" vertical="center"/>
      <protection/>
    </xf>
    <xf numFmtId="0" fontId="5" fillId="3" borderId="77" xfId="21" applyFont="1" applyFill="1" applyBorder="1" applyAlignment="1">
      <alignment horizontal="center" vertical="center"/>
      <protection/>
    </xf>
    <xf numFmtId="0" fontId="5" fillId="3" borderId="95" xfId="21" applyFont="1" applyFill="1" applyBorder="1" applyAlignment="1">
      <alignment horizontal="center" vertical="center"/>
      <protection/>
    </xf>
    <xf numFmtId="0" fontId="5" fillId="3" borderId="96" xfId="2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Hyperlink" xfId="22"/>
    <cellStyle name="Normal 3" xfId="23"/>
    <cellStyle name="Normal 3 2" xfId="24"/>
    <cellStyle name="Normal 4" xfId="25"/>
    <cellStyle name="Normal 5" xfId="26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16"/>
          <c:w val="0.9302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1'!$G$69</c:f>
              <c:strCache>
                <c:ptCount val="1"/>
                <c:pt idx="0">
                  <c:v>2000–04 (¹)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1'!$F$70:$F$103</c:f>
              <c:strCache/>
            </c:strRef>
          </c:cat>
          <c:val>
            <c:numRef>
              <c:f>'Figure 1'!$G$70:$G$103</c:f>
              <c:numCache/>
            </c:numRef>
          </c:val>
        </c:ser>
        <c:ser>
          <c:idx val="1"/>
          <c:order val="1"/>
          <c:tx>
            <c:strRef>
              <c:f>'Figure 1'!$H$69</c:f>
              <c:strCache>
                <c:ptCount val="1"/>
                <c:pt idx="0">
                  <c:v>2010–14 (²)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1'!$F$70:$F$103</c:f>
              <c:strCache/>
            </c:strRef>
          </c:cat>
          <c:val>
            <c:numRef>
              <c:f>'Figure 1'!$H$70:$H$103</c:f>
              <c:numCache/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  <c:max val="55"/>
          <c:min val="-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7453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943"/>
          <c:w val="0.196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2225"/>
          <c:w val="0.9285"/>
          <c:h val="0.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2'!$W$7</c:f>
              <c:strCache>
                <c:ptCount val="1"/>
                <c:pt idx="0">
                  <c:v>Fertilisers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2'!$V$9:$V$42</c:f>
              <c:strCache/>
            </c:strRef>
          </c:cat>
          <c:val>
            <c:numRef>
              <c:f>'Figure 2'!$W$9:$W$42</c:f>
              <c:numCache/>
            </c:numRef>
          </c:val>
        </c:ser>
        <c:ser>
          <c:idx val="1"/>
          <c:order val="1"/>
          <c:tx>
            <c:strRef>
              <c:f>'Figure 2'!$X$7</c:f>
              <c:strCache>
                <c:ptCount val="1"/>
                <c:pt idx="0">
                  <c:v>Manure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2'!$V$9:$V$42</c:f>
              <c:strCache/>
            </c:strRef>
          </c:cat>
          <c:val>
            <c:numRef>
              <c:f>'Figure 2'!$X$9:$X$42</c:f>
              <c:numCache/>
            </c:numRef>
          </c:val>
        </c:ser>
        <c:ser>
          <c:idx val="2"/>
          <c:order val="2"/>
          <c:tx>
            <c:strRef>
              <c:f>'Figure 2'!$Y$7</c:f>
              <c:strCache>
                <c:ptCount val="1"/>
                <c:pt idx="0">
                  <c:v>Other inputs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2'!$V$9:$V$42</c:f>
              <c:strCache/>
            </c:strRef>
          </c:cat>
          <c:val>
            <c:numRef>
              <c:f>'Figure 2'!$Y$9:$Y$42</c:f>
              <c:numCache/>
            </c:numRef>
          </c:val>
        </c:ser>
        <c:overlap val="100"/>
        <c:axId val="5184367"/>
        <c:axId val="46659304"/>
      </c:bar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0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84367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7"/>
          <c:w val="0.936"/>
          <c:h val="0.61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3'!$B$69</c:f>
              <c:strCache>
                <c:ptCount val="1"/>
                <c:pt idx="0">
                  <c:v>Consumption of mineral fertilisers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3'!$C$68:$AJ$68</c:f>
              <c:strCache/>
            </c:strRef>
          </c:cat>
          <c:val>
            <c:numRef>
              <c:f>'Figure 3'!$C$69:$AJ$69</c:f>
              <c:numCache/>
            </c:numRef>
          </c:val>
        </c:ser>
        <c:ser>
          <c:idx val="2"/>
          <c:order val="1"/>
          <c:tx>
            <c:strRef>
              <c:f>'Figure 3'!$B$71</c:f>
              <c:strCache>
                <c:ptCount val="1"/>
                <c:pt idx="0">
                  <c:v>Manure input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3'!$C$68:$AJ$68</c:f>
              <c:strCache/>
            </c:strRef>
          </c:cat>
          <c:val>
            <c:numRef>
              <c:f>'Figure 3'!$C$71:$AJ$71</c:f>
              <c:numCache/>
            </c:numRef>
          </c:val>
        </c:ser>
        <c:ser>
          <c:idx val="1"/>
          <c:order val="2"/>
          <c:tx>
            <c:strRef>
              <c:f>'Figure 3'!$B$70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3'!$C$68:$AJ$68</c:f>
              <c:strCache/>
            </c:strRef>
          </c:cat>
          <c:val>
            <c:numRef>
              <c:f>'Figure 3'!$C$70:$AJ$70</c:f>
              <c:numCache/>
            </c:numRef>
          </c:val>
        </c:ser>
        <c:ser>
          <c:idx val="5"/>
          <c:order val="3"/>
          <c:tx>
            <c:strRef>
              <c:f>'Figure 3'!$B$72</c:f>
              <c:strCache>
                <c:ptCount val="1"/>
                <c:pt idx="0">
                  <c:v>Other inputs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3'!$C$68:$AJ$68</c:f>
              <c:strCache/>
            </c:strRef>
          </c:cat>
          <c:val>
            <c:numRef>
              <c:f>'Figure 3'!$C$72:$AJ$72</c:f>
              <c:numCache/>
            </c:numRef>
          </c:val>
        </c:ser>
        <c:overlap val="100"/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72805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"/>
          <c:y val="0.866"/>
          <c:w val="0.909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03125"/>
          <c:w val="0.93025"/>
          <c:h val="0.6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4'!$I$55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4'!$I$56:$I$89</c:f>
              <c:numCache/>
            </c:numRef>
          </c:val>
        </c:ser>
        <c:ser>
          <c:idx val="1"/>
          <c:order val="1"/>
          <c:tx>
            <c:strRef>
              <c:f>'Figure 4'!$J$55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4'!$J$56:$J$89</c:f>
              <c:numCache/>
            </c:numRef>
          </c:val>
        </c:ser>
        <c:ser>
          <c:idx val="2"/>
          <c:order val="2"/>
          <c:tx>
            <c:strRef>
              <c:f>'Figure 4'!$K$55</c:f>
              <c:strCache>
                <c:ptCount val="1"/>
                <c:pt idx="0">
                  <c:v>Sheep and goats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4'!$K$56:$K$89</c:f>
              <c:numCache/>
            </c:numRef>
          </c:val>
        </c:ser>
        <c:ser>
          <c:idx val="3"/>
          <c:order val="3"/>
          <c:tx>
            <c:strRef>
              <c:f>'Figure 4'!$L$55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4'!$L$56:$L$89</c:f>
              <c:numCache/>
            </c:numRef>
          </c:val>
        </c:ser>
        <c:ser>
          <c:idx val="4"/>
          <c:order val="4"/>
          <c:tx>
            <c:strRef>
              <c:f>'Figure 4'!$M$55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4'!$B$56:$B$89</c:f>
              <c:strCache/>
            </c:strRef>
          </c:cat>
          <c:val>
            <c:numRef>
              <c:f>'Figure 4'!$M$56:$M$89</c:f>
              <c:numCache/>
            </c:numRef>
          </c:val>
        </c:ser>
        <c:overlap val="100"/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75475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575"/>
          <c:w val="0.4362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2225"/>
          <c:w val="0.9285"/>
          <c:h val="0.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5'!$W$7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5'!$W$9:$W$42</c:f>
              <c:numCache/>
            </c:numRef>
          </c:val>
        </c:ser>
        <c:ser>
          <c:idx val="1"/>
          <c:order val="1"/>
          <c:tx>
            <c:strRef>
              <c:f>'Figure 5'!$X$7</c:f>
              <c:strCache>
                <c:ptCount val="1"/>
                <c:pt idx="0">
                  <c:v>Other crops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5'!$X$9:$X$42</c:f>
              <c:numCache/>
            </c:numRef>
          </c:val>
        </c:ser>
        <c:ser>
          <c:idx val="2"/>
          <c:order val="2"/>
          <c:tx>
            <c:strRef>
              <c:f>'Figure 5'!$Y$7</c:f>
              <c:strCache>
                <c:ptCount val="1"/>
                <c:pt idx="0">
                  <c:v>Green fodder from arable land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5'!$Y$9:$Y$42</c:f>
              <c:numCache/>
            </c:numRef>
          </c:val>
        </c:ser>
        <c:ser>
          <c:idx val="3"/>
          <c:order val="3"/>
          <c:tx>
            <c:strRef>
              <c:f>'Figure 5'!$Z$7</c:f>
              <c:strCache>
                <c:ptCount val="1"/>
                <c:pt idx="0">
                  <c:v>Permanent grasslands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5'!$Z$9:$Z$42</c:f>
              <c:numCache/>
            </c:numRef>
          </c:val>
        </c:ser>
        <c:ser>
          <c:idx val="4"/>
          <c:order val="4"/>
          <c:tx>
            <c:strRef>
              <c:f>'Figure 5'!$AA$7</c:f>
              <c:strCache>
                <c:ptCount val="1"/>
                <c:pt idx="0">
                  <c:v>Crop residues removed from the field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5'!$V$9:$V$42</c:f>
              <c:strCache/>
            </c:strRef>
          </c:cat>
          <c:val>
            <c:numRef>
              <c:f>'Figure 5'!$AA$9:$AA$42</c:f>
              <c:numCache/>
            </c:numRef>
          </c:val>
        </c:ser>
        <c:overlap val="100"/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0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83775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94"/>
          <c:y val="0.918"/>
          <c:w val="0.817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"/>
          <c:y val="0.03125"/>
          <c:w val="0.9275"/>
          <c:h val="0.6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6'!$J$58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6'!$J$59:$J$92</c:f>
              <c:numCache/>
            </c:numRef>
          </c:val>
        </c:ser>
        <c:ser>
          <c:idx val="1"/>
          <c:order val="1"/>
          <c:tx>
            <c:strRef>
              <c:f>'Figure 6'!$K$58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6'!$K$59:$K$92</c:f>
              <c:numCache/>
            </c:numRef>
          </c:val>
        </c:ser>
        <c:ser>
          <c:idx val="4"/>
          <c:order val="2"/>
          <c:tx>
            <c:strRef>
              <c:f>'Figure 6'!$L$58</c:f>
              <c:strCache>
                <c:ptCount val="1"/>
                <c:pt idx="0">
                  <c:v>Green fodder from arable 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6'!$L$59:$L$92</c:f>
              <c:numCache/>
            </c:numRef>
          </c:val>
        </c:ser>
        <c:ser>
          <c:idx val="2"/>
          <c:order val="3"/>
          <c:tx>
            <c:strRef>
              <c:f>'Figure 6'!$M$58</c:f>
              <c:strCache>
                <c:ptCount val="1"/>
                <c:pt idx="0">
                  <c:v>Permanent grasslands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6'!$M$59:$M$92</c:f>
              <c:numCache/>
            </c:numRef>
          </c:val>
        </c:ser>
        <c:ser>
          <c:idx val="3"/>
          <c:order val="4"/>
          <c:tx>
            <c:strRef>
              <c:f>'Figure 6'!$N$58</c:f>
              <c:strCache>
                <c:ptCount val="1"/>
                <c:pt idx="0">
                  <c:v>Crop residues removed from the field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6'!$C$59:$C$92</c:f>
              <c:strCache/>
            </c:strRef>
          </c:cat>
          <c:val>
            <c:numRef>
              <c:f>'Figure 6'!$N$59:$N$92</c:f>
              <c:numCache/>
            </c:numRef>
          </c:val>
        </c:ser>
        <c:overlap val="100"/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48303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91075"/>
          <c:w val="0.8662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123825</xdr:rowOff>
    </xdr:from>
    <xdr:to>
      <xdr:col>15</xdr:col>
      <xdr:colOff>266700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171450" y="1076325"/>
        <a:ext cx="98393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</xdr:row>
      <xdr:rowOff>66675</xdr:rowOff>
    </xdr:from>
    <xdr:to>
      <xdr:col>17</xdr:col>
      <xdr:colOff>219075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762000" y="1038225"/>
        <a:ext cx="101250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</xdr:row>
      <xdr:rowOff>85725</xdr:rowOff>
    </xdr:from>
    <xdr:to>
      <xdr:col>10</xdr:col>
      <xdr:colOff>790575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304800" y="1047750"/>
        <a:ext cx="101536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6</xdr:row>
      <xdr:rowOff>114300</xdr:rowOff>
    </xdr:from>
    <xdr:ext cx="400050" cy="3838575"/>
    <xdr:sp macro="" textlink="">
      <xdr:nvSpPr>
        <xdr:cNvPr id="3" name="TextBox 2"/>
        <xdr:cNvSpPr txBox="1"/>
      </xdr:nvSpPr>
      <xdr:spPr>
        <a:xfrm>
          <a:off x="361950" y="1076325"/>
          <a:ext cx="400050" cy="383857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100</a:t>
          </a:r>
        </a:p>
        <a:p>
          <a:endParaRPr lang="en-GB" sz="6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90</a:t>
          </a:r>
        </a:p>
        <a:p>
          <a:endParaRPr lang="en-GB" sz="4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80</a:t>
          </a:r>
        </a:p>
        <a:p>
          <a:endParaRPr lang="en-GB" sz="6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70</a:t>
          </a:r>
        </a:p>
        <a:p>
          <a:endParaRPr lang="en-GB" sz="5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60</a:t>
          </a:r>
        </a:p>
        <a:p>
          <a:endParaRPr lang="en-GB" sz="5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50</a:t>
          </a:r>
        </a:p>
        <a:p>
          <a:endParaRPr lang="en-GB" sz="5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40</a:t>
          </a:r>
        </a:p>
        <a:p>
          <a:endParaRPr lang="en-GB" sz="5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30</a:t>
          </a:r>
        </a:p>
        <a:p>
          <a:endParaRPr lang="en-GB" sz="5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20</a:t>
          </a:r>
        </a:p>
        <a:p>
          <a:endParaRPr lang="en-GB" sz="5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10</a:t>
          </a:r>
        </a:p>
        <a:p>
          <a:endParaRPr lang="en-GB" sz="6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   0</a:t>
          </a:r>
        </a:p>
        <a:p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123825</xdr:rowOff>
    </xdr:from>
    <xdr:to>
      <xdr:col>15</xdr:col>
      <xdr:colOff>47625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333375" y="914400"/>
        <a:ext cx="10086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</xdr:row>
      <xdr:rowOff>66675</xdr:rowOff>
    </xdr:from>
    <xdr:to>
      <xdr:col>13</xdr:col>
      <xdr:colOff>457200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762000" y="1038225"/>
        <a:ext cx="100774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123825</xdr:rowOff>
    </xdr:from>
    <xdr:to>
      <xdr:col>12</xdr:col>
      <xdr:colOff>276225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361950" y="914400"/>
        <a:ext cx="103155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4</xdr:row>
      <xdr:rowOff>0</xdr:rowOff>
    </xdr:from>
    <xdr:to>
      <xdr:col>13</xdr:col>
      <xdr:colOff>333375</xdr:colOff>
      <xdr:row>63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647700"/>
          <a:ext cx="7772400" cy="961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590550</xdr:colOff>
      <xdr:row>56</xdr:row>
      <xdr:rowOff>123825</xdr:rowOff>
    </xdr:from>
    <xdr:ext cx="7258050" cy="885825"/>
    <xdr:sp macro="" textlink="">
      <xdr:nvSpPr>
        <xdr:cNvPr id="5" name="TextBox 4"/>
        <xdr:cNvSpPr txBox="1"/>
      </xdr:nvSpPr>
      <xdr:spPr>
        <a:xfrm>
          <a:off x="590550" y="9191625"/>
          <a:ext cx="7258050" cy="8858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 b="0">
              <a:latin typeface="Arial" panose="020B0604020202020204" pitchFamily="34" charset="0"/>
              <a:cs typeface="Arial" panose="020B0604020202020204" pitchFamily="34" charset="0"/>
            </a:rPr>
            <a:t>Red colour corresponds to class 1, very weak P retention capacities.</a:t>
          </a:r>
        </a:p>
        <a:p>
          <a:r>
            <a:rPr lang="en-GB" sz="1400" b="0">
              <a:latin typeface="Arial" panose="020B0604020202020204" pitchFamily="34" charset="0"/>
              <a:cs typeface="Arial" panose="020B0604020202020204" pitchFamily="34" charset="0"/>
            </a:rPr>
            <a:t>Dark green corresponds to class 5, very strong retention capacities.</a:t>
          </a:r>
          <a:r>
            <a:rPr lang="en-GB" sz="14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GB" sz="14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4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Transitional colours correspond to transitional classes.</a:t>
          </a:r>
          <a:br>
            <a:rPr lang="en-GB" sz="14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GB"/>
            <a:t> 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B178"/>
  <sheetViews>
    <sheetView showGridLines="0" tabSelected="1" workbookViewId="0" topLeftCell="A1">
      <selection activeCell="AB63" sqref="AB63"/>
    </sheetView>
  </sheetViews>
  <sheetFormatPr defaultColWidth="9.140625" defaultRowHeight="12.75"/>
  <cols>
    <col min="1" max="1" width="9.140625" style="19" customWidth="1"/>
    <col min="2" max="2" width="17.28125" style="19" customWidth="1"/>
    <col min="3" max="22" width="9.140625" style="19" customWidth="1"/>
    <col min="23" max="16384" width="9.140625" style="19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35" t="s">
        <v>151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161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50"/>
      <c r="C7" s="192">
        <v>1990</v>
      </c>
      <c r="D7" s="50" t="s">
        <v>60</v>
      </c>
      <c r="E7" s="51">
        <v>2000</v>
      </c>
      <c r="F7" s="51">
        <v>2005</v>
      </c>
      <c r="G7" s="51">
        <v>2010</v>
      </c>
      <c r="H7" s="51">
        <v>2011</v>
      </c>
      <c r="I7" s="51">
        <v>2012</v>
      </c>
      <c r="J7" s="51">
        <v>2013</v>
      </c>
      <c r="K7" s="51">
        <v>2014</v>
      </c>
      <c r="L7" s="200" t="s">
        <v>124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187" t="s">
        <v>69</v>
      </c>
      <c r="C8" s="193" t="str">
        <f>C62</f>
        <v>:</v>
      </c>
      <c r="D8" s="60" t="str">
        <f>H62</f>
        <v>:</v>
      </c>
      <c r="E8" s="89">
        <f>M62</f>
        <v>5.727870067377497</v>
      </c>
      <c r="F8" s="246">
        <f>R62</f>
        <v>4</v>
      </c>
      <c r="G8" s="246">
        <f>W62</f>
        <v>2</v>
      </c>
      <c r="H8" s="246">
        <f aca="true" t="shared" si="0" ref="H8:J8">X62</f>
        <v>2</v>
      </c>
      <c r="I8" s="246">
        <f t="shared" si="0"/>
        <v>2</v>
      </c>
      <c r="J8" s="246">
        <f t="shared" si="0"/>
        <v>2</v>
      </c>
      <c r="K8" s="246">
        <f>AA62</f>
        <v>1.4490367578817112</v>
      </c>
      <c r="L8" s="193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188" t="s">
        <v>83</v>
      </c>
      <c r="C9" s="194" t="str">
        <f>C63</f>
        <v>:</v>
      </c>
      <c r="D9" s="312">
        <f>H63</f>
        <v>9.08008546273194</v>
      </c>
      <c r="E9" s="245">
        <f>M63</f>
        <v>7</v>
      </c>
      <c r="F9" s="245">
        <f>R63</f>
        <v>5</v>
      </c>
      <c r="G9" s="245">
        <f>W63</f>
        <v>2</v>
      </c>
      <c r="H9" s="245">
        <f aca="true" t="shared" si="1" ref="H9:K9">X63</f>
        <v>2</v>
      </c>
      <c r="I9" s="245">
        <f t="shared" si="1"/>
        <v>2</v>
      </c>
      <c r="J9" s="245">
        <f t="shared" si="1"/>
        <v>3</v>
      </c>
      <c r="K9" s="245">
        <f t="shared" si="1"/>
        <v>2.4515535973246902</v>
      </c>
      <c r="L9" s="194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189" t="s">
        <v>26</v>
      </c>
      <c r="C10" s="241">
        <f>C64</f>
        <v>38</v>
      </c>
      <c r="D10" s="243">
        <f>H64</f>
        <v>28</v>
      </c>
      <c r="E10" s="243">
        <f>M64</f>
        <v>20</v>
      </c>
      <c r="F10" s="243">
        <f>R64</f>
        <v>11</v>
      </c>
      <c r="G10" s="243">
        <f>W64</f>
        <v>5</v>
      </c>
      <c r="H10" s="243">
        <f aca="true" t="shared" si="2" ref="H10:J10">X64</f>
        <v>5</v>
      </c>
      <c r="I10" s="243">
        <f t="shared" si="2"/>
        <v>6</v>
      </c>
      <c r="J10" s="243">
        <f t="shared" si="2"/>
        <v>6</v>
      </c>
      <c r="K10" s="243">
        <f>AA64</f>
        <v>5</v>
      </c>
      <c r="L10" s="19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190" t="s">
        <v>27</v>
      </c>
      <c r="C11" s="242">
        <f>C65</f>
        <v>1</v>
      </c>
      <c r="D11" s="244">
        <f>H65</f>
        <v>-2</v>
      </c>
      <c r="E11" s="244">
        <f>M65</f>
        <v>-1</v>
      </c>
      <c r="F11" s="244">
        <f>R65</f>
        <v>-2</v>
      </c>
      <c r="G11" s="244">
        <f>W65</f>
        <v>-5</v>
      </c>
      <c r="H11" s="244">
        <f aca="true" t="shared" si="3" ref="H11:J26">X65</f>
        <v>-6</v>
      </c>
      <c r="I11" s="244">
        <f t="shared" si="3"/>
        <v>-4</v>
      </c>
      <c r="J11" s="244">
        <f t="shared" si="3"/>
        <v>-9</v>
      </c>
      <c r="K11" s="244">
        <f>AA65</f>
        <v>-6</v>
      </c>
      <c r="L11" s="19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190" t="s">
        <v>15</v>
      </c>
      <c r="C12" s="242">
        <f aca="true" t="shared" si="4" ref="C12:C39">C66</f>
        <v>20</v>
      </c>
      <c r="D12" s="244">
        <f aca="true" t="shared" si="5" ref="D12:D39">H66</f>
        <v>3</v>
      </c>
      <c r="E12" s="244">
        <f aca="true" t="shared" si="6" ref="E12:E39">M66</f>
        <v>2</v>
      </c>
      <c r="F12" s="244">
        <f aca="true" t="shared" si="7" ref="F12:F39">R66</f>
        <v>0</v>
      </c>
      <c r="G12" s="244">
        <f aca="true" t="shared" si="8" ref="G12:G39">W66</f>
        <v>-2</v>
      </c>
      <c r="H12" s="244">
        <f t="shared" si="3"/>
        <v>-3</v>
      </c>
      <c r="I12" s="244">
        <f t="shared" si="3"/>
        <v>-1</v>
      </c>
      <c r="J12" s="244">
        <f t="shared" si="3"/>
        <v>0</v>
      </c>
      <c r="K12" s="244">
        <f aca="true" t="shared" si="9" ref="K12:K39">AA66</f>
        <v>-1</v>
      </c>
      <c r="L12" s="19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190" t="s">
        <v>28</v>
      </c>
      <c r="C13" s="242">
        <f t="shared" si="4"/>
        <v>17</v>
      </c>
      <c r="D13" s="244">
        <f t="shared" si="5"/>
        <v>15</v>
      </c>
      <c r="E13" s="244">
        <f t="shared" si="6"/>
        <v>13</v>
      </c>
      <c r="F13" s="244">
        <f t="shared" si="7"/>
        <v>11</v>
      </c>
      <c r="G13" s="244">
        <f t="shared" si="8"/>
        <v>8</v>
      </c>
      <c r="H13" s="244">
        <f t="shared" si="3"/>
        <v>7</v>
      </c>
      <c r="I13" s="244">
        <f t="shared" si="3"/>
        <v>7</v>
      </c>
      <c r="J13" s="244">
        <f t="shared" si="3"/>
        <v>8</v>
      </c>
      <c r="K13" s="244">
        <f t="shared" si="9"/>
        <v>7</v>
      </c>
      <c r="L13" s="19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190" t="s">
        <v>14</v>
      </c>
      <c r="C14" s="242">
        <f t="shared" si="4"/>
        <v>22</v>
      </c>
      <c r="D14" s="244">
        <f t="shared" si="5"/>
        <v>9</v>
      </c>
      <c r="E14" s="244">
        <f t="shared" si="6"/>
        <v>5</v>
      </c>
      <c r="F14" s="244">
        <f t="shared" si="7"/>
        <v>2</v>
      </c>
      <c r="G14" s="244">
        <f t="shared" si="8"/>
        <v>1</v>
      </c>
      <c r="H14" s="244">
        <f t="shared" si="3"/>
        <v>3</v>
      </c>
      <c r="I14" s="244">
        <f t="shared" si="3"/>
        <v>1</v>
      </c>
      <c r="J14" s="244">
        <f t="shared" si="3"/>
        <v>2</v>
      </c>
      <c r="K14" s="244" t="str">
        <f t="shared" si="9"/>
        <v>:</v>
      </c>
      <c r="L14" s="19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190" t="s">
        <v>29</v>
      </c>
      <c r="C15" s="242" t="str">
        <f t="shared" si="4"/>
        <v>:</v>
      </c>
      <c r="D15" s="244" t="str">
        <f t="shared" si="5"/>
        <v>:</v>
      </c>
      <c r="E15" s="244" t="str">
        <f t="shared" si="6"/>
        <v>:</v>
      </c>
      <c r="F15" s="244">
        <f t="shared" si="7"/>
        <v>-7</v>
      </c>
      <c r="G15" s="244">
        <f t="shared" si="8"/>
        <v>-6</v>
      </c>
      <c r="H15" s="244">
        <f t="shared" si="3"/>
        <v>-5</v>
      </c>
      <c r="I15" s="244">
        <f t="shared" si="3"/>
        <v>-6</v>
      </c>
      <c r="J15" s="244">
        <f t="shared" si="3"/>
        <v>-8</v>
      </c>
      <c r="K15" s="244">
        <f t="shared" si="9"/>
        <v>-7</v>
      </c>
      <c r="L15" s="19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190" t="s">
        <v>30</v>
      </c>
      <c r="C16" s="242">
        <f t="shared" si="4"/>
        <v>11</v>
      </c>
      <c r="D16" s="244">
        <f t="shared" si="5"/>
        <v>12</v>
      </c>
      <c r="E16" s="244">
        <f t="shared" si="6"/>
        <v>9</v>
      </c>
      <c r="F16" s="244">
        <f t="shared" si="7"/>
        <v>7</v>
      </c>
      <c r="G16" s="244">
        <f t="shared" si="8"/>
        <v>2</v>
      </c>
      <c r="H16" s="244">
        <f t="shared" si="3"/>
        <v>1</v>
      </c>
      <c r="I16" s="244">
        <f t="shared" si="3"/>
        <v>2</v>
      </c>
      <c r="J16" s="244">
        <f t="shared" si="3"/>
        <v>4</v>
      </c>
      <c r="K16" s="244" t="str">
        <f t="shared" si="9"/>
        <v>:</v>
      </c>
      <c r="L16" s="19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190" t="s">
        <v>31</v>
      </c>
      <c r="C17" s="242">
        <f t="shared" si="4"/>
        <v>12</v>
      </c>
      <c r="D17" s="244">
        <f t="shared" si="5"/>
        <v>7</v>
      </c>
      <c r="E17" s="244">
        <f t="shared" si="6"/>
        <v>5</v>
      </c>
      <c r="F17" s="244">
        <f t="shared" si="7"/>
        <v>3</v>
      </c>
      <c r="G17" s="244">
        <f t="shared" si="8"/>
        <v>2</v>
      </c>
      <c r="H17" s="244">
        <f t="shared" si="3"/>
        <v>-1</v>
      </c>
      <c r="I17" s="244">
        <f t="shared" si="3"/>
        <v>-1</v>
      </c>
      <c r="J17" s="244">
        <f t="shared" si="3"/>
        <v>2</v>
      </c>
      <c r="K17" s="244">
        <f t="shared" si="9"/>
        <v>0</v>
      </c>
      <c r="L17" s="19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190" t="s">
        <v>32</v>
      </c>
      <c r="C18" s="242">
        <f t="shared" si="4"/>
        <v>4</v>
      </c>
      <c r="D18" s="244">
        <f t="shared" si="5"/>
        <v>6</v>
      </c>
      <c r="E18" s="244">
        <f t="shared" si="6"/>
        <v>6</v>
      </c>
      <c r="F18" s="244">
        <f t="shared" si="7"/>
        <v>7</v>
      </c>
      <c r="G18" s="244">
        <f t="shared" si="8"/>
        <v>4</v>
      </c>
      <c r="H18" s="244">
        <f t="shared" si="3"/>
        <v>3</v>
      </c>
      <c r="I18" s="244">
        <f t="shared" si="3"/>
        <v>5</v>
      </c>
      <c r="J18" s="244">
        <f t="shared" si="3"/>
        <v>3</v>
      </c>
      <c r="K18" s="244">
        <f t="shared" si="9"/>
        <v>5</v>
      </c>
      <c r="L18" s="19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190" t="s">
        <v>17</v>
      </c>
      <c r="C19" s="242">
        <f t="shared" si="4"/>
        <v>18</v>
      </c>
      <c r="D19" s="244">
        <f t="shared" si="5"/>
        <v>11</v>
      </c>
      <c r="E19" s="244">
        <f t="shared" si="6"/>
        <v>9</v>
      </c>
      <c r="F19" s="244">
        <f t="shared" si="7"/>
        <v>5</v>
      </c>
      <c r="G19" s="244">
        <f t="shared" si="8"/>
        <v>1</v>
      </c>
      <c r="H19" s="244">
        <f t="shared" si="3"/>
        <v>2</v>
      </c>
      <c r="I19" s="244">
        <f t="shared" si="3"/>
        <v>1</v>
      </c>
      <c r="J19" s="244">
        <f t="shared" si="3"/>
        <v>2</v>
      </c>
      <c r="K19" s="244">
        <f t="shared" si="9"/>
        <v>1</v>
      </c>
      <c r="L19" s="19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190" t="s">
        <v>33</v>
      </c>
      <c r="C20" s="242" t="str">
        <f t="shared" si="4"/>
        <v>:</v>
      </c>
      <c r="D20" s="244" t="str">
        <f t="shared" si="5"/>
        <v>:</v>
      </c>
      <c r="E20" s="244">
        <f t="shared" si="6"/>
        <v>19</v>
      </c>
      <c r="F20" s="244">
        <f t="shared" si="7"/>
        <v>12</v>
      </c>
      <c r="G20" s="244">
        <f t="shared" si="8"/>
        <v>7</v>
      </c>
      <c r="H20" s="244">
        <f t="shared" si="3"/>
        <v>6</v>
      </c>
      <c r="I20" s="244">
        <f t="shared" si="3"/>
        <v>7</v>
      </c>
      <c r="J20" s="244">
        <f t="shared" si="3"/>
        <v>3</v>
      </c>
      <c r="K20" s="244">
        <f t="shared" si="9"/>
        <v>8</v>
      </c>
      <c r="L20" s="19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190" t="s">
        <v>34</v>
      </c>
      <c r="C21" s="242">
        <f t="shared" si="4"/>
        <v>11</v>
      </c>
      <c r="D21" s="244">
        <f t="shared" si="5"/>
        <v>7</v>
      </c>
      <c r="E21" s="244">
        <f t="shared" si="6"/>
        <v>7</v>
      </c>
      <c r="F21" s="244">
        <f t="shared" si="7"/>
        <v>0</v>
      </c>
      <c r="G21" s="244">
        <f t="shared" si="8"/>
        <v>-1</v>
      </c>
      <c r="H21" s="244">
        <f t="shared" si="3"/>
        <v>-3</v>
      </c>
      <c r="I21" s="244">
        <f t="shared" si="3"/>
        <v>-2</v>
      </c>
      <c r="J21" s="244">
        <f t="shared" si="3"/>
        <v>-2</v>
      </c>
      <c r="K21" s="244">
        <f t="shared" si="9"/>
        <v>-1</v>
      </c>
      <c r="L21" s="19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190" t="s">
        <v>35</v>
      </c>
      <c r="C22" s="242">
        <f t="shared" si="4"/>
        <v>24</v>
      </c>
      <c r="D22" s="244">
        <f t="shared" si="5"/>
        <v>28</v>
      </c>
      <c r="E22" s="244">
        <f t="shared" si="6"/>
        <v>32</v>
      </c>
      <c r="F22" s="244">
        <f t="shared" si="7"/>
        <v>28</v>
      </c>
      <c r="G22" s="244">
        <f t="shared" si="8"/>
        <v>31</v>
      </c>
      <c r="H22" s="244">
        <f t="shared" si="3"/>
        <v>32</v>
      </c>
      <c r="I22" s="244">
        <f t="shared" si="3"/>
        <v>30</v>
      </c>
      <c r="J22" s="244">
        <f t="shared" si="3"/>
        <v>29</v>
      </c>
      <c r="K22" s="244">
        <f t="shared" si="9"/>
        <v>32</v>
      </c>
      <c r="L22" s="19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190" t="s">
        <v>36</v>
      </c>
      <c r="C23" s="242">
        <f t="shared" si="4"/>
        <v>10</v>
      </c>
      <c r="D23" s="244">
        <f t="shared" si="5"/>
        <v>1</v>
      </c>
      <c r="E23" s="244">
        <f t="shared" si="6"/>
        <v>0</v>
      </c>
      <c r="F23" s="244">
        <f t="shared" si="7"/>
        <v>2</v>
      </c>
      <c r="G23" s="244">
        <f t="shared" si="8"/>
        <v>2</v>
      </c>
      <c r="H23" s="244">
        <f t="shared" si="3"/>
        <v>2</v>
      </c>
      <c r="I23" s="244">
        <f t="shared" si="3"/>
        <v>1</v>
      </c>
      <c r="J23" s="244">
        <f t="shared" si="3"/>
        <v>3</v>
      </c>
      <c r="K23" s="244">
        <f t="shared" si="9"/>
        <v>2</v>
      </c>
      <c r="L23" s="19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190" t="s">
        <v>37</v>
      </c>
      <c r="C24" s="242" t="str">
        <f t="shared" si="4"/>
        <v>:</v>
      </c>
      <c r="D24" s="244" t="str">
        <f t="shared" si="5"/>
        <v>:</v>
      </c>
      <c r="E24" s="244">
        <f t="shared" si="6"/>
        <v>6</v>
      </c>
      <c r="F24" s="244">
        <f t="shared" si="7"/>
        <v>13</v>
      </c>
      <c r="G24" s="244">
        <f t="shared" si="8"/>
        <v>6</v>
      </c>
      <c r="H24" s="244">
        <f t="shared" si="3"/>
        <v>5</v>
      </c>
      <c r="I24" s="244">
        <f t="shared" si="3"/>
        <v>7</v>
      </c>
      <c r="J24" s="244">
        <f t="shared" si="3"/>
        <v>2</v>
      </c>
      <c r="K24" s="244">
        <f t="shared" si="9"/>
        <v>1</v>
      </c>
      <c r="L24" s="19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190" t="s">
        <v>24</v>
      </c>
      <c r="C25" s="242" t="str">
        <f t="shared" si="4"/>
        <v>:</v>
      </c>
      <c r="D25" s="244" t="str">
        <f t="shared" si="5"/>
        <v>:</v>
      </c>
      <c r="E25" s="244">
        <f t="shared" si="6"/>
        <v>9</v>
      </c>
      <c r="F25" s="244">
        <f t="shared" si="7"/>
        <v>7</v>
      </c>
      <c r="G25" s="244">
        <f t="shared" si="8"/>
        <v>4</v>
      </c>
      <c r="H25" s="244">
        <f t="shared" si="3"/>
        <v>5</v>
      </c>
      <c r="I25" s="244">
        <f t="shared" si="3"/>
        <v>4</v>
      </c>
      <c r="J25" s="244">
        <f t="shared" si="3"/>
        <v>4</v>
      </c>
      <c r="K25" s="244">
        <f t="shared" si="9"/>
        <v>4</v>
      </c>
      <c r="L25" s="19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190" t="s">
        <v>21</v>
      </c>
      <c r="C26" s="242" t="str">
        <f t="shared" si="4"/>
        <v>:</v>
      </c>
      <c r="D26" s="244" t="str">
        <f t="shared" si="5"/>
        <v>:</v>
      </c>
      <c r="E26" s="244">
        <f t="shared" si="6"/>
        <v>0</v>
      </c>
      <c r="F26" s="244">
        <f t="shared" si="7"/>
        <v>-2</v>
      </c>
      <c r="G26" s="244">
        <f t="shared" si="8"/>
        <v>-2</v>
      </c>
      <c r="H26" s="244">
        <f t="shared" si="3"/>
        <v>-3</v>
      </c>
      <c r="I26" s="244">
        <f t="shared" si="3"/>
        <v>0</v>
      </c>
      <c r="J26" s="244">
        <f t="shared" si="3"/>
        <v>-1</v>
      </c>
      <c r="K26" s="244">
        <f t="shared" si="9"/>
        <v>-2</v>
      </c>
      <c r="L26" s="19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190" t="s">
        <v>38</v>
      </c>
      <c r="C27" s="242">
        <f t="shared" si="4"/>
        <v>23</v>
      </c>
      <c r="D27" s="244">
        <f t="shared" si="5"/>
        <v>39</v>
      </c>
      <c r="E27" s="244">
        <f t="shared" si="6"/>
        <v>52</v>
      </c>
      <c r="F27" s="244">
        <f t="shared" si="7"/>
        <v>45</v>
      </c>
      <c r="G27" s="244">
        <f t="shared" si="8"/>
        <v>33</v>
      </c>
      <c r="H27" s="244">
        <f aca="true" t="shared" si="10" ref="H27:H39">X81</f>
        <v>26</v>
      </c>
      <c r="I27" s="244">
        <f aca="true" t="shared" si="11" ref="I27:I39">Y81</f>
        <v>27</v>
      </c>
      <c r="J27" s="244">
        <f aca="true" t="shared" si="12" ref="J27:J39">Z81</f>
        <v>30</v>
      </c>
      <c r="K27" s="244">
        <f t="shared" si="9"/>
        <v>30</v>
      </c>
      <c r="L27" s="19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190" t="s">
        <v>13</v>
      </c>
      <c r="C28" s="242">
        <f t="shared" si="4"/>
        <v>34</v>
      </c>
      <c r="D28" s="244">
        <f t="shared" si="5"/>
        <v>30</v>
      </c>
      <c r="E28" s="244">
        <f t="shared" si="6"/>
        <v>23</v>
      </c>
      <c r="F28" s="244">
        <f t="shared" si="7"/>
        <v>16</v>
      </c>
      <c r="G28" s="244">
        <f t="shared" si="8"/>
        <v>12</v>
      </c>
      <c r="H28" s="244">
        <f t="shared" si="10"/>
        <v>7</v>
      </c>
      <c r="I28" s="244">
        <f t="shared" si="11"/>
        <v>3</v>
      </c>
      <c r="J28" s="244">
        <f t="shared" si="12"/>
        <v>4</v>
      </c>
      <c r="K28" s="244">
        <f t="shared" si="9"/>
        <v>1</v>
      </c>
      <c r="L28" s="19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190" t="s">
        <v>39</v>
      </c>
      <c r="C29" s="242">
        <f t="shared" si="4"/>
        <v>8</v>
      </c>
      <c r="D29" s="244">
        <f t="shared" si="5"/>
        <v>5</v>
      </c>
      <c r="E29" s="244">
        <f t="shared" si="6"/>
        <v>4</v>
      </c>
      <c r="F29" s="244">
        <f t="shared" si="7"/>
        <v>1</v>
      </c>
      <c r="G29" s="244">
        <f t="shared" si="8"/>
        <v>1</v>
      </c>
      <c r="H29" s="244">
        <f t="shared" si="10"/>
        <v>0</v>
      </c>
      <c r="I29" s="244">
        <f t="shared" si="11"/>
        <v>2</v>
      </c>
      <c r="J29" s="244">
        <f t="shared" si="12"/>
        <v>4</v>
      </c>
      <c r="K29" s="244">
        <f t="shared" si="9"/>
        <v>2</v>
      </c>
      <c r="L29" s="19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190" t="s">
        <v>20</v>
      </c>
      <c r="C30" s="242">
        <f t="shared" si="4"/>
        <v>14</v>
      </c>
      <c r="D30" s="244">
        <f t="shared" si="5"/>
        <v>2</v>
      </c>
      <c r="E30" s="244">
        <f t="shared" si="6"/>
        <v>4</v>
      </c>
      <c r="F30" s="244">
        <f t="shared" si="7"/>
        <v>5</v>
      </c>
      <c r="G30" s="244">
        <f t="shared" si="8"/>
        <v>5</v>
      </c>
      <c r="H30" s="244">
        <f t="shared" si="10"/>
        <v>6</v>
      </c>
      <c r="I30" s="244">
        <f t="shared" si="11"/>
        <v>3</v>
      </c>
      <c r="J30" s="244">
        <f t="shared" si="12"/>
        <v>4</v>
      </c>
      <c r="K30" s="244">
        <f t="shared" si="9"/>
        <v>1</v>
      </c>
      <c r="L30" s="19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190" t="s">
        <v>22</v>
      </c>
      <c r="C31" s="242" t="str">
        <f t="shared" si="4"/>
        <v>:</v>
      </c>
      <c r="D31" s="244">
        <f t="shared" si="5"/>
        <v>11</v>
      </c>
      <c r="E31" s="244">
        <f t="shared" si="6"/>
        <v>9</v>
      </c>
      <c r="F31" s="244">
        <f t="shared" si="7"/>
        <v>11</v>
      </c>
      <c r="G31" s="244">
        <f t="shared" si="8"/>
        <v>6</v>
      </c>
      <c r="H31" s="244">
        <f t="shared" si="10"/>
        <v>4</v>
      </c>
      <c r="I31" s="244">
        <f t="shared" si="11"/>
        <v>5</v>
      </c>
      <c r="J31" s="244">
        <f t="shared" si="12"/>
        <v>4</v>
      </c>
      <c r="K31" s="244">
        <f t="shared" si="9"/>
        <v>5</v>
      </c>
      <c r="L31" s="19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190" t="s">
        <v>40</v>
      </c>
      <c r="C32" s="242">
        <f t="shared" si="4"/>
        <v>9</v>
      </c>
      <c r="D32" s="244">
        <f t="shared" si="5"/>
        <v>1</v>
      </c>
      <c r="E32" s="244">
        <f t="shared" si="6"/>
        <v>1</v>
      </c>
      <c r="F32" s="244">
        <f t="shared" si="7"/>
        <v>1</v>
      </c>
      <c r="G32" s="244">
        <f t="shared" si="8"/>
        <v>-1</v>
      </c>
      <c r="H32" s="244">
        <f t="shared" si="10"/>
        <v>-3</v>
      </c>
      <c r="I32" s="244">
        <f t="shared" si="11"/>
        <v>1</v>
      </c>
      <c r="J32" s="244">
        <f t="shared" si="12"/>
        <v>-2</v>
      </c>
      <c r="K32" s="244">
        <f t="shared" si="9"/>
        <v>-2</v>
      </c>
      <c r="L32" s="19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190" t="s">
        <v>18</v>
      </c>
      <c r="C33" s="242" t="str">
        <f t="shared" si="4"/>
        <v>:</v>
      </c>
      <c r="D33" s="244">
        <f t="shared" si="5"/>
        <v>11</v>
      </c>
      <c r="E33" s="244">
        <f t="shared" si="6"/>
        <v>15</v>
      </c>
      <c r="F33" s="244">
        <f t="shared" si="7"/>
        <v>5</v>
      </c>
      <c r="G33" s="244">
        <f t="shared" si="8"/>
        <v>3</v>
      </c>
      <c r="H33" s="244">
        <f t="shared" si="10"/>
        <v>3</v>
      </c>
      <c r="I33" s="244">
        <f t="shared" si="11"/>
        <v>4</v>
      </c>
      <c r="J33" s="244">
        <f t="shared" si="12"/>
        <v>6</v>
      </c>
      <c r="K33" s="244">
        <f t="shared" si="9"/>
        <v>1</v>
      </c>
      <c r="L33" s="19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190" t="s">
        <v>41</v>
      </c>
      <c r="C34" s="242" t="str">
        <f t="shared" si="4"/>
        <v>:</v>
      </c>
      <c r="D34" s="244">
        <f t="shared" si="5"/>
        <v>2</v>
      </c>
      <c r="E34" s="244">
        <f t="shared" si="6"/>
        <v>2</v>
      </c>
      <c r="F34" s="244">
        <f t="shared" si="7"/>
        <v>0</v>
      </c>
      <c r="G34" s="244">
        <f t="shared" si="8"/>
        <v>0</v>
      </c>
      <c r="H34" s="244">
        <f t="shared" si="10"/>
        <v>-2</v>
      </c>
      <c r="I34" s="244">
        <f t="shared" si="11"/>
        <v>0</v>
      </c>
      <c r="J34" s="244">
        <f t="shared" si="12"/>
        <v>0</v>
      </c>
      <c r="K34" s="244">
        <f t="shared" si="9"/>
        <v>-2</v>
      </c>
      <c r="L34" s="19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190" t="s">
        <v>19</v>
      </c>
      <c r="C35" s="242">
        <f t="shared" si="4"/>
        <v>25</v>
      </c>
      <c r="D35" s="244">
        <f t="shared" si="5"/>
        <v>18</v>
      </c>
      <c r="E35" s="244">
        <f t="shared" si="6"/>
        <v>8</v>
      </c>
      <c r="F35" s="244">
        <f t="shared" si="7"/>
        <v>7</v>
      </c>
      <c r="G35" s="244">
        <f t="shared" si="8"/>
        <v>5</v>
      </c>
      <c r="H35" s="244">
        <f t="shared" si="10"/>
        <v>4</v>
      </c>
      <c r="I35" s="244">
        <f t="shared" si="11"/>
        <v>4</v>
      </c>
      <c r="J35" s="244">
        <f t="shared" si="12"/>
        <v>4</v>
      </c>
      <c r="K35" s="244">
        <f t="shared" si="9"/>
        <v>4</v>
      </c>
      <c r="L35" s="19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190" t="s">
        <v>42</v>
      </c>
      <c r="C36" s="242">
        <f t="shared" si="4"/>
        <v>4</v>
      </c>
      <c r="D36" s="244">
        <f t="shared" si="5"/>
        <v>4</v>
      </c>
      <c r="E36" s="244">
        <f t="shared" si="6"/>
        <v>2</v>
      </c>
      <c r="F36" s="244">
        <f t="shared" si="7"/>
        <v>1</v>
      </c>
      <c r="G36" s="244">
        <f t="shared" si="8"/>
        <v>-1</v>
      </c>
      <c r="H36" s="244">
        <f t="shared" si="10"/>
        <v>-1</v>
      </c>
      <c r="I36" s="244">
        <f t="shared" si="11"/>
        <v>0</v>
      </c>
      <c r="J36" s="244">
        <f t="shared" si="12"/>
        <v>-1</v>
      </c>
      <c r="K36" s="255" t="str">
        <f t="shared" si="9"/>
        <v>:</v>
      </c>
      <c r="L36" s="19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191" t="s">
        <v>16</v>
      </c>
      <c r="C37" s="252">
        <f t="shared" si="4"/>
        <v>9</v>
      </c>
      <c r="D37" s="253">
        <f t="shared" si="5"/>
        <v>9</v>
      </c>
      <c r="E37" s="253">
        <f t="shared" si="6"/>
        <v>6</v>
      </c>
      <c r="F37" s="253">
        <f t="shared" si="7"/>
        <v>6</v>
      </c>
      <c r="G37" s="253">
        <f t="shared" si="8"/>
        <v>4</v>
      </c>
      <c r="H37" s="253">
        <f t="shared" si="10"/>
        <v>4</v>
      </c>
      <c r="I37" s="253">
        <f t="shared" si="11"/>
        <v>4</v>
      </c>
      <c r="J37" s="253">
        <f t="shared" si="12"/>
        <v>4</v>
      </c>
      <c r="K37" s="254">
        <f t="shared" si="9"/>
        <v>3</v>
      </c>
      <c r="L37" s="20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189" t="s">
        <v>23</v>
      </c>
      <c r="C38" s="241">
        <f t="shared" si="4"/>
        <v>14</v>
      </c>
      <c r="D38" s="243">
        <f t="shared" si="5"/>
        <v>14</v>
      </c>
      <c r="E38" s="243">
        <f t="shared" si="6"/>
        <v>12</v>
      </c>
      <c r="F38" s="243">
        <f t="shared" si="7"/>
        <v>13</v>
      </c>
      <c r="G38" s="243">
        <f t="shared" si="8"/>
        <v>9</v>
      </c>
      <c r="H38" s="243">
        <f>X92</f>
        <v>11</v>
      </c>
      <c r="I38" s="243">
        <f t="shared" si="11"/>
        <v>10</v>
      </c>
      <c r="J38" s="243">
        <f t="shared" si="12"/>
        <v>11</v>
      </c>
      <c r="K38" s="243">
        <f t="shared" si="9"/>
        <v>9</v>
      </c>
      <c r="L38" s="20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191" t="s">
        <v>43</v>
      </c>
      <c r="C39" s="252">
        <f t="shared" si="4"/>
        <v>12</v>
      </c>
      <c r="D39" s="253">
        <f t="shared" si="5"/>
        <v>7</v>
      </c>
      <c r="E39" s="253">
        <f t="shared" si="6"/>
        <v>3</v>
      </c>
      <c r="F39" s="253">
        <f t="shared" si="7"/>
        <v>2</v>
      </c>
      <c r="G39" s="253">
        <f t="shared" si="8"/>
        <v>2</v>
      </c>
      <c r="H39" s="253">
        <f t="shared" si="10"/>
        <v>2</v>
      </c>
      <c r="I39" s="253">
        <f t="shared" si="11"/>
        <v>2</v>
      </c>
      <c r="J39" s="253">
        <f t="shared" si="12"/>
        <v>3</v>
      </c>
      <c r="K39" s="254" t="str">
        <f t="shared" si="9"/>
        <v>:</v>
      </c>
      <c r="L39" s="20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314" t="s">
        <v>90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1.25" customHeight="1"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19" t="s">
        <v>89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34" t="s">
        <v>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12.75">
      <c r="B47" s="3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2.75">
      <c r="E48" s="9"/>
    </row>
    <row r="49" ht="12.75">
      <c r="E49" s="9"/>
    </row>
    <row r="52" spans="2:28" ht="12.75">
      <c r="B52" s="234" t="s">
        <v>57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40"/>
    </row>
    <row r="53" spans="2:27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2:28" ht="12.75">
      <c r="B54" s="234" t="s">
        <v>71</v>
      </c>
      <c r="C54" s="235">
        <v>42760.71550925926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40"/>
    </row>
    <row r="55" spans="2:28" ht="12.75">
      <c r="B55" s="234" t="s">
        <v>72</v>
      </c>
      <c r="C55" s="235">
        <v>42829.62813241898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40"/>
    </row>
    <row r="56" spans="2:28" ht="12.75">
      <c r="B56" s="234" t="s">
        <v>73</v>
      </c>
      <c r="C56" s="234" t="s">
        <v>74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40"/>
    </row>
    <row r="57" spans="2:27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8" ht="12.75">
      <c r="B58" s="234" t="s">
        <v>75</v>
      </c>
      <c r="C58" s="234" t="s">
        <v>152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40"/>
    </row>
    <row r="59" spans="2:28" ht="12.75">
      <c r="B59" s="234" t="s">
        <v>58</v>
      </c>
      <c r="C59" s="234" t="s">
        <v>77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40"/>
    </row>
    <row r="60" spans="2:27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ht="12.75">
      <c r="B61" s="236" t="s">
        <v>59</v>
      </c>
      <c r="C61" s="236" t="s">
        <v>84</v>
      </c>
      <c r="D61" s="236" t="s">
        <v>85</v>
      </c>
      <c r="E61" s="236" t="s">
        <v>86</v>
      </c>
      <c r="F61" s="236" t="s">
        <v>87</v>
      </c>
      <c r="G61" s="236" t="s">
        <v>88</v>
      </c>
      <c r="H61" s="236" t="s">
        <v>60</v>
      </c>
      <c r="I61" s="236" t="s">
        <v>78</v>
      </c>
      <c r="J61" s="236" t="s">
        <v>79</v>
      </c>
      <c r="K61" s="236" t="s">
        <v>80</v>
      </c>
      <c r="L61" s="236" t="s">
        <v>81</v>
      </c>
      <c r="M61" s="236" t="s">
        <v>45</v>
      </c>
      <c r="N61" s="236" t="s">
        <v>46</v>
      </c>
      <c r="O61" s="236" t="s">
        <v>47</v>
      </c>
      <c r="P61" s="236" t="s">
        <v>48</v>
      </c>
      <c r="Q61" s="236" t="s">
        <v>49</v>
      </c>
      <c r="R61" s="236" t="s">
        <v>50</v>
      </c>
      <c r="S61" s="236" t="s">
        <v>51</v>
      </c>
      <c r="T61" s="236" t="s">
        <v>52</v>
      </c>
      <c r="U61" s="236" t="s">
        <v>53</v>
      </c>
      <c r="V61" s="236" t="s">
        <v>54</v>
      </c>
      <c r="W61" s="236" t="s">
        <v>55</v>
      </c>
      <c r="X61" s="236" t="s">
        <v>56</v>
      </c>
      <c r="Y61" s="236" t="s">
        <v>61</v>
      </c>
      <c r="Z61" s="236" t="s">
        <v>62</v>
      </c>
      <c r="AA61" s="236" t="s">
        <v>63</v>
      </c>
    </row>
    <row r="62" spans="2:27" ht="12.75">
      <c r="B62" s="236" t="s">
        <v>64</v>
      </c>
      <c r="C62" s="237" t="s">
        <v>0</v>
      </c>
      <c r="D62" s="237" t="s">
        <v>0</v>
      </c>
      <c r="E62" s="237" t="s">
        <v>0</v>
      </c>
      <c r="F62" s="237" t="s">
        <v>0</v>
      </c>
      <c r="G62" s="237" t="s">
        <v>0</v>
      </c>
      <c r="H62" s="237" t="s">
        <v>0</v>
      </c>
      <c r="I62" s="237" t="s">
        <v>0</v>
      </c>
      <c r="J62" s="237" t="s">
        <v>0</v>
      </c>
      <c r="K62" s="237" t="s">
        <v>0</v>
      </c>
      <c r="L62" s="237" t="s">
        <v>0</v>
      </c>
      <c r="M62" s="240">
        <f>SUM(M105:M132)/SUM(M145:M172)</f>
        <v>5.727870067377497</v>
      </c>
      <c r="N62" s="240">
        <f aca="true" t="shared" si="13" ref="N62:O62">SUM(N105:N132)/SUM(N145:N172)</f>
        <v>5.043366021816808</v>
      </c>
      <c r="O62" s="240">
        <f t="shared" si="13"/>
        <v>4.940542947093929</v>
      </c>
      <c r="P62" s="240">
        <f>SUM(P105:P132)/SUM(P145:P172)</f>
        <v>6.182199607690128</v>
      </c>
      <c r="Q62" s="238">
        <v>4</v>
      </c>
      <c r="R62" s="238">
        <v>4</v>
      </c>
      <c r="S62" s="238">
        <v>4</v>
      </c>
      <c r="T62" s="238">
        <v>4</v>
      </c>
      <c r="U62" s="238">
        <v>2</v>
      </c>
      <c r="V62" s="238">
        <v>1</v>
      </c>
      <c r="W62" s="238">
        <v>2</v>
      </c>
      <c r="X62" s="238">
        <v>2</v>
      </c>
      <c r="Y62" s="238">
        <v>2</v>
      </c>
      <c r="Z62" s="238">
        <v>2</v>
      </c>
      <c r="AA62" s="240">
        <f>AA103/AA143</f>
        <v>1.4490367578817112</v>
      </c>
    </row>
    <row r="63" spans="2:27" ht="12.75">
      <c r="B63" s="236" t="s">
        <v>82</v>
      </c>
      <c r="C63" s="237" t="s">
        <v>0</v>
      </c>
      <c r="D63" s="237" t="s">
        <v>0</v>
      </c>
      <c r="E63" s="237" t="s">
        <v>0</v>
      </c>
      <c r="F63" s="237" t="s">
        <v>0</v>
      </c>
      <c r="G63" s="237" t="s">
        <v>0</v>
      </c>
      <c r="H63" s="239">
        <f>H104/H144</f>
        <v>9.08008546273194</v>
      </c>
      <c r="I63" s="237" t="s">
        <v>0</v>
      </c>
      <c r="J63" s="237" t="s">
        <v>0</v>
      </c>
      <c r="K63" s="237" t="s">
        <v>0</v>
      </c>
      <c r="L63" s="237" t="s">
        <v>0</v>
      </c>
      <c r="M63" s="238">
        <v>7</v>
      </c>
      <c r="N63" s="238">
        <v>7</v>
      </c>
      <c r="O63" s="238">
        <v>6</v>
      </c>
      <c r="P63" s="238">
        <v>7</v>
      </c>
      <c r="Q63" s="238">
        <v>5</v>
      </c>
      <c r="R63" s="238">
        <v>5</v>
      </c>
      <c r="S63" s="238">
        <v>5</v>
      </c>
      <c r="T63" s="238">
        <v>4</v>
      </c>
      <c r="U63" s="238">
        <v>2</v>
      </c>
      <c r="V63" s="238">
        <v>1</v>
      </c>
      <c r="W63" s="238">
        <v>2</v>
      </c>
      <c r="X63" s="238">
        <v>2</v>
      </c>
      <c r="Y63" s="238">
        <v>2</v>
      </c>
      <c r="Z63" s="238">
        <v>3</v>
      </c>
      <c r="AA63" s="240">
        <f>AA104/AA144</f>
        <v>2.4515535973246902</v>
      </c>
    </row>
    <row r="64" spans="2:27" ht="12.75">
      <c r="B64" s="236" t="s">
        <v>26</v>
      </c>
      <c r="C64" s="238">
        <v>38</v>
      </c>
      <c r="D64" s="238">
        <v>33</v>
      </c>
      <c r="E64" s="238">
        <v>31</v>
      </c>
      <c r="F64" s="238">
        <v>27</v>
      </c>
      <c r="G64" s="238">
        <v>28</v>
      </c>
      <c r="H64" s="238">
        <v>28</v>
      </c>
      <c r="I64" s="238">
        <v>27</v>
      </c>
      <c r="J64" s="238">
        <v>25</v>
      </c>
      <c r="K64" s="238">
        <v>25</v>
      </c>
      <c r="L64" s="238">
        <v>25</v>
      </c>
      <c r="M64" s="238">
        <v>20</v>
      </c>
      <c r="N64" s="238">
        <v>16</v>
      </c>
      <c r="O64" s="238">
        <v>15</v>
      </c>
      <c r="P64" s="238">
        <v>12</v>
      </c>
      <c r="Q64" s="238">
        <v>11</v>
      </c>
      <c r="R64" s="238">
        <v>11</v>
      </c>
      <c r="S64" s="238">
        <v>10</v>
      </c>
      <c r="T64" s="238">
        <v>9</v>
      </c>
      <c r="U64" s="238">
        <v>4</v>
      </c>
      <c r="V64" s="238">
        <v>2</v>
      </c>
      <c r="W64" s="238">
        <v>5</v>
      </c>
      <c r="X64" s="238">
        <v>5</v>
      </c>
      <c r="Y64" s="238">
        <v>6</v>
      </c>
      <c r="Z64" s="238">
        <v>6</v>
      </c>
      <c r="AA64" s="238">
        <v>5</v>
      </c>
    </row>
    <row r="65" spans="2:27" ht="12.75">
      <c r="B65" s="236" t="s">
        <v>27</v>
      </c>
      <c r="C65" s="238">
        <v>1</v>
      </c>
      <c r="D65" s="238">
        <v>1</v>
      </c>
      <c r="E65" s="238">
        <v>1</v>
      </c>
      <c r="F65" s="238">
        <v>1</v>
      </c>
      <c r="G65" s="238">
        <v>-1</v>
      </c>
      <c r="H65" s="238">
        <v>-2</v>
      </c>
      <c r="I65" s="238">
        <v>1</v>
      </c>
      <c r="J65" s="238">
        <v>-1</v>
      </c>
      <c r="K65" s="238">
        <v>-2</v>
      </c>
      <c r="L65" s="238">
        <v>-1</v>
      </c>
      <c r="M65" s="238">
        <v>-1</v>
      </c>
      <c r="N65" s="238">
        <v>-3</v>
      </c>
      <c r="O65" s="238">
        <v>-3</v>
      </c>
      <c r="P65" s="238">
        <v>0</v>
      </c>
      <c r="Q65" s="238">
        <v>-3</v>
      </c>
      <c r="R65" s="238">
        <v>-2</v>
      </c>
      <c r="S65" s="238">
        <v>-2</v>
      </c>
      <c r="T65" s="238">
        <v>0</v>
      </c>
      <c r="U65" s="238">
        <v>-4</v>
      </c>
      <c r="V65" s="238">
        <v>-4</v>
      </c>
      <c r="W65" s="238">
        <v>-5</v>
      </c>
      <c r="X65" s="238">
        <v>-6</v>
      </c>
      <c r="Y65" s="238">
        <v>-4</v>
      </c>
      <c r="Z65" s="238">
        <v>-9</v>
      </c>
      <c r="AA65" s="238">
        <v>-6</v>
      </c>
    </row>
    <row r="66" spans="2:27" ht="12.75">
      <c r="B66" s="236" t="s">
        <v>15</v>
      </c>
      <c r="C66" s="238">
        <v>20</v>
      </c>
      <c r="D66" s="238">
        <v>1</v>
      </c>
      <c r="E66" s="238">
        <v>3</v>
      </c>
      <c r="F66" s="238">
        <v>3</v>
      </c>
      <c r="G66" s="238">
        <v>0</v>
      </c>
      <c r="H66" s="238">
        <v>3</v>
      </c>
      <c r="I66" s="238">
        <v>2</v>
      </c>
      <c r="J66" s="238">
        <v>2</v>
      </c>
      <c r="K66" s="238">
        <v>2</v>
      </c>
      <c r="L66" s="238">
        <v>0</v>
      </c>
      <c r="M66" s="238">
        <v>2</v>
      </c>
      <c r="N66" s="238">
        <v>1</v>
      </c>
      <c r="O66" s="238">
        <v>2</v>
      </c>
      <c r="P66" s="238">
        <v>4</v>
      </c>
      <c r="Q66" s="238">
        <v>0</v>
      </c>
      <c r="R66" s="238">
        <v>0</v>
      </c>
      <c r="S66" s="238">
        <v>1</v>
      </c>
      <c r="T66" s="238">
        <v>2</v>
      </c>
      <c r="U66" s="238">
        <v>0</v>
      </c>
      <c r="V66" s="238">
        <v>-5</v>
      </c>
      <c r="W66" s="238">
        <v>-2</v>
      </c>
      <c r="X66" s="238">
        <v>-3</v>
      </c>
      <c r="Y66" s="238">
        <v>-1</v>
      </c>
      <c r="Z66" s="238">
        <v>0</v>
      </c>
      <c r="AA66" s="238">
        <v>-1</v>
      </c>
    </row>
    <row r="67" spans="2:27" ht="12.75">
      <c r="B67" s="236" t="s">
        <v>28</v>
      </c>
      <c r="C67" s="238">
        <v>17</v>
      </c>
      <c r="D67" s="238">
        <v>16</v>
      </c>
      <c r="E67" s="238">
        <v>20</v>
      </c>
      <c r="F67" s="238">
        <v>18</v>
      </c>
      <c r="G67" s="238">
        <v>17</v>
      </c>
      <c r="H67" s="238">
        <v>15</v>
      </c>
      <c r="I67" s="238">
        <v>14</v>
      </c>
      <c r="J67" s="238">
        <v>13</v>
      </c>
      <c r="K67" s="238">
        <v>13</v>
      </c>
      <c r="L67" s="238">
        <v>12</v>
      </c>
      <c r="M67" s="238">
        <v>13</v>
      </c>
      <c r="N67" s="238">
        <v>14</v>
      </c>
      <c r="O67" s="238">
        <v>14</v>
      </c>
      <c r="P67" s="238">
        <v>13</v>
      </c>
      <c r="Q67" s="238">
        <v>13</v>
      </c>
      <c r="R67" s="238">
        <v>11</v>
      </c>
      <c r="S67" s="238">
        <v>12</v>
      </c>
      <c r="T67" s="238">
        <v>12</v>
      </c>
      <c r="U67" s="238">
        <v>7</v>
      </c>
      <c r="V67" s="238">
        <v>7</v>
      </c>
      <c r="W67" s="238">
        <v>8</v>
      </c>
      <c r="X67" s="238">
        <v>7</v>
      </c>
      <c r="Y67" s="238">
        <v>7</v>
      </c>
      <c r="Z67" s="238">
        <v>8</v>
      </c>
      <c r="AA67" s="238">
        <v>7</v>
      </c>
    </row>
    <row r="68" spans="2:27" ht="12.75">
      <c r="B68" s="236" t="s">
        <v>65</v>
      </c>
      <c r="C68" s="238">
        <v>22</v>
      </c>
      <c r="D68" s="238">
        <v>11</v>
      </c>
      <c r="E68" s="238">
        <v>11</v>
      </c>
      <c r="F68" s="238">
        <v>8</v>
      </c>
      <c r="G68" s="238">
        <v>9</v>
      </c>
      <c r="H68" s="238">
        <v>9</v>
      </c>
      <c r="I68" s="238">
        <v>7</v>
      </c>
      <c r="J68" s="238">
        <v>6</v>
      </c>
      <c r="K68" s="238">
        <v>6</v>
      </c>
      <c r="L68" s="238">
        <v>4</v>
      </c>
      <c r="M68" s="238">
        <v>5</v>
      </c>
      <c r="N68" s="238">
        <v>3</v>
      </c>
      <c r="O68" s="238">
        <v>3</v>
      </c>
      <c r="P68" s="238">
        <v>7</v>
      </c>
      <c r="Q68" s="238">
        <v>0</v>
      </c>
      <c r="R68" s="238">
        <v>2</v>
      </c>
      <c r="S68" s="238">
        <v>2</v>
      </c>
      <c r="T68" s="238">
        <v>2</v>
      </c>
      <c r="U68" s="238">
        <v>2</v>
      </c>
      <c r="V68" s="238">
        <v>-2</v>
      </c>
      <c r="W68" s="238">
        <v>1</v>
      </c>
      <c r="X68" s="238">
        <v>3</v>
      </c>
      <c r="Y68" s="238">
        <v>1</v>
      </c>
      <c r="Z68" s="238">
        <v>2</v>
      </c>
      <c r="AA68" s="237" t="s">
        <v>0</v>
      </c>
    </row>
    <row r="69" spans="2:27" ht="12.75">
      <c r="B69" s="236" t="s">
        <v>29</v>
      </c>
      <c r="C69" s="237" t="s">
        <v>0</v>
      </c>
      <c r="D69" s="237" t="s">
        <v>0</v>
      </c>
      <c r="E69" s="237" t="s">
        <v>0</v>
      </c>
      <c r="F69" s="237" t="s">
        <v>0</v>
      </c>
      <c r="G69" s="237" t="s">
        <v>0</v>
      </c>
      <c r="H69" s="237" t="s">
        <v>0</v>
      </c>
      <c r="I69" s="237" t="s">
        <v>0</v>
      </c>
      <c r="J69" s="237" t="s">
        <v>0</v>
      </c>
      <c r="K69" s="237" t="s">
        <v>0</v>
      </c>
      <c r="L69" s="237" t="s">
        <v>0</v>
      </c>
      <c r="M69" s="237" t="s">
        <v>0</v>
      </c>
      <c r="N69" s="237" t="s">
        <v>0</v>
      </c>
      <c r="O69" s="237" t="s">
        <v>0</v>
      </c>
      <c r="P69" s="237" t="s">
        <v>0</v>
      </c>
      <c r="Q69" s="238">
        <v>-5</v>
      </c>
      <c r="R69" s="238">
        <v>-7</v>
      </c>
      <c r="S69" s="238">
        <v>-2</v>
      </c>
      <c r="T69" s="238">
        <v>-7</v>
      </c>
      <c r="U69" s="238">
        <v>-5</v>
      </c>
      <c r="V69" s="238">
        <v>-6</v>
      </c>
      <c r="W69" s="238">
        <v>-6</v>
      </c>
      <c r="X69" s="238">
        <v>-5</v>
      </c>
      <c r="Y69" s="238">
        <v>-6</v>
      </c>
      <c r="Z69" s="238">
        <v>-8</v>
      </c>
      <c r="AA69" s="238">
        <v>-7</v>
      </c>
    </row>
    <row r="70" spans="2:27" ht="12.75">
      <c r="B70" s="236" t="s">
        <v>30</v>
      </c>
      <c r="C70" s="238">
        <v>11</v>
      </c>
      <c r="D70" s="238">
        <v>11</v>
      </c>
      <c r="E70" s="238">
        <v>11</v>
      </c>
      <c r="F70" s="238">
        <v>12</v>
      </c>
      <c r="G70" s="238">
        <v>12</v>
      </c>
      <c r="H70" s="238">
        <v>12</v>
      </c>
      <c r="I70" s="238">
        <v>13</v>
      </c>
      <c r="J70" s="238">
        <v>11</v>
      </c>
      <c r="K70" s="238">
        <v>10</v>
      </c>
      <c r="L70" s="238">
        <v>10</v>
      </c>
      <c r="M70" s="238">
        <v>9</v>
      </c>
      <c r="N70" s="238">
        <v>7</v>
      </c>
      <c r="O70" s="238">
        <v>7</v>
      </c>
      <c r="P70" s="238">
        <v>8</v>
      </c>
      <c r="Q70" s="238">
        <v>8</v>
      </c>
      <c r="R70" s="238">
        <v>7</v>
      </c>
      <c r="S70" s="238">
        <v>6</v>
      </c>
      <c r="T70" s="238">
        <v>5</v>
      </c>
      <c r="U70" s="238">
        <v>1</v>
      </c>
      <c r="V70" s="237" t="s">
        <v>0</v>
      </c>
      <c r="W70" s="238">
        <v>2</v>
      </c>
      <c r="X70" s="238">
        <v>1</v>
      </c>
      <c r="Y70" s="238">
        <v>2</v>
      </c>
      <c r="Z70" s="238">
        <v>4</v>
      </c>
      <c r="AA70" s="237" t="s">
        <v>0</v>
      </c>
    </row>
    <row r="71" spans="2:27" ht="12.75">
      <c r="B71" s="236" t="s">
        <v>31</v>
      </c>
      <c r="C71" s="238">
        <v>12</v>
      </c>
      <c r="D71" s="238">
        <v>9</v>
      </c>
      <c r="E71" s="238">
        <v>11</v>
      </c>
      <c r="F71" s="238">
        <v>7</v>
      </c>
      <c r="G71" s="238">
        <v>5</v>
      </c>
      <c r="H71" s="238">
        <v>7</v>
      </c>
      <c r="I71" s="238">
        <v>8</v>
      </c>
      <c r="J71" s="238">
        <v>7</v>
      </c>
      <c r="K71" s="238">
        <v>6</v>
      </c>
      <c r="L71" s="238">
        <v>6</v>
      </c>
      <c r="M71" s="238">
        <v>5</v>
      </c>
      <c r="N71" s="238">
        <v>5</v>
      </c>
      <c r="O71" s="238">
        <v>6</v>
      </c>
      <c r="P71" s="238">
        <v>7</v>
      </c>
      <c r="Q71" s="238">
        <v>4</v>
      </c>
      <c r="R71" s="238">
        <v>3</v>
      </c>
      <c r="S71" s="238">
        <v>4</v>
      </c>
      <c r="T71" s="238">
        <v>4</v>
      </c>
      <c r="U71" s="238">
        <v>2</v>
      </c>
      <c r="V71" s="238">
        <v>3</v>
      </c>
      <c r="W71" s="238">
        <v>2</v>
      </c>
      <c r="X71" s="238">
        <v>-1</v>
      </c>
      <c r="Y71" s="238">
        <v>-1</v>
      </c>
      <c r="Z71" s="238">
        <v>2</v>
      </c>
      <c r="AA71" s="238">
        <v>0</v>
      </c>
    </row>
    <row r="72" spans="2:27" ht="12.75">
      <c r="B72" s="236" t="s">
        <v>32</v>
      </c>
      <c r="C72" s="238">
        <v>4</v>
      </c>
      <c r="D72" s="238">
        <v>4</v>
      </c>
      <c r="E72" s="238">
        <v>4</v>
      </c>
      <c r="F72" s="238">
        <v>3</v>
      </c>
      <c r="G72" s="238">
        <v>5</v>
      </c>
      <c r="H72" s="238">
        <v>6</v>
      </c>
      <c r="I72" s="238">
        <v>4</v>
      </c>
      <c r="J72" s="238">
        <v>4</v>
      </c>
      <c r="K72" s="238">
        <v>6</v>
      </c>
      <c r="L72" s="238">
        <v>8</v>
      </c>
      <c r="M72" s="238">
        <v>6</v>
      </c>
      <c r="N72" s="238">
        <v>8</v>
      </c>
      <c r="O72" s="238">
        <v>8</v>
      </c>
      <c r="P72" s="238">
        <v>7</v>
      </c>
      <c r="Q72" s="238">
        <v>7</v>
      </c>
      <c r="R72" s="238">
        <v>7</v>
      </c>
      <c r="S72" s="238">
        <v>5</v>
      </c>
      <c r="T72" s="238">
        <v>6</v>
      </c>
      <c r="U72" s="238">
        <v>1</v>
      </c>
      <c r="V72" s="238">
        <v>3</v>
      </c>
      <c r="W72" s="238">
        <v>4</v>
      </c>
      <c r="X72" s="238">
        <v>3</v>
      </c>
      <c r="Y72" s="238">
        <v>5</v>
      </c>
      <c r="Z72" s="238">
        <v>3</v>
      </c>
      <c r="AA72" s="238">
        <v>5</v>
      </c>
    </row>
    <row r="73" spans="2:27" ht="12.75">
      <c r="B73" s="236" t="s">
        <v>17</v>
      </c>
      <c r="C73" s="238">
        <v>18</v>
      </c>
      <c r="D73" s="238">
        <v>15</v>
      </c>
      <c r="E73" s="238">
        <v>13</v>
      </c>
      <c r="F73" s="238">
        <v>11</v>
      </c>
      <c r="G73" s="238">
        <v>11</v>
      </c>
      <c r="H73" s="238">
        <v>11</v>
      </c>
      <c r="I73" s="238">
        <v>11</v>
      </c>
      <c r="J73" s="238">
        <v>10</v>
      </c>
      <c r="K73" s="238">
        <v>9</v>
      </c>
      <c r="L73" s="238">
        <v>9</v>
      </c>
      <c r="M73" s="238">
        <v>9</v>
      </c>
      <c r="N73" s="238">
        <v>8</v>
      </c>
      <c r="O73" s="238">
        <v>6</v>
      </c>
      <c r="P73" s="238">
        <v>8</v>
      </c>
      <c r="Q73" s="238">
        <v>5</v>
      </c>
      <c r="R73" s="238">
        <v>5</v>
      </c>
      <c r="S73" s="238">
        <v>4</v>
      </c>
      <c r="T73" s="238">
        <v>4</v>
      </c>
      <c r="U73" s="238">
        <v>4</v>
      </c>
      <c r="V73" s="238">
        <v>-2</v>
      </c>
      <c r="W73" s="238">
        <v>1</v>
      </c>
      <c r="X73" s="238">
        <v>2</v>
      </c>
      <c r="Y73" s="238">
        <v>1</v>
      </c>
      <c r="Z73" s="238">
        <v>2</v>
      </c>
      <c r="AA73" s="238">
        <v>1</v>
      </c>
    </row>
    <row r="74" spans="2:27" ht="12.75">
      <c r="B74" s="236" t="s">
        <v>33</v>
      </c>
      <c r="C74" s="237" t="s">
        <v>0</v>
      </c>
      <c r="D74" s="237" t="s">
        <v>0</v>
      </c>
      <c r="E74" s="237" t="s">
        <v>0</v>
      </c>
      <c r="F74" s="237" t="s">
        <v>0</v>
      </c>
      <c r="G74" s="237" t="s">
        <v>0</v>
      </c>
      <c r="H74" s="237" t="s">
        <v>0</v>
      </c>
      <c r="I74" s="237" t="s">
        <v>0</v>
      </c>
      <c r="J74" s="237" t="s">
        <v>0</v>
      </c>
      <c r="K74" s="237" t="s">
        <v>0</v>
      </c>
      <c r="L74" s="237" t="s">
        <v>0</v>
      </c>
      <c r="M74" s="238">
        <v>19</v>
      </c>
      <c r="N74" s="238">
        <v>14</v>
      </c>
      <c r="O74" s="238">
        <v>11</v>
      </c>
      <c r="P74" s="238">
        <v>15</v>
      </c>
      <c r="Q74" s="238">
        <v>11</v>
      </c>
      <c r="R74" s="238">
        <v>12</v>
      </c>
      <c r="S74" s="238">
        <v>18</v>
      </c>
      <c r="T74" s="238">
        <v>12</v>
      </c>
      <c r="U74" s="238">
        <v>9</v>
      </c>
      <c r="V74" s="238">
        <v>1</v>
      </c>
      <c r="W74" s="238">
        <v>7</v>
      </c>
      <c r="X74" s="238">
        <v>6</v>
      </c>
      <c r="Y74" s="238">
        <v>7</v>
      </c>
      <c r="Z74" s="238">
        <v>3</v>
      </c>
      <c r="AA74" s="238">
        <v>8</v>
      </c>
    </row>
    <row r="75" spans="2:27" ht="12.75">
      <c r="B75" s="236" t="s">
        <v>34</v>
      </c>
      <c r="C75" s="238">
        <v>11</v>
      </c>
      <c r="D75" s="238">
        <v>7</v>
      </c>
      <c r="E75" s="238">
        <v>9</v>
      </c>
      <c r="F75" s="238">
        <v>8</v>
      </c>
      <c r="G75" s="238">
        <v>8</v>
      </c>
      <c r="H75" s="238">
        <v>7</v>
      </c>
      <c r="I75" s="238">
        <v>10</v>
      </c>
      <c r="J75" s="238">
        <v>7</v>
      </c>
      <c r="K75" s="238">
        <v>7</v>
      </c>
      <c r="L75" s="238">
        <v>6</v>
      </c>
      <c r="M75" s="238">
        <v>7</v>
      </c>
      <c r="N75" s="238">
        <v>5</v>
      </c>
      <c r="O75" s="238">
        <v>5</v>
      </c>
      <c r="P75" s="238">
        <v>6</v>
      </c>
      <c r="Q75" s="238">
        <v>0</v>
      </c>
      <c r="R75" s="238">
        <v>0</v>
      </c>
      <c r="S75" s="238">
        <v>3</v>
      </c>
      <c r="T75" s="238">
        <v>2</v>
      </c>
      <c r="U75" s="238">
        <v>-3</v>
      </c>
      <c r="V75" s="238">
        <v>0</v>
      </c>
      <c r="W75" s="238">
        <v>-1</v>
      </c>
      <c r="X75" s="238">
        <v>-3</v>
      </c>
      <c r="Y75" s="238">
        <v>-2</v>
      </c>
      <c r="Z75" s="238">
        <v>-2</v>
      </c>
      <c r="AA75" s="238">
        <v>-1</v>
      </c>
    </row>
    <row r="76" spans="2:27" ht="12.75">
      <c r="B76" s="236" t="s">
        <v>35</v>
      </c>
      <c r="C76" s="238">
        <v>24</v>
      </c>
      <c r="D76" s="238">
        <v>27</v>
      </c>
      <c r="E76" s="238">
        <v>23</v>
      </c>
      <c r="F76" s="238">
        <v>25</v>
      </c>
      <c r="G76" s="238">
        <v>29</v>
      </c>
      <c r="H76" s="238">
        <v>28</v>
      </c>
      <c r="I76" s="238">
        <v>30</v>
      </c>
      <c r="J76" s="238">
        <v>34</v>
      </c>
      <c r="K76" s="238">
        <v>34</v>
      </c>
      <c r="L76" s="238">
        <v>31</v>
      </c>
      <c r="M76" s="238">
        <v>32</v>
      </c>
      <c r="N76" s="238">
        <v>33</v>
      </c>
      <c r="O76" s="238">
        <v>35</v>
      </c>
      <c r="P76" s="238">
        <v>30</v>
      </c>
      <c r="Q76" s="238">
        <v>29</v>
      </c>
      <c r="R76" s="238">
        <v>28</v>
      </c>
      <c r="S76" s="238">
        <v>28</v>
      </c>
      <c r="T76" s="238">
        <v>31</v>
      </c>
      <c r="U76" s="238">
        <v>33</v>
      </c>
      <c r="V76" s="238">
        <v>29</v>
      </c>
      <c r="W76" s="238">
        <v>31</v>
      </c>
      <c r="X76" s="238">
        <v>32</v>
      </c>
      <c r="Y76" s="238">
        <v>30</v>
      </c>
      <c r="Z76" s="238">
        <v>29</v>
      </c>
      <c r="AA76" s="238">
        <v>32</v>
      </c>
    </row>
    <row r="77" spans="2:27" ht="12.75">
      <c r="B77" s="236" t="s">
        <v>36</v>
      </c>
      <c r="C77" s="238">
        <v>10</v>
      </c>
      <c r="D77" s="238">
        <v>9</v>
      </c>
      <c r="E77" s="238">
        <v>5</v>
      </c>
      <c r="F77" s="238">
        <v>2</v>
      </c>
      <c r="G77" s="238">
        <v>2</v>
      </c>
      <c r="H77" s="238">
        <v>1</v>
      </c>
      <c r="I77" s="238">
        <v>0</v>
      </c>
      <c r="J77" s="238">
        <v>0</v>
      </c>
      <c r="K77" s="238">
        <v>0</v>
      </c>
      <c r="L77" s="238">
        <v>0</v>
      </c>
      <c r="M77" s="238">
        <v>0</v>
      </c>
      <c r="N77" s="238">
        <v>1</v>
      </c>
      <c r="O77" s="238">
        <v>1</v>
      </c>
      <c r="P77" s="238">
        <v>1</v>
      </c>
      <c r="Q77" s="238">
        <v>1</v>
      </c>
      <c r="R77" s="238">
        <v>2</v>
      </c>
      <c r="S77" s="238">
        <v>2</v>
      </c>
      <c r="T77" s="238">
        <v>2</v>
      </c>
      <c r="U77" s="238">
        <v>1</v>
      </c>
      <c r="V77" s="238">
        <v>1</v>
      </c>
      <c r="W77" s="238">
        <v>2</v>
      </c>
      <c r="X77" s="238">
        <v>2</v>
      </c>
      <c r="Y77" s="238">
        <v>1</v>
      </c>
      <c r="Z77" s="238">
        <v>3</v>
      </c>
      <c r="AA77" s="238">
        <v>2</v>
      </c>
    </row>
    <row r="78" spans="2:27" ht="12.75">
      <c r="B78" s="236" t="s">
        <v>37</v>
      </c>
      <c r="C78" s="237" t="s">
        <v>0</v>
      </c>
      <c r="D78" s="237" t="s">
        <v>0</v>
      </c>
      <c r="E78" s="237" t="s">
        <v>0</v>
      </c>
      <c r="F78" s="237" t="s">
        <v>0</v>
      </c>
      <c r="G78" s="237" t="s">
        <v>0</v>
      </c>
      <c r="H78" s="237" t="s">
        <v>0</v>
      </c>
      <c r="I78" s="237" t="s">
        <v>0</v>
      </c>
      <c r="J78" s="237" t="s">
        <v>0</v>
      </c>
      <c r="K78" s="237" t="s">
        <v>0</v>
      </c>
      <c r="L78" s="237" t="s">
        <v>0</v>
      </c>
      <c r="M78" s="238">
        <v>6</v>
      </c>
      <c r="N78" s="238">
        <v>5</v>
      </c>
      <c r="O78" s="238">
        <v>5</v>
      </c>
      <c r="P78" s="238">
        <v>6</v>
      </c>
      <c r="Q78" s="238">
        <v>10</v>
      </c>
      <c r="R78" s="238">
        <v>13</v>
      </c>
      <c r="S78" s="238">
        <v>9</v>
      </c>
      <c r="T78" s="238">
        <v>4</v>
      </c>
      <c r="U78" s="238">
        <v>6</v>
      </c>
      <c r="V78" s="238">
        <v>-1</v>
      </c>
      <c r="W78" s="238">
        <v>6</v>
      </c>
      <c r="X78" s="238">
        <v>5</v>
      </c>
      <c r="Y78" s="238">
        <v>7</v>
      </c>
      <c r="Z78" s="238">
        <v>2</v>
      </c>
      <c r="AA78" s="238">
        <v>1</v>
      </c>
    </row>
    <row r="79" spans="2:27" ht="12.75">
      <c r="B79" s="236" t="s">
        <v>24</v>
      </c>
      <c r="C79" s="237" t="s">
        <v>0</v>
      </c>
      <c r="D79" s="237" t="s">
        <v>0</v>
      </c>
      <c r="E79" s="237" t="s">
        <v>0</v>
      </c>
      <c r="F79" s="237" t="s">
        <v>0</v>
      </c>
      <c r="G79" s="237" t="s">
        <v>0</v>
      </c>
      <c r="H79" s="237" t="s">
        <v>0</v>
      </c>
      <c r="I79" s="237" t="s">
        <v>0</v>
      </c>
      <c r="J79" s="237" t="s">
        <v>0</v>
      </c>
      <c r="K79" s="237" t="s">
        <v>0</v>
      </c>
      <c r="L79" s="237" t="s">
        <v>0</v>
      </c>
      <c r="M79" s="238">
        <v>9</v>
      </c>
      <c r="N79" s="238">
        <v>7</v>
      </c>
      <c r="O79" s="238">
        <v>8</v>
      </c>
      <c r="P79" s="238">
        <v>7</v>
      </c>
      <c r="Q79" s="238">
        <v>6</v>
      </c>
      <c r="R79" s="238">
        <v>7</v>
      </c>
      <c r="S79" s="238">
        <v>5</v>
      </c>
      <c r="T79" s="238">
        <v>6</v>
      </c>
      <c r="U79" s="238">
        <v>4</v>
      </c>
      <c r="V79" s="238">
        <v>4</v>
      </c>
      <c r="W79" s="238">
        <v>4</v>
      </c>
      <c r="X79" s="238">
        <v>5</v>
      </c>
      <c r="Y79" s="238">
        <v>4</v>
      </c>
      <c r="Z79" s="238">
        <v>4</v>
      </c>
      <c r="AA79" s="238">
        <v>4</v>
      </c>
    </row>
    <row r="80" spans="2:27" ht="12.75">
      <c r="B80" s="236" t="s">
        <v>21</v>
      </c>
      <c r="C80" s="237" t="s">
        <v>0</v>
      </c>
      <c r="D80" s="237" t="s">
        <v>0</v>
      </c>
      <c r="E80" s="237" t="s">
        <v>0</v>
      </c>
      <c r="F80" s="237" t="s">
        <v>0</v>
      </c>
      <c r="G80" s="237" t="s">
        <v>0</v>
      </c>
      <c r="H80" s="237" t="s">
        <v>0</v>
      </c>
      <c r="I80" s="237" t="s">
        <v>0</v>
      </c>
      <c r="J80" s="237" t="s">
        <v>0</v>
      </c>
      <c r="K80" s="237" t="s">
        <v>0</v>
      </c>
      <c r="L80" s="237" t="s">
        <v>0</v>
      </c>
      <c r="M80" s="238">
        <v>0</v>
      </c>
      <c r="N80" s="238">
        <v>-1</v>
      </c>
      <c r="O80" s="238">
        <v>1</v>
      </c>
      <c r="P80" s="238">
        <v>3</v>
      </c>
      <c r="Q80" s="238">
        <v>-2</v>
      </c>
      <c r="R80" s="238">
        <v>-2</v>
      </c>
      <c r="S80" s="238">
        <v>-1</v>
      </c>
      <c r="T80" s="238">
        <v>3</v>
      </c>
      <c r="U80" s="238">
        <v>-4</v>
      </c>
      <c r="V80" s="238">
        <v>-3</v>
      </c>
      <c r="W80" s="238">
        <v>-2</v>
      </c>
      <c r="X80" s="238">
        <v>-3</v>
      </c>
      <c r="Y80" s="238">
        <v>0</v>
      </c>
      <c r="Z80" s="238">
        <v>-1</v>
      </c>
      <c r="AA80" s="238">
        <v>-2</v>
      </c>
    </row>
    <row r="81" spans="2:27" ht="12.75">
      <c r="B81" s="236" t="s">
        <v>38</v>
      </c>
      <c r="C81" s="238">
        <v>23</v>
      </c>
      <c r="D81" s="238">
        <v>25</v>
      </c>
      <c r="E81" s="238">
        <v>28</v>
      </c>
      <c r="F81" s="238">
        <v>33</v>
      </c>
      <c r="G81" s="238">
        <v>37</v>
      </c>
      <c r="H81" s="238">
        <v>39</v>
      </c>
      <c r="I81" s="238">
        <v>42</v>
      </c>
      <c r="J81" s="238">
        <v>46</v>
      </c>
      <c r="K81" s="238">
        <v>38</v>
      </c>
      <c r="L81" s="238">
        <v>40</v>
      </c>
      <c r="M81" s="238">
        <v>52</v>
      </c>
      <c r="N81" s="238">
        <v>58</v>
      </c>
      <c r="O81" s="238">
        <v>53</v>
      </c>
      <c r="P81" s="238">
        <v>43</v>
      </c>
      <c r="Q81" s="238">
        <v>57</v>
      </c>
      <c r="R81" s="238">
        <v>45</v>
      </c>
      <c r="S81" s="238">
        <v>46</v>
      </c>
      <c r="T81" s="238">
        <v>49</v>
      </c>
      <c r="U81" s="238">
        <v>43</v>
      </c>
      <c r="V81" s="238">
        <v>36</v>
      </c>
      <c r="W81" s="238">
        <v>33</v>
      </c>
      <c r="X81" s="238">
        <v>26</v>
      </c>
      <c r="Y81" s="238">
        <v>27</v>
      </c>
      <c r="Z81" s="238">
        <v>30</v>
      </c>
      <c r="AA81" s="238">
        <v>30</v>
      </c>
    </row>
    <row r="82" spans="2:27" ht="12.75">
      <c r="B82" s="236" t="s">
        <v>13</v>
      </c>
      <c r="C82" s="238">
        <v>34</v>
      </c>
      <c r="D82" s="238">
        <v>38</v>
      </c>
      <c r="E82" s="238">
        <v>35</v>
      </c>
      <c r="F82" s="238">
        <v>32</v>
      </c>
      <c r="G82" s="238">
        <v>33</v>
      </c>
      <c r="H82" s="238">
        <v>30</v>
      </c>
      <c r="I82" s="238">
        <v>30</v>
      </c>
      <c r="J82" s="238">
        <v>25</v>
      </c>
      <c r="K82" s="238">
        <v>27</v>
      </c>
      <c r="L82" s="238">
        <v>28</v>
      </c>
      <c r="M82" s="238">
        <v>23</v>
      </c>
      <c r="N82" s="238">
        <v>20</v>
      </c>
      <c r="O82" s="238">
        <v>14</v>
      </c>
      <c r="P82" s="238">
        <v>21</v>
      </c>
      <c r="Q82" s="238">
        <v>14</v>
      </c>
      <c r="R82" s="238">
        <v>16</v>
      </c>
      <c r="S82" s="238">
        <v>17</v>
      </c>
      <c r="T82" s="238">
        <v>11</v>
      </c>
      <c r="U82" s="238">
        <v>8</v>
      </c>
      <c r="V82" s="238">
        <v>5</v>
      </c>
      <c r="W82" s="238">
        <v>12</v>
      </c>
      <c r="X82" s="238">
        <v>7</v>
      </c>
      <c r="Y82" s="238">
        <v>3</v>
      </c>
      <c r="Z82" s="238">
        <v>4</v>
      </c>
      <c r="AA82" s="238">
        <v>1</v>
      </c>
    </row>
    <row r="83" spans="2:27" ht="12.75">
      <c r="B83" s="236" t="s">
        <v>39</v>
      </c>
      <c r="C83" s="238">
        <v>8</v>
      </c>
      <c r="D83" s="238">
        <v>8</v>
      </c>
      <c r="E83" s="238">
        <v>7</v>
      </c>
      <c r="F83" s="238">
        <v>7</v>
      </c>
      <c r="G83" s="238">
        <v>6</v>
      </c>
      <c r="H83" s="238">
        <v>5</v>
      </c>
      <c r="I83" s="238">
        <v>6</v>
      </c>
      <c r="J83" s="238">
        <v>5</v>
      </c>
      <c r="K83" s="238">
        <v>5</v>
      </c>
      <c r="L83" s="238">
        <v>3</v>
      </c>
      <c r="M83" s="238">
        <v>4</v>
      </c>
      <c r="N83" s="238">
        <v>3</v>
      </c>
      <c r="O83" s="238">
        <v>3</v>
      </c>
      <c r="P83" s="238">
        <v>3</v>
      </c>
      <c r="Q83" s="238">
        <v>0</v>
      </c>
      <c r="R83" s="238">
        <v>1</v>
      </c>
      <c r="S83" s="238">
        <v>2</v>
      </c>
      <c r="T83" s="238">
        <v>3</v>
      </c>
      <c r="U83" s="238">
        <v>-2</v>
      </c>
      <c r="V83" s="238">
        <v>0</v>
      </c>
      <c r="W83" s="238">
        <v>1</v>
      </c>
      <c r="X83" s="238">
        <v>0</v>
      </c>
      <c r="Y83" s="238">
        <v>2</v>
      </c>
      <c r="Z83" s="238">
        <v>4</v>
      </c>
      <c r="AA83" s="238">
        <v>2</v>
      </c>
    </row>
    <row r="84" spans="2:27" ht="12.75">
      <c r="B84" s="236" t="s">
        <v>20</v>
      </c>
      <c r="C84" s="238">
        <v>14</v>
      </c>
      <c r="D84" s="238">
        <v>6</v>
      </c>
      <c r="E84" s="238">
        <v>5</v>
      </c>
      <c r="F84" s="238">
        <v>1</v>
      </c>
      <c r="G84" s="238">
        <v>4</v>
      </c>
      <c r="H84" s="238">
        <v>2</v>
      </c>
      <c r="I84" s="238">
        <v>3</v>
      </c>
      <c r="J84" s="238">
        <v>4</v>
      </c>
      <c r="K84" s="238">
        <v>3</v>
      </c>
      <c r="L84" s="238">
        <v>3</v>
      </c>
      <c r="M84" s="238">
        <v>4</v>
      </c>
      <c r="N84" s="238">
        <v>3</v>
      </c>
      <c r="O84" s="238">
        <v>5</v>
      </c>
      <c r="P84" s="238">
        <v>6</v>
      </c>
      <c r="Q84" s="238">
        <v>4</v>
      </c>
      <c r="R84" s="238">
        <v>5</v>
      </c>
      <c r="S84" s="238">
        <v>10</v>
      </c>
      <c r="T84" s="238">
        <v>7</v>
      </c>
      <c r="U84" s="238">
        <v>8</v>
      </c>
      <c r="V84" s="238">
        <v>4</v>
      </c>
      <c r="W84" s="238">
        <v>5</v>
      </c>
      <c r="X84" s="238">
        <v>6</v>
      </c>
      <c r="Y84" s="238">
        <v>3</v>
      </c>
      <c r="Z84" s="238">
        <v>4</v>
      </c>
      <c r="AA84" s="238">
        <v>1</v>
      </c>
    </row>
    <row r="85" spans="2:27" ht="12.75">
      <c r="B85" s="236" t="s">
        <v>22</v>
      </c>
      <c r="C85" s="237" t="s">
        <v>0</v>
      </c>
      <c r="D85" s="237" t="s">
        <v>0</v>
      </c>
      <c r="E85" s="237" t="s">
        <v>0</v>
      </c>
      <c r="F85" s="237" t="s">
        <v>0</v>
      </c>
      <c r="G85" s="237" t="s">
        <v>0</v>
      </c>
      <c r="H85" s="238">
        <v>11</v>
      </c>
      <c r="I85" s="238">
        <v>11</v>
      </c>
      <c r="J85" s="238">
        <v>11</v>
      </c>
      <c r="K85" s="238">
        <v>11</v>
      </c>
      <c r="L85" s="238">
        <v>8</v>
      </c>
      <c r="M85" s="238">
        <v>9</v>
      </c>
      <c r="N85" s="238">
        <v>10</v>
      </c>
      <c r="O85" s="238">
        <v>8</v>
      </c>
      <c r="P85" s="238">
        <v>11</v>
      </c>
      <c r="Q85" s="238">
        <v>13</v>
      </c>
      <c r="R85" s="238">
        <v>11</v>
      </c>
      <c r="S85" s="238">
        <v>6</v>
      </c>
      <c r="T85" s="238">
        <v>9</v>
      </c>
      <c r="U85" s="238">
        <v>4</v>
      </c>
      <c r="V85" s="238">
        <v>4</v>
      </c>
      <c r="W85" s="238">
        <v>6</v>
      </c>
      <c r="X85" s="238">
        <v>4</v>
      </c>
      <c r="Y85" s="238">
        <v>5</v>
      </c>
      <c r="Z85" s="238">
        <v>4</v>
      </c>
      <c r="AA85" s="238">
        <v>5</v>
      </c>
    </row>
    <row r="86" spans="2:27" ht="12.75">
      <c r="B86" s="236" t="s">
        <v>40</v>
      </c>
      <c r="C86" s="238">
        <v>9</v>
      </c>
      <c r="D86" s="238">
        <v>4</v>
      </c>
      <c r="E86" s="238">
        <v>5</v>
      </c>
      <c r="F86" s="238">
        <v>4</v>
      </c>
      <c r="G86" s="238">
        <v>1</v>
      </c>
      <c r="H86" s="238">
        <v>1</v>
      </c>
      <c r="I86" s="238">
        <v>3</v>
      </c>
      <c r="J86" s="238">
        <v>0</v>
      </c>
      <c r="K86" s="238">
        <v>0</v>
      </c>
      <c r="L86" s="238">
        <v>-1</v>
      </c>
      <c r="M86" s="238">
        <v>1</v>
      </c>
      <c r="N86" s="238">
        <v>-1</v>
      </c>
      <c r="O86" s="238">
        <v>0</v>
      </c>
      <c r="P86" s="238">
        <v>1</v>
      </c>
      <c r="Q86" s="238">
        <v>-2</v>
      </c>
      <c r="R86" s="238">
        <v>1</v>
      </c>
      <c r="S86" s="238">
        <v>0</v>
      </c>
      <c r="T86" s="238">
        <v>4</v>
      </c>
      <c r="U86" s="238">
        <v>1</v>
      </c>
      <c r="V86" s="238">
        <v>1</v>
      </c>
      <c r="W86" s="238">
        <v>-1</v>
      </c>
      <c r="X86" s="238">
        <v>-3</v>
      </c>
      <c r="Y86" s="238">
        <v>1</v>
      </c>
      <c r="Z86" s="238">
        <v>-2</v>
      </c>
      <c r="AA86" s="238">
        <v>-2</v>
      </c>
    </row>
    <row r="87" spans="2:27" ht="12.75">
      <c r="B87" s="236" t="s">
        <v>18</v>
      </c>
      <c r="C87" s="237" t="s">
        <v>0</v>
      </c>
      <c r="D87" s="237" t="s">
        <v>0</v>
      </c>
      <c r="E87" s="238">
        <v>15</v>
      </c>
      <c r="F87" s="238">
        <v>16</v>
      </c>
      <c r="G87" s="238">
        <v>11</v>
      </c>
      <c r="H87" s="238">
        <v>11</v>
      </c>
      <c r="I87" s="238">
        <v>11</v>
      </c>
      <c r="J87" s="238">
        <v>11</v>
      </c>
      <c r="K87" s="238">
        <v>12</v>
      </c>
      <c r="L87" s="238">
        <v>13</v>
      </c>
      <c r="M87" s="238">
        <v>15</v>
      </c>
      <c r="N87" s="238">
        <v>14</v>
      </c>
      <c r="O87" s="238">
        <v>10</v>
      </c>
      <c r="P87" s="238">
        <v>14</v>
      </c>
      <c r="Q87" s="238">
        <v>8</v>
      </c>
      <c r="R87" s="238">
        <v>5</v>
      </c>
      <c r="S87" s="238">
        <v>8</v>
      </c>
      <c r="T87" s="238">
        <v>7</v>
      </c>
      <c r="U87" s="238">
        <v>5</v>
      </c>
      <c r="V87" s="238">
        <v>2</v>
      </c>
      <c r="W87" s="238">
        <v>3</v>
      </c>
      <c r="X87" s="238">
        <v>3</v>
      </c>
      <c r="Y87" s="238">
        <v>4</v>
      </c>
      <c r="Z87" s="238">
        <v>6</v>
      </c>
      <c r="AA87" s="238">
        <v>1</v>
      </c>
    </row>
    <row r="88" spans="2:27" ht="12.75">
      <c r="B88" s="236" t="s">
        <v>41</v>
      </c>
      <c r="C88" s="237" t="s">
        <v>0</v>
      </c>
      <c r="D88" s="237" t="s">
        <v>0</v>
      </c>
      <c r="E88" s="237" t="s">
        <v>0</v>
      </c>
      <c r="F88" s="238">
        <v>3</v>
      </c>
      <c r="G88" s="238">
        <v>1</v>
      </c>
      <c r="H88" s="238">
        <v>2</v>
      </c>
      <c r="I88" s="238">
        <v>3</v>
      </c>
      <c r="J88" s="238">
        <v>1</v>
      </c>
      <c r="K88" s="238">
        <v>1</v>
      </c>
      <c r="L88" s="238">
        <v>0</v>
      </c>
      <c r="M88" s="238">
        <v>2</v>
      </c>
      <c r="N88" s="238">
        <v>1</v>
      </c>
      <c r="O88" s="238">
        <v>2</v>
      </c>
      <c r="P88" s="238">
        <v>2</v>
      </c>
      <c r="Q88" s="238">
        <v>-1</v>
      </c>
      <c r="R88" s="238">
        <v>0</v>
      </c>
      <c r="S88" s="238">
        <v>1</v>
      </c>
      <c r="T88" s="238">
        <v>2</v>
      </c>
      <c r="U88" s="238">
        <v>-1</v>
      </c>
      <c r="V88" s="238">
        <v>-1</v>
      </c>
      <c r="W88" s="238">
        <v>0</v>
      </c>
      <c r="X88" s="238">
        <v>-2</v>
      </c>
      <c r="Y88" s="238">
        <v>0</v>
      </c>
      <c r="Z88" s="238">
        <v>0</v>
      </c>
      <c r="AA88" s="238">
        <v>-2</v>
      </c>
    </row>
    <row r="89" spans="2:27" ht="12.75">
      <c r="B89" s="236" t="s">
        <v>19</v>
      </c>
      <c r="C89" s="238">
        <v>25</v>
      </c>
      <c r="D89" s="238">
        <v>20</v>
      </c>
      <c r="E89" s="238">
        <v>15</v>
      </c>
      <c r="F89" s="238">
        <v>16</v>
      </c>
      <c r="G89" s="238">
        <v>16</v>
      </c>
      <c r="H89" s="238">
        <v>18</v>
      </c>
      <c r="I89" s="238">
        <v>14</v>
      </c>
      <c r="J89" s="238">
        <v>11</v>
      </c>
      <c r="K89" s="238">
        <v>11</v>
      </c>
      <c r="L89" s="238">
        <v>10</v>
      </c>
      <c r="M89" s="238">
        <v>8</v>
      </c>
      <c r="N89" s="238">
        <v>9</v>
      </c>
      <c r="O89" s="238">
        <v>8</v>
      </c>
      <c r="P89" s="238">
        <v>8</v>
      </c>
      <c r="Q89" s="238">
        <v>7</v>
      </c>
      <c r="R89" s="238">
        <v>7</v>
      </c>
      <c r="S89" s="238">
        <v>7</v>
      </c>
      <c r="T89" s="238">
        <v>5</v>
      </c>
      <c r="U89" s="238">
        <v>5</v>
      </c>
      <c r="V89" s="238">
        <v>2</v>
      </c>
      <c r="W89" s="238">
        <v>5</v>
      </c>
      <c r="X89" s="238">
        <v>4</v>
      </c>
      <c r="Y89" s="238">
        <v>4</v>
      </c>
      <c r="Z89" s="238">
        <v>4</v>
      </c>
      <c r="AA89" s="238">
        <v>4</v>
      </c>
    </row>
    <row r="90" spans="2:27" ht="12.75">
      <c r="B90" s="236" t="s">
        <v>42</v>
      </c>
      <c r="C90" s="238">
        <v>4</v>
      </c>
      <c r="D90" s="238">
        <v>5</v>
      </c>
      <c r="E90" s="238">
        <v>4</v>
      </c>
      <c r="F90" s="238">
        <v>3</v>
      </c>
      <c r="G90" s="238">
        <v>5</v>
      </c>
      <c r="H90" s="238">
        <v>4</v>
      </c>
      <c r="I90" s="238">
        <v>3</v>
      </c>
      <c r="J90" s="238">
        <v>3</v>
      </c>
      <c r="K90" s="238">
        <v>3</v>
      </c>
      <c r="L90" s="238">
        <v>2</v>
      </c>
      <c r="M90" s="238">
        <v>2</v>
      </c>
      <c r="N90" s="238">
        <v>1</v>
      </c>
      <c r="O90" s="238">
        <v>1</v>
      </c>
      <c r="P90" s="238">
        <v>1</v>
      </c>
      <c r="Q90" s="238">
        <v>1</v>
      </c>
      <c r="R90" s="238">
        <v>1</v>
      </c>
      <c r="S90" s="238">
        <v>1</v>
      </c>
      <c r="T90" s="238">
        <v>0</v>
      </c>
      <c r="U90" s="238">
        <v>1</v>
      </c>
      <c r="V90" s="238">
        <v>-3</v>
      </c>
      <c r="W90" s="238">
        <v>-1</v>
      </c>
      <c r="X90" s="238">
        <v>-1</v>
      </c>
      <c r="Y90" s="238">
        <v>0</v>
      </c>
      <c r="Z90" s="238">
        <v>-1</v>
      </c>
      <c r="AA90" s="237" t="s">
        <v>0</v>
      </c>
    </row>
    <row r="91" spans="2:27" ht="12.75">
      <c r="B91" s="236" t="s">
        <v>16</v>
      </c>
      <c r="C91" s="238">
        <v>9</v>
      </c>
      <c r="D91" s="237" t="s">
        <v>0</v>
      </c>
      <c r="E91" s="237" t="s">
        <v>0</v>
      </c>
      <c r="F91" s="237" t="s">
        <v>0</v>
      </c>
      <c r="G91" s="237" t="s">
        <v>0</v>
      </c>
      <c r="H91" s="238">
        <v>9</v>
      </c>
      <c r="I91" s="237" t="s">
        <v>0</v>
      </c>
      <c r="J91" s="237" t="s">
        <v>0</v>
      </c>
      <c r="K91" s="237" t="s">
        <v>0</v>
      </c>
      <c r="L91" s="237" t="s">
        <v>0</v>
      </c>
      <c r="M91" s="238">
        <v>6</v>
      </c>
      <c r="N91" s="238">
        <v>7</v>
      </c>
      <c r="O91" s="238">
        <v>5</v>
      </c>
      <c r="P91" s="238">
        <v>6</v>
      </c>
      <c r="Q91" s="238">
        <v>6</v>
      </c>
      <c r="R91" s="238">
        <v>6</v>
      </c>
      <c r="S91" s="238">
        <v>5</v>
      </c>
      <c r="T91" s="238">
        <v>5</v>
      </c>
      <c r="U91" s="238">
        <v>4</v>
      </c>
      <c r="V91" s="238">
        <v>2</v>
      </c>
      <c r="W91" s="238">
        <v>4</v>
      </c>
      <c r="X91" s="238">
        <v>4</v>
      </c>
      <c r="Y91" s="238">
        <v>4</v>
      </c>
      <c r="Z91" s="238">
        <v>4</v>
      </c>
      <c r="AA91" s="238">
        <v>3</v>
      </c>
    </row>
    <row r="92" spans="2:27" ht="12.75">
      <c r="B92" s="236" t="s">
        <v>23</v>
      </c>
      <c r="C92" s="238">
        <v>14</v>
      </c>
      <c r="D92" s="238">
        <v>13</v>
      </c>
      <c r="E92" s="238">
        <v>15</v>
      </c>
      <c r="F92" s="238">
        <v>12</v>
      </c>
      <c r="G92" s="238">
        <v>15</v>
      </c>
      <c r="H92" s="238">
        <v>14</v>
      </c>
      <c r="I92" s="238">
        <v>14</v>
      </c>
      <c r="J92" s="238">
        <v>13</v>
      </c>
      <c r="K92" s="238">
        <v>13</v>
      </c>
      <c r="L92" s="238">
        <v>13</v>
      </c>
      <c r="M92" s="238">
        <v>12</v>
      </c>
      <c r="N92" s="238">
        <v>12</v>
      </c>
      <c r="O92" s="238">
        <v>13</v>
      </c>
      <c r="P92" s="238">
        <v>13</v>
      </c>
      <c r="Q92" s="238">
        <v>12</v>
      </c>
      <c r="R92" s="238">
        <v>13</v>
      </c>
      <c r="S92" s="238">
        <v>13</v>
      </c>
      <c r="T92" s="238">
        <v>13</v>
      </c>
      <c r="U92" s="238">
        <v>12</v>
      </c>
      <c r="V92" s="238">
        <v>10</v>
      </c>
      <c r="W92" s="238">
        <v>9</v>
      </c>
      <c r="X92" s="238">
        <v>11</v>
      </c>
      <c r="Y92" s="238">
        <v>10</v>
      </c>
      <c r="Z92" s="238">
        <v>11</v>
      </c>
      <c r="AA92" s="238">
        <v>9</v>
      </c>
    </row>
    <row r="93" spans="2:27" ht="12.75">
      <c r="B93" s="236" t="s">
        <v>43</v>
      </c>
      <c r="C93" s="238">
        <v>12</v>
      </c>
      <c r="D93" s="238">
        <v>12</v>
      </c>
      <c r="E93" s="238">
        <v>11</v>
      </c>
      <c r="F93" s="238">
        <v>9</v>
      </c>
      <c r="G93" s="238">
        <v>8</v>
      </c>
      <c r="H93" s="238">
        <v>7</v>
      </c>
      <c r="I93" s="238">
        <v>5</v>
      </c>
      <c r="J93" s="238">
        <v>4</v>
      </c>
      <c r="K93" s="238">
        <v>5</v>
      </c>
      <c r="L93" s="238">
        <v>4</v>
      </c>
      <c r="M93" s="238">
        <v>3</v>
      </c>
      <c r="N93" s="238">
        <v>4</v>
      </c>
      <c r="O93" s="238">
        <v>4</v>
      </c>
      <c r="P93" s="238">
        <v>4</v>
      </c>
      <c r="Q93" s="238">
        <v>3</v>
      </c>
      <c r="R93" s="238">
        <v>2</v>
      </c>
      <c r="S93" s="238">
        <v>3</v>
      </c>
      <c r="T93" s="238">
        <v>3</v>
      </c>
      <c r="U93" s="238">
        <v>3</v>
      </c>
      <c r="V93" s="238">
        <v>2</v>
      </c>
      <c r="W93" s="238">
        <v>2</v>
      </c>
      <c r="X93" s="238">
        <v>2</v>
      </c>
      <c r="Y93" s="238">
        <v>2</v>
      </c>
      <c r="Z93" s="238">
        <v>3</v>
      </c>
      <c r="AA93" s="237" t="s">
        <v>0</v>
      </c>
    </row>
    <row r="94" spans="2:27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ht="12.75">
      <c r="B96" s="234" t="s">
        <v>92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ht="12.75">
      <c r="B97" s="234" t="s">
        <v>0</v>
      </c>
      <c r="C97" s="234" t="s">
        <v>93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ht="12.75">
      <c r="B99" s="234" t="s">
        <v>75</v>
      </c>
      <c r="C99" s="234" t="s">
        <v>152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ht="12.75">
      <c r="B100" s="234" t="s">
        <v>58</v>
      </c>
      <c r="C100" s="234" t="s">
        <v>94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ht="12.75">
      <c r="B102" s="236" t="s">
        <v>59</v>
      </c>
      <c r="C102" s="236" t="s">
        <v>84</v>
      </c>
      <c r="D102" s="236" t="s">
        <v>85</v>
      </c>
      <c r="E102" s="236" t="s">
        <v>86</v>
      </c>
      <c r="F102" s="236" t="s">
        <v>87</v>
      </c>
      <c r="G102" s="236" t="s">
        <v>88</v>
      </c>
      <c r="H102" s="236" t="s">
        <v>60</v>
      </c>
      <c r="I102" s="236" t="s">
        <v>78</v>
      </c>
      <c r="J102" s="236" t="s">
        <v>79</v>
      </c>
      <c r="K102" s="236" t="s">
        <v>80</v>
      </c>
      <c r="L102" s="236" t="s">
        <v>81</v>
      </c>
      <c r="M102" s="236" t="s">
        <v>45</v>
      </c>
      <c r="N102" s="236" t="s">
        <v>46</v>
      </c>
      <c r="O102" s="236" t="s">
        <v>47</v>
      </c>
      <c r="P102" s="236" t="s">
        <v>48</v>
      </c>
      <c r="Q102" s="236" t="s">
        <v>49</v>
      </c>
      <c r="R102" s="236" t="s">
        <v>50</v>
      </c>
      <c r="S102" s="236" t="s">
        <v>51</v>
      </c>
      <c r="T102" s="236" t="s">
        <v>52</v>
      </c>
      <c r="U102" s="236" t="s">
        <v>53</v>
      </c>
      <c r="V102" s="236" t="s">
        <v>54</v>
      </c>
      <c r="W102" s="236" t="s">
        <v>55</v>
      </c>
      <c r="X102" s="236" t="s">
        <v>56</v>
      </c>
      <c r="Y102" s="236" t="s">
        <v>61</v>
      </c>
      <c r="Z102" s="236" t="s">
        <v>62</v>
      </c>
      <c r="AA102" s="236" t="s">
        <v>63</v>
      </c>
    </row>
    <row r="103" spans="2:27" ht="12.75">
      <c r="B103" s="236" t="s">
        <v>64</v>
      </c>
      <c r="C103" s="237" t="s">
        <v>0</v>
      </c>
      <c r="D103" s="237" t="s">
        <v>0</v>
      </c>
      <c r="E103" s="237" t="s">
        <v>0</v>
      </c>
      <c r="F103" s="237" t="s">
        <v>0</v>
      </c>
      <c r="G103" s="237" t="s">
        <v>0</v>
      </c>
      <c r="H103" s="237" t="s">
        <v>0</v>
      </c>
      <c r="I103" s="237" t="s">
        <v>0</v>
      </c>
      <c r="J103" s="237" t="s">
        <v>0</v>
      </c>
      <c r="K103" s="237" t="s">
        <v>0</v>
      </c>
      <c r="L103" s="237" t="s">
        <v>0</v>
      </c>
      <c r="M103" s="237" t="s">
        <v>0</v>
      </c>
      <c r="N103" s="237" t="s">
        <v>0</v>
      </c>
      <c r="O103" s="237" t="s">
        <v>0</v>
      </c>
      <c r="P103" s="237" t="s">
        <v>0</v>
      </c>
      <c r="Q103" s="238">
        <v>680136</v>
      </c>
      <c r="R103" s="238">
        <v>774595</v>
      </c>
      <c r="S103" s="238">
        <v>802739</v>
      </c>
      <c r="T103" s="238">
        <v>789408</v>
      </c>
      <c r="U103" s="238">
        <v>411902</v>
      </c>
      <c r="V103" s="238">
        <v>110491</v>
      </c>
      <c r="W103" s="238">
        <v>325929</v>
      </c>
      <c r="X103" s="238">
        <v>293261</v>
      </c>
      <c r="Y103" s="238">
        <v>338756</v>
      </c>
      <c r="Z103" s="238">
        <v>324617</v>
      </c>
      <c r="AA103" s="239">
        <f>SUM(AA105:AA132)</f>
        <v>257617</v>
      </c>
    </row>
    <row r="104" spans="2:27" ht="12.75">
      <c r="B104" s="236" t="s">
        <v>82</v>
      </c>
      <c r="C104" s="237" t="s">
        <v>0</v>
      </c>
      <c r="D104" s="237" t="s">
        <v>0</v>
      </c>
      <c r="E104" s="237" t="s">
        <v>0</v>
      </c>
      <c r="F104" s="237" t="s">
        <v>0</v>
      </c>
      <c r="G104" s="237" t="s">
        <v>0</v>
      </c>
      <c r="H104" s="239">
        <f>H105+H108+H109+H111+H112+H113+H114+H116+H120+H123+H124+H126+H130+H131+H132</f>
        <v>1266454</v>
      </c>
      <c r="I104" s="237" t="s">
        <v>0</v>
      </c>
      <c r="J104" s="237" t="s">
        <v>0</v>
      </c>
      <c r="K104" s="237" t="s">
        <v>0</v>
      </c>
      <c r="L104" s="237" t="s">
        <v>0</v>
      </c>
      <c r="M104" s="238">
        <v>963297</v>
      </c>
      <c r="N104" s="238">
        <v>896518</v>
      </c>
      <c r="O104" s="238">
        <v>800977</v>
      </c>
      <c r="P104" s="238">
        <v>968431</v>
      </c>
      <c r="Q104" s="238">
        <v>631727</v>
      </c>
      <c r="R104" s="238">
        <v>655033</v>
      </c>
      <c r="S104" s="238">
        <v>592122</v>
      </c>
      <c r="T104" s="238">
        <v>573523</v>
      </c>
      <c r="U104" s="238">
        <v>296801</v>
      </c>
      <c r="V104" s="238">
        <v>89852</v>
      </c>
      <c r="W104" s="238">
        <v>278248</v>
      </c>
      <c r="X104" s="238">
        <v>276406</v>
      </c>
      <c r="Y104" s="238">
        <v>265832</v>
      </c>
      <c r="Z104" s="238">
        <v>327652</v>
      </c>
      <c r="AA104" s="239">
        <f>AA105+AA108+AA109+AA111+AA112+AA113+AA114+AA116+AA120+AA123+AA124+AA126+AA130+AA131+AA132</f>
        <v>309364</v>
      </c>
    </row>
    <row r="105" spans="2:27" ht="12.75">
      <c r="B105" s="236" t="s">
        <v>26</v>
      </c>
      <c r="C105" s="238">
        <v>52935</v>
      </c>
      <c r="D105" s="238">
        <v>45868</v>
      </c>
      <c r="E105" s="238">
        <v>42265</v>
      </c>
      <c r="F105" s="238">
        <v>37352</v>
      </c>
      <c r="G105" s="238">
        <v>37689</v>
      </c>
      <c r="H105" s="238">
        <v>38279</v>
      </c>
      <c r="I105" s="238">
        <v>37092</v>
      </c>
      <c r="J105" s="238">
        <v>34222</v>
      </c>
      <c r="K105" s="238">
        <v>34565</v>
      </c>
      <c r="L105" s="238">
        <v>34316</v>
      </c>
      <c r="M105" s="238">
        <v>27468</v>
      </c>
      <c r="N105" s="238">
        <v>21697</v>
      </c>
      <c r="O105" s="238">
        <v>20433</v>
      </c>
      <c r="P105" s="238">
        <v>16165</v>
      </c>
      <c r="Q105" s="238">
        <v>15043</v>
      </c>
      <c r="R105" s="238">
        <v>14993</v>
      </c>
      <c r="S105" s="238">
        <v>14160</v>
      </c>
      <c r="T105" s="238">
        <v>12252</v>
      </c>
      <c r="U105" s="238">
        <v>5626</v>
      </c>
      <c r="V105" s="238">
        <v>3142</v>
      </c>
      <c r="W105" s="238">
        <v>6859</v>
      </c>
      <c r="X105" s="238">
        <v>7023</v>
      </c>
      <c r="Y105" s="238">
        <v>7690</v>
      </c>
      <c r="Z105" s="238">
        <v>8142</v>
      </c>
      <c r="AA105" s="238">
        <v>6808</v>
      </c>
    </row>
    <row r="106" spans="2:27" ht="12.75">
      <c r="B106" s="236" t="s">
        <v>27</v>
      </c>
      <c r="C106" s="238">
        <v>4640</v>
      </c>
      <c r="D106" s="238">
        <v>3649</v>
      </c>
      <c r="E106" s="238">
        <v>7413</v>
      </c>
      <c r="F106" s="238">
        <v>5107</v>
      </c>
      <c r="G106" s="238">
        <v>-4001</v>
      </c>
      <c r="H106" s="238">
        <v>-9559</v>
      </c>
      <c r="I106" s="238">
        <v>4278</v>
      </c>
      <c r="J106" s="238">
        <v>-5658</v>
      </c>
      <c r="K106" s="238">
        <v>-8744</v>
      </c>
      <c r="L106" s="238">
        <v>-7477</v>
      </c>
      <c r="M106" s="238">
        <v>-7302</v>
      </c>
      <c r="N106" s="238">
        <v>-15336</v>
      </c>
      <c r="O106" s="238">
        <v>-14294</v>
      </c>
      <c r="P106" s="238">
        <v>-810</v>
      </c>
      <c r="Q106" s="238">
        <v>-16122</v>
      </c>
      <c r="R106" s="238">
        <v>-11174</v>
      </c>
      <c r="S106" s="238">
        <v>-11169</v>
      </c>
      <c r="T106" s="238">
        <v>-323</v>
      </c>
      <c r="U106" s="238">
        <v>-22540</v>
      </c>
      <c r="V106" s="238">
        <v>-19720</v>
      </c>
      <c r="W106" s="238">
        <v>-27583</v>
      </c>
      <c r="X106" s="238">
        <v>-31931</v>
      </c>
      <c r="Y106" s="238">
        <v>-18146</v>
      </c>
      <c r="Z106" s="238">
        <v>-42474</v>
      </c>
      <c r="AA106" s="238">
        <v>-30364</v>
      </c>
    </row>
    <row r="107" spans="2:27" ht="12.75">
      <c r="B107" s="236" t="s">
        <v>15</v>
      </c>
      <c r="C107" s="238">
        <v>83818</v>
      </c>
      <c r="D107" s="238">
        <v>4461</v>
      </c>
      <c r="E107" s="238">
        <v>13586</v>
      </c>
      <c r="F107" s="238">
        <v>11867</v>
      </c>
      <c r="G107" s="238">
        <v>1273</v>
      </c>
      <c r="H107" s="238">
        <v>13174</v>
      </c>
      <c r="I107" s="238">
        <v>9650</v>
      </c>
      <c r="J107" s="238">
        <v>7426</v>
      </c>
      <c r="K107" s="238">
        <v>9682</v>
      </c>
      <c r="L107" s="238">
        <v>151</v>
      </c>
      <c r="M107" s="238">
        <v>6201</v>
      </c>
      <c r="N107" s="238">
        <v>4607</v>
      </c>
      <c r="O107" s="238">
        <v>8609</v>
      </c>
      <c r="P107" s="238">
        <v>13240</v>
      </c>
      <c r="Q107" s="238">
        <v>-911</v>
      </c>
      <c r="R107" s="238">
        <v>-162</v>
      </c>
      <c r="S107" s="238">
        <v>4036</v>
      </c>
      <c r="T107" s="238">
        <v>7694</v>
      </c>
      <c r="U107" s="238">
        <v>-174</v>
      </c>
      <c r="V107" s="238">
        <v>-17151</v>
      </c>
      <c r="W107" s="238">
        <v>-7240</v>
      </c>
      <c r="X107" s="238">
        <v>-11305</v>
      </c>
      <c r="Y107" s="238">
        <v>-4314</v>
      </c>
      <c r="Z107" s="238">
        <v>1504</v>
      </c>
      <c r="AA107" s="238">
        <v>-2101</v>
      </c>
    </row>
    <row r="108" spans="2:27" ht="12.75">
      <c r="B108" s="236" t="s">
        <v>28</v>
      </c>
      <c r="C108" s="238">
        <v>46608</v>
      </c>
      <c r="D108" s="238">
        <v>44479</v>
      </c>
      <c r="E108" s="238">
        <v>54963</v>
      </c>
      <c r="F108" s="238">
        <v>47644</v>
      </c>
      <c r="G108" s="238">
        <v>45157</v>
      </c>
      <c r="H108" s="238">
        <v>40531</v>
      </c>
      <c r="I108" s="238">
        <v>42836</v>
      </c>
      <c r="J108" s="238">
        <v>38995</v>
      </c>
      <c r="K108" s="238">
        <v>37804</v>
      </c>
      <c r="L108" s="238">
        <v>37298</v>
      </c>
      <c r="M108" s="238">
        <v>34574</v>
      </c>
      <c r="N108" s="238">
        <v>36360</v>
      </c>
      <c r="O108" s="238">
        <v>37094</v>
      </c>
      <c r="P108" s="238">
        <v>34659</v>
      </c>
      <c r="Q108" s="238">
        <v>34177</v>
      </c>
      <c r="R108" s="238">
        <v>30188</v>
      </c>
      <c r="S108" s="238">
        <v>32423</v>
      </c>
      <c r="T108" s="238">
        <v>33080</v>
      </c>
      <c r="U108" s="238">
        <v>19460</v>
      </c>
      <c r="V108" s="238">
        <v>17180</v>
      </c>
      <c r="W108" s="238">
        <v>20956</v>
      </c>
      <c r="X108" s="238">
        <v>19836</v>
      </c>
      <c r="Y108" s="238">
        <v>17573</v>
      </c>
      <c r="Z108" s="238">
        <v>20675</v>
      </c>
      <c r="AA108" s="238">
        <v>19000</v>
      </c>
    </row>
    <row r="109" spans="2:27" ht="12.75">
      <c r="B109" s="236" t="s">
        <v>65</v>
      </c>
      <c r="C109" s="238">
        <v>391825</v>
      </c>
      <c r="D109" s="238">
        <v>191166</v>
      </c>
      <c r="E109" s="238">
        <v>181797</v>
      </c>
      <c r="F109" s="238">
        <v>136768</v>
      </c>
      <c r="G109" s="238">
        <v>152321</v>
      </c>
      <c r="H109" s="238">
        <v>154707</v>
      </c>
      <c r="I109" s="238">
        <v>128398</v>
      </c>
      <c r="J109" s="238">
        <v>109153</v>
      </c>
      <c r="K109" s="238">
        <v>100357</v>
      </c>
      <c r="L109" s="238">
        <v>68081</v>
      </c>
      <c r="M109" s="238">
        <v>92331</v>
      </c>
      <c r="N109" s="238">
        <v>47150</v>
      </c>
      <c r="O109" s="238">
        <v>58331</v>
      </c>
      <c r="P109" s="238">
        <v>116007</v>
      </c>
      <c r="Q109" s="238">
        <v>4750</v>
      </c>
      <c r="R109" s="238">
        <v>31912</v>
      </c>
      <c r="S109" s="238">
        <v>41710</v>
      </c>
      <c r="T109" s="238">
        <v>27400</v>
      </c>
      <c r="U109" s="238">
        <v>32385</v>
      </c>
      <c r="V109" s="238">
        <v>-39376</v>
      </c>
      <c r="W109" s="238">
        <v>20348</v>
      </c>
      <c r="X109" s="238">
        <v>54705</v>
      </c>
      <c r="Y109" s="238">
        <v>18896</v>
      </c>
      <c r="Z109" s="238">
        <v>34109</v>
      </c>
      <c r="AA109" s="239">
        <v>34109</v>
      </c>
    </row>
    <row r="110" spans="2:27" ht="12.75">
      <c r="B110" s="236" t="s">
        <v>29</v>
      </c>
      <c r="C110" s="237" t="s">
        <v>0</v>
      </c>
      <c r="D110" s="237" t="s">
        <v>0</v>
      </c>
      <c r="E110" s="237" t="s">
        <v>0</v>
      </c>
      <c r="F110" s="237" t="s">
        <v>0</v>
      </c>
      <c r="G110" s="237" t="s">
        <v>0</v>
      </c>
      <c r="H110" s="237" t="s">
        <v>0</v>
      </c>
      <c r="I110" s="237" t="s">
        <v>0</v>
      </c>
      <c r="J110" s="237" t="s">
        <v>0</v>
      </c>
      <c r="K110" s="237" t="s">
        <v>0</v>
      </c>
      <c r="L110" s="237" t="s">
        <v>0</v>
      </c>
      <c r="M110" s="239">
        <v>-3610</v>
      </c>
      <c r="N110" s="239">
        <v>-3610</v>
      </c>
      <c r="O110" s="239">
        <v>-3610</v>
      </c>
      <c r="P110" s="239">
        <v>-3610</v>
      </c>
      <c r="Q110" s="238">
        <v>-3610</v>
      </c>
      <c r="R110" s="238">
        <v>-6589</v>
      </c>
      <c r="S110" s="238">
        <v>-2087</v>
      </c>
      <c r="T110" s="238">
        <v>-6210</v>
      </c>
      <c r="U110" s="238">
        <v>-4699</v>
      </c>
      <c r="V110" s="238">
        <v>-5576</v>
      </c>
      <c r="W110" s="238">
        <v>-5429</v>
      </c>
      <c r="X110" s="238">
        <v>-4262</v>
      </c>
      <c r="Y110" s="238">
        <v>-5882</v>
      </c>
      <c r="Z110" s="238">
        <v>-7215</v>
      </c>
      <c r="AA110" s="238">
        <v>-6773</v>
      </c>
    </row>
    <row r="111" spans="2:27" ht="12.75">
      <c r="B111" s="236" t="s">
        <v>30</v>
      </c>
      <c r="C111" s="238">
        <v>50998</v>
      </c>
      <c r="D111" s="238">
        <v>50117</v>
      </c>
      <c r="E111" s="238">
        <v>48506</v>
      </c>
      <c r="F111" s="238">
        <v>52241</v>
      </c>
      <c r="G111" s="238">
        <v>50839</v>
      </c>
      <c r="H111" s="238">
        <v>52945</v>
      </c>
      <c r="I111" s="238">
        <v>55250</v>
      </c>
      <c r="J111" s="238">
        <v>47077</v>
      </c>
      <c r="K111" s="238">
        <v>44961</v>
      </c>
      <c r="L111" s="238">
        <v>43261</v>
      </c>
      <c r="M111" s="238">
        <v>38126</v>
      </c>
      <c r="N111" s="238">
        <v>32277</v>
      </c>
      <c r="O111" s="238">
        <v>32526</v>
      </c>
      <c r="P111" s="238">
        <v>34497</v>
      </c>
      <c r="Q111" s="238">
        <v>33137</v>
      </c>
      <c r="R111" s="238">
        <v>28323</v>
      </c>
      <c r="S111" s="238">
        <v>26283</v>
      </c>
      <c r="T111" s="238">
        <v>19799</v>
      </c>
      <c r="U111" s="238">
        <v>6024</v>
      </c>
      <c r="V111" s="238">
        <v>1921</v>
      </c>
      <c r="W111" s="238">
        <v>7893</v>
      </c>
      <c r="X111" s="238">
        <v>6398</v>
      </c>
      <c r="Y111" s="238">
        <v>9248</v>
      </c>
      <c r="Z111" s="238">
        <v>19932</v>
      </c>
      <c r="AA111" s="239">
        <v>19932</v>
      </c>
    </row>
    <row r="112" spans="2:27" ht="12.75">
      <c r="B112" s="236" t="s">
        <v>31</v>
      </c>
      <c r="C112" s="238">
        <v>58196</v>
      </c>
      <c r="D112" s="238">
        <v>41971</v>
      </c>
      <c r="E112" s="238">
        <v>49988</v>
      </c>
      <c r="F112" s="238">
        <v>31082</v>
      </c>
      <c r="G112" s="238">
        <v>24996</v>
      </c>
      <c r="H112" s="238">
        <v>33508</v>
      </c>
      <c r="I112" s="238">
        <v>37926</v>
      </c>
      <c r="J112" s="238">
        <v>31445</v>
      </c>
      <c r="K112" s="238">
        <v>30510</v>
      </c>
      <c r="L112" s="238">
        <v>27226</v>
      </c>
      <c r="M112" s="238">
        <v>22228</v>
      </c>
      <c r="N112" s="238">
        <v>26210</v>
      </c>
      <c r="O112" s="238">
        <v>27342</v>
      </c>
      <c r="P112" s="238">
        <v>32815</v>
      </c>
      <c r="Q112" s="238">
        <v>17835</v>
      </c>
      <c r="R112" s="238">
        <v>12458</v>
      </c>
      <c r="S112" s="238">
        <v>19209</v>
      </c>
      <c r="T112" s="238">
        <v>19704</v>
      </c>
      <c r="U112" s="238">
        <v>8656</v>
      </c>
      <c r="V112" s="238">
        <v>13857</v>
      </c>
      <c r="W112" s="238">
        <v>8970</v>
      </c>
      <c r="X112" s="238">
        <v>-3458</v>
      </c>
      <c r="Y112" s="238">
        <v>-5742</v>
      </c>
      <c r="Z112" s="238">
        <v>12631</v>
      </c>
      <c r="AA112" s="238">
        <v>1477</v>
      </c>
    </row>
    <row r="113" spans="2:27" ht="12.75">
      <c r="B113" s="236" t="s">
        <v>32</v>
      </c>
      <c r="C113" s="238">
        <v>122875</v>
      </c>
      <c r="D113" s="238">
        <v>128067</v>
      </c>
      <c r="E113" s="238">
        <v>110347</v>
      </c>
      <c r="F113" s="238">
        <v>75389</v>
      </c>
      <c r="G113" s="238">
        <v>145329</v>
      </c>
      <c r="H113" s="238">
        <v>172727</v>
      </c>
      <c r="I113" s="238">
        <v>120990</v>
      </c>
      <c r="J113" s="238">
        <v>124309</v>
      </c>
      <c r="K113" s="238">
        <v>166510</v>
      </c>
      <c r="L113" s="238">
        <v>203752</v>
      </c>
      <c r="M113" s="238">
        <v>147780</v>
      </c>
      <c r="N113" s="238">
        <v>201591</v>
      </c>
      <c r="O113" s="238">
        <v>197598</v>
      </c>
      <c r="P113" s="238">
        <v>179543</v>
      </c>
      <c r="Q113" s="238">
        <v>172070</v>
      </c>
      <c r="R113" s="238">
        <v>193792</v>
      </c>
      <c r="S113" s="238">
        <v>129807</v>
      </c>
      <c r="T113" s="238">
        <v>157302</v>
      </c>
      <c r="U113" s="238">
        <v>34502</v>
      </c>
      <c r="V113" s="238">
        <v>73711</v>
      </c>
      <c r="W113" s="238">
        <v>87405</v>
      </c>
      <c r="X113" s="238">
        <v>63934</v>
      </c>
      <c r="Y113" s="238">
        <v>109407</v>
      </c>
      <c r="Z113" s="238">
        <v>81207</v>
      </c>
      <c r="AA113" s="238">
        <v>122435</v>
      </c>
    </row>
    <row r="114" spans="2:27" ht="12.75">
      <c r="B114" s="236" t="s">
        <v>17</v>
      </c>
      <c r="C114" s="238">
        <v>545114</v>
      </c>
      <c r="D114" s="238">
        <v>445625</v>
      </c>
      <c r="E114" s="238">
        <v>397501</v>
      </c>
      <c r="F114" s="238">
        <v>319702</v>
      </c>
      <c r="G114" s="238">
        <v>318075</v>
      </c>
      <c r="H114" s="238">
        <v>326611</v>
      </c>
      <c r="I114" s="238">
        <v>316270</v>
      </c>
      <c r="J114" s="238">
        <v>303166</v>
      </c>
      <c r="K114" s="238">
        <v>280078</v>
      </c>
      <c r="L114" s="238">
        <v>277055</v>
      </c>
      <c r="M114" s="238">
        <v>263052</v>
      </c>
      <c r="N114" s="238">
        <v>222349</v>
      </c>
      <c r="O114" s="238">
        <v>167355</v>
      </c>
      <c r="P114" s="238">
        <v>243157</v>
      </c>
      <c r="Q114" s="238">
        <v>145354</v>
      </c>
      <c r="R114" s="238">
        <v>146249</v>
      </c>
      <c r="S114" s="238">
        <v>112658</v>
      </c>
      <c r="T114" s="238">
        <v>110402</v>
      </c>
      <c r="U114" s="238">
        <v>115174</v>
      </c>
      <c r="V114" s="238">
        <v>-46222</v>
      </c>
      <c r="W114" s="238">
        <v>15901</v>
      </c>
      <c r="X114" s="238">
        <v>64430</v>
      </c>
      <c r="Y114" s="238">
        <v>23262</v>
      </c>
      <c r="Z114" s="238">
        <v>60319</v>
      </c>
      <c r="AA114" s="238">
        <v>26822</v>
      </c>
    </row>
    <row r="115" spans="2:27" ht="12.75">
      <c r="B115" s="236" t="s">
        <v>33</v>
      </c>
      <c r="C115" s="237" t="s">
        <v>0</v>
      </c>
      <c r="D115" s="237" t="s">
        <v>0</v>
      </c>
      <c r="E115" s="237" t="s">
        <v>0</v>
      </c>
      <c r="F115" s="237" t="s">
        <v>0</v>
      </c>
      <c r="G115" s="237" t="s">
        <v>0</v>
      </c>
      <c r="H115" s="237" t="s">
        <v>0</v>
      </c>
      <c r="I115" s="237" t="s">
        <v>0</v>
      </c>
      <c r="J115" s="237" t="s">
        <v>0</v>
      </c>
      <c r="K115" s="237" t="s">
        <v>0</v>
      </c>
      <c r="L115" s="237" t="s">
        <v>0</v>
      </c>
      <c r="M115" s="238">
        <v>22037</v>
      </c>
      <c r="N115" s="238">
        <v>15931</v>
      </c>
      <c r="O115" s="238">
        <v>13213</v>
      </c>
      <c r="P115" s="238">
        <v>17474</v>
      </c>
      <c r="Q115" s="238">
        <v>13654</v>
      </c>
      <c r="R115" s="238">
        <v>14021</v>
      </c>
      <c r="S115" s="238">
        <v>20790</v>
      </c>
      <c r="T115" s="238">
        <v>14395</v>
      </c>
      <c r="U115" s="238">
        <v>11283</v>
      </c>
      <c r="V115" s="238">
        <v>966</v>
      </c>
      <c r="W115" s="238">
        <v>9586</v>
      </c>
      <c r="X115" s="238">
        <v>7928</v>
      </c>
      <c r="Y115" s="238">
        <v>9853</v>
      </c>
      <c r="Z115" s="238">
        <v>4463</v>
      </c>
      <c r="AA115" s="238">
        <v>9643</v>
      </c>
    </row>
    <row r="116" spans="2:27" ht="12.75">
      <c r="B116" s="236" t="s">
        <v>34</v>
      </c>
      <c r="C116" s="238">
        <v>196252</v>
      </c>
      <c r="D116" s="238">
        <v>131734</v>
      </c>
      <c r="E116" s="238">
        <v>151011</v>
      </c>
      <c r="F116" s="238">
        <v>133964</v>
      </c>
      <c r="G116" s="238">
        <v>139534</v>
      </c>
      <c r="H116" s="238">
        <v>116077</v>
      </c>
      <c r="I116" s="238">
        <v>160377</v>
      </c>
      <c r="J116" s="238">
        <v>113261</v>
      </c>
      <c r="K116" s="238">
        <v>109940</v>
      </c>
      <c r="L116" s="238">
        <v>88274</v>
      </c>
      <c r="M116" s="238">
        <v>112767</v>
      </c>
      <c r="N116" s="238">
        <v>77689</v>
      </c>
      <c r="O116" s="238">
        <v>73222</v>
      </c>
      <c r="P116" s="238">
        <v>90479</v>
      </c>
      <c r="Q116" s="238">
        <v>7128</v>
      </c>
      <c r="R116" s="238">
        <v>6319</v>
      </c>
      <c r="S116" s="238">
        <v>45494</v>
      </c>
      <c r="T116" s="238">
        <v>26750</v>
      </c>
      <c r="U116" s="238">
        <v>-36109</v>
      </c>
      <c r="V116" s="238">
        <v>3688</v>
      </c>
      <c r="W116" s="238">
        <v>-18063</v>
      </c>
      <c r="X116" s="238">
        <v>-37287</v>
      </c>
      <c r="Y116" s="238">
        <v>-24032</v>
      </c>
      <c r="Z116" s="238">
        <v>-24000</v>
      </c>
      <c r="AA116" s="238">
        <v>-11503</v>
      </c>
    </row>
    <row r="117" spans="2:27" ht="12.75">
      <c r="B117" s="236" t="s">
        <v>35</v>
      </c>
      <c r="C117" s="238">
        <v>3428</v>
      </c>
      <c r="D117" s="238">
        <v>3843</v>
      </c>
      <c r="E117" s="238">
        <v>3327</v>
      </c>
      <c r="F117" s="238">
        <v>3530</v>
      </c>
      <c r="G117" s="238">
        <v>3847</v>
      </c>
      <c r="H117" s="238">
        <v>3781</v>
      </c>
      <c r="I117" s="238">
        <v>4033</v>
      </c>
      <c r="J117" s="238">
        <v>4585</v>
      </c>
      <c r="K117" s="238">
        <v>4531</v>
      </c>
      <c r="L117" s="238">
        <v>4247</v>
      </c>
      <c r="M117" s="238">
        <v>4570</v>
      </c>
      <c r="N117" s="238">
        <v>4688</v>
      </c>
      <c r="O117" s="238">
        <v>4726</v>
      </c>
      <c r="P117" s="238">
        <v>4646</v>
      </c>
      <c r="Q117" s="238">
        <v>4549</v>
      </c>
      <c r="R117" s="238">
        <v>4579</v>
      </c>
      <c r="S117" s="238">
        <v>4411</v>
      </c>
      <c r="T117" s="238">
        <v>4581</v>
      </c>
      <c r="U117" s="238">
        <v>4170</v>
      </c>
      <c r="V117" s="238">
        <v>3654</v>
      </c>
      <c r="W117" s="238">
        <v>3603</v>
      </c>
      <c r="X117" s="238">
        <v>3672</v>
      </c>
      <c r="Y117" s="238">
        <v>3425</v>
      </c>
      <c r="Z117" s="238">
        <v>3137</v>
      </c>
      <c r="AA117" s="238">
        <v>3435</v>
      </c>
    </row>
    <row r="118" spans="2:27" ht="12.75">
      <c r="B118" s="236" t="s">
        <v>36</v>
      </c>
      <c r="C118" s="238">
        <v>15877</v>
      </c>
      <c r="D118" s="238">
        <v>14684</v>
      </c>
      <c r="E118" s="238">
        <v>8442</v>
      </c>
      <c r="F118" s="238">
        <v>2824</v>
      </c>
      <c r="G118" s="238">
        <v>2483</v>
      </c>
      <c r="H118" s="238">
        <v>1673</v>
      </c>
      <c r="I118" s="238">
        <v>525</v>
      </c>
      <c r="J118" s="238">
        <v>327</v>
      </c>
      <c r="K118" s="238">
        <v>-558</v>
      </c>
      <c r="L118" s="238">
        <v>272</v>
      </c>
      <c r="M118" s="238">
        <v>182</v>
      </c>
      <c r="N118" s="238">
        <v>2077</v>
      </c>
      <c r="O118" s="238">
        <v>1254</v>
      </c>
      <c r="P118" s="238">
        <v>2145</v>
      </c>
      <c r="Q118" s="238">
        <v>2338</v>
      </c>
      <c r="R118" s="238">
        <v>2668</v>
      </c>
      <c r="S118" s="238">
        <v>3372</v>
      </c>
      <c r="T118" s="238">
        <v>3063</v>
      </c>
      <c r="U118" s="238">
        <v>1441</v>
      </c>
      <c r="V118" s="238">
        <v>1354</v>
      </c>
      <c r="W118" s="238">
        <v>3010</v>
      </c>
      <c r="X118" s="238">
        <v>3841</v>
      </c>
      <c r="Y118" s="238">
        <v>2273</v>
      </c>
      <c r="Z118" s="238">
        <v>5041</v>
      </c>
      <c r="AA118" s="238">
        <v>3683</v>
      </c>
    </row>
    <row r="119" spans="2:27" ht="12.75">
      <c r="B119" s="236" t="s">
        <v>37</v>
      </c>
      <c r="C119" s="237" t="s">
        <v>0</v>
      </c>
      <c r="D119" s="237" t="s">
        <v>0</v>
      </c>
      <c r="E119" s="237" t="s">
        <v>0</v>
      </c>
      <c r="F119" s="237" t="s">
        <v>0</v>
      </c>
      <c r="G119" s="237" t="s">
        <v>0</v>
      </c>
      <c r="H119" s="237" t="s">
        <v>0</v>
      </c>
      <c r="I119" s="237" t="s">
        <v>0</v>
      </c>
      <c r="J119" s="237" t="s">
        <v>0</v>
      </c>
      <c r="K119" s="237" t="s">
        <v>0</v>
      </c>
      <c r="L119" s="237" t="s">
        <v>0</v>
      </c>
      <c r="M119" s="238">
        <v>20940</v>
      </c>
      <c r="N119" s="238">
        <v>15651</v>
      </c>
      <c r="O119" s="238">
        <v>15236</v>
      </c>
      <c r="P119" s="238">
        <v>15642</v>
      </c>
      <c r="Q119" s="238">
        <v>27122</v>
      </c>
      <c r="R119" s="238">
        <v>36560</v>
      </c>
      <c r="S119" s="238">
        <v>26186</v>
      </c>
      <c r="T119" s="238">
        <v>11141</v>
      </c>
      <c r="U119" s="238">
        <v>16669</v>
      </c>
      <c r="V119" s="238">
        <v>-3541</v>
      </c>
      <c r="W119" s="238">
        <v>16584</v>
      </c>
      <c r="X119" s="238">
        <v>13709</v>
      </c>
      <c r="Y119" s="238">
        <v>18978</v>
      </c>
      <c r="Z119" s="238">
        <v>6831</v>
      </c>
      <c r="AA119" s="238">
        <v>3459</v>
      </c>
    </row>
    <row r="120" spans="2:27" ht="12.75">
      <c r="B120" s="236" t="s">
        <v>24</v>
      </c>
      <c r="C120" s="237" t="s">
        <v>0</v>
      </c>
      <c r="D120" s="237" t="s">
        <v>0</v>
      </c>
      <c r="E120" s="237" t="s">
        <v>0</v>
      </c>
      <c r="F120" s="237" t="s">
        <v>0</v>
      </c>
      <c r="G120" s="237" t="s">
        <v>0</v>
      </c>
      <c r="H120" s="311">
        <v>1151</v>
      </c>
      <c r="I120" s="237" t="s">
        <v>0</v>
      </c>
      <c r="J120" s="237" t="s">
        <v>0</v>
      </c>
      <c r="K120" s="237" t="s">
        <v>0</v>
      </c>
      <c r="L120" s="237" t="s">
        <v>0</v>
      </c>
      <c r="M120" s="238">
        <v>1151</v>
      </c>
      <c r="N120" s="238">
        <v>835</v>
      </c>
      <c r="O120" s="238">
        <v>1003</v>
      </c>
      <c r="P120" s="238">
        <v>844</v>
      </c>
      <c r="Q120" s="238">
        <v>786</v>
      </c>
      <c r="R120" s="238">
        <v>908</v>
      </c>
      <c r="S120" s="238">
        <v>676</v>
      </c>
      <c r="T120" s="238">
        <v>728</v>
      </c>
      <c r="U120" s="238">
        <v>580</v>
      </c>
      <c r="V120" s="238">
        <v>485</v>
      </c>
      <c r="W120" s="238">
        <v>586</v>
      </c>
      <c r="X120" s="238">
        <v>622</v>
      </c>
      <c r="Y120" s="238">
        <v>520</v>
      </c>
      <c r="Z120" s="238">
        <v>516</v>
      </c>
      <c r="AA120" s="238">
        <v>539</v>
      </c>
    </row>
    <row r="121" spans="2:27" ht="12.75">
      <c r="B121" s="236" t="s">
        <v>21</v>
      </c>
      <c r="C121" s="237" t="s">
        <v>0</v>
      </c>
      <c r="D121" s="237" t="s">
        <v>0</v>
      </c>
      <c r="E121" s="237" t="s">
        <v>0</v>
      </c>
      <c r="F121" s="237" t="s">
        <v>0</v>
      </c>
      <c r="G121" s="237" t="s">
        <v>0</v>
      </c>
      <c r="H121" s="237" t="s">
        <v>0</v>
      </c>
      <c r="I121" s="237" t="s">
        <v>0</v>
      </c>
      <c r="J121" s="237" t="s">
        <v>0</v>
      </c>
      <c r="K121" s="237" t="s">
        <v>0</v>
      </c>
      <c r="L121" s="237" t="s">
        <v>0</v>
      </c>
      <c r="M121" s="238">
        <v>2388</v>
      </c>
      <c r="N121" s="238">
        <v>-6826</v>
      </c>
      <c r="O121" s="238">
        <v>7100</v>
      </c>
      <c r="P121" s="238">
        <v>18387</v>
      </c>
      <c r="Q121" s="238">
        <v>-11179</v>
      </c>
      <c r="R121" s="238">
        <v>-14005</v>
      </c>
      <c r="S121" s="238">
        <v>-3105</v>
      </c>
      <c r="T121" s="238">
        <v>16020</v>
      </c>
      <c r="U121" s="238">
        <v>-21897</v>
      </c>
      <c r="V121" s="238">
        <v>-17562</v>
      </c>
      <c r="W121" s="238">
        <v>-13334</v>
      </c>
      <c r="X121" s="238">
        <v>-16826</v>
      </c>
      <c r="Y121" s="238">
        <v>4</v>
      </c>
      <c r="Z121" s="238">
        <v>-4687</v>
      </c>
      <c r="AA121" s="238">
        <v>-12252</v>
      </c>
    </row>
    <row r="122" spans="2:27" ht="12.75">
      <c r="B122" s="236" t="s">
        <v>38</v>
      </c>
      <c r="C122" s="238">
        <v>255</v>
      </c>
      <c r="D122" s="238">
        <v>278</v>
      </c>
      <c r="E122" s="238">
        <v>301</v>
      </c>
      <c r="F122" s="238">
        <v>352</v>
      </c>
      <c r="G122" s="238">
        <v>387</v>
      </c>
      <c r="H122" s="238">
        <v>410</v>
      </c>
      <c r="I122" s="238">
        <v>433</v>
      </c>
      <c r="J122" s="238">
        <v>463</v>
      </c>
      <c r="K122" s="238">
        <v>378</v>
      </c>
      <c r="L122" s="238">
        <v>387</v>
      </c>
      <c r="M122" s="238">
        <v>508</v>
      </c>
      <c r="N122" s="238">
        <v>560</v>
      </c>
      <c r="O122" s="238">
        <v>515</v>
      </c>
      <c r="P122" s="238">
        <v>437</v>
      </c>
      <c r="Q122" s="238">
        <v>579</v>
      </c>
      <c r="R122" s="238">
        <v>464</v>
      </c>
      <c r="S122" s="238">
        <v>467</v>
      </c>
      <c r="T122" s="238">
        <v>507</v>
      </c>
      <c r="U122" s="238">
        <v>444</v>
      </c>
      <c r="V122" s="238">
        <v>373</v>
      </c>
      <c r="W122" s="238">
        <v>383</v>
      </c>
      <c r="X122" s="238">
        <v>294</v>
      </c>
      <c r="Y122" s="238">
        <v>315</v>
      </c>
      <c r="Z122" s="238">
        <v>348</v>
      </c>
      <c r="AA122" s="238">
        <v>349</v>
      </c>
    </row>
    <row r="123" spans="2:27" ht="12.75">
      <c r="B123" s="236" t="s">
        <v>13</v>
      </c>
      <c r="C123" s="238">
        <v>68729</v>
      </c>
      <c r="D123" s="238">
        <v>76335</v>
      </c>
      <c r="E123" s="238">
        <v>68790</v>
      </c>
      <c r="F123" s="238">
        <v>64575</v>
      </c>
      <c r="G123" s="238">
        <v>65529</v>
      </c>
      <c r="H123" s="238">
        <v>59561</v>
      </c>
      <c r="I123" s="238">
        <v>59036</v>
      </c>
      <c r="J123" s="238">
        <v>49048</v>
      </c>
      <c r="K123" s="238">
        <v>53853</v>
      </c>
      <c r="L123" s="238">
        <v>54227</v>
      </c>
      <c r="M123" s="238">
        <v>45695</v>
      </c>
      <c r="N123" s="238">
        <v>38835</v>
      </c>
      <c r="O123" s="238">
        <v>27101</v>
      </c>
      <c r="P123" s="238">
        <v>40640</v>
      </c>
      <c r="Q123" s="238">
        <v>26358</v>
      </c>
      <c r="R123" s="238">
        <v>30861</v>
      </c>
      <c r="S123" s="238">
        <v>32053</v>
      </c>
      <c r="T123" s="238">
        <v>21662</v>
      </c>
      <c r="U123" s="238">
        <v>15847</v>
      </c>
      <c r="V123" s="238">
        <v>10203</v>
      </c>
      <c r="W123" s="238">
        <v>23310</v>
      </c>
      <c r="X123" s="238">
        <v>12634</v>
      </c>
      <c r="Y123" s="238">
        <v>5224</v>
      </c>
      <c r="Z123" s="238">
        <v>7884</v>
      </c>
      <c r="AA123" s="238">
        <v>1593</v>
      </c>
    </row>
    <row r="124" spans="2:27" ht="12.75">
      <c r="B124" s="236" t="s">
        <v>39</v>
      </c>
      <c r="C124" s="238">
        <v>27987</v>
      </c>
      <c r="D124" s="238">
        <v>26854</v>
      </c>
      <c r="E124" s="238">
        <v>23738</v>
      </c>
      <c r="F124" s="238">
        <v>23595</v>
      </c>
      <c r="G124" s="238">
        <v>19220</v>
      </c>
      <c r="H124" s="238">
        <v>18402</v>
      </c>
      <c r="I124" s="238">
        <v>20311</v>
      </c>
      <c r="J124" s="238">
        <v>17211</v>
      </c>
      <c r="K124" s="238">
        <v>15899</v>
      </c>
      <c r="L124" s="238">
        <v>10435</v>
      </c>
      <c r="M124" s="238">
        <v>11978</v>
      </c>
      <c r="N124" s="238">
        <v>11202</v>
      </c>
      <c r="O124" s="238">
        <v>9837</v>
      </c>
      <c r="P124" s="238">
        <v>11227</v>
      </c>
      <c r="Q124" s="238">
        <v>1396</v>
      </c>
      <c r="R124" s="238">
        <v>2124</v>
      </c>
      <c r="S124" s="238">
        <v>5250</v>
      </c>
      <c r="T124" s="238">
        <v>9050</v>
      </c>
      <c r="U124" s="238">
        <v>-6433</v>
      </c>
      <c r="V124" s="238">
        <v>-1219</v>
      </c>
      <c r="W124" s="238">
        <v>3232</v>
      </c>
      <c r="X124" s="238">
        <v>-683</v>
      </c>
      <c r="Y124" s="238">
        <v>4884</v>
      </c>
      <c r="Z124" s="238">
        <v>10175</v>
      </c>
      <c r="AA124" s="238">
        <v>4534</v>
      </c>
    </row>
    <row r="125" spans="2:27" ht="12.75">
      <c r="B125" s="236" t="s">
        <v>20</v>
      </c>
      <c r="C125" s="238">
        <v>251418</v>
      </c>
      <c r="D125" s="238">
        <v>114423</v>
      </c>
      <c r="E125" s="238">
        <v>85529</v>
      </c>
      <c r="F125" s="238">
        <v>20724</v>
      </c>
      <c r="G125" s="238">
        <v>61854</v>
      </c>
      <c r="H125" s="238">
        <v>38540</v>
      </c>
      <c r="I125" s="238">
        <v>56666</v>
      </c>
      <c r="J125" s="238">
        <v>63542</v>
      </c>
      <c r="K125" s="238">
        <v>48041</v>
      </c>
      <c r="L125" s="238">
        <v>59401</v>
      </c>
      <c r="M125" s="238">
        <v>65932</v>
      </c>
      <c r="N125" s="238">
        <v>50616</v>
      </c>
      <c r="O125" s="238">
        <v>90129</v>
      </c>
      <c r="P125" s="238">
        <v>99080</v>
      </c>
      <c r="Q125" s="238">
        <v>57454</v>
      </c>
      <c r="R125" s="238">
        <v>79069</v>
      </c>
      <c r="S125" s="238">
        <v>158673</v>
      </c>
      <c r="T125" s="238">
        <v>104078</v>
      </c>
      <c r="U125" s="238">
        <v>121743</v>
      </c>
      <c r="V125" s="238">
        <v>64220</v>
      </c>
      <c r="W125" s="238">
        <v>77718</v>
      </c>
      <c r="X125" s="238">
        <v>89954</v>
      </c>
      <c r="Y125" s="238">
        <v>47380</v>
      </c>
      <c r="Z125" s="238">
        <v>50758</v>
      </c>
      <c r="AA125" s="238">
        <v>10797</v>
      </c>
    </row>
    <row r="126" spans="2:27" ht="12.75">
      <c r="B126" s="236" t="s">
        <v>22</v>
      </c>
      <c r="C126" s="237" t="s">
        <v>0</v>
      </c>
      <c r="D126" s="237" t="s">
        <v>0</v>
      </c>
      <c r="E126" s="237" t="s">
        <v>0</v>
      </c>
      <c r="F126" s="237" t="s">
        <v>0</v>
      </c>
      <c r="G126" s="237" t="s">
        <v>0</v>
      </c>
      <c r="H126" s="238">
        <v>45285</v>
      </c>
      <c r="I126" s="238">
        <v>42528</v>
      </c>
      <c r="J126" s="238">
        <v>43204</v>
      </c>
      <c r="K126" s="238">
        <v>40840</v>
      </c>
      <c r="L126" s="238">
        <v>33460</v>
      </c>
      <c r="M126" s="238">
        <v>36598</v>
      </c>
      <c r="N126" s="238">
        <v>38789</v>
      </c>
      <c r="O126" s="238">
        <v>32279</v>
      </c>
      <c r="P126" s="238">
        <v>43608</v>
      </c>
      <c r="Q126" s="238">
        <v>52086</v>
      </c>
      <c r="R126" s="238">
        <v>41612</v>
      </c>
      <c r="S126" s="238">
        <v>20692</v>
      </c>
      <c r="T126" s="238">
        <v>32865</v>
      </c>
      <c r="U126" s="238">
        <v>16312</v>
      </c>
      <c r="V126" s="238">
        <v>13535</v>
      </c>
      <c r="W126" s="238">
        <v>22114</v>
      </c>
      <c r="X126" s="238">
        <v>16280</v>
      </c>
      <c r="Y126" s="238">
        <v>18738</v>
      </c>
      <c r="Z126" s="238">
        <v>15977</v>
      </c>
      <c r="AA126" s="238">
        <v>18593</v>
      </c>
    </row>
    <row r="127" spans="2:27" ht="12.75">
      <c r="B127" s="236" t="s">
        <v>40</v>
      </c>
      <c r="C127" s="238">
        <v>139375</v>
      </c>
      <c r="D127" s="238">
        <v>57915</v>
      </c>
      <c r="E127" s="238">
        <v>69257</v>
      </c>
      <c r="F127" s="238">
        <v>56174</v>
      </c>
      <c r="G127" s="238">
        <v>20553</v>
      </c>
      <c r="H127" s="238">
        <v>20410</v>
      </c>
      <c r="I127" s="238">
        <v>45981</v>
      </c>
      <c r="J127" s="238">
        <v>-4177</v>
      </c>
      <c r="K127" s="238">
        <v>1605</v>
      </c>
      <c r="L127" s="238">
        <v>-18458</v>
      </c>
      <c r="M127" s="238">
        <v>10504</v>
      </c>
      <c r="N127" s="238">
        <v>-13507</v>
      </c>
      <c r="O127" s="238">
        <v>-398</v>
      </c>
      <c r="P127" s="238">
        <v>9808</v>
      </c>
      <c r="Q127" s="238">
        <v>-27101</v>
      </c>
      <c r="R127" s="238">
        <v>11484</v>
      </c>
      <c r="S127" s="238">
        <v>3284</v>
      </c>
      <c r="T127" s="238">
        <v>52747</v>
      </c>
      <c r="U127" s="238">
        <v>8178</v>
      </c>
      <c r="V127" s="238">
        <v>14627</v>
      </c>
      <c r="W127" s="238">
        <v>-11193</v>
      </c>
      <c r="X127" s="238">
        <v>-35258</v>
      </c>
      <c r="Y127" s="238">
        <v>16707</v>
      </c>
      <c r="Z127" s="238">
        <v>-23553</v>
      </c>
      <c r="AA127" s="238">
        <v>-27401</v>
      </c>
    </row>
    <row r="128" spans="2:27" ht="12.75">
      <c r="B128" s="236" t="s">
        <v>18</v>
      </c>
      <c r="C128" s="237" t="s">
        <v>0</v>
      </c>
      <c r="D128" s="237" t="s">
        <v>0</v>
      </c>
      <c r="E128" s="238">
        <v>8598</v>
      </c>
      <c r="F128" s="238">
        <v>8681</v>
      </c>
      <c r="G128" s="238">
        <v>6052</v>
      </c>
      <c r="H128" s="238">
        <v>5896</v>
      </c>
      <c r="I128" s="238">
        <v>5721</v>
      </c>
      <c r="J128" s="238">
        <v>5333</v>
      </c>
      <c r="K128" s="238">
        <v>5938</v>
      </c>
      <c r="L128" s="238">
        <v>6663</v>
      </c>
      <c r="M128" s="238">
        <v>7576</v>
      </c>
      <c r="N128" s="238">
        <v>6919</v>
      </c>
      <c r="O128" s="238">
        <v>5251</v>
      </c>
      <c r="P128" s="238">
        <v>7299</v>
      </c>
      <c r="Q128" s="238">
        <v>3717</v>
      </c>
      <c r="R128" s="238">
        <v>2646</v>
      </c>
      <c r="S128" s="238">
        <v>4102</v>
      </c>
      <c r="T128" s="238">
        <v>3614</v>
      </c>
      <c r="U128" s="238">
        <v>2627</v>
      </c>
      <c r="V128" s="238">
        <v>898</v>
      </c>
      <c r="W128" s="238">
        <v>1323</v>
      </c>
      <c r="X128" s="238">
        <v>1176</v>
      </c>
      <c r="Y128" s="238">
        <v>1911</v>
      </c>
      <c r="Z128" s="238">
        <v>2719</v>
      </c>
      <c r="AA128" s="238">
        <v>548</v>
      </c>
    </row>
    <row r="129" spans="2:27" ht="12.75">
      <c r="B129" s="236" t="s">
        <v>41</v>
      </c>
      <c r="C129" s="237" t="s">
        <v>0</v>
      </c>
      <c r="D129" s="237" t="s">
        <v>0</v>
      </c>
      <c r="E129" s="237" t="s">
        <v>0</v>
      </c>
      <c r="F129" s="238">
        <v>6555</v>
      </c>
      <c r="G129" s="238">
        <v>3118</v>
      </c>
      <c r="H129" s="238">
        <v>5027</v>
      </c>
      <c r="I129" s="238">
        <v>6398</v>
      </c>
      <c r="J129" s="238">
        <v>3260</v>
      </c>
      <c r="K129" s="238">
        <v>2514</v>
      </c>
      <c r="L129" s="238">
        <v>243</v>
      </c>
      <c r="M129" s="238">
        <v>4273</v>
      </c>
      <c r="N129" s="238">
        <v>2913</v>
      </c>
      <c r="O129" s="238">
        <v>3445</v>
      </c>
      <c r="P129" s="238">
        <v>4500</v>
      </c>
      <c r="Q129" s="238">
        <v>-2079</v>
      </c>
      <c r="R129" s="238">
        <v>2</v>
      </c>
      <c r="S129" s="238">
        <v>1656</v>
      </c>
      <c r="T129" s="238">
        <v>4577</v>
      </c>
      <c r="U129" s="238">
        <v>-2145</v>
      </c>
      <c r="V129" s="238">
        <v>-1903</v>
      </c>
      <c r="W129" s="238">
        <v>251</v>
      </c>
      <c r="X129" s="238">
        <v>-4136</v>
      </c>
      <c r="Y129" s="238">
        <v>420</v>
      </c>
      <c r="Z129" s="238">
        <v>89</v>
      </c>
      <c r="AA129" s="238">
        <v>-4770</v>
      </c>
    </row>
    <row r="130" spans="2:27" ht="12.75">
      <c r="B130" s="236" t="s">
        <v>19</v>
      </c>
      <c r="C130" s="238">
        <v>64293</v>
      </c>
      <c r="D130" s="238">
        <v>51673</v>
      </c>
      <c r="E130" s="238">
        <v>39135</v>
      </c>
      <c r="F130" s="238">
        <v>35823</v>
      </c>
      <c r="G130" s="238">
        <v>36855</v>
      </c>
      <c r="H130" s="238">
        <v>38404</v>
      </c>
      <c r="I130" s="238">
        <v>30385</v>
      </c>
      <c r="J130" s="238">
        <v>23106</v>
      </c>
      <c r="K130" s="238">
        <v>24902</v>
      </c>
      <c r="L130" s="238">
        <v>22538</v>
      </c>
      <c r="M130" s="238">
        <v>17105</v>
      </c>
      <c r="N130" s="238">
        <v>19406</v>
      </c>
      <c r="O130" s="238">
        <v>17803</v>
      </c>
      <c r="P130" s="238">
        <v>17975</v>
      </c>
      <c r="Q130" s="238">
        <v>16763</v>
      </c>
      <c r="R130" s="238">
        <v>14779</v>
      </c>
      <c r="S130" s="238">
        <v>15955</v>
      </c>
      <c r="T130" s="238">
        <v>10899</v>
      </c>
      <c r="U130" s="238">
        <v>11426</v>
      </c>
      <c r="V130" s="238">
        <v>5550</v>
      </c>
      <c r="W130" s="238">
        <v>11275</v>
      </c>
      <c r="X130" s="238">
        <v>8639</v>
      </c>
      <c r="Y130" s="238">
        <v>8526</v>
      </c>
      <c r="Z130" s="238">
        <v>8840</v>
      </c>
      <c r="AA130" s="238">
        <v>8433</v>
      </c>
    </row>
    <row r="131" spans="2:27" ht="12.75">
      <c r="B131" s="236" t="s">
        <v>42</v>
      </c>
      <c r="C131" s="238">
        <v>13628</v>
      </c>
      <c r="D131" s="238">
        <v>15226</v>
      </c>
      <c r="E131" s="238">
        <v>14199</v>
      </c>
      <c r="F131" s="238">
        <v>8822</v>
      </c>
      <c r="G131" s="238">
        <v>17092</v>
      </c>
      <c r="H131" s="238">
        <v>14290</v>
      </c>
      <c r="I131" s="238">
        <v>9166</v>
      </c>
      <c r="J131" s="238">
        <v>9186</v>
      </c>
      <c r="K131" s="238">
        <v>10079</v>
      </c>
      <c r="L131" s="238">
        <v>7197</v>
      </c>
      <c r="M131" s="238">
        <v>4754</v>
      </c>
      <c r="N131" s="238">
        <v>4610</v>
      </c>
      <c r="O131" s="238">
        <v>2011</v>
      </c>
      <c r="P131" s="238">
        <v>2968</v>
      </c>
      <c r="Q131" s="238">
        <v>2190</v>
      </c>
      <c r="R131" s="238">
        <v>2978</v>
      </c>
      <c r="S131" s="238">
        <v>4713</v>
      </c>
      <c r="T131" s="238">
        <v>1152</v>
      </c>
      <c r="U131" s="238">
        <v>2062</v>
      </c>
      <c r="V131" s="238">
        <v>-8263</v>
      </c>
      <c r="W131" s="238">
        <v>-4415</v>
      </c>
      <c r="X131" s="238">
        <v>-4594</v>
      </c>
      <c r="Y131" s="238">
        <v>-987</v>
      </c>
      <c r="Z131" s="238">
        <v>-1888</v>
      </c>
      <c r="AA131" s="239">
        <v>-1888</v>
      </c>
    </row>
    <row r="132" spans="2:27" ht="12.75">
      <c r="B132" s="236" t="s">
        <v>16</v>
      </c>
      <c r="C132" s="238">
        <v>157161</v>
      </c>
      <c r="D132" s="237" t="s">
        <v>0</v>
      </c>
      <c r="E132" s="237" t="s">
        <v>0</v>
      </c>
      <c r="F132" s="237" t="s">
        <v>0</v>
      </c>
      <c r="G132" s="237" t="s">
        <v>0</v>
      </c>
      <c r="H132" s="238">
        <v>153976</v>
      </c>
      <c r="I132" s="237" t="s">
        <v>0</v>
      </c>
      <c r="J132" s="237" t="s">
        <v>0</v>
      </c>
      <c r="K132" s="237" t="s">
        <v>0</v>
      </c>
      <c r="L132" s="237" t="s">
        <v>0</v>
      </c>
      <c r="M132" s="238">
        <v>107694</v>
      </c>
      <c r="N132" s="238">
        <v>117517</v>
      </c>
      <c r="O132" s="238">
        <v>97041</v>
      </c>
      <c r="P132" s="238">
        <v>103849</v>
      </c>
      <c r="Q132" s="238">
        <v>102653</v>
      </c>
      <c r="R132" s="238">
        <v>97537</v>
      </c>
      <c r="S132" s="238">
        <v>91039</v>
      </c>
      <c r="T132" s="238">
        <v>90480</v>
      </c>
      <c r="U132" s="238">
        <v>71289</v>
      </c>
      <c r="V132" s="238">
        <v>41661</v>
      </c>
      <c r="W132" s="238">
        <v>71877</v>
      </c>
      <c r="X132" s="238">
        <v>67926</v>
      </c>
      <c r="Y132" s="238">
        <v>72624</v>
      </c>
      <c r="Z132" s="238">
        <v>73136</v>
      </c>
      <c r="AA132" s="238">
        <v>58480</v>
      </c>
    </row>
    <row r="133" spans="2:27" ht="12.75">
      <c r="B133" s="236" t="s">
        <v>23</v>
      </c>
      <c r="C133" s="238">
        <v>13842</v>
      </c>
      <c r="D133" s="238">
        <v>13511</v>
      </c>
      <c r="E133" s="238">
        <v>15523</v>
      </c>
      <c r="F133" s="238">
        <v>12473</v>
      </c>
      <c r="G133" s="238">
        <v>14915</v>
      </c>
      <c r="H133" s="238">
        <v>14433</v>
      </c>
      <c r="I133" s="238">
        <v>14451</v>
      </c>
      <c r="J133" s="238">
        <v>13812</v>
      </c>
      <c r="K133" s="238">
        <v>13491</v>
      </c>
      <c r="L133" s="238">
        <v>13478</v>
      </c>
      <c r="M133" s="238">
        <v>12908</v>
      </c>
      <c r="N133" s="238">
        <v>12820</v>
      </c>
      <c r="O133" s="238">
        <v>13133</v>
      </c>
      <c r="P133" s="238">
        <v>13589</v>
      </c>
      <c r="Q133" s="238">
        <v>12975</v>
      </c>
      <c r="R133" s="238">
        <v>13759</v>
      </c>
      <c r="S133" s="238">
        <v>13852</v>
      </c>
      <c r="T133" s="238">
        <v>13361</v>
      </c>
      <c r="U133" s="238">
        <v>12012</v>
      </c>
      <c r="V133" s="238">
        <v>10183</v>
      </c>
      <c r="W133" s="238">
        <v>9284</v>
      </c>
      <c r="X133" s="238">
        <v>10568</v>
      </c>
      <c r="Y133" s="238">
        <v>9488</v>
      </c>
      <c r="Z133" s="238">
        <v>11007</v>
      </c>
      <c r="AA133" s="238">
        <v>9007</v>
      </c>
    </row>
    <row r="134" spans="2:27" ht="12.75">
      <c r="B134" s="236" t="s">
        <v>43</v>
      </c>
      <c r="C134" s="238">
        <v>19457</v>
      </c>
      <c r="D134" s="238">
        <v>19393</v>
      </c>
      <c r="E134" s="238">
        <v>16957</v>
      </c>
      <c r="F134" s="238">
        <v>13659</v>
      </c>
      <c r="G134" s="238">
        <v>12670</v>
      </c>
      <c r="H134" s="238">
        <v>11559</v>
      </c>
      <c r="I134" s="238">
        <v>8006</v>
      </c>
      <c r="J134" s="238">
        <v>6563</v>
      </c>
      <c r="K134" s="238">
        <v>7265</v>
      </c>
      <c r="L134" s="238">
        <v>6766</v>
      </c>
      <c r="M134" s="238">
        <v>4694</v>
      </c>
      <c r="N134" s="238">
        <v>5686</v>
      </c>
      <c r="O134" s="238">
        <v>6588</v>
      </c>
      <c r="P134" s="238">
        <v>6298</v>
      </c>
      <c r="Q134" s="238">
        <v>4034</v>
      </c>
      <c r="R134" s="238">
        <v>3661</v>
      </c>
      <c r="S134" s="238">
        <v>5346</v>
      </c>
      <c r="T134" s="238">
        <v>5311</v>
      </c>
      <c r="U134" s="238">
        <v>4407</v>
      </c>
      <c r="V134" s="238">
        <v>2587</v>
      </c>
      <c r="W134" s="238">
        <v>3753</v>
      </c>
      <c r="X134" s="238">
        <v>3441</v>
      </c>
      <c r="Y134" s="238">
        <v>3389</v>
      </c>
      <c r="Z134" s="238">
        <v>3952</v>
      </c>
      <c r="AA134" s="237" t="s">
        <v>0</v>
      </c>
    </row>
    <row r="135" spans="2:27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2:27" ht="12.75">
      <c r="B136" s="234" t="s">
        <v>92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2:27" ht="12.75">
      <c r="B137" s="234" t="s">
        <v>0</v>
      </c>
      <c r="C137" s="234" t="s">
        <v>93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2:27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2:27" ht="12.75">
      <c r="B139" s="234" t="s">
        <v>75</v>
      </c>
      <c r="C139" s="234" t="s">
        <v>152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2:27" ht="12.75">
      <c r="B140" s="234" t="s">
        <v>58</v>
      </c>
      <c r="C140" s="234" t="s">
        <v>95</v>
      </c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2:27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2:27" ht="12.75">
      <c r="B142" s="236" t="s">
        <v>59</v>
      </c>
      <c r="C142" s="236" t="s">
        <v>84</v>
      </c>
      <c r="D142" s="236" t="s">
        <v>85</v>
      </c>
      <c r="E142" s="236" t="s">
        <v>86</v>
      </c>
      <c r="F142" s="236" t="s">
        <v>87</v>
      </c>
      <c r="G142" s="236" t="s">
        <v>88</v>
      </c>
      <c r="H142" s="236" t="s">
        <v>60</v>
      </c>
      <c r="I142" s="236" t="s">
        <v>78</v>
      </c>
      <c r="J142" s="236" t="s">
        <v>79</v>
      </c>
      <c r="K142" s="236" t="s">
        <v>80</v>
      </c>
      <c r="L142" s="236" t="s">
        <v>81</v>
      </c>
      <c r="M142" s="236" t="s">
        <v>45</v>
      </c>
      <c r="N142" s="236" t="s">
        <v>46</v>
      </c>
      <c r="O142" s="236" t="s">
        <v>47</v>
      </c>
      <c r="P142" s="236" t="s">
        <v>48</v>
      </c>
      <c r="Q142" s="236" t="s">
        <v>49</v>
      </c>
      <c r="R142" s="236" t="s">
        <v>50</v>
      </c>
      <c r="S142" s="236" t="s">
        <v>51</v>
      </c>
      <c r="T142" s="236" t="s">
        <v>52</v>
      </c>
      <c r="U142" s="236" t="s">
        <v>53</v>
      </c>
      <c r="V142" s="236" t="s">
        <v>54</v>
      </c>
      <c r="W142" s="236" t="s">
        <v>55</v>
      </c>
      <c r="X142" s="236" t="s">
        <v>56</v>
      </c>
      <c r="Y142" s="236" t="s">
        <v>61</v>
      </c>
      <c r="Z142" s="236" t="s">
        <v>62</v>
      </c>
      <c r="AA142" s="236" t="s">
        <v>63</v>
      </c>
    </row>
    <row r="143" spans="2:27" ht="12.75">
      <c r="B143" s="236" t="s">
        <v>64</v>
      </c>
      <c r="C143" s="237" t="s">
        <v>0</v>
      </c>
      <c r="D143" s="237" t="s">
        <v>0</v>
      </c>
      <c r="E143" s="237" t="s">
        <v>0</v>
      </c>
      <c r="F143" s="237" t="s">
        <v>0</v>
      </c>
      <c r="G143" s="237" t="s">
        <v>0</v>
      </c>
      <c r="H143" s="237" t="s">
        <v>0</v>
      </c>
      <c r="I143" s="237" t="s">
        <v>0</v>
      </c>
      <c r="J143" s="237" t="s">
        <v>0</v>
      </c>
      <c r="K143" s="237" t="s">
        <v>0</v>
      </c>
      <c r="L143" s="237" t="s">
        <v>0</v>
      </c>
      <c r="M143" s="237" t="s">
        <v>0</v>
      </c>
      <c r="N143" s="237" t="s">
        <v>0</v>
      </c>
      <c r="O143" s="237" t="s">
        <v>0</v>
      </c>
      <c r="P143" s="237" t="s">
        <v>0</v>
      </c>
      <c r="Q143" s="238">
        <v>187205</v>
      </c>
      <c r="R143" s="238">
        <v>186709</v>
      </c>
      <c r="S143" s="238">
        <v>183612</v>
      </c>
      <c r="T143" s="238">
        <v>183466</v>
      </c>
      <c r="U143" s="238">
        <v>182523</v>
      </c>
      <c r="V143" s="238">
        <v>181059</v>
      </c>
      <c r="W143" s="238">
        <v>178931</v>
      </c>
      <c r="X143" s="238">
        <v>179151</v>
      </c>
      <c r="Y143" s="238">
        <v>178395</v>
      </c>
      <c r="Z143" s="238">
        <v>177773</v>
      </c>
      <c r="AA143" s="239">
        <f>SUM(AA145:AA172)</f>
        <v>177785</v>
      </c>
    </row>
    <row r="144" spans="2:27" ht="12.75">
      <c r="B144" s="236" t="s">
        <v>82</v>
      </c>
      <c r="C144" s="237" t="s">
        <v>0</v>
      </c>
      <c r="D144" s="237" t="s">
        <v>0</v>
      </c>
      <c r="E144" s="237" t="s">
        <v>0</v>
      </c>
      <c r="F144" s="237" t="s">
        <v>0</v>
      </c>
      <c r="G144" s="237" t="s">
        <v>0</v>
      </c>
      <c r="H144" s="238">
        <v>139476</v>
      </c>
      <c r="I144" s="237" t="s">
        <v>0</v>
      </c>
      <c r="J144" s="237" t="s">
        <v>0</v>
      </c>
      <c r="K144" s="237" t="s">
        <v>0</v>
      </c>
      <c r="L144" s="237" t="s">
        <v>0</v>
      </c>
      <c r="M144" s="238">
        <v>133315</v>
      </c>
      <c r="N144" s="238">
        <v>133139</v>
      </c>
      <c r="O144" s="238">
        <v>132735</v>
      </c>
      <c r="P144" s="238">
        <v>132198</v>
      </c>
      <c r="Q144" s="238">
        <v>132880</v>
      </c>
      <c r="R144" s="238">
        <v>132498</v>
      </c>
      <c r="S144" s="238">
        <v>129610</v>
      </c>
      <c r="T144" s="238">
        <v>130459</v>
      </c>
      <c r="U144" s="238">
        <v>129436</v>
      </c>
      <c r="V144" s="238">
        <v>128071</v>
      </c>
      <c r="W144" s="238">
        <v>126900</v>
      </c>
      <c r="X144" s="238">
        <v>127105</v>
      </c>
      <c r="Y144" s="238">
        <v>126704</v>
      </c>
      <c r="Z144" s="238">
        <v>126288</v>
      </c>
      <c r="AA144" s="239">
        <f>AA145+AA148+AA149+AA151+AA152+AA153+AA154+AA156+AA160+AA163+AA164+AA166+AA170+AA171+AA172</f>
        <v>126191</v>
      </c>
    </row>
    <row r="145" spans="2:27" ht="12.75">
      <c r="B145" s="236" t="s">
        <v>26</v>
      </c>
      <c r="C145" s="238">
        <v>1384</v>
      </c>
      <c r="D145" s="238">
        <v>1375</v>
      </c>
      <c r="E145" s="238">
        <v>1354</v>
      </c>
      <c r="F145" s="238">
        <v>1371</v>
      </c>
      <c r="G145" s="238">
        <v>1370</v>
      </c>
      <c r="H145" s="238">
        <v>1386</v>
      </c>
      <c r="I145" s="238">
        <v>1391</v>
      </c>
      <c r="J145" s="238">
        <v>1383</v>
      </c>
      <c r="K145" s="238">
        <v>1391</v>
      </c>
      <c r="L145" s="238">
        <v>1394</v>
      </c>
      <c r="M145" s="238">
        <v>1396</v>
      </c>
      <c r="N145" s="238">
        <v>1390</v>
      </c>
      <c r="O145" s="238">
        <v>1393</v>
      </c>
      <c r="P145" s="238">
        <v>1392</v>
      </c>
      <c r="Q145" s="238">
        <v>1394</v>
      </c>
      <c r="R145" s="238">
        <v>1386</v>
      </c>
      <c r="S145" s="238">
        <v>1382</v>
      </c>
      <c r="T145" s="238">
        <v>1370</v>
      </c>
      <c r="U145" s="238">
        <v>1374</v>
      </c>
      <c r="V145" s="238">
        <v>1365</v>
      </c>
      <c r="W145" s="238">
        <v>1358</v>
      </c>
      <c r="X145" s="238">
        <v>1337</v>
      </c>
      <c r="Y145" s="238">
        <v>1334</v>
      </c>
      <c r="Z145" s="238">
        <v>1339</v>
      </c>
      <c r="AA145" s="238">
        <v>1333</v>
      </c>
    </row>
    <row r="146" spans="2:27" ht="12.75">
      <c r="B146" s="236" t="s">
        <v>27</v>
      </c>
      <c r="C146" s="238">
        <v>6159</v>
      </c>
      <c r="D146" s="238">
        <v>6159</v>
      </c>
      <c r="E146" s="238">
        <v>6159</v>
      </c>
      <c r="F146" s="238">
        <v>6159</v>
      </c>
      <c r="G146" s="238">
        <v>6159</v>
      </c>
      <c r="H146" s="238">
        <v>6164</v>
      </c>
      <c r="I146" s="238">
        <v>6164</v>
      </c>
      <c r="J146" s="238">
        <v>6203</v>
      </c>
      <c r="K146" s="238">
        <v>5645</v>
      </c>
      <c r="L146" s="238">
        <v>5679</v>
      </c>
      <c r="M146" s="238">
        <v>5582</v>
      </c>
      <c r="N146" s="238">
        <v>5498</v>
      </c>
      <c r="O146" s="238">
        <v>5325</v>
      </c>
      <c r="P146" s="238">
        <v>5326</v>
      </c>
      <c r="Q146" s="238">
        <v>5331</v>
      </c>
      <c r="R146" s="238">
        <v>5260</v>
      </c>
      <c r="S146" s="238">
        <v>5190</v>
      </c>
      <c r="T146" s="238">
        <v>5116</v>
      </c>
      <c r="U146" s="238">
        <v>5101</v>
      </c>
      <c r="V146" s="238">
        <v>5030</v>
      </c>
      <c r="W146" s="238">
        <v>5052</v>
      </c>
      <c r="X146" s="238">
        <v>5088</v>
      </c>
      <c r="Y146" s="238">
        <v>5123</v>
      </c>
      <c r="Z146" s="238">
        <v>4995</v>
      </c>
      <c r="AA146" s="238">
        <v>4977</v>
      </c>
    </row>
    <row r="147" spans="2:27" ht="12.75">
      <c r="B147" s="236" t="s">
        <v>15</v>
      </c>
      <c r="C147" s="238">
        <v>4287</v>
      </c>
      <c r="D147" s="238">
        <v>4285</v>
      </c>
      <c r="E147" s="238">
        <v>4283</v>
      </c>
      <c r="F147" s="238">
        <v>4282</v>
      </c>
      <c r="G147" s="238">
        <v>4281</v>
      </c>
      <c r="H147" s="238">
        <v>4280</v>
      </c>
      <c r="I147" s="238">
        <v>4279</v>
      </c>
      <c r="J147" s="238">
        <v>4280</v>
      </c>
      <c r="K147" s="238">
        <v>4284</v>
      </c>
      <c r="L147" s="238">
        <v>4282</v>
      </c>
      <c r="M147" s="238">
        <v>4129</v>
      </c>
      <c r="N147" s="238">
        <v>4116</v>
      </c>
      <c r="O147" s="238">
        <v>3669</v>
      </c>
      <c r="P147" s="238">
        <v>3721</v>
      </c>
      <c r="Q147" s="238">
        <v>3677</v>
      </c>
      <c r="R147" s="238">
        <v>3656</v>
      </c>
      <c r="S147" s="238">
        <v>3620</v>
      </c>
      <c r="T147" s="238">
        <v>3652</v>
      </c>
      <c r="U147" s="238">
        <v>3615</v>
      </c>
      <c r="V147" s="238">
        <v>3553</v>
      </c>
      <c r="W147" s="238">
        <v>3529</v>
      </c>
      <c r="X147" s="238">
        <v>3504</v>
      </c>
      <c r="Y147" s="238">
        <v>3526</v>
      </c>
      <c r="Z147" s="238">
        <v>3521</v>
      </c>
      <c r="AA147" s="238">
        <v>3516</v>
      </c>
    </row>
    <row r="148" spans="2:27" ht="12.75">
      <c r="B148" s="236" t="s">
        <v>28</v>
      </c>
      <c r="C148" s="238">
        <v>2788</v>
      </c>
      <c r="D148" s="238">
        <v>2786</v>
      </c>
      <c r="E148" s="238">
        <v>2755</v>
      </c>
      <c r="F148" s="238">
        <v>2711</v>
      </c>
      <c r="G148" s="238">
        <v>2713</v>
      </c>
      <c r="H148" s="238">
        <v>2722</v>
      </c>
      <c r="I148" s="238">
        <v>3007</v>
      </c>
      <c r="J148" s="238">
        <v>2966</v>
      </c>
      <c r="K148" s="238">
        <v>2976</v>
      </c>
      <c r="L148" s="238">
        <v>2998</v>
      </c>
      <c r="M148" s="238">
        <v>2650</v>
      </c>
      <c r="N148" s="238">
        <v>2689</v>
      </c>
      <c r="O148" s="238">
        <v>2676</v>
      </c>
      <c r="P148" s="238">
        <v>2642</v>
      </c>
      <c r="Q148" s="238">
        <v>2664</v>
      </c>
      <c r="R148" s="238">
        <v>2712</v>
      </c>
      <c r="S148" s="238">
        <v>2712</v>
      </c>
      <c r="T148" s="238">
        <v>2695</v>
      </c>
      <c r="U148" s="238">
        <v>2683</v>
      </c>
      <c r="V148" s="238">
        <v>2639</v>
      </c>
      <c r="W148" s="238">
        <v>2676</v>
      </c>
      <c r="X148" s="238">
        <v>2673</v>
      </c>
      <c r="Y148" s="238">
        <v>2664</v>
      </c>
      <c r="Z148" s="238">
        <v>2628</v>
      </c>
      <c r="AA148" s="238">
        <v>2652</v>
      </c>
    </row>
    <row r="149" spans="2:27" ht="12.75">
      <c r="B149" s="236" t="s">
        <v>65</v>
      </c>
      <c r="C149" s="238">
        <v>17837</v>
      </c>
      <c r="D149" s="238">
        <v>17106</v>
      </c>
      <c r="E149" s="238">
        <v>16921</v>
      </c>
      <c r="F149" s="238">
        <v>17135</v>
      </c>
      <c r="G149" s="238">
        <v>17286</v>
      </c>
      <c r="H149" s="238">
        <v>17325</v>
      </c>
      <c r="I149" s="238">
        <v>17316</v>
      </c>
      <c r="J149" s="238">
        <v>17309</v>
      </c>
      <c r="K149" s="238">
        <v>17357</v>
      </c>
      <c r="L149" s="238">
        <v>17143</v>
      </c>
      <c r="M149" s="238">
        <v>17058</v>
      </c>
      <c r="N149" s="238">
        <v>17034</v>
      </c>
      <c r="O149" s="238">
        <v>16967</v>
      </c>
      <c r="P149" s="238">
        <v>17001</v>
      </c>
      <c r="Q149" s="238">
        <v>17014</v>
      </c>
      <c r="R149" s="238">
        <v>17030</v>
      </c>
      <c r="S149" s="238">
        <v>16946</v>
      </c>
      <c r="T149" s="238">
        <v>16950</v>
      </c>
      <c r="U149" s="238">
        <v>16921</v>
      </c>
      <c r="V149" s="238">
        <v>16886</v>
      </c>
      <c r="W149" s="238">
        <v>16700</v>
      </c>
      <c r="X149" s="238">
        <v>16718</v>
      </c>
      <c r="Y149" s="238">
        <v>16665</v>
      </c>
      <c r="Z149" s="238">
        <v>16697</v>
      </c>
      <c r="AA149" s="239">
        <v>16697</v>
      </c>
    </row>
    <row r="150" spans="2:27" ht="12.75">
      <c r="B150" s="236" t="s">
        <v>29</v>
      </c>
      <c r="C150" s="237" t="s">
        <v>0</v>
      </c>
      <c r="D150" s="237" t="s">
        <v>0</v>
      </c>
      <c r="E150" s="237" t="s">
        <v>0</v>
      </c>
      <c r="F150" s="237" t="s">
        <v>0</v>
      </c>
      <c r="G150" s="237" t="s">
        <v>0</v>
      </c>
      <c r="H150" s="237" t="s">
        <v>0</v>
      </c>
      <c r="I150" s="237" t="s">
        <v>0</v>
      </c>
      <c r="J150" s="237" t="s">
        <v>0</v>
      </c>
      <c r="K150" s="237" t="s">
        <v>0</v>
      </c>
      <c r="L150" s="237" t="s">
        <v>0</v>
      </c>
      <c r="M150" s="239">
        <v>792</v>
      </c>
      <c r="N150" s="239">
        <v>792</v>
      </c>
      <c r="O150" s="239">
        <v>792</v>
      </c>
      <c r="P150" s="239">
        <v>792</v>
      </c>
      <c r="Q150" s="238">
        <v>792</v>
      </c>
      <c r="R150" s="238">
        <v>882</v>
      </c>
      <c r="S150" s="238">
        <v>899</v>
      </c>
      <c r="T150" s="238">
        <v>915</v>
      </c>
      <c r="U150" s="238">
        <v>906</v>
      </c>
      <c r="V150" s="238">
        <v>932</v>
      </c>
      <c r="W150" s="238">
        <v>949</v>
      </c>
      <c r="X150" s="238">
        <v>946</v>
      </c>
      <c r="Y150" s="238">
        <v>947</v>
      </c>
      <c r="Z150" s="238">
        <v>948</v>
      </c>
      <c r="AA150" s="238">
        <v>949</v>
      </c>
    </row>
    <row r="151" spans="2:27" ht="12.75">
      <c r="B151" s="236" t="s">
        <v>30</v>
      </c>
      <c r="C151" s="238">
        <v>4536</v>
      </c>
      <c r="D151" s="238">
        <v>4442</v>
      </c>
      <c r="E151" s="238">
        <v>4413</v>
      </c>
      <c r="F151" s="238">
        <v>4404</v>
      </c>
      <c r="G151" s="238">
        <v>4391</v>
      </c>
      <c r="H151" s="238">
        <v>4389</v>
      </c>
      <c r="I151" s="238">
        <v>4341</v>
      </c>
      <c r="J151" s="238">
        <v>4432</v>
      </c>
      <c r="K151" s="238">
        <v>4415</v>
      </c>
      <c r="L151" s="238">
        <v>4418</v>
      </c>
      <c r="M151" s="238">
        <v>4443</v>
      </c>
      <c r="N151" s="238">
        <v>4410</v>
      </c>
      <c r="O151" s="238">
        <v>4372</v>
      </c>
      <c r="P151" s="238">
        <v>4370</v>
      </c>
      <c r="Q151" s="238">
        <v>4305</v>
      </c>
      <c r="R151" s="238">
        <v>4302</v>
      </c>
      <c r="S151" s="238">
        <v>4261</v>
      </c>
      <c r="T151" s="238">
        <v>4276</v>
      </c>
      <c r="U151" s="238">
        <v>4629</v>
      </c>
      <c r="V151" s="238">
        <v>4594</v>
      </c>
      <c r="W151" s="238">
        <v>4569</v>
      </c>
      <c r="X151" s="238">
        <v>4556</v>
      </c>
      <c r="Y151" s="238">
        <v>4533</v>
      </c>
      <c r="Z151" s="238">
        <v>4478</v>
      </c>
      <c r="AA151" s="239">
        <v>4478</v>
      </c>
    </row>
    <row r="152" spans="2:27" ht="12.75">
      <c r="B152" s="236" t="s">
        <v>31</v>
      </c>
      <c r="C152" s="238">
        <v>4716</v>
      </c>
      <c r="D152" s="238">
        <v>4716</v>
      </c>
      <c r="E152" s="238">
        <v>4716</v>
      </c>
      <c r="F152" s="238">
        <v>4716</v>
      </c>
      <c r="G152" s="238">
        <v>4716</v>
      </c>
      <c r="H152" s="238">
        <v>4716</v>
      </c>
      <c r="I152" s="238">
        <v>4716</v>
      </c>
      <c r="J152" s="238">
        <v>4716</v>
      </c>
      <c r="K152" s="238">
        <v>4716</v>
      </c>
      <c r="L152" s="238">
        <v>4716</v>
      </c>
      <c r="M152" s="238">
        <v>4716</v>
      </c>
      <c r="N152" s="238">
        <v>4898</v>
      </c>
      <c r="O152" s="238">
        <v>4755</v>
      </c>
      <c r="P152" s="238">
        <v>4783</v>
      </c>
      <c r="Q152" s="238">
        <v>4787</v>
      </c>
      <c r="R152" s="238">
        <v>4859</v>
      </c>
      <c r="S152" s="238">
        <v>4606</v>
      </c>
      <c r="T152" s="238">
        <v>4430</v>
      </c>
      <c r="U152" s="238">
        <v>4763</v>
      </c>
      <c r="V152" s="238">
        <v>4812</v>
      </c>
      <c r="W152" s="238">
        <v>4798</v>
      </c>
      <c r="X152" s="238">
        <v>5510</v>
      </c>
      <c r="Y152" s="238">
        <v>5632</v>
      </c>
      <c r="Z152" s="238">
        <v>5417</v>
      </c>
      <c r="AA152" s="238">
        <v>5127</v>
      </c>
    </row>
    <row r="153" spans="2:27" ht="12.75">
      <c r="B153" s="236" t="s">
        <v>32</v>
      </c>
      <c r="C153" s="238">
        <v>30625</v>
      </c>
      <c r="D153" s="238">
        <v>30054</v>
      </c>
      <c r="E153" s="238">
        <v>30000</v>
      </c>
      <c r="F153" s="238">
        <v>29756</v>
      </c>
      <c r="G153" s="238">
        <v>29598</v>
      </c>
      <c r="H153" s="238">
        <v>29864</v>
      </c>
      <c r="I153" s="238">
        <v>29694</v>
      </c>
      <c r="J153" s="238">
        <v>29382</v>
      </c>
      <c r="K153" s="238">
        <v>29273</v>
      </c>
      <c r="L153" s="238">
        <v>25942</v>
      </c>
      <c r="M153" s="238">
        <v>25394</v>
      </c>
      <c r="N153" s="238">
        <v>25206</v>
      </c>
      <c r="O153" s="238">
        <v>25169</v>
      </c>
      <c r="P153" s="238">
        <v>25125</v>
      </c>
      <c r="Q153" s="238">
        <v>25972</v>
      </c>
      <c r="R153" s="238">
        <v>25859</v>
      </c>
      <c r="S153" s="238">
        <v>24744</v>
      </c>
      <c r="T153" s="238">
        <v>25003</v>
      </c>
      <c r="U153" s="238">
        <v>24718</v>
      </c>
      <c r="V153" s="238">
        <v>24190</v>
      </c>
      <c r="W153" s="238">
        <v>23719</v>
      </c>
      <c r="X153" s="238">
        <v>23894</v>
      </c>
      <c r="Y153" s="238">
        <v>23463</v>
      </c>
      <c r="Z153" s="238">
        <v>23495</v>
      </c>
      <c r="AA153" s="238">
        <v>23572</v>
      </c>
    </row>
    <row r="154" spans="2:27" ht="12.75">
      <c r="B154" s="236" t="s">
        <v>17</v>
      </c>
      <c r="C154" s="238">
        <v>30417</v>
      </c>
      <c r="D154" s="238">
        <v>30311</v>
      </c>
      <c r="E154" s="238">
        <v>30211</v>
      </c>
      <c r="F154" s="238">
        <v>30121</v>
      </c>
      <c r="G154" s="238">
        <v>30036</v>
      </c>
      <c r="H154" s="238">
        <v>29983</v>
      </c>
      <c r="I154" s="238">
        <v>29933</v>
      </c>
      <c r="J154" s="238">
        <v>29879</v>
      </c>
      <c r="K154" s="238">
        <v>29822</v>
      </c>
      <c r="L154" s="238">
        <v>29774</v>
      </c>
      <c r="M154" s="238">
        <v>29697</v>
      </c>
      <c r="N154" s="238">
        <v>29619</v>
      </c>
      <c r="O154" s="238">
        <v>29544</v>
      </c>
      <c r="P154" s="238">
        <v>29494</v>
      </c>
      <c r="Q154" s="238">
        <v>29444</v>
      </c>
      <c r="R154" s="238">
        <v>29415</v>
      </c>
      <c r="S154" s="238">
        <v>29292</v>
      </c>
      <c r="T154" s="238">
        <v>29149</v>
      </c>
      <c r="U154" s="238">
        <v>28980</v>
      </c>
      <c r="V154" s="238">
        <v>28876</v>
      </c>
      <c r="W154" s="238">
        <v>28770</v>
      </c>
      <c r="X154" s="238">
        <v>28712</v>
      </c>
      <c r="Y154" s="238">
        <v>28703</v>
      </c>
      <c r="Z154" s="238">
        <v>28635</v>
      </c>
      <c r="AA154" s="238">
        <v>28628</v>
      </c>
    </row>
    <row r="155" spans="2:27" ht="12.75">
      <c r="B155" s="236" t="s">
        <v>33</v>
      </c>
      <c r="C155" s="237" t="s">
        <v>0</v>
      </c>
      <c r="D155" s="237" t="s">
        <v>0</v>
      </c>
      <c r="E155" s="237" t="s">
        <v>0</v>
      </c>
      <c r="F155" s="237" t="s">
        <v>0</v>
      </c>
      <c r="G155" s="237" t="s">
        <v>0</v>
      </c>
      <c r="H155" s="237" t="s">
        <v>0</v>
      </c>
      <c r="I155" s="237" t="s">
        <v>0</v>
      </c>
      <c r="J155" s="237" t="s">
        <v>0</v>
      </c>
      <c r="K155" s="237" t="s">
        <v>0</v>
      </c>
      <c r="L155" s="237" t="s">
        <v>0</v>
      </c>
      <c r="M155" s="238">
        <v>1169</v>
      </c>
      <c r="N155" s="238">
        <v>1178</v>
      </c>
      <c r="O155" s="238">
        <v>1181</v>
      </c>
      <c r="P155" s="238">
        <v>1200</v>
      </c>
      <c r="Q155" s="238">
        <v>1201</v>
      </c>
      <c r="R155" s="238">
        <v>1185</v>
      </c>
      <c r="S155" s="238">
        <v>1169</v>
      </c>
      <c r="T155" s="238">
        <v>1202</v>
      </c>
      <c r="U155" s="238">
        <v>1288</v>
      </c>
      <c r="V155" s="238">
        <v>1299</v>
      </c>
      <c r="W155" s="238">
        <v>1334</v>
      </c>
      <c r="X155" s="238">
        <v>1326</v>
      </c>
      <c r="Y155" s="238">
        <v>1331</v>
      </c>
      <c r="Z155" s="238">
        <v>1300</v>
      </c>
      <c r="AA155" s="238">
        <v>1240</v>
      </c>
    </row>
    <row r="156" spans="2:27" ht="12.75">
      <c r="B156" s="236" t="s">
        <v>34</v>
      </c>
      <c r="C156" s="238">
        <v>18166</v>
      </c>
      <c r="D156" s="238">
        <v>17571</v>
      </c>
      <c r="E156" s="238">
        <v>17203</v>
      </c>
      <c r="F156" s="238">
        <v>16484</v>
      </c>
      <c r="G156" s="238">
        <v>16426</v>
      </c>
      <c r="H156" s="238">
        <v>16172</v>
      </c>
      <c r="I156" s="238">
        <v>15698</v>
      </c>
      <c r="J156" s="238">
        <v>15694</v>
      </c>
      <c r="K156" s="238">
        <v>15598</v>
      </c>
      <c r="L156" s="238">
        <v>15794</v>
      </c>
      <c r="M156" s="238">
        <v>15628</v>
      </c>
      <c r="N156" s="238">
        <v>15472</v>
      </c>
      <c r="O156" s="238">
        <v>15421</v>
      </c>
      <c r="P156" s="238">
        <v>15097</v>
      </c>
      <c r="Q156" s="238">
        <v>14965</v>
      </c>
      <c r="R156" s="238">
        <v>14710</v>
      </c>
      <c r="S156" s="238">
        <v>13274</v>
      </c>
      <c r="T156" s="238">
        <v>14490</v>
      </c>
      <c r="U156" s="238">
        <v>13338</v>
      </c>
      <c r="V156" s="238">
        <v>13111</v>
      </c>
      <c r="W156" s="238">
        <v>12885</v>
      </c>
      <c r="X156" s="238">
        <v>12670</v>
      </c>
      <c r="Y156" s="238">
        <v>12548</v>
      </c>
      <c r="Z156" s="238">
        <v>12426</v>
      </c>
      <c r="AA156" s="238">
        <v>12720</v>
      </c>
    </row>
    <row r="157" spans="2:27" ht="12.75">
      <c r="B157" s="236" t="s">
        <v>35</v>
      </c>
      <c r="C157" s="238">
        <v>142</v>
      </c>
      <c r="D157" s="238">
        <v>141</v>
      </c>
      <c r="E157" s="238">
        <v>144</v>
      </c>
      <c r="F157" s="238">
        <v>143</v>
      </c>
      <c r="G157" s="238">
        <v>133</v>
      </c>
      <c r="H157" s="238">
        <v>134</v>
      </c>
      <c r="I157" s="238">
        <v>136</v>
      </c>
      <c r="J157" s="238">
        <v>133</v>
      </c>
      <c r="K157" s="238">
        <v>134</v>
      </c>
      <c r="L157" s="238">
        <v>139</v>
      </c>
      <c r="M157" s="238">
        <v>144</v>
      </c>
      <c r="N157" s="238">
        <v>144</v>
      </c>
      <c r="O157" s="238">
        <v>137</v>
      </c>
      <c r="P157" s="238">
        <v>156</v>
      </c>
      <c r="Q157" s="238">
        <v>155</v>
      </c>
      <c r="R157" s="238">
        <v>166</v>
      </c>
      <c r="S157" s="238">
        <v>156</v>
      </c>
      <c r="T157" s="238">
        <v>150</v>
      </c>
      <c r="U157" s="238">
        <v>127</v>
      </c>
      <c r="V157" s="238">
        <v>125</v>
      </c>
      <c r="W157" s="238">
        <v>115</v>
      </c>
      <c r="X157" s="238">
        <v>116</v>
      </c>
      <c r="Y157" s="238">
        <v>116</v>
      </c>
      <c r="Z157" s="238">
        <v>107</v>
      </c>
      <c r="AA157" s="238">
        <v>107</v>
      </c>
    </row>
    <row r="158" spans="2:27" ht="12.75">
      <c r="B158" s="236" t="s">
        <v>36</v>
      </c>
      <c r="C158" s="238">
        <v>1587</v>
      </c>
      <c r="D158" s="238">
        <v>1587</v>
      </c>
      <c r="E158" s="238">
        <v>1587</v>
      </c>
      <c r="F158" s="238">
        <v>1587</v>
      </c>
      <c r="G158" s="238">
        <v>1587</v>
      </c>
      <c r="H158" s="238">
        <v>1587</v>
      </c>
      <c r="I158" s="238">
        <v>1587</v>
      </c>
      <c r="J158" s="238">
        <v>1587</v>
      </c>
      <c r="K158" s="238">
        <v>1587</v>
      </c>
      <c r="L158" s="238">
        <v>1587</v>
      </c>
      <c r="M158" s="238">
        <v>1587</v>
      </c>
      <c r="N158" s="238">
        <v>1582</v>
      </c>
      <c r="O158" s="238">
        <v>1596</v>
      </c>
      <c r="P158" s="238">
        <v>1582</v>
      </c>
      <c r="Q158" s="238">
        <v>1642</v>
      </c>
      <c r="R158" s="238">
        <v>1734</v>
      </c>
      <c r="S158" s="238">
        <v>1855</v>
      </c>
      <c r="T158" s="238">
        <v>1839</v>
      </c>
      <c r="U158" s="238">
        <v>1825</v>
      </c>
      <c r="V158" s="238">
        <v>1833</v>
      </c>
      <c r="W158" s="238">
        <v>1806</v>
      </c>
      <c r="X158" s="238">
        <v>1816</v>
      </c>
      <c r="Y158" s="238">
        <v>1841</v>
      </c>
      <c r="Z158" s="238">
        <v>1878</v>
      </c>
      <c r="AA158" s="238">
        <v>1873</v>
      </c>
    </row>
    <row r="159" spans="2:27" ht="12.75">
      <c r="B159" s="236" t="s">
        <v>37</v>
      </c>
      <c r="C159" s="237" t="s">
        <v>0</v>
      </c>
      <c r="D159" s="237" t="s">
        <v>0</v>
      </c>
      <c r="E159" s="237" t="s">
        <v>0</v>
      </c>
      <c r="F159" s="237" t="s">
        <v>0</v>
      </c>
      <c r="G159" s="237" t="s">
        <v>0</v>
      </c>
      <c r="H159" s="237" t="s">
        <v>0</v>
      </c>
      <c r="I159" s="237" t="s">
        <v>0</v>
      </c>
      <c r="J159" s="237" t="s">
        <v>0</v>
      </c>
      <c r="K159" s="237" t="s">
        <v>0</v>
      </c>
      <c r="L159" s="237" t="s">
        <v>0</v>
      </c>
      <c r="M159" s="238">
        <v>3489</v>
      </c>
      <c r="N159" s="238">
        <v>2912</v>
      </c>
      <c r="O159" s="238">
        <v>2903</v>
      </c>
      <c r="P159" s="238">
        <v>2531</v>
      </c>
      <c r="Q159" s="238">
        <v>2604</v>
      </c>
      <c r="R159" s="238">
        <v>2837</v>
      </c>
      <c r="S159" s="238">
        <v>2791</v>
      </c>
      <c r="T159" s="238">
        <v>2696</v>
      </c>
      <c r="U159" s="238">
        <v>2672</v>
      </c>
      <c r="V159" s="238">
        <v>2689</v>
      </c>
      <c r="W159" s="238">
        <v>2772</v>
      </c>
      <c r="X159" s="238">
        <v>2806</v>
      </c>
      <c r="Y159" s="238">
        <v>2842</v>
      </c>
      <c r="Z159" s="238">
        <v>2891</v>
      </c>
      <c r="AA159" s="238">
        <v>2952</v>
      </c>
    </row>
    <row r="160" spans="2:27" ht="12.75">
      <c r="B160" s="236" t="s">
        <v>24</v>
      </c>
      <c r="C160" s="237">
        <v>127</v>
      </c>
      <c r="D160" s="237">
        <v>126</v>
      </c>
      <c r="E160" s="237">
        <v>126</v>
      </c>
      <c r="F160" s="237">
        <v>127</v>
      </c>
      <c r="G160" s="237">
        <v>127</v>
      </c>
      <c r="H160" s="297">
        <v>127</v>
      </c>
      <c r="I160" s="237">
        <v>126</v>
      </c>
      <c r="J160" s="237">
        <v>133</v>
      </c>
      <c r="K160" s="237">
        <v>127</v>
      </c>
      <c r="L160" s="237">
        <v>127</v>
      </c>
      <c r="M160" s="238">
        <v>135</v>
      </c>
      <c r="N160" s="238">
        <v>128</v>
      </c>
      <c r="O160" s="238">
        <v>128</v>
      </c>
      <c r="P160" s="238">
        <v>128</v>
      </c>
      <c r="Q160" s="238">
        <v>128</v>
      </c>
      <c r="R160" s="238">
        <v>129</v>
      </c>
      <c r="S160" s="238">
        <v>129</v>
      </c>
      <c r="T160" s="238">
        <v>131</v>
      </c>
      <c r="U160" s="238">
        <v>131</v>
      </c>
      <c r="V160" s="238">
        <v>131</v>
      </c>
      <c r="W160" s="238">
        <v>131</v>
      </c>
      <c r="X160" s="238">
        <v>131</v>
      </c>
      <c r="Y160" s="238">
        <v>131</v>
      </c>
      <c r="Z160" s="238">
        <v>131</v>
      </c>
      <c r="AA160" s="238">
        <v>131</v>
      </c>
    </row>
    <row r="161" spans="2:27" ht="12.75">
      <c r="B161" s="236" t="s">
        <v>21</v>
      </c>
      <c r="C161" s="237" t="s">
        <v>0</v>
      </c>
      <c r="D161" s="237" t="s">
        <v>0</v>
      </c>
      <c r="E161" s="237" t="s">
        <v>0</v>
      </c>
      <c r="F161" s="237" t="s">
        <v>0</v>
      </c>
      <c r="G161" s="237" t="s">
        <v>0</v>
      </c>
      <c r="H161" s="237" t="s">
        <v>0</v>
      </c>
      <c r="I161" s="237" t="s">
        <v>0</v>
      </c>
      <c r="J161" s="237" t="s">
        <v>0</v>
      </c>
      <c r="K161" s="237" t="s">
        <v>0</v>
      </c>
      <c r="L161" s="237" t="s">
        <v>0</v>
      </c>
      <c r="M161" s="238">
        <v>5854</v>
      </c>
      <c r="N161" s="238">
        <v>5865</v>
      </c>
      <c r="O161" s="238">
        <v>5867</v>
      </c>
      <c r="P161" s="238">
        <v>5865</v>
      </c>
      <c r="Q161" s="238">
        <v>5864</v>
      </c>
      <c r="R161" s="238">
        <v>5855</v>
      </c>
      <c r="S161" s="238">
        <v>5809</v>
      </c>
      <c r="T161" s="238">
        <v>5807</v>
      </c>
      <c r="U161" s="238">
        <v>5790</v>
      </c>
      <c r="V161" s="238">
        <v>5783</v>
      </c>
      <c r="W161" s="238">
        <v>5343</v>
      </c>
      <c r="X161" s="238">
        <v>5337</v>
      </c>
      <c r="Y161" s="238">
        <v>5338</v>
      </c>
      <c r="Z161" s="238">
        <v>5339</v>
      </c>
      <c r="AA161" s="238">
        <v>5340</v>
      </c>
    </row>
    <row r="162" spans="2:27" ht="12.75">
      <c r="B162" s="236" t="s">
        <v>38</v>
      </c>
      <c r="C162" s="238">
        <v>11</v>
      </c>
      <c r="D162" s="238">
        <v>11</v>
      </c>
      <c r="E162" s="238">
        <v>11</v>
      </c>
      <c r="F162" s="238">
        <v>11</v>
      </c>
      <c r="G162" s="238">
        <v>11</v>
      </c>
      <c r="H162" s="238">
        <v>10</v>
      </c>
      <c r="I162" s="238">
        <v>10</v>
      </c>
      <c r="J162" s="238">
        <v>10</v>
      </c>
      <c r="K162" s="238">
        <v>10</v>
      </c>
      <c r="L162" s="238">
        <v>10</v>
      </c>
      <c r="M162" s="238">
        <v>10</v>
      </c>
      <c r="N162" s="238">
        <v>10</v>
      </c>
      <c r="O162" s="238">
        <v>10</v>
      </c>
      <c r="P162" s="238">
        <v>10</v>
      </c>
      <c r="Q162" s="238">
        <v>10</v>
      </c>
      <c r="R162" s="238">
        <v>10</v>
      </c>
      <c r="S162" s="238">
        <v>10</v>
      </c>
      <c r="T162" s="238">
        <v>10</v>
      </c>
      <c r="U162" s="238">
        <v>10</v>
      </c>
      <c r="V162" s="238">
        <v>10</v>
      </c>
      <c r="W162" s="238">
        <v>11</v>
      </c>
      <c r="X162" s="238">
        <v>11</v>
      </c>
      <c r="Y162" s="238">
        <v>11</v>
      </c>
      <c r="Z162" s="238">
        <v>12</v>
      </c>
      <c r="AA162" s="238">
        <v>12</v>
      </c>
    </row>
    <row r="163" spans="2:27" ht="12.75">
      <c r="B163" s="236" t="s">
        <v>13</v>
      </c>
      <c r="C163" s="238">
        <v>2006</v>
      </c>
      <c r="D163" s="238">
        <v>1991</v>
      </c>
      <c r="E163" s="238">
        <v>1985</v>
      </c>
      <c r="F163" s="238">
        <v>1988</v>
      </c>
      <c r="G163" s="238">
        <v>1971</v>
      </c>
      <c r="H163" s="238">
        <v>1965</v>
      </c>
      <c r="I163" s="238">
        <v>1982</v>
      </c>
      <c r="J163" s="238">
        <v>1965</v>
      </c>
      <c r="K163" s="238">
        <v>1973</v>
      </c>
      <c r="L163" s="238">
        <v>1967</v>
      </c>
      <c r="M163" s="238">
        <v>1955</v>
      </c>
      <c r="N163" s="238">
        <v>1931</v>
      </c>
      <c r="O163" s="238">
        <v>1949</v>
      </c>
      <c r="P163" s="238">
        <v>1923</v>
      </c>
      <c r="Q163" s="238">
        <v>1925</v>
      </c>
      <c r="R163" s="238">
        <v>1922</v>
      </c>
      <c r="S163" s="238">
        <v>1920</v>
      </c>
      <c r="T163" s="238">
        <v>1914</v>
      </c>
      <c r="U163" s="238">
        <v>1929</v>
      </c>
      <c r="V163" s="238">
        <v>1917</v>
      </c>
      <c r="W163" s="238">
        <v>1872</v>
      </c>
      <c r="X163" s="238">
        <v>1858</v>
      </c>
      <c r="Y163" s="238">
        <v>1842</v>
      </c>
      <c r="Z163" s="238">
        <v>1848</v>
      </c>
      <c r="AA163" s="238">
        <v>1839</v>
      </c>
    </row>
    <row r="164" spans="2:27" ht="12.75">
      <c r="B164" s="236" t="s">
        <v>39</v>
      </c>
      <c r="C164" s="238">
        <v>3458</v>
      </c>
      <c r="D164" s="238">
        <v>3477</v>
      </c>
      <c r="E164" s="238">
        <v>3468</v>
      </c>
      <c r="F164" s="238">
        <v>3448</v>
      </c>
      <c r="G164" s="238">
        <v>3449</v>
      </c>
      <c r="H164" s="238">
        <v>3436</v>
      </c>
      <c r="I164" s="238">
        <v>3423</v>
      </c>
      <c r="J164" s="238">
        <v>3410</v>
      </c>
      <c r="K164" s="238">
        <v>3397</v>
      </c>
      <c r="L164" s="238">
        <v>3384</v>
      </c>
      <c r="M164" s="238">
        <v>3381</v>
      </c>
      <c r="N164" s="238">
        <v>3374</v>
      </c>
      <c r="O164" s="238">
        <v>3374</v>
      </c>
      <c r="P164" s="238">
        <v>3375</v>
      </c>
      <c r="Q164" s="238">
        <v>3368</v>
      </c>
      <c r="R164" s="238">
        <v>3263</v>
      </c>
      <c r="S164" s="238">
        <v>3240</v>
      </c>
      <c r="T164" s="238">
        <v>3239</v>
      </c>
      <c r="U164" s="238">
        <v>3171</v>
      </c>
      <c r="V164" s="238">
        <v>3169</v>
      </c>
      <c r="W164" s="238">
        <v>3166</v>
      </c>
      <c r="X164" s="238">
        <v>2868</v>
      </c>
      <c r="Y164" s="238">
        <v>2864</v>
      </c>
      <c r="Z164" s="238">
        <v>2862</v>
      </c>
      <c r="AA164" s="238">
        <v>2716</v>
      </c>
    </row>
    <row r="165" spans="2:27" ht="12.75">
      <c r="B165" s="236" t="s">
        <v>20</v>
      </c>
      <c r="C165" s="238">
        <v>18574</v>
      </c>
      <c r="D165" s="238">
        <v>18448</v>
      </c>
      <c r="E165" s="238">
        <v>17887</v>
      </c>
      <c r="F165" s="238">
        <v>17747</v>
      </c>
      <c r="G165" s="238">
        <v>17297</v>
      </c>
      <c r="H165" s="238">
        <v>17935</v>
      </c>
      <c r="I165" s="238">
        <v>17882</v>
      </c>
      <c r="J165" s="238">
        <v>17830</v>
      </c>
      <c r="K165" s="238">
        <v>17878</v>
      </c>
      <c r="L165" s="238">
        <v>17817</v>
      </c>
      <c r="M165" s="238">
        <v>17813</v>
      </c>
      <c r="N165" s="238">
        <v>17788</v>
      </c>
      <c r="O165" s="238">
        <v>16899</v>
      </c>
      <c r="P165" s="238">
        <v>16169</v>
      </c>
      <c r="Q165" s="238">
        <v>16328</v>
      </c>
      <c r="R165" s="238">
        <v>15906</v>
      </c>
      <c r="S165" s="238">
        <v>15957</v>
      </c>
      <c r="T165" s="238">
        <v>15477</v>
      </c>
      <c r="U165" s="238">
        <v>15608</v>
      </c>
      <c r="V165" s="238">
        <v>15625</v>
      </c>
      <c r="W165" s="238">
        <v>14559</v>
      </c>
      <c r="X165" s="238">
        <v>14726</v>
      </c>
      <c r="Y165" s="238">
        <v>14476</v>
      </c>
      <c r="Z165" s="238">
        <v>14181</v>
      </c>
      <c r="AA165" s="238">
        <v>14391</v>
      </c>
    </row>
    <row r="166" spans="2:27" ht="12.75">
      <c r="B166" s="236" t="s">
        <v>22</v>
      </c>
      <c r="C166" s="237" t="s">
        <v>0</v>
      </c>
      <c r="D166" s="237" t="s">
        <v>0</v>
      </c>
      <c r="E166" s="237" t="s">
        <v>0</v>
      </c>
      <c r="F166" s="237" t="s">
        <v>0</v>
      </c>
      <c r="G166" s="237" t="s">
        <v>0</v>
      </c>
      <c r="H166" s="238">
        <v>3948</v>
      </c>
      <c r="I166" s="238">
        <v>3931</v>
      </c>
      <c r="J166" s="238">
        <v>3919</v>
      </c>
      <c r="K166" s="238">
        <v>3774</v>
      </c>
      <c r="L166" s="238">
        <v>3969</v>
      </c>
      <c r="M166" s="238">
        <v>3957</v>
      </c>
      <c r="N166" s="238">
        <v>3854</v>
      </c>
      <c r="O166" s="238">
        <v>3878</v>
      </c>
      <c r="P166" s="238">
        <v>3814</v>
      </c>
      <c r="Q166" s="238">
        <v>3870</v>
      </c>
      <c r="R166" s="238">
        <v>3824</v>
      </c>
      <c r="S166" s="238">
        <v>3758</v>
      </c>
      <c r="T166" s="238">
        <v>3661</v>
      </c>
      <c r="U166" s="238">
        <v>3726</v>
      </c>
      <c r="V166" s="238">
        <v>3695</v>
      </c>
      <c r="W166" s="238">
        <v>3654</v>
      </c>
      <c r="X166" s="238">
        <v>3649</v>
      </c>
      <c r="Y166" s="238">
        <v>3727</v>
      </c>
      <c r="Z166" s="238">
        <v>3780</v>
      </c>
      <c r="AA166" s="238">
        <v>3763</v>
      </c>
    </row>
    <row r="167" spans="2:27" ht="12.75">
      <c r="B167" s="236" t="s">
        <v>40</v>
      </c>
      <c r="C167" s="238">
        <v>14802</v>
      </c>
      <c r="D167" s="238">
        <v>14803</v>
      </c>
      <c r="E167" s="238">
        <v>14804</v>
      </c>
      <c r="F167" s="238">
        <v>14805</v>
      </c>
      <c r="G167" s="238">
        <v>14806</v>
      </c>
      <c r="H167" s="238">
        <v>14807</v>
      </c>
      <c r="I167" s="238">
        <v>14808</v>
      </c>
      <c r="J167" s="238">
        <v>14809</v>
      </c>
      <c r="K167" s="238">
        <v>14810</v>
      </c>
      <c r="L167" s="238">
        <v>14811</v>
      </c>
      <c r="M167" s="238">
        <v>14812</v>
      </c>
      <c r="N167" s="238">
        <v>14798</v>
      </c>
      <c r="O167" s="238">
        <v>14819</v>
      </c>
      <c r="P167" s="238">
        <v>14801</v>
      </c>
      <c r="Q167" s="238">
        <v>14295</v>
      </c>
      <c r="R167" s="238">
        <v>14270</v>
      </c>
      <c r="S167" s="238">
        <v>14117</v>
      </c>
      <c r="T167" s="238">
        <v>13714</v>
      </c>
      <c r="U167" s="238">
        <v>13717</v>
      </c>
      <c r="V167" s="238">
        <v>13711</v>
      </c>
      <c r="W167" s="238">
        <v>14156</v>
      </c>
      <c r="X167" s="238">
        <v>13982</v>
      </c>
      <c r="Y167" s="238">
        <v>13733</v>
      </c>
      <c r="Z167" s="238">
        <v>13905</v>
      </c>
      <c r="AA167" s="238">
        <v>13830</v>
      </c>
    </row>
    <row r="168" spans="2:27" ht="12.75">
      <c r="B168" s="236" t="s">
        <v>18</v>
      </c>
      <c r="C168" s="237" t="s">
        <v>0</v>
      </c>
      <c r="D168" s="237" t="s">
        <v>0</v>
      </c>
      <c r="E168" s="238">
        <v>556</v>
      </c>
      <c r="F168" s="238">
        <v>553</v>
      </c>
      <c r="G168" s="238">
        <v>538</v>
      </c>
      <c r="H168" s="238">
        <v>525</v>
      </c>
      <c r="I168" s="238">
        <v>513</v>
      </c>
      <c r="J168" s="238">
        <v>494</v>
      </c>
      <c r="K168" s="238">
        <v>491</v>
      </c>
      <c r="L168" s="238">
        <v>499</v>
      </c>
      <c r="M168" s="238">
        <v>509</v>
      </c>
      <c r="N168" s="238">
        <v>510</v>
      </c>
      <c r="O168" s="238">
        <v>505</v>
      </c>
      <c r="P168" s="238">
        <v>510</v>
      </c>
      <c r="Q168" s="238">
        <v>491</v>
      </c>
      <c r="R168" s="238">
        <v>509</v>
      </c>
      <c r="S168" s="238">
        <v>490</v>
      </c>
      <c r="T168" s="238">
        <v>498</v>
      </c>
      <c r="U168" s="238">
        <v>492</v>
      </c>
      <c r="V168" s="238">
        <v>468</v>
      </c>
      <c r="W168" s="238">
        <v>483</v>
      </c>
      <c r="X168" s="238">
        <v>458</v>
      </c>
      <c r="Y168" s="238">
        <v>480</v>
      </c>
      <c r="Z168" s="238">
        <v>479</v>
      </c>
      <c r="AA168" s="238">
        <v>482</v>
      </c>
    </row>
    <row r="169" spans="2:27" ht="12.75">
      <c r="B169" s="236" t="s">
        <v>41</v>
      </c>
      <c r="C169" s="237" t="s">
        <v>0</v>
      </c>
      <c r="D169" s="237" t="s">
        <v>0</v>
      </c>
      <c r="E169" s="237" t="s">
        <v>0</v>
      </c>
      <c r="F169" s="238">
        <v>2421</v>
      </c>
      <c r="G169" s="238">
        <v>2446</v>
      </c>
      <c r="H169" s="238">
        <v>2446</v>
      </c>
      <c r="I169" s="238">
        <v>2446</v>
      </c>
      <c r="J169" s="238">
        <v>2445</v>
      </c>
      <c r="K169" s="238">
        <v>2445</v>
      </c>
      <c r="L169" s="238">
        <v>2444</v>
      </c>
      <c r="M169" s="238">
        <v>2402</v>
      </c>
      <c r="N169" s="238">
        <v>2255</v>
      </c>
      <c r="O169" s="238">
        <v>2236</v>
      </c>
      <c r="P169" s="238">
        <v>2236</v>
      </c>
      <c r="Q169" s="238">
        <v>1935</v>
      </c>
      <c r="R169" s="238">
        <v>1941</v>
      </c>
      <c r="S169" s="238">
        <v>1939</v>
      </c>
      <c r="T169" s="238">
        <v>1931</v>
      </c>
      <c r="U169" s="238">
        <v>1936</v>
      </c>
      <c r="V169" s="238">
        <v>1930</v>
      </c>
      <c r="W169" s="238">
        <v>1922</v>
      </c>
      <c r="X169" s="238">
        <v>1930</v>
      </c>
      <c r="Y169" s="238">
        <v>1927</v>
      </c>
      <c r="Z169" s="238">
        <v>1929</v>
      </c>
      <c r="AA169" s="238">
        <v>1925</v>
      </c>
    </row>
    <row r="170" spans="2:27" ht="12.75">
      <c r="B170" s="236" t="s">
        <v>19</v>
      </c>
      <c r="C170" s="238">
        <v>2559</v>
      </c>
      <c r="D170" s="238">
        <v>2539</v>
      </c>
      <c r="E170" s="238">
        <v>2528</v>
      </c>
      <c r="F170" s="238">
        <v>2292</v>
      </c>
      <c r="G170" s="238">
        <v>2318</v>
      </c>
      <c r="H170" s="238">
        <v>2161</v>
      </c>
      <c r="I170" s="238">
        <v>2143</v>
      </c>
      <c r="J170" s="238">
        <v>2150</v>
      </c>
      <c r="K170" s="238">
        <v>2192</v>
      </c>
      <c r="L170" s="238">
        <v>2201</v>
      </c>
      <c r="M170" s="238">
        <v>2218</v>
      </c>
      <c r="N170" s="238">
        <v>2222</v>
      </c>
      <c r="O170" s="238">
        <v>2236</v>
      </c>
      <c r="P170" s="238">
        <v>2244</v>
      </c>
      <c r="Q170" s="238">
        <v>2252</v>
      </c>
      <c r="R170" s="238">
        <v>2272</v>
      </c>
      <c r="S170" s="238">
        <v>2299</v>
      </c>
      <c r="T170" s="238">
        <v>2293</v>
      </c>
      <c r="U170" s="238">
        <v>2294</v>
      </c>
      <c r="V170" s="238">
        <v>2294</v>
      </c>
      <c r="W170" s="238">
        <v>2294</v>
      </c>
      <c r="X170" s="238">
        <v>2294</v>
      </c>
      <c r="Y170" s="238">
        <v>2284</v>
      </c>
      <c r="Z170" s="238">
        <v>2257</v>
      </c>
      <c r="AA170" s="238">
        <v>2259</v>
      </c>
    </row>
    <row r="171" spans="2:27" ht="12.75">
      <c r="B171" s="236" t="s">
        <v>42</v>
      </c>
      <c r="C171" s="238">
        <v>3417</v>
      </c>
      <c r="D171" s="238">
        <v>3361</v>
      </c>
      <c r="E171" s="238">
        <v>3347</v>
      </c>
      <c r="F171" s="238">
        <v>3359</v>
      </c>
      <c r="G171" s="238">
        <v>3359</v>
      </c>
      <c r="H171" s="238">
        <v>3270</v>
      </c>
      <c r="I171" s="238">
        <v>3300</v>
      </c>
      <c r="J171" s="238">
        <v>3262</v>
      </c>
      <c r="K171" s="238">
        <v>3234</v>
      </c>
      <c r="L171" s="238">
        <v>3197</v>
      </c>
      <c r="M171" s="238">
        <v>3156</v>
      </c>
      <c r="N171" s="238">
        <v>3157</v>
      </c>
      <c r="O171" s="238">
        <v>3172</v>
      </c>
      <c r="P171" s="238">
        <v>3166</v>
      </c>
      <c r="Q171" s="238">
        <v>3186</v>
      </c>
      <c r="R171" s="238">
        <v>3201</v>
      </c>
      <c r="S171" s="238">
        <v>3150</v>
      </c>
      <c r="T171" s="238">
        <v>3121</v>
      </c>
      <c r="U171" s="238">
        <v>3076</v>
      </c>
      <c r="V171" s="238">
        <v>3067</v>
      </c>
      <c r="W171" s="238">
        <v>3074</v>
      </c>
      <c r="X171" s="238">
        <v>3063</v>
      </c>
      <c r="Y171" s="238">
        <v>3032</v>
      </c>
      <c r="Z171" s="238">
        <v>3036</v>
      </c>
      <c r="AA171" s="239">
        <v>3036</v>
      </c>
    </row>
    <row r="172" spans="2:27" ht="12.75">
      <c r="B172" s="236" t="s">
        <v>16</v>
      </c>
      <c r="C172" s="238">
        <v>18278</v>
      </c>
      <c r="D172" s="237" t="s">
        <v>0</v>
      </c>
      <c r="E172" s="237" t="s">
        <v>0</v>
      </c>
      <c r="F172" s="237" t="s">
        <v>0</v>
      </c>
      <c r="G172" s="237" t="s">
        <v>0</v>
      </c>
      <c r="H172" s="238">
        <v>18012</v>
      </c>
      <c r="I172" s="237" t="s">
        <v>0</v>
      </c>
      <c r="J172" s="237" t="s">
        <v>0</v>
      </c>
      <c r="K172" s="237" t="s">
        <v>0</v>
      </c>
      <c r="L172" s="237" t="s">
        <v>0</v>
      </c>
      <c r="M172" s="238">
        <v>17531</v>
      </c>
      <c r="N172" s="238">
        <v>17755</v>
      </c>
      <c r="O172" s="238">
        <v>17701</v>
      </c>
      <c r="P172" s="238">
        <v>17644</v>
      </c>
      <c r="Q172" s="238">
        <v>17606</v>
      </c>
      <c r="R172" s="238">
        <v>17614</v>
      </c>
      <c r="S172" s="238">
        <v>17897</v>
      </c>
      <c r="T172" s="238">
        <v>17737</v>
      </c>
      <c r="U172" s="238">
        <v>17703</v>
      </c>
      <c r="V172" s="238">
        <v>17325</v>
      </c>
      <c r="W172" s="238">
        <v>17234</v>
      </c>
      <c r="X172" s="238">
        <v>17172</v>
      </c>
      <c r="Y172" s="238">
        <v>17282</v>
      </c>
      <c r="Z172" s="238">
        <v>17259</v>
      </c>
      <c r="AA172" s="238">
        <v>17240</v>
      </c>
    </row>
    <row r="173" spans="2:27" ht="12.75">
      <c r="B173" s="236" t="s">
        <v>23</v>
      </c>
      <c r="C173" s="238">
        <v>994</v>
      </c>
      <c r="D173" s="238">
        <v>1010</v>
      </c>
      <c r="E173" s="238">
        <v>1002</v>
      </c>
      <c r="F173" s="238">
        <v>1012</v>
      </c>
      <c r="G173" s="238">
        <v>1018</v>
      </c>
      <c r="H173" s="238">
        <v>1026</v>
      </c>
      <c r="I173" s="238">
        <v>1031</v>
      </c>
      <c r="J173" s="238">
        <v>1038</v>
      </c>
      <c r="K173" s="238">
        <v>1046</v>
      </c>
      <c r="L173" s="238">
        <v>1038</v>
      </c>
      <c r="M173" s="238">
        <v>1042</v>
      </c>
      <c r="N173" s="238">
        <v>1047</v>
      </c>
      <c r="O173" s="238">
        <v>1047</v>
      </c>
      <c r="P173" s="238">
        <v>1040</v>
      </c>
      <c r="Q173" s="238">
        <v>1040</v>
      </c>
      <c r="R173" s="238">
        <v>1035</v>
      </c>
      <c r="S173" s="238">
        <v>1034</v>
      </c>
      <c r="T173" s="238">
        <v>1032</v>
      </c>
      <c r="U173" s="238">
        <v>1024</v>
      </c>
      <c r="V173" s="238">
        <v>1014</v>
      </c>
      <c r="W173" s="238">
        <v>1006</v>
      </c>
      <c r="X173" s="238">
        <v>999</v>
      </c>
      <c r="Y173" s="238">
        <v>993</v>
      </c>
      <c r="Z173" s="238">
        <v>987</v>
      </c>
      <c r="AA173" s="238">
        <v>986</v>
      </c>
    </row>
    <row r="174" spans="2:27" ht="12.75">
      <c r="B174" s="236" t="s">
        <v>43</v>
      </c>
      <c r="C174" s="238">
        <v>1606</v>
      </c>
      <c r="D174" s="238">
        <v>1601</v>
      </c>
      <c r="E174" s="238">
        <v>1596</v>
      </c>
      <c r="F174" s="238">
        <v>1591</v>
      </c>
      <c r="G174" s="238">
        <v>1587</v>
      </c>
      <c r="H174" s="238">
        <v>1582</v>
      </c>
      <c r="I174" s="238">
        <v>1579</v>
      </c>
      <c r="J174" s="238">
        <v>1576</v>
      </c>
      <c r="K174" s="238">
        <v>1572</v>
      </c>
      <c r="L174" s="238">
        <v>1569</v>
      </c>
      <c r="M174" s="238">
        <v>1566</v>
      </c>
      <c r="N174" s="238">
        <v>1563</v>
      </c>
      <c r="O174" s="238">
        <v>1560</v>
      </c>
      <c r="P174" s="238">
        <v>1556</v>
      </c>
      <c r="Q174" s="238">
        <v>1553</v>
      </c>
      <c r="R174" s="238">
        <v>1550</v>
      </c>
      <c r="S174" s="238">
        <v>1547</v>
      </c>
      <c r="T174" s="238">
        <v>1544</v>
      </c>
      <c r="U174" s="238">
        <v>1541</v>
      </c>
      <c r="V174" s="238">
        <v>1538</v>
      </c>
      <c r="W174" s="238">
        <v>1535</v>
      </c>
      <c r="X174" s="238">
        <v>1532</v>
      </c>
      <c r="Y174" s="238">
        <v>1529</v>
      </c>
      <c r="Z174" s="238">
        <v>1526</v>
      </c>
      <c r="AA174" s="237" t="s">
        <v>0</v>
      </c>
    </row>
    <row r="175" spans="2:27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2:27" ht="12.75">
      <c r="B176" s="234" t="s">
        <v>92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2:27" ht="12.75">
      <c r="B177" s="234" t="s">
        <v>0</v>
      </c>
      <c r="C177" s="234" t="s">
        <v>93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2:27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1'!C39:J39</xm:f>
              <xm:sqref>L39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1'!E9:K9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1'!E8:K8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1'!C10:K10</xm:f>
              <xm:sqref>L10</xm:sqref>
            </x14:sparkline>
            <x14:sparkline>
              <xm:f>'Table 1'!C11:K11</xm:f>
              <xm:sqref>L11</xm:sqref>
            </x14:sparkline>
            <x14:sparkline>
              <xm:f>'Table 1'!C12:K12</xm:f>
              <xm:sqref>L12</xm:sqref>
            </x14:sparkline>
            <x14:sparkline>
              <xm:f>'Table 1'!C13:K13</xm:f>
              <xm:sqref>L13</xm:sqref>
            </x14:sparkline>
            <x14:sparkline>
              <xm:f>'Table 1'!C14:J14</xm:f>
              <xm:sqref>L14</xm:sqref>
            </x14:sparkline>
            <x14:sparkline>
              <xm:f>'Table 1'!F15:K15</xm:f>
              <xm:sqref>L15</xm:sqref>
            </x14:sparkline>
            <x14:sparkline>
              <xm:f>'Table 1'!C16:J16</xm:f>
              <xm:sqref>L16</xm:sqref>
            </x14:sparkline>
            <x14:sparkline>
              <xm:f>'Table 1'!C17:K17</xm:f>
              <xm:sqref>L17</xm:sqref>
            </x14:sparkline>
            <x14:sparkline>
              <xm:f>'Table 1'!C18:K18</xm:f>
              <xm:sqref>L18</xm:sqref>
            </x14:sparkline>
            <x14:sparkline>
              <xm:f>'Table 1'!C19:K19</xm:f>
              <xm:sqref>L19</xm:sqref>
            </x14:sparkline>
            <x14:sparkline>
              <xm:f>'Table 1'!E20:K20</xm:f>
              <xm:sqref>L20</xm:sqref>
            </x14:sparkline>
            <x14:sparkline>
              <xm:f>'Table 1'!C21:K21</xm:f>
              <xm:sqref>L21</xm:sqref>
            </x14:sparkline>
            <x14:sparkline>
              <xm:f>'Table 1'!C22:K22</xm:f>
              <xm:sqref>L22</xm:sqref>
            </x14:sparkline>
            <x14:sparkline>
              <xm:f>'Table 1'!C23:K23</xm:f>
              <xm:sqref>L23</xm:sqref>
            </x14:sparkline>
            <x14:sparkline>
              <xm:f>'Table 1'!C24:K24</xm:f>
              <xm:sqref>L24</xm:sqref>
            </x14:sparkline>
            <x14:sparkline>
              <xm:f>'Table 1'!C25:K25</xm:f>
              <xm:sqref>L25</xm:sqref>
            </x14:sparkline>
            <x14:sparkline>
              <xm:f>'Table 1'!E26:K26</xm:f>
              <xm:sqref>L26</xm:sqref>
            </x14:sparkline>
            <x14:sparkline>
              <xm:f>'Table 1'!C27:K27</xm:f>
              <xm:sqref>L27</xm:sqref>
            </x14:sparkline>
            <x14:sparkline>
              <xm:f>'Table 1'!C28:K28</xm:f>
              <xm:sqref>L28</xm:sqref>
            </x14:sparkline>
            <x14:sparkline>
              <xm:f>'Table 1'!C29:K29</xm:f>
              <xm:sqref>L29</xm:sqref>
            </x14:sparkline>
            <x14:sparkline>
              <xm:f>'Table 1'!C30:K30</xm:f>
              <xm:sqref>L30</xm:sqref>
            </x14:sparkline>
            <x14:sparkline>
              <xm:f>'Table 1'!D31:K31</xm:f>
              <xm:sqref>L31</xm:sqref>
            </x14:sparkline>
            <x14:sparkline>
              <xm:f>'Table 1'!C32:K32</xm:f>
              <xm:sqref>L32</xm:sqref>
            </x14:sparkline>
            <x14:sparkline>
              <xm:f>'Table 1'!D33:K33</xm:f>
              <xm:sqref>L33</xm:sqref>
            </x14:sparkline>
            <x14:sparkline>
              <xm:f>'Table 1'!C34:K34</xm:f>
              <xm:sqref>L34</xm:sqref>
            </x14:sparkline>
            <x14:sparkline>
              <xm:f>'Table 1'!C35:K35</xm:f>
              <xm:sqref>L35</xm:sqref>
            </x14:sparkline>
            <x14:sparkline>
              <xm:f>'Table 1'!C36:J36</xm:f>
              <xm:sqref>L36</xm:sqref>
            </x14:sparkline>
            <x14:sparkline>
              <xm:f>'Table 1'!C37:K37</xm:f>
              <xm:sqref>L37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A1:BO894"/>
  <sheetViews>
    <sheetView showGridLines="0" workbookViewId="0" topLeftCell="A1">
      <selection activeCell="AL47" sqref="AL47"/>
    </sheetView>
  </sheetViews>
  <sheetFormatPr defaultColWidth="9.140625" defaultRowHeight="12.75"/>
  <cols>
    <col min="1" max="2" width="9.140625" style="27" customWidth="1"/>
    <col min="3" max="3" width="40.7109375" style="27" customWidth="1"/>
    <col min="4" max="5" width="9.8515625" style="27" customWidth="1"/>
    <col min="6" max="6" width="10.00390625" style="27" bestFit="1" customWidth="1"/>
    <col min="7" max="7" width="9.8515625" style="27" bestFit="1" customWidth="1"/>
    <col min="8" max="8" width="10.28125" style="27" bestFit="1" customWidth="1"/>
    <col min="9" max="9" width="9.8515625" style="27" bestFit="1" customWidth="1"/>
    <col min="10" max="11" width="9.28125" style="27" bestFit="1" customWidth="1"/>
    <col min="12" max="12" width="9.140625" style="27" customWidth="1"/>
    <col min="13" max="13" width="9.28125" style="27" bestFit="1" customWidth="1"/>
    <col min="14" max="18" width="9.8515625" style="27" bestFit="1" customWidth="1"/>
    <col min="19" max="19" width="10.00390625" style="27" bestFit="1" customWidth="1"/>
    <col min="20" max="22" width="9.28125" style="27" bestFit="1" customWidth="1"/>
    <col min="23" max="23" width="11.28125" style="27" bestFit="1" customWidth="1"/>
    <col min="24" max="24" width="10.28125" style="27" bestFit="1" customWidth="1"/>
    <col min="25" max="25" width="11.28125" style="27" bestFit="1" customWidth="1"/>
    <col min="26" max="26" width="11.00390625" style="27" customWidth="1"/>
    <col min="27" max="27" width="10.28125" style="27" bestFit="1" customWidth="1"/>
    <col min="28" max="28" width="11.28125" style="27" bestFit="1" customWidth="1"/>
    <col min="29" max="29" width="9.28125" style="27" bestFit="1" customWidth="1"/>
    <col min="30" max="30" width="10.421875" style="27" bestFit="1" customWidth="1"/>
    <col min="31" max="31" width="9.421875" style="27" bestFit="1" customWidth="1"/>
    <col min="32" max="32" width="9.8515625" style="27" customWidth="1"/>
    <col min="33" max="33" width="10.421875" style="27" bestFit="1" customWidth="1"/>
    <col min="34" max="34" width="9.421875" style="27" bestFit="1" customWidth="1"/>
    <col min="35" max="35" width="10.421875" style="27" bestFit="1" customWidth="1"/>
    <col min="36" max="58" width="9.28125" style="27" bestFit="1" customWidth="1"/>
    <col min="59" max="59" width="12.421875" style="27" customWidth="1"/>
    <col min="60" max="60" width="15.7109375" style="27" customWidth="1"/>
    <col min="61" max="62" width="10.8515625" style="27" customWidth="1"/>
    <col min="63" max="64" width="13.7109375" style="27" customWidth="1"/>
    <col min="65" max="65" width="10.7109375" style="27" bestFit="1" customWidth="1"/>
    <col min="66" max="66" width="9.28125" style="27" bestFit="1" customWidth="1"/>
    <col min="67" max="67" width="9.7109375" style="27" bestFit="1" customWidth="1"/>
    <col min="68" max="70" width="9.140625" style="27" customWidth="1"/>
    <col min="71" max="71" width="16.28125" style="27" customWidth="1"/>
    <col min="72" max="72" width="12.7109375" style="27" customWidth="1"/>
    <col min="73" max="73" width="22.00390625" style="27" customWidth="1"/>
    <col min="74" max="16384" width="9.140625" style="27" customWidth="1"/>
  </cols>
  <sheetData>
    <row r="1" spans="1:6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2" spans="1:6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 ht="12.75">
      <c r="A3" s="19"/>
      <c r="B3" s="1" t="s">
        <v>149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4" ht="12.75">
      <c r="A4" s="19"/>
      <c r="B4" s="5" t="s">
        <v>163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64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ht="25.5" customHeight="1">
      <c r="A7" s="19"/>
      <c r="B7" s="1"/>
      <c r="C7" s="1"/>
      <c r="D7" s="1"/>
      <c r="E7" s="1"/>
      <c r="F7" s="1"/>
      <c r="G7" s="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76"/>
      <c r="W7" s="183" t="s">
        <v>7</v>
      </c>
      <c r="X7" s="183" t="s">
        <v>142</v>
      </c>
      <c r="Y7" s="183" t="s">
        <v>120</v>
      </c>
      <c r="Z7" s="183" t="s">
        <v>121</v>
      </c>
      <c r="AA7" s="183" t="s">
        <v>9</v>
      </c>
      <c r="AB7" s="166" t="s">
        <v>143</v>
      </c>
      <c r="AC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ht="15" customHeight="1">
      <c r="A8" s="19"/>
      <c r="B8" s="5"/>
      <c r="C8" s="1"/>
      <c r="D8" s="1"/>
      <c r="E8" s="1"/>
      <c r="F8" s="1"/>
      <c r="G8" s="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77"/>
      <c r="W8" s="319" t="s">
        <v>139</v>
      </c>
      <c r="X8" s="320"/>
      <c r="Y8" s="320"/>
      <c r="Z8" s="320"/>
      <c r="AA8" s="320"/>
      <c r="AB8" s="320"/>
      <c r="AC8" s="19"/>
      <c r="AE8" s="19"/>
      <c r="AF8" s="19"/>
      <c r="AG8" s="19"/>
      <c r="AH8" s="19"/>
      <c r="AI8" s="19"/>
      <c r="AJ8" s="19"/>
      <c r="AK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ht="13.5" customHeight="1">
      <c r="A9" s="19"/>
      <c r="B9" s="5"/>
      <c r="C9" s="1"/>
      <c r="D9" s="1"/>
      <c r="E9" s="1"/>
      <c r="F9" s="1"/>
      <c r="G9" s="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78" t="s">
        <v>134</v>
      </c>
      <c r="W9" s="273">
        <v>5.755809008945301</v>
      </c>
      <c r="X9" s="261">
        <v>3.381974059591621</v>
      </c>
      <c r="Y9" s="261">
        <v>1.8989913526002908</v>
      </c>
      <c r="Z9" s="261">
        <v>3.409215731425037</v>
      </c>
      <c r="AA9" s="261">
        <v>0.4026626245444799</v>
      </c>
      <c r="AB9" s="261">
        <v>14.84865277710673</v>
      </c>
      <c r="AC9" s="19"/>
      <c r="AD9" s="19"/>
      <c r="AE9" s="20"/>
      <c r="AF9" s="20"/>
      <c r="AG9" s="20"/>
      <c r="AH9" s="20"/>
      <c r="AI9" s="20"/>
      <c r="AJ9" s="20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79" t="s">
        <v>83</v>
      </c>
      <c r="W10" s="274">
        <v>5.547409890451084</v>
      </c>
      <c r="X10" s="275">
        <v>3.76047791545286</v>
      </c>
      <c r="Y10" s="275">
        <v>2.140550335231005</v>
      </c>
      <c r="Z10" s="275">
        <v>4.429323727540025</v>
      </c>
      <c r="AA10" s="275">
        <v>0.40013779993225107</v>
      </c>
      <c r="AB10" s="275">
        <v>16.277899668607226</v>
      </c>
      <c r="AC10" s="19"/>
      <c r="AD10" s="19"/>
      <c r="AE10" s="20"/>
      <c r="AF10" s="20"/>
      <c r="AG10" s="20"/>
      <c r="AH10" s="20"/>
      <c r="AI10" s="20"/>
      <c r="AJ10" s="20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80"/>
      <c r="W11" s="276"/>
      <c r="X11" s="277"/>
      <c r="Y11" s="277"/>
      <c r="Z11" s="277"/>
      <c r="AA11" s="277"/>
      <c r="AB11" s="277"/>
      <c r="AC11" s="19"/>
      <c r="AE11" s="14"/>
      <c r="AF11" s="14"/>
      <c r="AG11" s="14"/>
      <c r="AH11" s="14"/>
      <c r="AI11" s="14"/>
      <c r="AJ11" s="14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81" t="s">
        <v>13</v>
      </c>
      <c r="W12" s="280">
        <v>2.770550143091959</v>
      </c>
      <c r="X12" s="281">
        <v>5.369718582558102</v>
      </c>
      <c r="Y12" s="281">
        <v>3.6673610323664483</v>
      </c>
      <c r="Z12" s="281">
        <v>18.286569841979517</v>
      </c>
      <c r="AA12" s="281">
        <v>0.3325092107017013</v>
      </c>
      <c r="AB12" s="281">
        <v>30.426708810697725</v>
      </c>
      <c r="AC12" s="19"/>
      <c r="AD12" s="19"/>
      <c r="AE12" s="20"/>
      <c r="AF12" s="20"/>
      <c r="AG12" s="20"/>
      <c r="AH12" s="20"/>
      <c r="AI12" s="20"/>
      <c r="AJ12" s="20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73" t="s">
        <v>26</v>
      </c>
      <c r="W13" s="278">
        <v>7.950282942900827</v>
      </c>
      <c r="X13" s="279">
        <v>4.210904686337127</v>
      </c>
      <c r="Y13" s="279">
        <v>5.748479326158377</v>
      </c>
      <c r="Z13" s="279">
        <v>8.548260567491647</v>
      </c>
      <c r="AA13" s="279">
        <v>0.4636732172799081</v>
      </c>
      <c r="AB13" s="279">
        <v>26.921600740167886</v>
      </c>
      <c r="AC13" s="19"/>
      <c r="AD13" s="19"/>
      <c r="AE13" s="20"/>
      <c r="AF13" s="20"/>
      <c r="AG13" s="20"/>
      <c r="AH13" s="20"/>
      <c r="AI13" s="20"/>
      <c r="AJ13" s="20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81" t="s">
        <v>38</v>
      </c>
      <c r="W14" s="280" t="s">
        <v>0</v>
      </c>
      <c r="X14" s="271">
        <v>7.516666666666666</v>
      </c>
      <c r="Y14" s="271">
        <v>16.207575757575757</v>
      </c>
      <c r="Z14" s="280" t="s">
        <v>0</v>
      </c>
      <c r="AA14" s="280" t="s">
        <v>0</v>
      </c>
      <c r="AB14" s="281">
        <v>23.724242424242423</v>
      </c>
      <c r="AC14" s="19"/>
      <c r="AD14" s="19"/>
      <c r="AE14" s="20"/>
      <c r="AF14" s="20"/>
      <c r="AG14" s="20"/>
      <c r="AH14" s="20"/>
      <c r="AI14" s="20"/>
      <c r="AJ14" s="20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71" t="s">
        <v>28</v>
      </c>
      <c r="W15" s="280">
        <v>11.11436976973035</v>
      </c>
      <c r="X15" s="271">
        <v>2.52428666425669</v>
      </c>
      <c r="Y15" s="271">
        <v>7.76224807868788</v>
      </c>
      <c r="Z15" s="271">
        <v>0.9543606036491232</v>
      </c>
      <c r="AA15" s="271">
        <v>0.7161287401128658</v>
      </c>
      <c r="AB15" s="271">
        <v>23.07139385643691</v>
      </c>
      <c r="AC15" s="19"/>
      <c r="AD15" s="19"/>
      <c r="AE15" s="20"/>
      <c r="AF15" s="20"/>
      <c r="AG15" s="20"/>
      <c r="AH15" s="20"/>
      <c r="AI15" s="20"/>
      <c r="AJ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71" t="s">
        <v>14</v>
      </c>
      <c r="W16" s="280">
        <v>9.375379479130011</v>
      </c>
      <c r="X16" s="271">
        <v>3.7029123871200955</v>
      </c>
      <c r="Y16" s="271">
        <v>2.1835816105617347</v>
      </c>
      <c r="Z16" s="271">
        <v>5.933137346271959</v>
      </c>
      <c r="AA16" s="271">
        <v>0.1480436067440244</v>
      </c>
      <c r="AB16" s="271">
        <v>21.343054429827824</v>
      </c>
      <c r="AC16" s="19"/>
      <c r="AD16" s="19"/>
      <c r="AE16" s="20"/>
      <c r="AF16" s="20"/>
      <c r="AG16" s="20"/>
      <c r="AH16" s="20"/>
      <c r="AI16" s="20"/>
      <c r="AJ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71" t="s">
        <v>34</v>
      </c>
      <c r="W17" s="280">
        <v>5.065337731200108</v>
      </c>
      <c r="X17" s="271">
        <v>9.953342479587967</v>
      </c>
      <c r="Y17" s="271">
        <v>3.7385976352762214</v>
      </c>
      <c r="Z17" s="271">
        <v>1.6702861030523812</v>
      </c>
      <c r="AA17" s="271">
        <v>0.29209724556018096</v>
      </c>
      <c r="AB17" s="271">
        <v>20.71966119467686</v>
      </c>
      <c r="AC17" s="19"/>
      <c r="AD17" s="19"/>
      <c r="AE17" s="20"/>
      <c r="AF17" s="20"/>
      <c r="AG17" s="20"/>
      <c r="AH17" s="20"/>
      <c r="AI17" s="20"/>
      <c r="AJ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71" t="s">
        <v>30</v>
      </c>
      <c r="W18" s="280">
        <v>1.7409815779200497</v>
      </c>
      <c r="X18" s="271">
        <v>0.1468473518837199</v>
      </c>
      <c r="Y18" s="271" t="s">
        <v>0</v>
      </c>
      <c r="Z18" s="271">
        <v>16.990349444393726</v>
      </c>
      <c r="AA18" s="271" t="s">
        <v>0</v>
      </c>
      <c r="AB18" s="271">
        <v>18.878178374197496</v>
      </c>
      <c r="AC18" s="19"/>
      <c r="AD18" s="19"/>
      <c r="AE18" s="20"/>
      <c r="AF18" s="20"/>
      <c r="AG18" s="20"/>
      <c r="AH18" s="20"/>
      <c r="AI18" s="20"/>
      <c r="AJ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71" t="s">
        <v>17</v>
      </c>
      <c r="W19" s="280">
        <v>6.751103344304316</v>
      </c>
      <c r="X19" s="271">
        <v>2.215197923985773</v>
      </c>
      <c r="Y19" s="271">
        <v>3.59240304029706</v>
      </c>
      <c r="Z19" s="271">
        <v>3.3168498384138028</v>
      </c>
      <c r="AA19" s="271">
        <v>1.0516633817021315</v>
      </c>
      <c r="AB19" s="271">
        <v>16.927217528703082</v>
      </c>
      <c r="AC19" s="19"/>
      <c r="AD19" s="19"/>
      <c r="AE19" s="20"/>
      <c r="AF19" s="20"/>
      <c r="AG19" s="20"/>
      <c r="AH19" s="20"/>
      <c r="AI19" s="20"/>
      <c r="AJ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71" t="s">
        <v>24</v>
      </c>
      <c r="W20" s="280">
        <v>4.465648854961833</v>
      </c>
      <c r="X20" s="271">
        <v>1.1480916030534352</v>
      </c>
      <c r="Y20" s="271">
        <v>1.668702290076336</v>
      </c>
      <c r="Z20" s="271">
        <v>8.87175572519084</v>
      </c>
      <c r="AA20" s="271">
        <v>0.26564885496183205</v>
      </c>
      <c r="AB20" s="271">
        <v>16.419847328244273</v>
      </c>
      <c r="AC20" s="20"/>
      <c r="AD20" s="19"/>
      <c r="AE20" s="20"/>
      <c r="AF20" s="20"/>
      <c r="AG20" s="20"/>
      <c r="AH20" s="20"/>
      <c r="AI20" s="20"/>
      <c r="AJ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71" t="s">
        <v>18</v>
      </c>
      <c r="W21" s="280">
        <v>3.726332939335716</v>
      </c>
      <c r="X21" s="271">
        <v>0.5935165939462904</v>
      </c>
      <c r="Y21" s="271">
        <v>3.0566740832185237</v>
      </c>
      <c r="Z21" s="271">
        <v>8.931736331215003</v>
      </c>
      <c r="AA21" s="271" t="s">
        <v>0</v>
      </c>
      <c r="AB21" s="271">
        <v>16.308259947715534</v>
      </c>
      <c r="AC21" s="19"/>
      <c r="AD21" s="19"/>
      <c r="AE21" s="20"/>
      <c r="AF21" s="20"/>
      <c r="AG21" s="20"/>
      <c r="AH21" s="20"/>
      <c r="AI21" s="20"/>
      <c r="AJ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71" t="s">
        <v>39</v>
      </c>
      <c r="W22" s="280">
        <v>6.215670536735736</v>
      </c>
      <c r="X22" s="271">
        <v>1.8056404865560953</v>
      </c>
      <c r="Y22" s="271">
        <v>1.9722486641020303</v>
      </c>
      <c r="Z22" s="271">
        <v>5.319391163939789</v>
      </c>
      <c r="AA22" s="271">
        <v>0.32776654073842165</v>
      </c>
      <c r="AB22" s="271">
        <v>15.640717392072073</v>
      </c>
      <c r="AC22" s="19"/>
      <c r="AD22" s="19"/>
      <c r="AE22" s="20"/>
      <c r="AF22" s="20"/>
      <c r="AG22" s="20"/>
      <c r="AH22" s="20"/>
      <c r="AI22" s="20"/>
      <c r="AJ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71" t="s">
        <v>20</v>
      </c>
      <c r="W23" s="280">
        <v>7.757831906653794</v>
      </c>
      <c r="X23" s="271">
        <v>2.8296989781349304</v>
      </c>
      <c r="Y23" s="271">
        <v>1.3114773084502491</v>
      </c>
      <c r="Z23" s="271">
        <v>2.9522877489360857</v>
      </c>
      <c r="AA23" s="271">
        <v>0.7562716300875179</v>
      </c>
      <c r="AB23" s="271">
        <v>15.607567572262578</v>
      </c>
      <c r="AC23" s="19"/>
      <c r="AD23" s="19"/>
      <c r="AE23" s="20"/>
      <c r="AF23" s="20"/>
      <c r="AG23" s="20"/>
      <c r="AH23" s="20"/>
      <c r="AI23" s="20"/>
      <c r="AJ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71" t="s">
        <v>29</v>
      </c>
      <c r="W24" s="280">
        <v>3.7658871459727514</v>
      </c>
      <c r="X24" s="271">
        <v>1.8533373472384382</v>
      </c>
      <c r="Y24" s="271">
        <v>2.6628525387206166</v>
      </c>
      <c r="Z24" s="271">
        <v>5.942652039518983</v>
      </c>
      <c r="AA24" s="271">
        <v>0.34448204493666834</v>
      </c>
      <c r="AB24" s="271">
        <v>14.569211116387457</v>
      </c>
      <c r="AC24" s="20"/>
      <c r="AD24" s="19"/>
      <c r="AE24" s="20"/>
      <c r="AF24" s="20"/>
      <c r="AG24" s="20"/>
      <c r="AH24" s="20"/>
      <c r="AI24" s="20"/>
      <c r="AJ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71" t="s">
        <v>15</v>
      </c>
      <c r="W25" s="280">
        <v>7.191878074166253</v>
      </c>
      <c r="X25" s="271">
        <v>2.011243432431976</v>
      </c>
      <c r="Y25" s="271">
        <v>2.1036066578802783</v>
      </c>
      <c r="Z25" s="271">
        <v>1.8664276498447052</v>
      </c>
      <c r="AA25" s="271">
        <v>0.3145729186213807</v>
      </c>
      <c r="AB25" s="271">
        <v>13.487728732944593</v>
      </c>
      <c r="AC25" s="20"/>
      <c r="AD25" s="19"/>
      <c r="AE25" s="20"/>
      <c r="AF25" s="20"/>
      <c r="AG25" s="20"/>
      <c r="AH25" s="20"/>
      <c r="AI25" s="20"/>
      <c r="AJ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71" t="s">
        <v>33</v>
      </c>
      <c r="W26" s="280">
        <v>6.84148424442469</v>
      </c>
      <c r="X26" s="271">
        <v>3.2028433987626466</v>
      </c>
      <c r="Y26" s="271">
        <v>1.0057860036335629</v>
      </c>
      <c r="Z26" s="271">
        <v>1.402658647896551</v>
      </c>
      <c r="AA26" s="271">
        <v>0.7002405951495387</v>
      </c>
      <c r="AB26" s="271">
        <v>13.153012889866991</v>
      </c>
      <c r="AC26" s="20"/>
      <c r="AD26" s="19"/>
      <c r="AE26" s="20"/>
      <c r="AF26" s="20"/>
      <c r="AG26" s="20"/>
      <c r="AH26" s="20"/>
      <c r="AI26" s="20"/>
      <c r="AJ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71" t="s">
        <v>16</v>
      </c>
      <c r="W27" s="280">
        <v>4.207212713351244</v>
      </c>
      <c r="X27" s="271">
        <v>1.5354351682462224</v>
      </c>
      <c r="Y27" s="271">
        <v>0.24375514387373323</v>
      </c>
      <c r="Z27" s="271">
        <v>6.341912829644931</v>
      </c>
      <c r="AA27" s="271">
        <v>0.11635517428083283</v>
      </c>
      <c r="AB27" s="271">
        <v>12.444671029396963</v>
      </c>
      <c r="AC27" s="19"/>
      <c r="AD27" s="19"/>
      <c r="AE27" s="20"/>
      <c r="AF27" s="20"/>
      <c r="AG27" s="20"/>
      <c r="AH27" s="20"/>
      <c r="AI27" s="20"/>
      <c r="AJ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71" t="s">
        <v>27</v>
      </c>
      <c r="W28" s="280">
        <v>6.1956956328025585</v>
      </c>
      <c r="X28" s="271">
        <v>4.9294538154565375</v>
      </c>
      <c r="Y28" s="271">
        <v>0.2575184050861751</v>
      </c>
      <c r="Z28" s="271">
        <v>0.7330103946594028</v>
      </c>
      <c r="AA28" s="271">
        <v>0.32241645427569765</v>
      </c>
      <c r="AB28" s="271">
        <v>12.438094702280372</v>
      </c>
      <c r="AC28" s="20"/>
      <c r="AD28" s="19"/>
      <c r="AE28" s="20"/>
      <c r="AF28" s="20"/>
      <c r="AG28" s="20"/>
      <c r="AH28" s="20"/>
      <c r="AI28" s="20"/>
      <c r="AJ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71" t="s">
        <v>31</v>
      </c>
      <c r="W29" s="280">
        <v>3.448497879302468</v>
      </c>
      <c r="X29" s="271">
        <v>7.70940119167483</v>
      </c>
      <c r="Y29" s="271">
        <v>0.07776316806661984</v>
      </c>
      <c r="Z29" s="271">
        <v>0.5791812433536802</v>
      </c>
      <c r="AA29" s="271">
        <v>0.16144960673396275</v>
      </c>
      <c r="AB29" s="271">
        <v>11.976293089131559</v>
      </c>
      <c r="AC29" s="20"/>
      <c r="AD29" s="19"/>
      <c r="AE29" s="20"/>
      <c r="AF29" s="20"/>
      <c r="AG29" s="20"/>
      <c r="AH29" s="20"/>
      <c r="AI29" s="20"/>
      <c r="AJ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71" t="s">
        <v>42</v>
      </c>
      <c r="W30" s="280">
        <v>5.052066194546937</v>
      </c>
      <c r="X30" s="271">
        <v>1.2045453097106162</v>
      </c>
      <c r="Y30" s="271">
        <v>4.647960903105149</v>
      </c>
      <c r="Z30" s="271">
        <v>0.3853266098607805</v>
      </c>
      <c r="AA30" s="271">
        <v>0.37294054018470363</v>
      </c>
      <c r="AB30" s="271">
        <v>11.662839557408185</v>
      </c>
      <c r="AC30" s="20"/>
      <c r="AD30" s="19"/>
      <c r="AE30" s="20"/>
      <c r="AF30" s="20"/>
      <c r="AG30" s="20"/>
      <c r="AH30" s="20"/>
      <c r="AI30" s="20"/>
      <c r="AJ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71" t="s">
        <v>21</v>
      </c>
      <c r="W31" s="280">
        <v>7.478673165150909</v>
      </c>
      <c r="X31" s="271">
        <v>2.8640281137531054</v>
      </c>
      <c r="Y31" s="271">
        <v>0.6819001775800916</v>
      </c>
      <c r="Z31" s="271">
        <v>0.3949563155648781</v>
      </c>
      <c r="AA31" s="271">
        <v>0.18292425475704513</v>
      </c>
      <c r="AB31" s="271">
        <v>11.60248202680603</v>
      </c>
      <c r="AC31" s="20"/>
      <c r="AD31" s="19"/>
      <c r="AE31" s="20"/>
      <c r="AF31" s="20"/>
      <c r="AG31" s="20"/>
      <c r="AH31" s="20"/>
      <c r="AI31" s="20"/>
      <c r="AJ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2.75">
      <c r="A32" s="19"/>
      <c r="B32" s="19"/>
      <c r="C32" s="19"/>
      <c r="D32" s="19"/>
      <c r="E32" s="5"/>
      <c r="F32" s="5"/>
      <c r="G32" s="5"/>
      <c r="H32" s="5"/>
      <c r="I32" s="5"/>
      <c r="J32" s="5"/>
      <c r="K32" s="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71" t="s">
        <v>37</v>
      </c>
      <c r="W32" s="280">
        <v>5.306071077500122</v>
      </c>
      <c r="X32" s="271">
        <v>0.8693089666443198</v>
      </c>
      <c r="Y32" s="271">
        <v>3.3549816159491</v>
      </c>
      <c r="Z32" s="271">
        <v>1.6344883757471549</v>
      </c>
      <c r="AA32" s="271">
        <v>0.30526025957795905</v>
      </c>
      <c r="AB32" s="271">
        <v>11.470110295418657</v>
      </c>
      <c r="AC32" s="19"/>
      <c r="AD32" s="19"/>
      <c r="AE32" s="20"/>
      <c r="AF32" s="20"/>
      <c r="AG32" s="20"/>
      <c r="AH32" s="20"/>
      <c r="AI32" s="20"/>
      <c r="AJ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2.75">
      <c r="A33" s="19"/>
      <c r="B33" s="19"/>
      <c r="C33" s="19"/>
      <c r="D33" s="19"/>
      <c r="E33" s="5"/>
      <c r="F33" s="5"/>
      <c r="G33" s="5"/>
      <c r="H33" s="5"/>
      <c r="I33" s="5"/>
      <c r="J33" s="5"/>
      <c r="K33" s="5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70" t="s">
        <v>41</v>
      </c>
      <c r="W33" s="282">
        <v>6.6673953287348295</v>
      </c>
      <c r="X33" s="283">
        <v>1.2559024936046452</v>
      </c>
      <c r="Y33" s="283">
        <v>1.5921850431707394</v>
      </c>
      <c r="Z33" s="283">
        <v>1.0799311017185593</v>
      </c>
      <c r="AA33" s="283">
        <v>0.35645547885082396</v>
      </c>
      <c r="AB33" s="283">
        <v>10.951869446079597</v>
      </c>
      <c r="AC33" s="19"/>
      <c r="AD33" s="19"/>
      <c r="AE33" s="20"/>
      <c r="AF33" s="20"/>
      <c r="AG33" s="20"/>
      <c r="AH33" s="20"/>
      <c r="AI33" s="20"/>
      <c r="AJ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72" t="s">
        <v>32</v>
      </c>
      <c r="W34" s="284">
        <v>3.8826945795548062</v>
      </c>
      <c r="X34" s="285">
        <v>5.018150679128161</v>
      </c>
      <c r="Y34" s="285">
        <v>0.4671480228576962</v>
      </c>
      <c r="Z34" s="285">
        <v>1.3169841871833916</v>
      </c>
      <c r="AA34" s="285">
        <v>0.17346431840390664</v>
      </c>
      <c r="AB34" s="285">
        <v>10.858441787127962</v>
      </c>
      <c r="AC34" s="19"/>
      <c r="AD34" s="19"/>
      <c r="AE34" s="20"/>
      <c r="AF34" s="20"/>
      <c r="AG34" s="20"/>
      <c r="AH34" s="20"/>
      <c r="AI34" s="20"/>
      <c r="AJ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73" t="s">
        <v>35</v>
      </c>
      <c r="W35" s="278">
        <v>1.919441494206168</v>
      </c>
      <c r="X35" s="286">
        <v>5.435758102257283</v>
      </c>
      <c r="Y35" s="286">
        <v>2.7081137468648855</v>
      </c>
      <c r="Z35" s="286">
        <v>0.04089030251229526</v>
      </c>
      <c r="AA35" s="286">
        <v>0.10726758116268968</v>
      </c>
      <c r="AB35" s="286">
        <v>10.211471227003322</v>
      </c>
      <c r="AC35" s="19"/>
      <c r="AD35" s="19"/>
      <c r="AE35" s="20"/>
      <c r="AF35" s="20"/>
      <c r="AG35" s="20"/>
      <c r="AH35" s="20"/>
      <c r="AI35" s="20"/>
      <c r="AJ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73" t="s">
        <v>40</v>
      </c>
      <c r="W36" s="278">
        <v>4.763059641859165</v>
      </c>
      <c r="X36" s="286">
        <v>1.8635750025654354</v>
      </c>
      <c r="Y36" s="286">
        <v>1.0880347836621111</v>
      </c>
      <c r="Z36" s="286">
        <v>1.7928888151841615</v>
      </c>
      <c r="AA36" s="286">
        <v>0.2521918775667288</v>
      </c>
      <c r="AB36" s="286">
        <v>9.759750120837602</v>
      </c>
      <c r="AC36" s="19"/>
      <c r="AD36" s="19"/>
      <c r="AE36" s="20"/>
      <c r="AF36" s="20"/>
      <c r="AG36" s="20"/>
      <c r="AH36" s="20"/>
      <c r="AI36" s="20"/>
      <c r="AJ36" s="20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73" t="s">
        <v>19</v>
      </c>
      <c r="W37" s="278">
        <v>4.82775671779126</v>
      </c>
      <c r="X37" s="278">
        <v>0.6731103192399496</v>
      </c>
      <c r="Y37" s="278">
        <v>3.422479129975769</v>
      </c>
      <c r="Z37" s="278">
        <v>0.4921124941843763</v>
      </c>
      <c r="AA37" s="278">
        <v>0.16632886527536356</v>
      </c>
      <c r="AB37" s="278">
        <v>9.58178752646672</v>
      </c>
      <c r="AC37" s="19"/>
      <c r="AD37" s="19"/>
      <c r="AE37" s="20"/>
      <c r="AF37" s="20"/>
      <c r="AG37" s="20"/>
      <c r="AH37" s="20"/>
      <c r="AI37" s="20"/>
      <c r="AJ37" s="20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73" t="s">
        <v>22</v>
      </c>
      <c r="W38" s="278">
        <v>1.356484335504041</v>
      </c>
      <c r="X38" s="278">
        <v>1.6872937441301228</v>
      </c>
      <c r="Y38" s="278">
        <v>1.7028819946752471</v>
      </c>
      <c r="Z38" s="278">
        <v>1.8245577962613673</v>
      </c>
      <c r="AA38" s="278">
        <v>0.5088679873761448</v>
      </c>
      <c r="AB38" s="278">
        <v>7.080085857946923</v>
      </c>
      <c r="AC38" s="19"/>
      <c r="AD38" s="19"/>
      <c r="AE38" s="20"/>
      <c r="AF38" s="20"/>
      <c r="AG38" s="20"/>
      <c r="AH38" s="20"/>
      <c r="AI38" s="20"/>
      <c r="AJ38" s="20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74" t="s">
        <v>36</v>
      </c>
      <c r="W39" s="287">
        <v>3.6910581995093876</v>
      </c>
      <c r="X39" s="287">
        <v>0.07834817424049739</v>
      </c>
      <c r="Y39" s="287">
        <v>1.5227329360764505</v>
      </c>
      <c r="Z39" s="287">
        <v>0.5610982705024188</v>
      </c>
      <c r="AA39" s="287">
        <v>0.10581638438674608</v>
      </c>
      <c r="AB39" s="287">
        <v>5.959053964715501</v>
      </c>
      <c r="AC39" s="19"/>
      <c r="AD39" s="19"/>
      <c r="AE39" s="20"/>
      <c r="AF39" s="20"/>
      <c r="AG39" s="20"/>
      <c r="AH39" s="20"/>
      <c r="AI39" s="20"/>
      <c r="AJ39" s="20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ht="12.75">
      <c r="A40" s="19"/>
      <c r="B40" s="141"/>
      <c r="C40" s="5"/>
      <c r="D40" s="5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75"/>
      <c r="W40" s="288"/>
      <c r="X40" s="289"/>
      <c r="Y40" s="289"/>
      <c r="Z40" s="289"/>
      <c r="AA40" s="289"/>
      <c r="AB40" s="289"/>
      <c r="AC40" s="19"/>
      <c r="AE40" s="14"/>
      <c r="AF40" s="14"/>
      <c r="AG40" s="14"/>
      <c r="AH40" s="14"/>
      <c r="AI40" s="14"/>
      <c r="AJ40" s="14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ht="12.75">
      <c r="A41" s="19"/>
      <c r="B41" s="141"/>
      <c r="C41" s="5"/>
      <c r="D41" s="5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73" t="s">
        <v>23</v>
      </c>
      <c r="W41" s="278">
        <v>3.421411880983038</v>
      </c>
      <c r="X41" s="286">
        <v>0.32467014181402315</v>
      </c>
      <c r="Y41" s="286">
        <v>6.7787723948838705</v>
      </c>
      <c r="Z41" s="286">
        <v>2.112371579054453</v>
      </c>
      <c r="AA41" s="286">
        <v>0.23190137696579063</v>
      </c>
      <c r="AB41" s="286">
        <v>12.869127373701176</v>
      </c>
      <c r="AC41" s="20"/>
      <c r="AD41" s="19"/>
      <c r="AE41" s="20"/>
      <c r="AF41" s="20"/>
      <c r="AG41" s="20"/>
      <c r="AH41" s="20"/>
      <c r="AI41" s="20"/>
      <c r="AJ41" s="20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74" t="s">
        <v>43</v>
      </c>
      <c r="W42" s="287">
        <v>2.0357818559812024</v>
      </c>
      <c r="X42" s="290">
        <v>0.9888646775910005</v>
      </c>
      <c r="Y42" s="290">
        <v>0.8732400604483745</v>
      </c>
      <c r="Z42" s="290">
        <v>12.213541256808217</v>
      </c>
      <c r="AA42" s="290">
        <v>0.01764265915123355</v>
      </c>
      <c r="AB42" s="290">
        <v>16.12907050998003</v>
      </c>
      <c r="AC42" s="20"/>
      <c r="AD42" s="19"/>
      <c r="AE42" s="20"/>
      <c r="AF42" s="20"/>
      <c r="AG42" s="20"/>
      <c r="AH42" s="20"/>
      <c r="AI42" s="20"/>
      <c r="AJ42" s="20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ht="24.75" customHeight="1">
      <c r="A43" s="19"/>
      <c r="B43" s="19"/>
      <c r="C43" s="314" t="s">
        <v>147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19"/>
      <c r="P43" s="19"/>
      <c r="Q43" s="19"/>
      <c r="R43" s="19"/>
      <c r="S43" s="19"/>
      <c r="T43" s="19"/>
      <c r="U43" s="19"/>
      <c r="V43" s="19"/>
      <c r="AB43" s="19"/>
      <c r="AC43" s="19"/>
      <c r="AE43" s="19"/>
      <c r="AF43" s="19"/>
      <c r="AG43" s="19"/>
      <c r="AH43" s="19"/>
      <c r="AI43" s="19"/>
      <c r="AJ43" s="19"/>
      <c r="AK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ht="14.25" customHeight="1">
      <c r="A44" s="19"/>
      <c r="B44" s="19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19"/>
      <c r="P44" s="19"/>
      <c r="Q44" s="19"/>
      <c r="R44" s="19"/>
      <c r="S44" s="19"/>
      <c r="T44" s="19"/>
      <c r="U44" s="19"/>
      <c r="V44" s="19"/>
      <c r="AB44" s="19"/>
      <c r="AC44" s="19"/>
      <c r="AD44" s="19"/>
      <c r="AE44" s="19"/>
      <c r="AF44" s="19"/>
      <c r="AG44" s="19"/>
      <c r="AH44" s="19"/>
      <c r="AI44" s="19"/>
      <c r="AJ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64" ht="13.5" customHeight="1">
      <c r="A45" s="19"/>
      <c r="B45" s="19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19"/>
      <c r="P45" s="19"/>
      <c r="Q45" s="19"/>
      <c r="R45" s="19"/>
      <c r="S45" s="19"/>
      <c r="T45" s="19"/>
      <c r="U45" s="19"/>
      <c r="V45" s="19"/>
      <c r="AB45" s="19"/>
      <c r="AC45" s="19"/>
      <c r="AD45" s="19"/>
      <c r="AE45" s="19"/>
      <c r="AF45" s="19"/>
      <c r="AG45" s="19"/>
      <c r="AH45" s="19"/>
      <c r="AI45" s="19"/>
      <c r="AJ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64" ht="12.75">
      <c r="A46" s="19"/>
      <c r="B46" s="19"/>
      <c r="C46" s="23" t="s">
        <v>10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20"/>
      <c r="O47" s="20"/>
      <c r="P47" s="20"/>
      <c r="Q47" s="20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20"/>
      <c r="O48" s="20"/>
      <c r="P48" s="20"/>
      <c r="Q48" s="20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ht="12.75">
      <c r="A49" s="19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64" ht="27" customHeight="1">
      <c r="A50" s="19"/>
      <c r="B50" s="233"/>
      <c r="C50" s="338" t="s">
        <v>140</v>
      </c>
      <c r="D50" s="339"/>
      <c r="E50" s="339"/>
      <c r="F50" s="339"/>
      <c r="G50" s="339"/>
      <c r="H50" s="339" t="s">
        <v>8</v>
      </c>
      <c r="I50" s="339"/>
      <c r="J50" s="339"/>
      <c r="K50" s="339"/>
      <c r="L50" s="339"/>
      <c r="M50" s="340" t="s">
        <v>120</v>
      </c>
      <c r="N50" s="340"/>
      <c r="O50" s="340"/>
      <c r="P50" s="340"/>
      <c r="Q50" s="340"/>
      <c r="R50" s="340" t="s">
        <v>121</v>
      </c>
      <c r="S50" s="340"/>
      <c r="T50" s="340"/>
      <c r="U50" s="340"/>
      <c r="V50" s="340"/>
      <c r="W50" s="340" t="s">
        <v>9</v>
      </c>
      <c r="X50" s="340"/>
      <c r="Y50" s="340"/>
      <c r="Z50" s="340"/>
      <c r="AA50" s="341"/>
      <c r="AB50" s="342" t="s">
        <v>136</v>
      </c>
      <c r="AC50" s="340"/>
      <c r="AD50" s="340"/>
      <c r="AE50" s="340"/>
      <c r="AF50" s="341"/>
      <c r="AG50" s="338" t="s">
        <v>140</v>
      </c>
      <c r="AH50" s="339"/>
      <c r="AI50" s="339"/>
      <c r="AJ50" s="339"/>
      <c r="AK50" s="339"/>
      <c r="AL50" s="339" t="s">
        <v>8</v>
      </c>
      <c r="AM50" s="339"/>
      <c r="AN50" s="339"/>
      <c r="AO50" s="339"/>
      <c r="AP50" s="339"/>
      <c r="AQ50" s="340" t="s">
        <v>120</v>
      </c>
      <c r="AR50" s="340"/>
      <c r="AS50" s="340"/>
      <c r="AT50" s="340"/>
      <c r="AU50" s="340"/>
      <c r="AV50" s="340" t="s">
        <v>121</v>
      </c>
      <c r="AW50" s="340"/>
      <c r="AX50" s="340"/>
      <c r="AY50" s="340"/>
      <c r="AZ50" s="340"/>
      <c r="BA50" s="340" t="s">
        <v>9</v>
      </c>
      <c r="BB50" s="340"/>
      <c r="BC50" s="340"/>
      <c r="BD50" s="340"/>
      <c r="BE50" s="341"/>
      <c r="BF50" s="182" t="s">
        <v>7</v>
      </c>
      <c r="BG50" s="165" t="s">
        <v>142</v>
      </c>
      <c r="BH50" s="183" t="s">
        <v>120</v>
      </c>
      <c r="BI50" s="183" t="s">
        <v>121</v>
      </c>
      <c r="BJ50" s="183" t="s">
        <v>9</v>
      </c>
      <c r="BK50" s="165" t="s">
        <v>143</v>
      </c>
      <c r="BL50" s="19"/>
    </row>
    <row r="51" spans="1:64" ht="12.75" customHeight="1">
      <c r="A51" s="19"/>
      <c r="B51" s="103"/>
      <c r="C51" s="332" t="s">
        <v>135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4"/>
      <c r="AB51" s="335" t="s">
        <v>131</v>
      </c>
      <c r="AC51" s="336"/>
      <c r="AD51" s="336"/>
      <c r="AE51" s="336"/>
      <c r="AF51" s="337"/>
      <c r="AG51" s="332" t="s">
        <v>141</v>
      </c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4"/>
      <c r="BF51" s="315" t="s">
        <v>139</v>
      </c>
      <c r="BG51" s="316"/>
      <c r="BH51" s="316"/>
      <c r="BI51" s="316"/>
      <c r="BJ51" s="316"/>
      <c r="BK51" s="316"/>
      <c r="BL51" s="19"/>
    </row>
    <row r="52" spans="1:64" ht="12.75">
      <c r="A52" s="19"/>
      <c r="B52" s="104"/>
      <c r="C52" s="105">
        <v>2010</v>
      </c>
      <c r="D52" s="104">
        <v>2011</v>
      </c>
      <c r="E52" s="104">
        <v>2012</v>
      </c>
      <c r="F52" s="104">
        <v>2013</v>
      </c>
      <c r="G52" s="104">
        <v>2014</v>
      </c>
      <c r="H52" s="106">
        <v>2010</v>
      </c>
      <c r="I52" s="104">
        <v>2011</v>
      </c>
      <c r="J52" s="104">
        <v>2012</v>
      </c>
      <c r="K52" s="104">
        <v>2013</v>
      </c>
      <c r="L52" s="104">
        <v>2014</v>
      </c>
      <c r="M52" s="107">
        <v>2010</v>
      </c>
      <c r="N52" s="106">
        <v>2011</v>
      </c>
      <c r="O52" s="104">
        <v>2012</v>
      </c>
      <c r="P52" s="104">
        <v>2013</v>
      </c>
      <c r="Q52" s="104">
        <v>2014</v>
      </c>
      <c r="R52" s="107">
        <v>2010</v>
      </c>
      <c r="S52" s="106">
        <v>2011</v>
      </c>
      <c r="T52" s="104">
        <v>2012</v>
      </c>
      <c r="U52" s="104">
        <v>2013</v>
      </c>
      <c r="V52" s="104">
        <v>2014</v>
      </c>
      <c r="W52" s="107">
        <v>2010</v>
      </c>
      <c r="X52" s="106">
        <v>2011</v>
      </c>
      <c r="Y52" s="104">
        <v>2012</v>
      </c>
      <c r="Z52" s="104">
        <v>2013</v>
      </c>
      <c r="AA52" s="104">
        <v>2014</v>
      </c>
      <c r="AB52" s="105">
        <v>2010</v>
      </c>
      <c r="AC52" s="109">
        <v>2011</v>
      </c>
      <c r="AD52" s="107">
        <v>2012</v>
      </c>
      <c r="AE52" s="107">
        <v>2013</v>
      </c>
      <c r="AF52" s="108">
        <v>2014</v>
      </c>
      <c r="AG52" s="109">
        <v>2010</v>
      </c>
      <c r="AH52" s="106">
        <v>2011</v>
      </c>
      <c r="AI52" s="107">
        <v>2012</v>
      </c>
      <c r="AJ52" s="104">
        <v>2013</v>
      </c>
      <c r="AK52" s="104">
        <v>2014</v>
      </c>
      <c r="AL52" s="107">
        <v>2010</v>
      </c>
      <c r="AM52" s="106">
        <v>2011</v>
      </c>
      <c r="AN52" s="107">
        <v>2012</v>
      </c>
      <c r="AO52" s="104">
        <v>2013</v>
      </c>
      <c r="AP52" s="104">
        <v>2014</v>
      </c>
      <c r="AQ52" s="107">
        <v>2010</v>
      </c>
      <c r="AR52" s="107">
        <v>2011</v>
      </c>
      <c r="AS52" s="107">
        <v>2012</v>
      </c>
      <c r="AT52" s="106">
        <v>2013</v>
      </c>
      <c r="AU52" s="106">
        <v>2014</v>
      </c>
      <c r="AV52" s="106">
        <v>2010</v>
      </c>
      <c r="AW52" s="106">
        <v>2011</v>
      </c>
      <c r="AX52" s="106">
        <v>2012</v>
      </c>
      <c r="AY52" s="106">
        <v>2013</v>
      </c>
      <c r="AZ52" s="106">
        <v>2014</v>
      </c>
      <c r="BA52" s="106">
        <v>2010</v>
      </c>
      <c r="BB52" s="106">
        <v>2011</v>
      </c>
      <c r="BC52" s="106">
        <v>2012</v>
      </c>
      <c r="BD52" s="106">
        <v>2013</v>
      </c>
      <c r="BE52" s="106">
        <v>2014</v>
      </c>
      <c r="BF52" s="317"/>
      <c r="BG52" s="318"/>
      <c r="BH52" s="318"/>
      <c r="BI52" s="318"/>
      <c r="BJ52" s="318"/>
      <c r="BK52" s="318"/>
      <c r="BL52" s="19"/>
    </row>
    <row r="53" spans="1:67" ht="12.75">
      <c r="A53" s="19"/>
      <c r="B53" s="110" t="s">
        <v>134</v>
      </c>
      <c r="C53" s="111">
        <v>962562</v>
      </c>
      <c r="D53" s="112">
        <v>1009694</v>
      </c>
      <c r="E53" s="112">
        <v>974339</v>
      </c>
      <c r="F53" s="113">
        <v>1064168</v>
      </c>
      <c r="G53" s="113">
        <v>1121535</v>
      </c>
      <c r="H53" s="113">
        <v>596121</v>
      </c>
      <c r="I53" s="113">
        <v>617632</v>
      </c>
      <c r="J53" s="113">
        <v>596717</v>
      </c>
      <c r="K53" s="113">
        <v>611226</v>
      </c>
      <c r="L53" s="113">
        <v>594390</v>
      </c>
      <c r="M53" s="113">
        <v>336316</v>
      </c>
      <c r="N53" s="113">
        <v>343718</v>
      </c>
      <c r="O53" s="142">
        <v>333412</v>
      </c>
      <c r="P53" s="142">
        <v>328405</v>
      </c>
      <c r="Q53" s="142">
        <v>351676</v>
      </c>
      <c r="R53" s="142">
        <v>629388</v>
      </c>
      <c r="S53" s="142">
        <v>624770</v>
      </c>
      <c r="T53" s="142">
        <v>596069</v>
      </c>
      <c r="U53" s="142">
        <v>595648</v>
      </c>
      <c r="V53" s="142">
        <v>594694</v>
      </c>
      <c r="W53" s="142">
        <v>70107</v>
      </c>
      <c r="X53" s="142">
        <v>73117</v>
      </c>
      <c r="Y53" s="142">
        <v>68150</v>
      </c>
      <c r="Z53" s="142">
        <v>72771</v>
      </c>
      <c r="AA53" s="142">
        <v>74936</v>
      </c>
      <c r="AB53" s="114">
        <v>178908</v>
      </c>
      <c r="AC53" s="142">
        <v>179134</v>
      </c>
      <c r="AD53" s="113">
        <v>178322</v>
      </c>
      <c r="AE53" s="113">
        <v>177709</v>
      </c>
      <c r="AF53" s="113">
        <v>177736</v>
      </c>
      <c r="AG53" s="111">
        <f>C53/AB53</f>
        <v>5.380206586625528</v>
      </c>
      <c r="AH53" s="112">
        <f aca="true" t="shared" si="0" ref="AH53:AH84">D53/AC53</f>
        <v>5.636529078790179</v>
      </c>
      <c r="AI53" s="112">
        <f aca="true" t="shared" si="1" ref="AI53:AI84">E53/AD53</f>
        <v>5.463930418007873</v>
      </c>
      <c r="AJ53" s="112">
        <f>F53/AE53</f>
        <v>5.988261708748572</v>
      </c>
      <c r="AK53" s="112">
        <f>G53/AF53</f>
        <v>6.31011725255435</v>
      </c>
      <c r="AL53" s="113">
        <f>H53/AB53</f>
        <v>3.331997451203971</v>
      </c>
      <c r="AM53" s="113">
        <f aca="true" t="shared" si="2" ref="AM53:AM84">I53/AC53</f>
        <v>3.4478770082731365</v>
      </c>
      <c r="AN53" s="113">
        <f aca="true" t="shared" si="3" ref="AN53:AN84">J53/AD53</f>
        <v>3.346289296889896</v>
      </c>
      <c r="AO53" s="113">
        <f>K53/AE53</f>
        <v>3.4394768976247687</v>
      </c>
      <c r="AP53" s="113">
        <f>L53/AF53</f>
        <v>3.344229643966332</v>
      </c>
      <c r="AQ53" s="113">
        <f aca="true" t="shared" si="4" ref="AQ53:AQ84">M53/AB53</f>
        <v>1.8798265030071322</v>
      </c>
      <c r="AR53" s="113">
        <f aca="true" t="shared" si="5" ref="AR53:AR84">N53/AC53</f>
        <v>1.9187758884410553</v>
      </c>
      <c r="AS53" s="113">
        <f aca="true" t="shared" si="6" ref="AS53:AS84">O53/AD53</f>
        <v>1.8697188232523188</v>
      </c>
      <c r="AT53" s="184">
        <f>P53/AE53</f>
        <v>1.8479930673179186</v>
      </c>
      <c r="AU53" s="184">
        <f>Q53/AF53</f>
        <v>1.978642480983031</v>
      </c>
      <c r="AV53" s="184">
        <f>R53/AB53</f>
        <v>3.517942182574284</v>
      </c>
      <c r="AW53" s="184">
        <f aca="true" t="shared" si="7" ref="AW53:AZ53">S53/AC53</f>
        <v>3.4877242734489267</v>
      </c>
      <c r="AX53" s="184">
        <f t="shared" si="7"/>
        <v>3.3426554210921817</v>
      </c>
      <c r="AY53" s="184">
        <f t="shared" si="7"/>
        <v>3.3518167340990046</v>
      </c>
      <c r="AZ53" s="184">
        <f t="shared" si="7"/>
        <v>3.345940045910789</v>
      </c>
      <c r="BA53" s="184">
        <f>W53/AB53</f>
        <v>0.39186062110134817</v>
      </c>
      <c r="BB53" s="184">
        <f aca="true" t="shared" si="8" ref="BB53:BE53">X53/AC53</f>
        <v>0.4081693034264852</v>
      </c>
      <c r="BC53" s="184">
        <f t="shared" si="8"/>
        <v>0.382173820392324</v>
      </c>
      <c r="BD53" s="184">
        <f t="shared" si="8"/>
        <v>0.4094952984936047</v>
      </c>
      <c r="BE53" s="184">
        <f t="shared" si="8"/>
        <v>0.42161407930863753</v>
      </c>
      <c r="BF53" s="114">
        <f>AVERAGE(AG53:AK53)</f>
        <v>5.755809008945301</v>
      </c>
      <c r="BG53" s="113">
        <f>AVERAGE(AL53:AP53)</f>
        <v>3.381974059591621</v>
      </c>
      <c r="BH53" s="113">
        <f>AVERAGE(AQ53:AU53)</f>
        <v>1.8989913526002908</v>
      </c>
      <c r="BI53" s="113">
        <f>AVERAGE(AV53:AZ53)</f>
        <v>3.409215731425037</v>
      </c>
      <c r="BJ53" s="113">
        <f>AVERAGE(BA53:BE53)</f>
        <v>0.4026626245444799</v>
      </c>
      <c r="BK53" s="113">
        <f>SUM(BF53:BJ53)</f>
        <v>14.84865277710673</v>
      </c>
      <c r="BL53" s="19"/>
      <c r="BM53" s="14">
        <f>S101</f>
        <v>2647320.6</v>
      </c>
      <c r="BN53" s="143">
        <f>AVERAGE(AB53:AF53)</f>
        <v>178361.8</v>
      </c>
      <c r="BO53" s="14">
        <f>BM53/BN53</f>
        <v>14.842419172715235</v>
      </c>
    </row>
    <row r="54" spans="1:67" ht="12.75">
      <c r="A54" s="19"/>
      <c r="B54" s="115" t="s">
        <v>83</v>
      </c>
      <c r="C54" s="116">
        <v>674074</v>
      </c>
      <c r="D54" s="117">
        <v>690724</v>
      </c>
      <c r="E54" s="117">
        <v>681508</v>
      </c>
      <c r="F54" s="118">
        <v>723527</v>
      </c>
      <c r="G54" s="118">
        <v>740777</v>
      </c>
      <c r="H54" s="118">
        <v>479302</v>
      </c>
      <c r="I54" s="118">
        <v>489187</v>
      </c>
      <c r="J54" s="118">
        <v>481350</v>
      </c>
      <c r="K54" s="118">
        <v>481295</v>
      </c>
      <c r="L54" s="118">
        <v>449006</v>
      </c>
      <c r="M54" s="118">
        <v>262999</v>
      </c>
      <c r="N54" s="118">
        <v>264265</v>
      </c>
      <c r="O54" s="144">
        <v>271545</v>
      </c>
      <c r="P54" s="144">
        <v>268960</v>
      </c>
      <c r="Q54" s="144">
        <v>286879</v>
      </c>
      <c r="R54" s="144">
        <v>593689</v>
      </c>
      <c r="S54" s="144">
        <v>581399</v>
      </c>
      <c r="T54" s="144">
        <v>570473</v>
      </c>
      <c r="U54" s="144">
        <v>564714</v>
      </c>
      <c r="V54" s="144">
        <v>493430</v>
      </c>
      <c r="W54" s="144">
        <v>51150</v>
      </c>
      <c r="X54" s="144">
        <v>52502</v>
      </c>
      <c r="Y54" s="144">
        <v>48767</v>
      </c>
      <c r="Z54" s="144">
        <v>50056</v>
      </c>
      <c r="AA54" s="144">
        <v>50780</v>
      </c>
      <c r="AB54" s="119">
        <v>126877</v>
      </c>
      <c r="AC54" s="144">
        <v>127088</v>
      </c>
      <c r="AD54" s="118">
        <v>126622</v>
      </c>
      <c r="AE54" s="118">
        <v>126205</v>
      </c>
      <c r="AF54" s="118">
        <v>126110</v>
      </c>
      <c r="AG54" s="116">
        <f aca="true" t="shared" si="9" ref="AG54:AG84">C54/AB54</f>
        <v>5.312814773363178</v>
      </c>
      <c r="AH54" s="117">
        <f t="shared" si="0"/>
        <v>5.435005665365731</v>
      </c>
      <c r="AI54" s="117">
        <f t="shared" si="1"/>
        <v>5.382224258027831</v>
      </c>
      <c r="AJ54" s="117">
        <f aca="true" t="shared" si="10" ref="AJ54:AK84">F54/AE54</f>
        <v>5.732950358543639</v>
      </c>
      <c r="AK54" s="117">
        <f t="shared" si="10"/>
        <v>5.87405439695504</v>
      </c>
      <c r="AL54" s="118">
        <f aca="true" t="shared" si="11" ref="AL54:AL84">H54/AB54</f>
        <v>3.777690203898264</v>
      </c>
      <c r="AM54" s="118">
        <f t="shared" si="2"/>
        <v>3.8491989802341684</v>
      </c>
      <c r="AN54" s="118">
        <f t="shared" si="3"/>
        <v>3.8014720980556302</v>
      </c>
      <c r="AO54" s="118">
        <f aca="true" t="shared" si="12" ref="AO54:AO84">K54/AE54</f>
        <v>3.8135969256368605</v>
      </c>
      <c r="AP54" s="118">
        <f>L54/AF54</f>
        <v>3.560431369439378</v>
      </c>
      <c r="AQ54" s="118">
        <f t="shared" si="4"/>
        <v>2.072865846449711</v>
      </c>
      <c r="AR54" s="118">
        <f t="shared" si="5"/>
        <v>2.079385937303286</v>
      </c>
      <c r="AS54" s="118">
        <f t="shared" si="6"/>
        <v>2.1445325456871633</v>
      </c>
      <c r="AT54" s="118">
        <f aca="true" t="shared" si="13" ref="AT54:AU84">P54/AE54</f>
        <v>2.1311358504021234</v>
      </c>
      <c r="AU54" s="118">
        <f t="shared" si="13"/>
        <v>2.2748314963127427</v>
      </c>
      <c r="AV54" s="185">
        <f aca="true" t="shared" si="14" ref="AV54:AV84">R54/AB54</f>
        <v>4.679248405936458</v>
      </c>
      <c r="AW54" s="185">
        <f aca="true" t="shared" si="15" ref="AW54:AW84">S54/AC54</f>
        <v>4.57477495908347</v>
      </c>
      <c r="AX54" s="185">
        <f aca="true" t="shared" si="16" ref="AX54:AX84">T54/AD54</f>
        <v>4.505322929664671</v>
      </c>
      <c r="AY54" s="185">
        <f aca="true" t="shared" si="17" ref="AY54:AZ84">U54/AE54</f>
        <v>4.4745770769779325</v>
      </c>
      <c r="AZ54" s="185">
        <f t="shared" si="17"/>
        <v>3.9126952660375864</v>
      </c>
      <c r="BA54" s="185">
        <f aca="true" t="shared" si="18" ref="BA54:BA84">W54/AB54</f>
        <v>0.40314635434318274</v>
      </c>
      <c r="BB54" s="185">
        <f aca="true" t="shared" si="19" ref="BB54:BB84">X54/AC54</f>
        <v>0.4131153216668765</v>
      </c>
      <c r="BC54" s="185">
        <f aca="true" t="shared" si="20" ref="BC54:BC84">Y54/AD54</f>
        <v>0.385138443556412</v>
      </c>
      <c r="BD54" s="185">
        <f aca="true" t="shared" si="21" ref="BD54:BE84">Z54/AE54</f>
        <v>0.3966245394398003</v>
      </c>
      <c r="BE54" s="185">
        <f t="shared" si="21"/>
        <v>0.40266434065498374</v>
      </c>
      <c r="BF54" s="119">
        <f>AVERAGE(AG54:AK54)</f>
        <v>5.547409890451084</v>
      </c>
      <c r="BG54" s="118">
        <f>AVERAGE(AL54:AP54)</f>
        <v>3.76047791545286</v>
      </c>
      <c r="BH54" s="118">
        <f>AVERAGE(AQ54:AU54)</f>
        <v>2.140550335231005</v>
      </c>
      <c r="BI54" s="118">
        <f>AVERAGE(AV54:AZ54)</f>
        <v>4.429323727540025</v>
      </c>
      <c r="BJ54" s="117">
        <f>AVERAGE(BA54:BE54)</f>
        <v>0.40013779993225107</v>
      </c>
      <c r="BK54" s="118">
        <f>SUM(BF54:BJ54)</f>
        <v>16.277899668607226</v>
      </c>
      <c r="BL54" s="19"/>
      <c r="BM54" s="14">
        <f aca="true" t="shared" si="22" ref="BM54:BM82">S102</f>
        <v>2008741</v>
      </c>
      <c r="BN54" s="143">
        <f aca="true" t="shared" si="23" ref="BN54:BN84">AVERAGE(AB54:AF54)</f>
        <v>126580.4</v>
      </c>
      <c r="BO54" s="14">
        <f aca="true" t="shared" si="24" ref="BO54:BO84">BM54/BN54</f>
        <v>15.8692894002547</v>
      </c>
    </row>
    <row r="55" spans="1:67" ht="12.75">
      <c r="A55" s="19"/>
      <c r="B55" s="120" t="s">
        <v>26</v>
      </c>
      <c r="C55" s="121">
        <v>10716</v>
      </c>
      <c r="D55" s="122">
        <v>10131</v>
      </c>
      <c r="E55" s="122">
        <v>10474</v>
      </c>
      <c r="F55" s="123">
        <v>10919</v>
      </c>
      <c r="G55" s="123">
        <v>11033</v>
      </c>
      <c r="H55" s="123">
        <v>5476</v>
      </c>
      <c r="I55" s="123">
        <v>6055</v>
      </c>
      <c r="J55" s="123">
        <v>5068</v>
      </c>
      <c r="K55" s="123">
        <v>5489</v>
      </c>
      <c r="L55" s="123">
        <v>6125</v>
      </c>
      <c r="M55" s="123">
        <v>8045</v>
      </c>
      <c r="N55" s="123">
        <v>7647</v>
      </c>
      <c r="O55" s="145">
        <v>7236</v>
      </c>
      <c r="P55" s="145">
        <v>7583</v>
      </c>
      <c r="Q55" s="145">
        <v>8013</v>
      </c>
      <c r="R55" s="145">
        <v>11513</v>
      </c>
      <c r="S55" s="145">
        <v>11265</v>
      </c>
      <c r="T55" s="145">
        <v>11687</v>
      </c>
      <c r="U55" s="145">
        <v>11478</v>
      </c>
      <c r="V55" s="145">
        <v>11337</v>
      </c>
      <c r="W55" s="145">
        <v>627</v>
      </c>
      <c r="X55" s="145">
        <v>591</v>
      </c>
      <c r="Y55" s="145">
        <v>610</v>
      </c>
      <c r="Z55" s="145">
        <v>636</v>
      </c>
      <c r="AA55" s="145">
        <v>643</v>
      </c>
      <c r="AB55" s="124">
        <v>1358</v>
      </c>
      <c r="AC55" s="145">
        <v>1337</v>
      </c>
      <c r="AD55" s="123">
        <v>1334</v>
      </c>
      <c r="AE55" s="123">
        <v>1339</v>
      </c>
      <c r="AF55" s="123">
        <v>1333</v>
      </c>
      <c r="AG55" s="146">
        <f t="shared" si="9"/>
        <v>7.891016200294551</v>
      </c>
      <c r="AH55" s="147">
        <f t="shared" si="0"/>
        <v>7.577412116679132</v>
      </c>
      <c r="AI55" s="147">
        <f t="shared" si="1"/>
        <v>7.851574212893553</v>
      </c>
      <c r="AJ55" s="147">
        <f t="shared" si="10"/>
        <v>8.154592979835698</v>
      </c>
      <c r="AK55" s="147">
        <f>G55/AF55</f>
        <v>8.2768192048012</v>
      </c>
      <c r="AL55" s="148">
        <f t="shared" si="11"/>
        <v>4.03240058910162</v>
      </c>
      <c r="AM55" s="148">
        <f t="shared" si="2"/>
        <v>4.528795811518324</v>
      </c>
      <c r="AN55" s="148">
        <f t="shared" si="3"/>
        <v>3.7991004497751124</v>
      </c>
      <c r="AO55" s="148">
        <f t="shared" si="12"/>
        <v>4.09932785660941</v>
      </c>
      <c r="AP55" s="148">
        <f>L55/AF55</f>
        <v>4.59489872468117</v>
      </c>
      <c r="AQ55" s="148">
        <f t="shared" si="4"/>
        <v>5.924153166421208</v>
      </c>
      <c r="AR55" s="148">
        <f t="shared" si="5"/>
        <v>5.719521316379955</v>
      </c>
      <c r="AS55" s="148">
        <f t="shared" si="6"/>
        <v>5.424287856071964</v>
      </c>
      <c r="AT55" s="148">
        <f t="shared" si="13"/>
        <v>5.663181478715459</v>
      </c>
      <c r="AU55" s="148">
        <f aca="true" t="shared" si="25" ref="AU55:AU82">Q55/AF55</f>
        <v>6.011252813203301</v>
      </c>
      <c r="AV55" s="148">
        <f t="shared" si="14"/>
        <v>8.477908689248896</v>
      </c>
      <c r="AW55" s="148">
        <f t="shared" si="15"/>
        <v>8.425579655946148</v>
      </c>
      <c r="AX55" s="148">
        <f t="shared" si="16"/>
        <v>8.76086956521739</v>
      </c>
      <c r="AY55" s="148">
        <f t="shared" si="17"/>
        <v>8.572068707991038</v>
      </c>
      <c r="AZ55" s="148">
        <f aca="true" t="shared" si="26" ref="AZ55:AZ82">V55/AF55</f>
        <v>8.504876219054763</v>
      </c>
      <c r="BA55" s="148">
        <f t="shared" si="18"/>
        <v>0.46170839469808544</v>
      </c>
      <c r="BB55" s="148">
        <f t="shared" si="19"/>
        <v>0.44203440538519073</v>
      </c>
      <c r="BC55" s="148">
        <f t="shared" si="20"/>
        <v>0.4572713643178411</v>
      </c>
      <c r="BD55" s="148">
        <f t="shared" si="21"/>
        <v>0.4749813293502614</v>
      </c>
      <c r="BE55" s="148">
        <f aca="true" t="shared" si="27" ref="BE55:BE82">AA55/AF55</f>
        <v>0.48237059264816207</v>
      </c>
      <c r="BF55" s="124">
        <f>AVERAGE(AG55:AK55)</f>
        <v>7.950282942900827</v>
      </c>
      <c r="BG55" s="123">
        <f>AVERAGE(AL55:AP55)</f>
        <v>4.210904686337127</v>
      </c>
      <c r="BH55" s="123">
        <f>AVERAGE(AQ55:AU55)</f>
        <v>5.748479326158377</v>
      </c>
      <c r="BI55" s="123">
        <f>AVERAGE(AV55:AZ55)</f>
        <v>8.548260567491647</v>
      </c>
      <c r="BJ55" s="148">
        <f>AVERAGE(BA55:BE55)</f>
        <v>0.4636732172799081</v>
      </c>
      <c r="BK55" s="123">
        <f>SUM(BF55:BJ55)</f>
        <v>26.921600740167886</v>
      </c>
      <c r="BL55" s="19"/>
      <c r="BM55" s="14">
        <f t="shared" si="22"/>
        <v>36079.6</v>
      </c>
      <c r="BN55" s="143">
        <f t="shared" si="23"/>
        <v>1340.2</v>
      </c>
      <c r="BO55" s="14">
        <f t="shared" si="24"/>
        <v>26.921056558722576</v>
      </c>
    </row>
    <row r="56" spans="1:67" ht="12.75">
      <c r="A56" s="19"/>
      <c r="B56" s="125" t="s">
        <v>27</v>
      </c>
      <c r="C56" s="126">
        <v>27559</v>
      </c>
      <c r="D56" s="127">
        <v>29132</v>
      </c>
      <c r="E56" s="127">
        <v>27462</v>
      </c>
      <c r="F56" s="128">
        <v>35465</v>
      </c>
      <c r="G56" s="128">
        <v>36517</v>
      </c>
      <c r="H56" s="128">
        <v>25233</v>
      </c>
      <c r="I56" s="128">
        <v>23733</v>
      </c>
      <c r="J56" s="128">
        <v>19223</v>
      </c>
      <c r="K56" s="128">
        <v>26459</v>
      </c>
      <c r="L56" s="128">
        <v>29557</v>
      </c>
      <c r="M56" s="128">
        <v>1519</v>
      </c>
      <c r="N56" s="128">
        <v>1090</v>
      </c>
      <c r="O56" s="149">
        <v>1190</v>
      </c>
      <c r="P56" s="149">
        <v>1224</v>
      </c>
      <c r="Q56" s="149">
        <v>1470</v>
      </c>
      <c r="R56" s="149">
        <v>4054</v>
      </c>
      <c r="S56" s="149">
        <v>3997</v>
      </c>
      <c r="T56" s="149">
        <v>3923</v>
      </c>
      <c r="U56" s="149">
        <v>3289</v>
      </c>
      <c r="V56" s="149">
        <v>3249</v>
      </c>
      <c r="W56" s="149">
        <v>1439</v>
      </c>
      <c r="X56" s="149">
        <v>1515</v>
      </c>
      <c r="Y56" s="149">
        <v>1425</v>
      </c>
      <c r="Z56" s="149">
        <v>1843</v>
      </c>
      <c r="AA56" s="149">
        <v>1903</v>
      </c>
      <c r="AB56" s="129">
        <v>5052</v>
      </c>
      <c r="AC56" s="149">
        <v>5088</v>
      </c>
      <c r="AD56" s="128">
        <v>5123</v>
      </c>
      <c r="AE56" s="128">
        <v>4995</v>
      </c>
      <c r="AF56" s="128">
        <v>4977</v>
      </c>
      <c r="AG56" s="146">
        <f t="shared" si="9"/>
        <v>5.455067300079176</v>
      </c>
      <c r="AH56" s="147">
        <f t="shared" si="0"/>
        <v>5.72562893081761</v>
      </c>
      <c r="AI56" s="147">
        <f t="shared" si="1"/>
        <v>5.360530938902986</v>
      </c>
      <c r="AJ56" s="147">
        <f t="shared" si="10"/>
        <v>7.1001001001001</v>
      </c>
      <c r="AK56" s="147">
        <f>G56/AF56</f>
        <v>7.337150894112919</v>
      </c>
      <c r="AL56" s="148">
        <f t="shared" si="11"/>
        <v>4.994655581947743</v>
      </c>
      <c r="AM56" s="148">
        <f t="shared" si="2"/>
        <v>4.664504716981132</v>
      </c>
      <c r="AN56" s="148">
        <f t="shared" si="3"/>
        <v>3.7522935779816513</v>
      </c>
      <c r="AO56" s="148">
        <f t="shared" si="12"/>
        <v>5.297097097097097</v>
      </c>
      <c r="AP56" s="148">
        <f>L56/AF56</f>
        <v>5.9387181032750656</v>
      </c>
      <c r="AQ56" s="148">
        <f t="shared" si="4"/>
        <v>0.3006730007917656</v>
      </c>
      <c r="AR56" s="148">
        <f t="shared" si="5"/>
        <v>0.21422955974842767</v>
      </c>
      <c r="AS56" s="148">
        <f t="shared" si="6"/>
        <v>0.23228577005660744</v>
      </c>
      <c r="AT56" s="148">
        <f t="shared" si="13"/>
        <v>0.24504504504504504</v>
      </c>
      <c r="AU56" s="148">
        <f t="shared" si="25"/>
        <v>0.29535864978902954</v>
      </c>
      <c r="AV56" s="148">
        <f t="shared" si="14"/>
        <v>0.8024544734758512</v>
      </c>
      <c r="AW56" s="148">
        <f t="shared" si="15"/>
        <v>0.7855738993710691</v>
      </c>
      <c r="AX56" s="148">
        <f t="shared" si="16"/>
        <v>0.7657622486824126</v>
      </c>
      <c r="AY56" s="148">
        <f t="shared" si="17"/>
        <v>0.6584584584584584</v>
      </c>
      <c r="AZ56" s="148">
        <f t="shared" si="26"/>
        <v>0.6528028933092225</v>
      </c>
      <c r="BA56" s="148">
        <f t="shared" si="18"/>
        <v>0.2848376880443389</v>
      </c>
      <c r="BB56" s="148">
        <f t="shared" si="19"/>
        <v>0.2977594339622642</v>
      </c>
      <c r="BC56" s="148">
        <f t="shared" si="20"/>
        <v>0.27815732968963497</v>
      </c>
      <c r="BD56" s="148">
        <f t="shared" si="21"/>
        <v>0.36896896896896897</v>
      </c>
      <c r="BE56" s="148">
        <f t="shared" si="27"/>
        <v>0.3823588507132811</v>
      </c>
      <c r="BF56" s="124">
        <f aca="true" t="shared" si="28" ref="BF56:BF84">AVERAGE(AG56:AK56)</f>
        <v>6.1956956328025585</v>
      </c>
      <c r="BG56" s="123">
        <f aca="true" t="shared" si="29" ref="BG56:BG83">AVERAGE(AL56:AP56)</f>
        <v>4.9294538154565375</v>
      </c>
      <c r="BH56" s="123">
        <f aca="true" t="shared" si="30" ref="BH56:BH84">AVERAGE(AQ56:AU56)</f>
        <v>0.2575184050861751</v>
      </c>
      <c r="BI56" s="123">
        <f aca="true" t="shared" si="31" ref="BI56:BI84">AVERAGE(AV56:AZ56)</f>
        <v>0.7330103946594028</v>
      </c>
      <c r="BJ56" s="148">
        <f aca="true" t="shared" si="32" ref="BJ56:BJ84">AVERAGE(BA56:BE56)</f>
        <v>0.32241645427569765</v>
      </c>
      <c r="BK56" s="123">
        <f>SUM(BF56:BJ56)</f>
        <v>12.438094702280372</v>
      </c>
      <c r="BL56" s="19"/>
      <c r="BM56" s="14">
        <f t="shared" si="22"/>
        <v>62694.2</v>
      </c>
      <c r="BN56" s="143">
        <f t="shared" si="23"/>
        <v>5047</v>
      </c>
      <c r="BO56" s="14">
        <f t="shared" si="24"/>
        <v>12.422072518327719</v>
      </c>
    </row>
    <row r="57" spans="1:67" ht="12.75">
      <c r="A57" s="19"/>
      <c r="B57" s="125" t="s">
        <v>15</v>
      </c>
      <c r="C57" s="126">
        <v>22848</v>
      </c>
      <c r="D57" s="127">
        <v>27554</v>
      </c>
      <c r="E57" s="127">
        <v>22069</v>
      </c>
      <c r="F57" s="128">
        <v>24922</v>
      </c>
      <c r="G57" s="128">
        <v>29128</v>
      </c>
      <c r="H57" s="128">
        <v>9899</v>
      </c>
      <c r="I57" s="128">
        <v>10410</v>
      </c>
      <c r="J57" s="128">
        <v>10399</v>
      </c>
      <c r="K57" s="128">
        <v>2136</v>
      </c>
      <c r="L57" s="128">
        <v>2547</v>
      </c>
      <c r="M57" s="128">
        <v>6375</v>
      </c>
      <c r="N57" s="128">
        <v>7797</v>
      </c>
      <c r="O57" s="149">
        <v>7853</v>
      </c>
      <c r="P57" s="149">
        <v>6719</v>
      </c>
      <c r="Q57" s="149">
        <v>8266</v>
      </c>
      <c r="R57" s="149">
        <v>6154</v>
      </c>
      <c r="S57" s="149">
        <v>6278</v>
      </c>
      <c r="T57" s="149">
        <v>6008</v>
      </c>
      <c r="U57" s="149">
        <v>7037</v>
      </c>
      <c r="V57" s="149">
        <v>7363</v>
      </c>
      <c r="W57" s="149">
        <v>996</v>
      </c>
      <c r="X57" s="149">
        <v>1213</v>
      </c>
      <c r="Y57" s="149">
        <v>969</v>
      </c>
      <c r="Z57" s="149">
        <v>1088</v>
      </c>
      <c r="AA57" s="149">
        <v>1268</v>
      </c>
      <c r="AB57" s="129">
        <v>3529</v>
      </c>
      <c r="AC57" s="149">
        <v>3504</v>
      </c>
      <c r="AD57" s="128">
        <v>3526</v>
      </c>
      <c r="AE57" s="128">
        <v>3521</v>
      </c>
      <c r="AF57" s="128">
        <v>3516</v>
      </c>
      <c r="AG57" s="146">
        <f t="shared" si="9"/>
        <v>6.474355341456503</v>
      </c>
      <c r="AH57" s="147">
        <f t="shared" si="0"/>
        <v>7.863584474885845</v>
      </c>
      <c r="AI57" s="147">
        <f t="shared" si="1"/>
        <v>6.258933635847987</v>
      </c>
      <c r="AJ57" s="147">
        <f t="shared" si="10"/>
        <v>7.078102811701221</v>
      </c>
      <c r="AK57" s="147">
        <f>G57/AF57</f>
        <v>8.284414106939705</v>
      </c>
      <c r="AL57" s="148">
        <f t="shared" si="11"/>
        <v>2.8050439217908756</v>
      </c>
      <c r="AM57" s="148">
        <f t="shared" si="2"/>
        <v>2.970890410958904</v>
      </c>
      <c r="AN57" s="148">
        <f t="shared" si="3"/>
        <v>2.9492342597844585</v>
      </c>
      <c r="AO57" s="148">
        <f t="shared" si="12"/>
        <v>0.606645839250213</v>
      </c>
      <c r="AP57" s="148">
        <f>L57/AF57</f>
        <v>0.7244027303754266</v>
      </c>
      <c r="AQ57" s="148">
        <f t="shared" si="4"/>
        <v>1.8064607537546047</v>
      </c>
      <c r="AR57" s="148">
        <f t="shared" si="5"/>
        <v>2.225171232876712</v>
      </c>
      <c r="AS57" s="148">
        <f t="shared" si="6"/>
        <v>2.227169597277368</v>
      </c>
      <c r="AT57" s="148">
        <f t="shared" si="13"/>
        <v>1.908264697529111</v>
      </c>
      <c r="AU57" s="148">
        <f t="shared" si="25"/>
        <v>2.350967007963595</v>
      </c>
      <c r="AV57" s="148">
        <f t="shared" si="14"/>
        <v>1.7438367809577784</v>
      </c>
      <c r="AW57" s="148">
        <f t="shared" si="15"/>
        <v>1.7916666666666667</v>
      </c>
      <c r="AX57" s="148">
        <f t="shared" si="16"/>
        <v>1.7039137833238798</v>
      </c>
      <c r="AY57" s="148">
        <f t="shared" si="17"/>
        <v>1.9985799488781597</v>
      </c>
      <c r="AZ57" s="148">
        <f t="shared" si="26"/>
        <v>2.094141069397042</v>
      </c>
      <c r="BA57" s="148">
        <f t="shared" si="18"/>
        <v>0.28223292717483706</v>
      </c>
      <c r="BB57" s="148">
        <f t="shared" si="19"/>
        <v>0.346175799086758</v>
      </c>
      <c r="BC57" s="148">
        <f t="shared" si="20"/>
        <v>0.27481565513329553</v>
      </c>
      <c r="BD57" s="148">
        <f t="shared" si="21"/>
        <v>0.30900312411246805</v>
      </c>
      <c r="BE57" s="148">
        <f t="shared" si="27"/>
        <v>0.36063708759954494</v>
      </c>
      <c r="BF57" s="124">
        <f t="shared" si="28"/>
        <v>7.191878074166253</v>
      </c>
      <c r="BG57" s="123">
        <f t="shared" si="29"/>
        <v>2.011243432431976</v>
      </c>
      <c r="BH57" s="123">
        <f t="shared" si="30"/>
        <v>2.1036066578802783</v>
      </c>
      <c r="BI57" s="123">
        <f t="shared" si="31"/>
        <v>1.8664276498447052</v>
      </c>
      <c r="BJ57" s="148">
        <f t="shared" si="32"/>
        <v>0.3145729186213807</v>
      </c>
      <c r="BK57" s="123">
        <f aca="true" t="shared" si="33" ref="BK57:BK83">SUM(BF57:BJ57)</f>
        <v>13.487728732944593</v>
      </c>
      <c r="BL57" s="19"/>
      <c r="BM57" s="14">
        <f t="shared" si="22"/>
        <v>47459</v>
      </c>
      <c r="BN57" s="143">
        <f t="shared" si="23"/>
        <v>3519.2</v>
      </c>
      <c r="BO57" s="14">
        <f t="shared" si="24"/>
        <v>13.48573539440782</v>
      </c>
    </row>
    <row r="58" spans="1:67" ht="12.75">
      <c r="A58" s="19"/>
      <c r="B58" s="125" t="s">
        <v>28</v>
      </c>
      <c r="C58" s="126">
        <v>28572</v>
      </c>
      <c r="D58" s="127">
        <v>28678</v>
      </c>
      <c r="E58" s="127">
        <v>30751</v>
      </c>
      <c r="F58" s="128">
        <v>29085</v>
      </c>
      <c r="G58" s="128">
        <v>30645</v>
      </c>
      <c r="H58" s="128">
        <v>6539</v>
      </c>
      <c r="I58" s="128">
        <v>6165</v>
      </c>
      <c r="J58" s="128">
        <v>5961</v>
      </c>
      <c r="K58" s="128">
        <v>7443</v>
      </c>
      <c r="L58" s="128">
        <v>7430</v>
      </c>
      <c r="M58" s="128">
        <v>20125</v>
      </c>
      <c r="N58" s="128">
        <v>20844</v>
      </c>
      <c r="O58" s="149">
        <v>20174</v>
      </c>
      <c r="P58" s="149">
        <v>20754</v>
      </c>
      <c r="Q58" s="149">
        <v>21276</v>
      </c>
      <c r="R58" s="149">
        <v>2677</v>
      </c>
      <c r="S58" s="149">
        <v>2569</v>
      </c>
      <c r="T58" s="149">
        <v>2661</v>
      </c>
      <c r="U58" s="149">
        <v>2409</v>
      </c>
      <c r="V58" s="149">
        <v>2373</v>
      </c>
      <c r="W58" s="149">
        <v>1857</v>
      </c>
      <c r="X58" s="149">
        <v>1856</v>
      </c>
      <c r="Y58" s="149">
        <v>1968</v>
      </c>
      <c r="Z58" s="149">
        <v>1858</v>
      </c>
      <c r="AA58" s="149">
        <v>1980</v>
      </c>
      <c r="AB58" s="129">
        <v>2676</v>
      </c>
      <c r="AC58" s="149">
        <v>2673</v>
      </c>
      <c r="AD58" s="128">
        <v>2664</v>
      </c>
      <c r="AE58" s="128">
        <v>2628</v>
      </c>
      <c r="AF58" s="128">
        <v>2652</v>
      </c>
      <c r="AG58" s="146">
        <f t="shared" si="9"/>
        <v>10.67713004484305</v>
      </c>
      <c r="AH58" s="147">
        <f t="shared" si="0"/>
        <v>10.728769173213617</v>
      </c>
      <c r="AI58" s="147">
        <f t="shared" si="1"/>
        <v>11.543168168168169</v>
      </c>
      <c r="AJ58" s="147">
        <f t="shared" si="10"/>
        <v>11.067351598173516</v>
      </c>
      <c r="AK58" s="147">
        <f>G58/AF58</f>
        <v>11.555429864253394</v>
      </c>
      <c r="AL58" s="148">
        <f t="shared" si="11"/>
        <v>2.443572496263079</v>
      </c>
      <c r="AM58" s="148">
        <f t="shared" si="2"/>
        <v>2.3063973063973062</v>
      </c>
      <c r="AN58" s="148">
        <f t="shared" si="3"/>
        <v>2.2376126126126126</v>
      </c>
      <c r="AO58" s="148">
        <f t="shared" si="12"/>
        <v>2.8321917808219177</v>
      </c>
      <c r="AP58" s="148">
        <f>L58/AF58</f>
        <v>2.8016591251885368</v>
      </c>
      <c r="AQ58" s="148">
        <f t="shared" si="4"/>
        <v>7.520553064275037</v>
      </c>
      <c r="AR58" s="148">
        <f t="shared" si="5"/>
        <v>7.797979797979798</v>
      </c>
      <c r="AS58" s="148">
        <f t="shared" si="6"/>
        <v>7.572822822822823</v>
      </c>
      <c r="AT58" s="148">
        <f t="shared" si="13"/>
        <v>7.897260273972603</v>
      </c>
      <c r="AU58" s="148">
        <f t="shared" si="25"/>
        <v>8.02262443438914</v>
      </c>
      <c r="AV58" s="148">
        <f t="shared" si="14"/>
        <v>1.000373692077728</v>
      </c>
      <c r="AW58" s="148">
        <f t="shared" si="15"/>
        <v>0.9610924055368499</v>
      </c>
      <c r="AX58" s="148">
        <f t="shared" si="16"/>
        <v>0.9988738738738738</v>
      </c>
      <c r="AY58" s="148">
        <f t="shared" si="17"/>
        <v>0.9166666666666666</v>
      </c>
      <c r="AZ58" s="148">
        <f t="shared" si="26"/>
        <v>0.8947963800904978</v>
      </c>
      <c r="BA58" s="148">
        <f t="shared" si="18"/>
        <v>0.6939461883408071</v>
      </c>
      <c r="BB58" s="148">
        <f t="shared" si="19"/>
        <v>0.6943509165731387</v>
      </c>
      <c r="BC58" s="148">
        <f t="shared" si="20"/>
        <v>0.7387387387387387</v>
      </c>
      <c r="BD58" s="148">
        <f t="shared" si="21"/>
        <v>0.7070015220700152</v>
      </c>
      <c r="BE58" s="148">
        <f t="shared" si="27"/>
        <v>0.746606334841629</v>
      </c>
      <c r="BF58" s="124">
        <f t="shared" si="28"/>
        <v>11.11436976973035</v>
      </c>
      <c r="BG58" s="123">
        <f t="shared" si="29"/>
        <v>2.52428666425669</v>
      </c>
      <c r="BH58" s="123">
        <f t="shared" si="30"/>
        <v>7.76224807868788</v>
      </c>
      <c r="BI58" s="123">
        <f t="shared" si="31"/>
        <v>0.9543606036491232</v>
      </c>
      <c r="BJ58" s="148">
        <f t="shared" si="32"/>
        <v>0.7161287401128658</v>
      </c>
      <c r="BK58" s="123">
        <f t="shared" si="33"/>
        <v>23.07139385643691</v>
      </c>
      <c r="BL58" s="19"/>
      <c r="BM58" s="14">
        <f t="shared" si="22"/>
        <v>61330.4</v>
      </c>
      <c r="BN58" s="143">
        <f t="shared" si="23"/>
        <v>2658.6</v>
      </c>
      <c r="BO58" s="14">
        <f t="shared" si="24"/>
        <v>23.06868276536523</v>
      </c>
    </row>
    <row r="59" spans="1:67" ht="12.75">
      <c r="A59" s="19"/>
      <c r="B59" s="125" t="s">
        <v>14</v>
      </c>
      <c r="C59" s="126">
        <v>153748</v>
      </c>
      <c r="D59" s="127">
        <v>146372</v>
      </c>
      <c r="E59" s="127">
        <v>158488</v>
      </c>
      <c r="F59" s="128">
        <v>166730</v>
      </c>
      <c r="G59" s="128" t="s">
        <v>0</v>
      </c>
      <c r="H59" s="128">
        <v>65051</v>
      </c>
      <c r="I59" s="128">
        <v>55148</v>
      </c>
      <c r="J59" s="128">
        <v>61246</v>
      </c>
      <c r="K59" s="128">
        <v>65538</v>
      </c>
      <c r="L59" s="128" t="s">
        <v>0</v>
      </c>
      <c r="M59" s="128">
        <v>36581</v>
      </c>
      <c r="N59" s="128">
        <v>38323</v>
      </c>
      <c r="O59" s="149">
        <v>37287</v>
      </c>
      <c r="P59" s="149">
        <v>33459</v>
      </c>
      <c r="Q59" s="149" t="s">
        <v>0</v>
      </c>
      <c r="R59" s="149">
        <v>97323</v>
      </c>
      <c r="S59" s="149">
        <v>98734</v>
      </c>
      <c r="T59" s="149">
        <v>103307</v>
      </c>
      <c r="U59" s="149">
        <v>96379</v>
      </c>
      <c r="V59" s="149" t="s">
        <v>0</v>
      </c>
      <c r="W59" s="149">
        <v>2479</v>
      </c>
      <c r="X59" s="149">
        <v>2578</v>
      </c>
      <c r="Y59" s="149">
        <v>2438</v>
      </c>
      <c r="Z59" s="149">
        <v>2380</v>
      </c>
      <c r="AA59" s="149" t="s">
        <v>0</v>
      </c>
      <c r="AB59" s="129">
        <v>16677</v>
      </c>
      <c r="AC59" s="149">
        <v>16701</v>
      </c>
      <c r="AD59" s="128">
        <v>16646</v>
      </c>
      <c r="AE59" s="128">
        <v>16678</v>
      </c>
      <c r="AF59" s="128" t="s">
        <v>0</v>
      </c>
      <c r="AG59" s="146">
        <f t="shared" si="9"/>
        <v>9.219164118246686</v>
      </c>
      <c r="AH59" s="147">
        <f t="shared" si="0"/>
        <v>8.764265612837555</v>
      </c>
      <c r="AI59" s="147">
        <f t="shared" si="1"/>
        <v>9.521086146822059</v>
      </c>
      <c r="AJ59" s="147">
        <f t="shared" si="10"/>
        <v>9.997002038613743</v>
      </c>
      <c r="AK59" s="147" t="s">
        <v>0</v>
      </c>
      <c r="AL59" s="148">
        <f t="shared" si="11"/>
        <v>3.900641602206632</v>
      </c>
      <c r="AM59" s="148">
        <f t="shared" si="2"/>
        <v>3.3020777198970124</v>
      </c>
      <c r="AN59" s="148">
        <f t="shared" si="3"/>
        <v>3.6793223597260605</v>
      </c>
      <c r="AO59" s="148">
        <f t="shared" si="12"/>
        <v>3.9296078666506777</v>
      </c>
      <c r="AP59" s="148" t="s">
        <v>0</v>
      </c>
      <c r="AQ59" s="148">
        <f t="shared" si="4"/>
        <v>2.1935000299814114</v>
      </c>
      <c r="AR59" s="148">
        <f t="shared" si="5"/>
        <v>2.2946530147895334</v>
      </c>
      <c r="AS59" s="148">
        <f t="shared" si="6"/>
        <v>2.239997597020305</v>
      </c>
      <c r="AT59" s="148">
        <f t="shared" si="13"/>
        <v>2.00617580045569</v>
      </c>
      <c r="AU59" s="148" t="s">
        <v>0</v>
      </c>
      <c r="AV59" s="148">
        <f t="shared" si="14"/>
        <v>5.835761827666847</v>
      </c>
      <c r="AW59" s="148">
        <f t="shared" si="15"/>
        <v>5.911861565175738</v>
      </c>
      <c r="AX59" s="148">
        <f t="shared" si="16"/>
        <v>6.206115583323321</v>
      </c>
      <c r="AY59" s="148">
        <f t="shared" si="17"/>
        <v>5.778810408921933</v>
      </c>
      <c r="AZ59" s="148" t="s">
        <v>0</v>
      </c>
      <c r="BA59" s="148">
        <f t="shared" si="18"/>
        <v>0.14864783834022907</v>
      </c>
      <c r="BB59" s="148">
        <f t="shared" si="19"/>
        <v>0.15436201425064366</v>
      </c>
      <c r="BC59" s="148">
        <f t="shared" si="20"/>
        <v>0.14646161239937522</v>
      </c>
      <c r="BD59" s="148">
        <f t="shared" si="21"/>
        <v>0.1427029619858496</v>
      </c>
      <c r="BE59" s="148" t="s">
        <v>0</v>
      </c>
      <c r="BF59" s="124">
        <f t="shared" si="28"/>
        <v>9.375379479130011</v>
      </c>
      <c r="BG59" s="123">
        <f t="shared" si="29"/>
        <v>3.7029123871200955</v>
      </c>
      <c r="BH59" s="123">
        <f t="shared" si="30"/>
        <v>2.1835816105617347</v>
      </c>
      <c r="BI59" s="123">
        <f t="shared" si="31"/>
        <v>5.933137346271959</v>
      </c>
      <c r="BJ59" s="148">
        <f t="shared" si="32"/>
        <v>0.1480436067440244</v>
      </c>
      <c r="BK59" s="123">
        <f t="shared" si="33"/>
        <v>21.343054429827824</v>
      </c>
      <c r="BL59" s="19"/>
      <c r="BM59" s="14">
        <f t="shared" si="22"/>
        <v>357615.4</v>
      </c>
      <c r="BN59" s="143">
        <f t="shared" si="23"/>
        <v>16675.5</v>
      </c>
      <c r="BO59" s="14">
        <f t="shared" si="24"/>
        <v>21.445557854337203</v>
      </c>
    </row>
    <row r="60" spans="1:67" ht="12.75">
      <c r="A60" s="19"/>
      <c r="B60" s="125" t="s">
        <v>29</v>
      </c>
      <c r="C60" s="126">
        <v>2644</v>
      </c>
      <c r="D60" s="127">
        <v>3007</v>
      </c>
      <c r="E60" s="127">
        <v>3844</v>
      </c>
      <c r="F60" s="128">
        <v>3830</v>
      </c>
      <c r="G60" s="128">
        <v>4757</v>
      </c>
      <c r="H60" s="128">
        <v>1586</v>
      </c>
      <c r="I60" s="128">
        <v>1724</v>
      </c>
      <c r="J60" s="128">
        <v>1737</v>
      </c>
      <c r="K60" s="128">
        <v>1953</v>
      </c>
      <c r="L60" s="128">
        <v>1886</v>
      </c>
      <c r="M60" s="128">
        <v>2758</v>
      </c>
      <c r="N60" s="128">
        <v>2656</v>
      </c>
      <c r="O60" s="149">
        <v>2744</v>
      </c>
      <c r="P60" s="149">
        <v>2242</v>
      </c>
      <c r="Q60" s="149">
        <v>2349</v>
      </c>
      <c r="R60" s="149">
        <v>5743</v>
      </c>
      <c r="S60" s="149">
        <v>4228</v>
      </c>
      <c r="T60" s="149">
        <v>5198</v>
      </c>
      <c r="U60" s="149">
        <v>7102</v>
      </c>
      <c r="V60" s="149">
        <v>6243</v>
      </c>
      <c r="W60" s="149">
        <v>242</v>
      </c>
      <c r="X60" s="149">
        <v>275</v>
      </c>
      <c r="Y60" s="149">
        <v>356</v>
      </c>
      <c r="Z60" s="149">
        <v>345</v>
      </c>
      <c r="AA60" s="149">
        <v>436</v>
      </c>
      <c r="AB60" s="129">
        <v>949</v>
      </c>
      <c r="AC60" s="149">
        <v>946</v>
      </c>
      <c r="AD60" s="128">
        <v>956</v>
      </c>
      <c r="AE60" s="128">
        <v>966</v>
      </c>
      <c r="AF60" s="128">
        <v>975</v>
      </c>
      <c r="AG60" s="146">
        <f t="shared" si="9"/>
        <v>2.7860906217070602</v>
      </c>
      <c r="AH60" s="147">
        <f t="shared" si="0"/>
        <v>3.178646934460888</v>
      </c>
      <c r="AI60" s="147">
        <f t="shared" si="1"/>
        <v>4.02092050209205</v>
      </c>
      <c r="AJ60" s="147">
        <f t="shared" si="10"/>
        <v>3.9648033126293996</v>
      </c>
      <c r="AK60" s="147">
        <f>G60/AF60</f>
        <v>4.878974358974359</v>
      </c>
      <c r="AL60" s="148">
        <f t="shared" si="11"/>
        <v>1.6712328767123288</v>
      </c>
      <c r="AM60" s="148">
        <f t="shared" si="2"/>
        <v>1.8224101479915433</v>
      </c>
      <c r="AN60" s="148">
        <f t="shared" si="3"/>
        <v>1.8169456066945606</v>
      </c>
      <c r="AO60" s="148">
        <f t="shared" si="12"/>
        <v>2.0217391304347827</v>
      </c>
      <c r="AP60" s="148">
        <f>L60/AF60</f>
        <v>1.9343589743589744</v>
      </c>
      <c r="AQ60" s="148">
        <f t="shared" si="4"/>
        <v>2.9062170706006323</v>
      </c>
      <c r="AR60" s="148">
        <f t="shared" si="5"/>
        <v>2.807610993657505</v>
      </c>
      <c r="AS60" s="148">
        <f t="shared" si="6"/>
        <v>2.8702928870292888</v>
      </c>
      <c r="AT60" s="148">
        <f t="shared" si="13"/>
        <v>2.320910973084886</v>
      </c>
      <c r="AU60" s="148">
        <f t="shared" si="25"/>
        <v>2.4092307692307693</v>
      </c>
      <c r="AV60" s="148">
        <f t="shared" si="14"/>
        <v>6.051633298208641</v>
      </c>
      <c r="AW60" s="148">
        <f t="shared" si="15"/>
        <v>4.469344608879493</v>
      </c>
      <c r="AX60" s="148">
        <f t="shared" si="16"/>
        <v>5.437238493723849</v>
      </c>
      <c r="AY60" s="148">
        <f t="shared" si="17"/>
        <v>7.351966873706004</v>
      </c>
      <c r="AZ60" s="148">
        <f t="shared" si="26"/>
        <v>6.403076923076923</v>
      </c>
      <c r="BA60" s="148">
        <f t="shared" si="18"/>
        <v>0.25500526870389884</v>
      </c>
      <c r="BB60" s="148">
        <f t="shared" si="19"/>
        <v>0.29069767441860467</v>
      </c>
      <c r="BC60" s="148">
        <f t="shared" si="20"/>
        <v>0.3723849372384937</v>
      </c>
      <c r="BD60" s="148">
        <f t="shared" si="21"/>
        <v>0.35714285714285715</v>
      </c>
      <c r="BE60" s="148">
        <f t="shared" si="27"/>
        <v>0.4471794871794872</v>
      </c>
      <c r="BF60" s="124">
        <f t="shared" si="28"/>
        <v>3.7658871459727514</v>
      </c>
      <c r="BG60" s="123">
        <f t="shared" si="29"/>
        <v>1.8533373472384382</v>
      </c>
      <c r="BH60" s="123">
        <f t="shared" si="30"/>
        <v>2.6628525387206166</v>
      </c>
      <c r="BI60" s="123">
        <f t="shared" si="31"/>
        <v>5.942652039518983</v>
      </c>
      <c r="BJ60" s="148">
        <f t="shared" si="32"/>
        <v>0.34448204493666834</v>
      </c>
      <c r="BK60" s="123">
        <f t="shared" si="33"/>
        <v>14.569211116387457</v>
      </c>
      <c r="BL60" s="19"/>
      <c r="BM60" s="14">
        <f t="shared" si="22"/>
        <v>13976.6</v>
      </c>
      <c r="BN60" s="143">
        <f t="shared" si="23"/>
        <v>958.4</v>
      </c>
      <c r="BO60" s="14">
        <f t="shared" si="24"/>
        <v>14.583263772954925</v>
      </c>
    </row>
    <row r="61" spans="1:67" ht="12.75">
      <c r="A61" s="19"/>
      <c r="B61" s="125" t="s">
        <v>30</v>
      </c>
      <c r="C61" s="126">
        <v>7097</v>
      </c>
      <c r="D61" s="127">
        <v>8733</v>
      </c>
      <c r="E61" s="127">
        <v>7391</v>
      </c>
      <c r="F61" s="128">
        <v>8344</v>
      </c>
      <c r="G61" s="128" t="s">
        <v>0</v>
      </c>
      <c r="H61" s="128">
        <v>568</v>
      </c>
      <c r="I61" s="128">
        <v>710</v>
      </c>
      <c r="J61" s="128">
        <v>676</v>
      </c>
      <c r="K61" s="128">
        <v>708</v>
      </c>
      <c r="L61" s="128" t="s">
        <v>0</v>
      </c>
      <c r="M61" s="128" t="s">
        <v>0</v>
      </c>
      <c r="N61" s="128" t="s">
        <v>0</v>
      </c>
      <c r="O61" s="149" t="s">
        <v>0</v>
      </c>
      <c r="P61" s="149" t="s">
        <v>0</v>
      </c>
      <c r="Q61" s="149" t="s">
        <v>0</v>
      </c>
      <c r="R61" s="149">
        <v>77979</v>
      </c>
      <c r="S61" s="149">
        <v>77515</v>
      </c>
      <c r="T61" s="149">
        <v>76788</v>
      </c>
      <c r="U61" s="149">
        <v>75861</v>
      </c>
      <c r="V61" s="149" t="s">
        <v>0</v>
      </c>
      <c r="W61" s="149" t="s">
        <v>0</v>
      </c>
      <c r="X61" s="149" t="s">
        <v>0</v>
      </c>
      <c r="Y61" s="149" t="s">
        <v>0</v>
      </c>
      <c r="Z61" s="149" t="s">
        <v>0</v>
      </c>
      <c r="AA61" s="149" t="s">
        <v>0</v>
      </c>
      <c r="AB61" s="129">
        <v>4569</v>
      </c>
      <c r="AC61" s="149">
        <v>4556</v>
      </c>
      <c r="AD61" s="128">
        <v>4533</v>
      </c>
      <c r="AE61" s="128">
        <v>4478</v>
      </c>
      <c r="AF61" s="128" t="s">
        <v>0</v>
      </c>
      <c r="AG61" s="146">
        <f t="shared" si="9"/>
        <v>1.553293937404246</v>
      </c>
      <c r="AH61" s="147">
        <f t="shared" si="0"/>
        <v>1.9168129938542582</v>
      </c>
      <c r="AI61" s="147">
        <f t="shared" si="1"/>
        <v>1.630487535848224</v>
      </c>
      <c r="AJ61" s="147">
        <f t="shared" si="10"/>
        <v>1.8633318445734703</v>
      </c>
      <c r="AK61" s="147" t="s">
        <v>0</v>
      </c>
      <c r="AL61" s="148">
        <f t="shared" si="11"/>
        <v>0.12431604289778946</v>
      </c>
      <c r="AM61" s="148">
        <f t="shared" si="2"/>
        <v>0.15583845478489902</v>
      </c>
      <c r="AN61" s="148">
        <f t="shared" si="3"/>
        <v>0.14912861239797043</v>
      </c>
      <c r="AO61" s="148">
        <f t="shared" si="12"/>
        <v>0.15810629745422064</v>
      </c>
      <c r="AP61" s="148" t="s">
        <v>0</v>
      </c>
      <c r="AQ61" s="148" t="s">
        <v>0</v>
      </c>
      <c r="AR61" s="148" t="s">
        <v>0</v>
      </c>
      <c r="AS61" s="148" t="s">
        <v>0</v>
      </c>
      <c r="AT61" s="148" t="s">
        <v>0</v>
      </c>
      <c r="AU61" s="148" t="s">
        <v>0</v>
      </c>
      <c r="AV61" s="148">
        <f t="shared" si="14"/>
        <v>17.066973079448456</v>
      </c>
      <c r="AW61" s="148">
        <f t="shared" si="15"/>
        <v>17.013827919227392</v>
      </c>
      <c r="AX61" s="148">
        <f t="shared" si="16"/>
        <v>16.939774983454665</v>
      </c>
      <c r="AY61" s="148">
        <f t="shared" si="17"/>
        <v>16.940821795444396</v>
      </c>
      <c r="AZ61" s="148" t="s">
        <v>0</v>
      </c>
      <c r="BA61" s="148" t="s">
        <v>0</v>
      </c>
      <c r="BB61" s="148" t="s">
        <v>0</v>
      </c>
      <c r="BC61" s="148" t="s">
        <v>0</v>
      </c>
      <c r="BD61" s="148" t="s">
        <v>0</v>
      </c>
      <c r="BE61" s="148" t="s">
        <v>0</v>
      </c>
      <c r="BF61" s="124">
        <f t="shared" si="28"/>
        <v>1.7409815779200497</v>
      </c>
      <c r="BG61" s="123">
        <f t="shared" si="29"/>
        <v>0.1468473518837199</v>
      </c>
      <c r="BH61" s="123" t="s">
        <v>0</v>
      </c>
      <c r="BI61" s="123">
        <f t="shared" si="31"/>
        <v>16.990349444393726</v>
      </c>
      <c r="BJ61" s="148" t="s">
        <v>0</v>
      </c>
      <c r="BK61" s="123">
        <f t="shared" si="33"/>
        <v>18.878178374197496</v>
      </c>
      <c r="BL61" s="19"/>
      <c r="BM61" s="14">
        <f t="shared" si="22"/>
        <v>85456.8</v>
      </c>
      <c r="BN61" s="143">
        <f t="shared" si="23"/>
        <v>4534</v>
      </c>
      <c r="BO61" s="14">
        <f t="shared" si="24"/>
        <v>18.847992942214383</v>
      </c>
    </row>
    <row r="62" spans="1:67" ht="12.75">
      <c r="A62" s="19"/>
      <c r="B62" s="125" t="s">
        <v>31</v>
      </c>
      <c r="C62" s="126">
        <v>17041</v>
      </c>
      <c r="D62" s="127">
        <v>19434</v>
      </c>
      <c r="E62" s="127">
        <v>17782</v>
      </c>
      <c r="F62" s="128">
        <v>19295</v>
      </c>
      <c r="G62" s="128">
        <v>17660</v>
      </c>
      <c r="H62" s="128">
        <v>40446</v>
      </c>
      <c r="I62" s="128">
        <v>43093</v>
      </c>
      <c r="J62" s="128">
        <v>47780</v>
      </c>
      <c r="K62" s="128">
        <v>30097</v>
      </c>
      <c r="L62" s="128">
        <v>42332</v>
      </c>
      <c r="M62" s="128">
        <v>273</v>
      </c>
      <c r="N62" s="128">
        <v>391</v>
      </c>
      <c r="O62" s="149">
        <v>587</v>
      </c>
      <c r="P62" s="149">
        <v>438</v>
      </c>
      <c r="Q62" s="149">
        <v>389</v>
      </c>
      <c r="R62" s="149">
        <v>2564</v>
      </c>
      <c r="S62" s="149">
        <v>3399</v>
      </c>
      <c r="T62" s="149">
        <v>3555</v>
      </c>
      <c r="U62" s="149">
        <v>3147</v>
      </c>
      <c r="V62" s="149">
        <v>2730</v>
      </c>
      <c r="W62" s="149">
        <v>806</v>
      </c>
      <c r="X62" s="149">
        <v>907</v>
      </c>
      <c r="Y62" s="149">
        <v>829</v>
      </c>
      <c r="Z62" s="149">
        <v>899</v>
      </c>
      <c r="AA62" s="149">
        <v>828</v>
      </c>
      <c r="AB62" s="129">
        <v>4798</v>
      </c>
      <c r="AC62" s="149">
        <v>5510</v>
      </c>
      <c r="AD62" s="128">
        <v>5632</v>
      </c>
      <c r="AE62" s="128">
        <v>5417</v>
      </c>
      <c r="AF62" s="128">
        <v>5127</v>
      </c>
      <c r="AG62" s="146">
        <f t="shared" si="9"/>
        <v>3.5516882034180908</v>
      </c>
      <c r="AH62" s="147">
        <f t="shared" si="0"/>
        <v>3.5270417422867513</v>
      </c>
      <c r="AI62" s="147">
        <f t="shared" si="1"/>
        <v>3.157315340909091</v>
      </c>
      <c r="AJ62" s="147">
        <f t="shared" si="10"/>
        <v>3.561934650175374</v>
      </c>
      <c r="AK62" s="147">
        <f aca="true" t="shared" si="34" ref="AK62:AK80">G62/AF62</f>
        <v>3.444509459723035</v>
      </c>
      <c r="AL62" s="148">
        <f t="shared" si="11"/>
        <v>8.429762401000417</v>
      </c>
      <c r="AM62" s="148">
        <f t="shared" si="2"/>
        <v>7.820871143375681</v>
      </c>
      <c r="AN62" s="148">
        <f t="shared" si="3"/>
        <v>8.483664772727273</v>
      </c>
      <c r="AO62" s="148">
        <f t="shared" si="12"/>
        <v>5.556027321395606</v>
      </c>
      <c r="AP62" s="148">
        <f aca="true" t="shared" si="35" ref="AP62:AP80">L62/AF62</f>
        <v>8.256680319875171</v>
      </c>
      <c r="AQ62" s="148">
        <f t="shared" si="4"/>
        <v>0.05689870779491455</v>
      </c>
      <c r="AR62" s="148">
        <f t="shared" si="5"/>
        <v>0.07096188747731398</v>
      </c>
      <c r="AS62" s="148">
        <f t="shared" si="6"/>
        <v>0.10422585227272728</v>
      </c>
      <c r="AT62" s="148">
        <f t="shared" si="13"/>
        <v>0.08085656267306628</v>
      </c>
      <c r="AU62" s="148">
        <f t="shared" si="25"/>
        <v>0.07587283011507705</v>
      </c>
      <c r="AV62" s="148">
        <f t="shared" si="14"/>
        <v>0.5343893288870363</v>
      </c>
      <c r="AW62" s="148">
        <f t="shared" si="15"/>
        <v>0.6168784029038112</v>
      </c>
      <c r="AX62" s="148">
        <f t="shared" si="16"/>
        <v>0.6312144886363636</v>
      </c>
      <c r="AY62" s="148">
        <f t="shared" si="17"/>
        <v>0.5809488646852501</v>
      </c>
      <c r="AZ62" s="148">
        <f t="shared" si="26"/>
        <v>0.5324751316559392</v>
      </c>
      <c r="BA62" s="148">
        <f t="shared" si="18"/>
        <v>0.16798666110879534</v>
      </c>
      <c r="BB62" s="148">
        <f t="shared" si="19"/>
        <v>0.1646098003629764</v>
      </c>
      <c r="BC62" s="148">
        <f t="shared" si="20"/>
        <v>0.14719460227272727</v>
      </c>
      <c r="BD62" s="148">
        <f t="shared" si="21"/>
        <v>0.16595901790659037</v>
      </c>
      <c r="BE62" s="148">
        <f t="shared" si="27"/>
        <v>0.1614979520187244</v>
      </c>
      <c r="BF62" s="124">
        <f t="shared" si="28"/>
        <v>3.448497879302468</v>
      </c>
      <c r="BG62" s="123">
        <f t="shared" si="29"/>
        <v>7.70940119167483</v>
      </c>
      <c r="BH62" s="123">
        <f t="shared" si="30"/>
        <v>0.07776316806661984</v>
      </c>
      <c r="BI62" s="123">
        <f t="shared" si="31"/>
        <v>0.5791812433536802</v>
      </c>
      <c r="BJ62" s="148">
        <f t="shared" si="32"/>
        <v>0.16144960673396275</v>
      </c>
      <c r="BK62" s="123">
        <f t="shared" si="33"/>
        <v>11.976293089131559</v>
      </c>
      <c r="BL62" s="19"/>
      <c r="BM62" s="14">
        <f t="shared" si="22"/>
        <v>63340.6</v>
      </c>
      <c r="BN62" s="143">
        <f t="shared" si="23"/>
        <v>5296.8</v>
      </c>
      <c r="BO62" s="14">
        <f t="shared" si="24"/>
        <v>11.958276695363237</v>
      </c>
    </row>
    <row r="63" spans="1:67" ht="12.75">
      <c r="A63" s="19"/>
      <c r="B63" s="125" t="s">
        <v>32</v>
      </c>
      <c r="C63" s="126">
        <v>84566</v>
      </c>
      <c r="D63" s="127">
        <v>99371</v>
      </c>
      <c r="E63" s="127">
        <v>76384</v>
      </c>
      <c r="F63" s="128">
        <v>109779</v>
      </c>
      <c r="G63" s="128">
        <v>88663</v>
      </c>
      <c r="H63" s="128">
        <v>112454</v>
      </c>
      <c r="I63" s="128">
        <v>120156</v>
      </c>
      <c r="J63" s="128">
        <v>119299</v>
      </c>
      <c r="K63" s="128">
        <v>135541</v>
      </c>
      <c r="L63" s="128">
        <v>105307</v>
      </c>
      <c r="M63" s="128">
        <v>11096</v>
      </c>
      <c r="N63" s="128">
        <v>11451</v>
      </c>
      <c r="O63" s="149">
        <v>10756</v>
      </c>
      <c r="P63" s="149">
        <v>10735</v>
      </c>
      <c r="Q63" s="149">
        <v>11158</v>
      </c>
      <c r="R63" s="149">
        <v>31019</v>
      </c>
      <c r="S63" s="149">
        <v>31821</v>
      </c>
      <c r="T63" s="149">
        <v>30826</v>
      </c>
      <c r="U63" s="149">
        <v>31312</v>
      </c>
      <c r="V63" s="149">
        <v>30617</v>
      </c>
      <c r="W63" s="149">
        <v>3851</v>
      </c>
      <c r="X63" s="149">
        <v>4471</v>
      </c>
      <c r="Y63" s="149">
        <v>3337</v>
      </c>
      <c r="Z63" s="149">
        <v>4919</v>
      </c>
      <c r="AA63" s="149">
        <v>3919</v>
      </c>
      <c r="AB63" s="129">
        <v>23719</v>
      </c>
      <c r="AC63" s="149">
        <v>23894</v>
      </c>
      <c r="AD63" s="128">
        <v>23463</v>
      </c>
      <c r="AE63" s="128">
        <v>23495</v>
      </c>
      <c r="AF63" s="128">
        <v>23572</v>
      </c>
      <c r="AG63" s="146">
        <f t="shared" si="9"/>
        <v>3.5653273746785277</v>
      </c>
      <c r="AH63" s="147">
        <f t="shared" si="0"/>
        <v>4.15882648363606</v>
      </c>
      <c r="AI63" s="147">
        <f t="shared" si="1"/>
        <v>3.2555086732301923</v>
      </c>
      <c r="AJ63" s="147">
        <f t="shared" si="10"/>
        <v>4.67244094488189</v>
      </c>
      <c r="AK63" s="147">
        <f t="shared" si="34"/>
        <v>3.761369421347361</v>
      </c>
      <c r="AL63" s="148">
        <f t="shared" si="11"/>
        <v>4.74109363801172</v>
      </c>
      <c r="AM63" s="148">
        <f t="shared" si="2"/>
        <v>5.028710136435925</v>
      </c>
      <c r="AN63" s="148">
        <f t="shared" si="3"/>
        <v>5.084558666837148</v>
      </c>
      <c r="AO63" s="148">
        <f t="shared" si="12"/>
        <v>5.768929559480741</v>
      </c>
      <c r="AP63" s="148">
        <f t="shared" si="35"/>
        <v>4.467461394875276</v>
      </c>
      <c r="AQ63" s="148">
        <f t="shared" si="4"/>
        <v>0.4678106159618871</v>
      </c>
      <c r="AR63" s="148">
        <f t="shared" si="5"/>
        <v>0.47924165062358753</v>
      </c>
      <c r="AS63" s="148">
        <f t="shared" si="6"/>
        <v>0.45842390146187617</v>
      </c>
      <c r="AT63" s="148">
        <f t="shared" si="13"/>
        <v>0.45690572462226003</v>
      </c>
      <c r="AU63" s="148">
        <f t="shared" si="25"/>
        <v>0.47335822161886987</v>
      </c>
      <c r="AV63" s="148">
        <f t="shared" si="14"/>
        <v>1.3077701420801888</v>
      </c>
      <c r="AW63" s="148">
        <f t="shared" si="15"/>
        <v>1.331756926425044</v>
      </c>
      <c r="AX63" s="148">
        <f t="shared" si="16"/>
        <v>1.3138132378638707</v>
      </c>
      <c r="AY63" s="148">
        <f t="shared" si="17"/>
        <v>1.3327090870397957</v>
      </c>
      <c r="AZ63" s="148">
        <f t="shared" si="26"/>
        <v>1.2988715425080604</v>
      </c>
      <c r="BA63" s="148">
        <f t="shared" si="18"/>
        <v>0.16235929002065855</v>
      </c>
      <c r="BB63" s="148">
        <f t="shared" si="19"/>
        <v>0.1871181049635892</v>
      </c>
      <c r="BC63" s="148">
        <f t="shared" si="20"/>
        <v>0.14222392703405362</v>
      </c>
      <c r="BD63" s="148">
        <f t="shared" si="21"/>
        <v>0.2093636944030645</v>
      </c>
      <c r="BE63" s="148">
        <f t="shared" si="27"/>
        <v>0.1662565755981673</v>
      </c>
      <c r="BF63" s="124">
        <f>AVERAGE(AG63:AK63)</f>
        <v>3.8826945795548062</v>
      </c>
      <c r="BG63" s="123">
        <f>AVERAGE(AL63:AP63)</f>
        <v>5.018150679128161</v>
      </c>
      <c r="BH63" s="123">
        <f t="shared" si="30"/>
        <v>0.4671480228576962</v>
      </c>
      <c r="BI63" s="123">
        <f t="shared" si="31"/>
        <v>1.3169841871833916</v>
      </c>
      <c r="BJ63" s="148">
        <f t="shared" si="32"/>
        <v>0.17346431840390664</v>
      </c>
      <c r="BK63" s="123">
        <f t="shared" si="33"/>
        <v>10.858441787127962</v>
      </c>
      <c r="BL63" s="19"/>
      <c r="BM63" s="14">
        <f t="shared" si="22"/>
        <v>256561.2</v>
      </c>
      <c r="BN63" s="143">
        <f t="shared" si="23"/>
        <v>23628.6</v>
      </c>
      <c r="BO63" s="14">
        <f t="shared" si="24"/>
        <v>10.858078768949495</v>
      </c>
    </row>
    <row r="64" spans="1:67" ht="12.75">
      <c r="A64" s="19"/>
      <c r="B64" s="125" t="s">
        <v>17</v>
      </c>
      <c r="C64" s="126">
        <v>188315</v>
      </c>
      <c r="D64" s="127">
        <v>183096</v>
      </c>
      <c r="E64" s="127">
        <v>195860</v>
      </c>
      <c r="F64" s="128">
        <v>192914</v>
      </c>
      <c r="G64" s="128">
        <v>208192</v>
      </c>
      <c r="H64" s="128">
        <v>63600</v>
      </c>
      <c r="I64" s="128">
        <v>66286</v>
      </c>
      <c r="J64" s="128">
        <v>63776</v>
      </c>
      <c r="K64" s="128">
        <v>57628</v>
      </c>
      <c r="L64" s="128">
        <v>66482</v>
      </c>
      <c r="M64" s="128">
        <v>92886</v>
      </c>
      <c r="N64" s="128">
        <v>92482</v>
      </c>
      <c r="O64" s="149">
        <v>107460</v>
      </c>
      <c r="P64" s="149">
        <v>104789</v>
      </c>
      <c r="Q64" s="149">
        <v>117635</v>
      </c>
      <c r="R64" s="149">
        <v>113207</v>
      </c>
      <c r="S64" s="149">
        <v>104578</v>
      </c>
      <c r="T64" s="149">
        <v>88042</v>
      </c>
      <c r="U64" s="149">
        <v>91443</v>
      </c>
      <c r="V64" s="149">
        <v>78621</v>
      </c>
      <c r="W64" s="149">
        <v>30687</v>
      </c>
      <c r="X64" s="149">
        <v>30958</v>
      </c>
      <c r="Y64" s="149">
        <v>29709</v>
      </c>
      <c r="Z64" s="149">
        <v>29626</v>
      </c>
      <c r="AA64" s="149">
        <v>29882</v>
      </c>
      <c r="AB64" s="129">
        <v>28770</v>
      </c>
      <c r="AC64" s="149">
        <v>28712</v>
      </c>
      <c r="AD64" s="128">
        <v>28703</v>
      </c>
      <c r="AE64" s="128">
        <v>28635</v>
      </c>
      <c r="AF64" s="128">
        <v>28628</v>
      </c>
      <c r="AG64" s="146">
        <f t="shared" si="9"/>
        <v>6.5455335418839065</v>
      </c>
      <c r="AH64" s="147">
        <f t="shared" si="0"/>
        <v>6.376985232655335</v>
      </c>
      <c r="AI64" s="147">
        <f t="shared" si="1"/>
        <v>6.823676967564366</v>
      </c>
      <c r="AJ64" s="147">
        <f t="shared" si="10"/>
        <v>6.73700017461149</v>
      </c>
      <c r="AK64" s="147">
        <f t="shared" si="34"/>
        <v>7.272320804806483</v>
      </c>
      <c r="AL64" s="148">
        <f t="shared" si="11"/>
        <v>2.210636079249218</v>
      </c>
      <c r="AM64" s="148">
        <f t="shared" si="2"/>
        <v>2.308651434940095</v>
      </c>
      <c r="AN64" s="148">
        <f t="shared" si="3"/>
        <v>2.221928021461171</v>
      </c>
      <c r="AO64" s="148">
        <f t="shared" si="12"/>
        <v>2.012502182643618</v>
      </c>
      <c r="AP64" s="148">
        <f t="shared" si="35"/>
        <v>2.322271901634763</v>
      </c>
      <c r="AQ64" s="148">
        <f>M64/AB64</f>
        <v>3.2285714285714286</v>
      </c>
      <c r="AR64" s="148">
        <f t="shared" si="5"/>
        <v>3.2210225689607133</v>
      </c>
      <c r="AS64" s="148">
        <f t="shared" si="6"/>
        <v>3.7438595268787234</v>
      </c>
      <c r="AT64" s="148">
        <f t="shared" si="13"/>
        <v>3.659472673301903</v>
      </c>
      <c r="AU64" s="148">
        <f t="shared" si="25"/>
        <v>4.109089003772531</v>
      </c>
      <c r="AV64" s="148">
        <f t="shared" si="14"/>
        <v>3.934897462634689</v>
      </c>
      <c r="AW64" s="148">
        <f t="shared" si="15"/>
        <v>3.642309835608805</v>
      </c>
      <c r="AX64" s="148">
        <f t="shared" si="16"/>
        <v>3.067344876842142</v>
      </c>
      <c r="AY64" s="148">
        <f t="shared" si="17"/>
        <v>3.193399685699319</v>
      </c>
      <c r="AZ64" s="148">
        <f t="shared" si="26"/>
        <v>2.7462973312840577</v>
      </c>
      <c r="BA64" s="148">
        <f t="shared" si="18"/>
        <v>1.0666319082377476</v>
      </c>
      <c r="BB64" s="148">
        <f t="shared" si="19"/>
        <v>1.0782251323488437</v>
      </c>
      <c r="BC64" s="148">
        <f t="shared" si="20"/>
        <v>1.035048601191513</v>
      </c>
      <c r="BD64" s="148">
        <f t="shared" si="21"/>
        <v>1.034607997206216</v>
      </c>
      <c r="BE64" s="148">
        <f t="shared" si="27"/>
        <v>1.043803269526338</v>
      </c>
      <c r="BF64" s="124">
        <f t="shared" si="28"/>
        <v>6.751103344304316</v>
      </c>
      <c r="BG64" s="123">
        <f t="shared" si="29"/>
        <v>2.215197923985773</v>
      </c>
      <c r="BH64" s="123">
        <f t="shared" si="30"/>
        <v>3.59240304029706</v>
      </c>
      <c r="BI64" s="123">
        <f>AVERAGE(AV64:AZ64)</f>
        <v>3.3168498384138028</v>
      </c>
      <c r="BJ64" s="148">
        <f t="shared" si="32"/>
        <v>1.0516633817021315</v>
      </c>
      <c r="BK64" s="123">
        <f t="shared" si="33"/>
        <v>16.927217528703082</v>
      </c>
      <c r="BL64" s="19"/>
      <c r="BM64" s="14">
        <f>S112</f>
        <v>485022.8</v>
      </c>
      <c r="BN64" s="143">
        <f>AVERAGE(AB64:AF64)</f>
        <v>28689.6</v>
      </c>
      <c r="BO64" s="14">
        <f>BM64/BN64</f>
        <v>16.905875299760194</v>
      </c>
    </row>
    <row r="65" spans="1:67" ht="12.75">
      <c r="A65" s="19"/>
      <c r="B65" s="125" t="s">
        <v>33</v>
      </c>
      <c r="C65" s="126">
        <v>8990</v>
      </c>
      <c r="D65" s="127">
        <v>8580</v>
      </c>
      <c r="E65" s="127">
        <v>8367</v>
      </c>
      <c r="F65" s="128">
        <v>9724</v>
      </c>
      <c r="G65" s="128">
        <v>8967</v>
      </c>
      <c r="H65" s="128">
        <v>4152</v>
      </c>
      <c r="I65" s="128">
        <v>4372</v>
      </c>
      <c r="J65" s="128">
        <v>3491</v>
      </c>
      <c r="K65" s="128">
        <v>4324</v>
      </c>
      <c r="L65" s="128">
        <v>4533</v>
      </c>
      <c r="M65" s="128">
        <v>1456</v>
      </c>
      <c r="N65" s="128">
        <v>1358</v>
      </c>
      <c r="O65" s="149">
        <v>1071</v>
      </c>
      <c r="P65" s="149">
        <v>1435</v>
      </c>
      <c r="Q65" s="149">
        <v>1246</v>
      </c>
      <c r="R65" s="149">
        <v>1930</v>
      </c>
      <c r="S65" s="149">
        <v>1878</v>
      </c>
      <c r="T65" s="149">
        <v>1515</v>
      </c>
      <c r="U65" s="149">
        <v>1953</v>
      </c>
      <c r="V65" s="149">
        <v>1872</v>
      </c>
      <c r="W65" s="149">
        <v>916</v>
      </c>
      <c r="X65" s="149">
        <v>878</v>
      </c>
      <c r="Y65" s="149">
        <v>863</v>
      </c>
      <c r="Z65" s="149">
        <v>997</v>
      </c>
      <c r="AA65" s="149">
        <v>914</v>
      </c>
      <c r="AB65" s="129">
        <v>1334</v>
      </c>
      <c r="AC65" s="149">
        <v>1326</v>
      </c>
      <c r="AD65" s="128">
        <v>1331</v>
      </c>
      <c r="AE65" s="128">
        <v>1300</v>
      </c>
      <c r="AF65" s="128">
        <v>1240</v>
      </c>
      <c r="AG65" s="146">
        <f t="shared" si="9"/>
        <v>6.739130434782608</v>
      </c>
      <c r="AH65" s="147">
        <f t="shared" si="0"/>
        <v>6.470588235294118</v>
      </c>
      <c r="AI65" s="147">
        <f t="shared" si="1"/>
        <v>6.2862509391435015</v>
      </c>
      <c r="AJ65" s="147">
        <f t="shared" si="10"/>
        <v>7.48</v>
      </c>
      <c r="AK65" s="147">
        <f t="shared" si="34"/>
        <v>7.231451612903226</v>
      </c>
      <c r="AL65" s="148">
        <f t="shared" si="11"/>
        <v>3.1124437781109444</v>
      </c>
      <c r="AM65" s="148">
        <f t="shared" si="2"/>
        <v>3.2971342383107087</v>
      </c>
      <c r="AN65" s="148">
        <f t="shared" si="3"/>
        <v>2.622839969947408</v>
      </c>
      <c r="AO65" s="148">
        <f t="shared" si="12"/>
        <v>3.3261538461538462</v>
      </c>
      <c r="AP65" s="148">
        <f t="shared" si="35"/>
        <v>3.6556451612903227</v>
      </c>
      <c r="AQ65" s="148">
        <f t="shared" si="4"/>
        <v>1.091454272863568</v>
      </c>
      <c r="AR65" s="148">
        <f t="shared" si="5"/>
        <v>1.0241327300150829</v>
      </c>
      <c r="AS65" s="148">
        <f t="shared" si="6"/>
        <v>0.8046581517655897</v>
      </c>
      <c r="AT65" s="148">
        <f t="shared" si="13"/>
        <v>1.103846153846154</v>
      </c>
      <c r="AU65" s="148">
        <f t="shared" si="25"/>
        <v>1.0048387096774194</v>
      </c>
      <c r="AV65" s="148">
        <f t="shared" si="14"/>
        <v>1.446776611694153</v>
      </c>
      <c r="AW65" s="148">
        <f t="shared" si="15"/>
        <v>1.416289592760181</v>
      </c>
      <c r="AX65" s="148">
        <f t="shared" si="16"/>
        <v>1.1382419233658903</v>
      </c>
      <c r="AY65" s="148">
        <f t="shared" si="17"/>
        <v>1.5023076923076923</v>
      </c>
      <c r="AZ65" s="148">
        <f t="shared" si="26"/>
        <v>1.5096774193548388</v>
      </c>
      <c r="BA65" s="148">
        <f t="shared" si="18"/>
        <v>0.6866566716641679</v>
      </c>
      <c r="BB65" s="148">
        <f t="shared" si="19"/>
        <v>0.6621417797888386</v>
      </c>
      <c r="BC65" s="148">
        <f t="shared" si="20"/>
        <v>0.6483846731780616</v>
      </c>
      <c r="BD65" s="148">
        <f t="shared" si="21"/>
        <v>0.7669230769230769</v>
      </c>
      <c r="BE65" s="148">
        <f t="shared" si="27"/>
        <v>0.7370967741935484</v>
      </c>
      <c r="BF65" s="124">
        <f t="shared" si="28"/>
        <v>6.84148424442469</v>
      </c>
      <c r="BG65" s="123">
        <f t="shared" si="29"/>
        <v>3.2028433987626466</v>
      </c>
      <c r="BH65" s="123">
        <f t="shared" si="30"/>
        <v>1.0057860036335629</v>
      </c>
      <c r="BI65" s="123">
        <f t="shared" si="31"/>
        <v>1.402658647896551</v>
      </c>
      <c r="BJ65" s="148">
        <f t="shared" si="32"/>
        <v>0.7002405951495387</v>
      </c>
      <c r="BK65" s="123">
        <f t="shared" si="33"/>
        <v>13.153012889866991</v>
      </c>
      <c r="BL65" s="19"/>
      <c r="BM65" s="14">
        <f t="shared" si="22"/>
        <v>17156.2</v>
      </c>
      <c r="BN65" s="143">
        <f t="shared" si="23"/>
        <v>1306.2</v>
      </c>
      <c r="BO65" s="14">
        <f t="shared" si="24"/>
        <v>13.134435767876283</v>
      </c>
    </row>
    <row r="66" spans="1:67" ht="12.75">
      <c r="A66" s="19"/>
      <c r="B66" s="125" t="s">
        <v>34</v>
      </c>
      <c r="C66" s="126">
        <v>63006</v>
      </c>
      <c r="D66" s="127">
        <v>65885</v>
      </c>
      <c r="E66" s="127">
        <v>63098</v>
      </c>
      <c r="F66" s="128">
        <v>62020</v>
      </c>
      <c r="G66" s="128">
        <v>66361</v>
      </c>
      <c r="H66" s="128">
        <v>134773</v>
      </c>
      <c r="I66" s="128">
        <v>136757</v>
      </c>
      <c r="J66" s="128">
        <v>128175</v>
      </c>
      <c r="K66" s="128">
        <v>128309</v>
      </c>
      <c r="L66" s="128">
        <v>101412</v>
      </c>
      <c r="M66" s="128">
        <v>46077</v>
      </c>
      <c r="N66" s="128">
        <v>47160</v>
      </c>
      <c r="O66" s="149">
        <v>46829</v>
      </c>
      <c r="P66" s="149">
        <v>46781</v>
      </c>
      <c r="Q66" s="149">
        <v>49583</v>
      </c>
      <c r="R66" s="149">
        <v>21983</v>
      </c>
      <c r="S66" s="149">
        <v>26508</v>
      </c>
      <c r="T66" s="149">
        <v>15594</v>
      </c>
      <c r="U66" s="149">
        <v>19076</v>
      </c>
      <c r="V66" s="149">
        <v>22581</v>
      </c>
      <c r="W66" s="149">
        <v>3659</v>
      </c>
      <c r="X66" s="149">
        <v>3758</v>
      </c>
      <c r="Y66" s="149">
        <v>3682</v>
      </c>
      <c r="Z66" s="149">
        <v>3590</v>
      </c>
      <c r="AA66" s="149">
        <v>3785</v>
      </c>
      <c r="AB66" s="129">
        <v>12885</v>
      </c>
      <c r="AC66" s="149">
        <v>12670</v>
      </c>
      <c r="AD66" s="128">
        <v>12548</v>
      </c>
      <c r="AE66" s="128">
        <v>12426</v>
      </c>
      <c r="AF66" s="128">
        <v>12720</v>
      </c>
      <c r="AG66" s="146">
        <f t="shared" si="9"/>
        <v>4.889871944121071</v>
      </c>
      <c r="AH66" s="147">
        <f t="shared" si="0"/>
        <v>5.200078926598263</v>
      </c>
      <c r="AI66" s="147">
        <f t="shared" si="1"/>
        <v>5.028530443098502</v>
      </c>
      <c r="AJ66" s="147">
        <f t="shared" si="10"/>
        <v>4.99114759375503</v>
      </c>
      <c r="AK66" s="147">
        <f t="shared" si="34"/>
        <v>5.217059748427673</v>
      </c>
      <c r="AL66" s="148">
        <f t="shared" si="11"/>
        <v>10.459681800543267</v>
      </c>
      <c r="AM66" s="148">
        <f t="shared" si="2"/>
        <v>10.793764798737174</v>
      </c>
      <c r="AN66" s="148">
        <f t="shared" si="3"/>
        <v>10.214775262990118</v>
      </c>
      <c r="AO66" s="148">
        <f t="shared" si="12"/>
        <v>10.325849026235312</v>
      </c>
      <c r="AP66" s="148">
        <f t="shared" si="35"/>
        <v>7.972641509433962</v>
      </c>
      <c r="AQ66" s="148">
        <f t="shared" si="4"/>
        <v>3.5760186263096623</v>
      </c>
      <c r="AR66" s="148">
        <f t="shared" si="5"/>
        <v>3.722178374112076</v>
      </c>
      <c r="AS66" s="148">
        <f t="shared" si="6"/>
        <v>3.7319891616193814</v>
      </c>
      <c r="AT66" s="148">
        <f t="shared" si="13"/>
        <v>3.7647674231450186</v>
      </c>
      <c r="AU66" s="148">
        <f t="shared" si="25"/>
        <v>3.8980345911949685</v>
      </c>
      <c r="AV66" s="148">
        <f t="shared" si="14"/>
        <v>1.7060923554520762</v>
      </c>
      <c r="AW66" s="148">
        <f t="shared" si="15"/>
        <v>2.0921862667719022</v>
      </c>
      <c r="AX66" s="148">
        <f t="shared" si="16"/>
        <v>1.2427478482626713</v>
      </c>
      <c r="AY66" s="148">
        <f t="shared" si="17"/>
        <v>1.5351681957186545</v>
      </c>
      <c r="AZ66" s="148">
        <f t="shared" si="26"/>
        <v>1.7752358490566038</v>
      </c>
      <c r="BA66" s="148">
        <f t="shared" si="18"/>
        <v>0.2839736127279783</v>
      </c>
      <c r="BB66" s="148">
        <f t="shared" si="19"/>
        <v>0.2966061562746646</v>
      </c>
      <c r="BC66" s="148">
        <f t="shared" si="20"/>
        <v>0.29343321644883646</v>
      </c>
      <c r="BD66" s="148">
        <f t="shared" si="21"/>
        <v>0.28891034926766457</v>
      </c>
      <c r="BE66" s="148">
        <f t="shared" si="27"/>
        <v>0.297562893081761</v>
      </c>
      <c r="BF66" s="124">
        <f t="shared" si="28"/>
        <v>5.065337731200108</v>
      </c>
      <c r="BG66" s="123">
        <f t="shared" si="29"/>
        <v>9.953342479587967</v>
      </c>
      <c r="BH66" s="123">
        <f t="shared" si="30"/>
        <v>3.7385976352762214</v>
      </c>
      <c r="BI66" s="123">
        <f t="shared" si="31"/>
        <v>1.6702861030523812</v>
      </c>
      <c r="BJ66" s="148">
        <f t="shared" si="32"/>
        <v>0.29209724556018096</v>
      </c>
      <c r="BK66" s="123">
        <f t="shared" si="33"/>
        <v>20.71966119467686</v>
      </c>
      <c r="BL66" s="19"/>
      <c r="BM66" s="14">
        <f t="shared" si="22"/>
        <v>262088</v>
      </c>
      <c r="BN66" s="143">
        <f t="shared" si="23"/>
        <v>12649.8</v>
      </c>
      <c r="BO66" s="14">
        <f t="shared" si="24"/>
        <v>20.718746541447295</v>
      </c>
    </row>
    <row r="67" spans="1:67" ht="12.75">
      <c r="A67" s="19"/>
      <c r="B67" s="125" t="s">
        <v>35</v>
      </c>
      <c r="C67" s="126">
        <v>251</v>
      </c>
      <c r="D67" s="127">
        <v>270</v>
      </c>
      <c r="E67" s="127">
        <v>344</v>
      </c>
      <c r="F67" s="128">
        <v>198</v>
      </c>
      <c r="G67" s="128">
        <v>29</v>
      </c>
      <c r="H67" s="128">
        <v>616</v>
      </c>
      <c r="I67" s="128">
        <v>624</v>
      </c>
      <c r="J67" s="128">
        <v>562</v>
      </c>
      <c r="K67" s="128">
        <v>580</v>
      </c>
      <c r="L67" s="128">
        <v>661</v>
      </c>
      <c r="M67" s="128">
        <v>481</v>
      </c>
      <c r="N67" s="128">
        <v>337</v>
      </c>
      <c r="O67" s="149">
        <v>368</v>
      </c>
      <c r="P67" s="149">
        <v>277</v>
      </c>
      <c r="Q67" s="149">
        <v>74</v>
      </c>
      <c r="R67" s="149">
        <v>5</v>
      </c>
      <c r="S67" s="149">
        <v>5</v>
      </c>
      <c r="T67" s="149">
        <v>5</v>
      </c>
      <c r="U67" s="149">
        <v>4</v>
      </c>
      <c r="V67" s="149">
        <v>4</v>
      </c>
      <c r="W67" s="149">
        <v>14</v>
      </c>
      <c r="X67" s="149">
        <v>15</v>
      </c>
      <c r="Y67" s="149">
        <v>19</v>
      </c>
      <c r="Z67" s="149">
        <v>11</v>
      </c>
      <c r="AA67" s="149">
        <v>2</v>
      </c>
      <c r="AB67" s="129">
        <v>115</v>
      </c>
      <c r="AC67" s="149">
        <v>116</v>
      </c>
      <c r="AD67" s="128">
        <v>116</v>
      </c>
      <c r="AE67" s="128">
        <v>107</v>
      </c>
      <c r="AF67" s="128">
        <v>107</v>
      </c>
      <c r="AG67" s="146">
        <f t="shared" si="9"/>
        <v>2.1826086956521737</v>
      </c>
      <c r="AH67" s="147">
        <f t="shared" si="0"/>
        <v>2.3275862068965516</v>
      </c>
      <c r="AI67" s="147">
        <f t="shared" si="1"/>
        <v>2.9655172413793105</v>
      </c>
      <c r="AJ67" s="147">
        <f t="shared" si="10"/>
        <v>1.8504672897196262</v>
      </c>
      <c r="AK67" s="147">
        <f t="shared" si="34"/>
        <v>0.27102803738317754</v>
      </c>
      <c r="AL67" s="148">
        <f t="shared" si="11"/>
        <v>5.356521739130435</v>
      </c>
      <c r="AM67" s="148">
        <f t="shared" si="2"/>
        <v>5.379310344827586</v>
      </c>
      <c r="AN67" s="148">
        <f t="shared" si="3"/>
        <v>4.844827586206897</v>
      </c>
      <c r="AO67" s="148">
        <f t="shared" si="12"/>
        <v>5.420560747663552</v>
      </c>
      <c r="AP67" s="148">
        <f t="shared" si="35"/>
        <v>6.177570093457944</v>
      </c>
      <c r="AQ67" s="148">
        <f t="shared" si="4"/>
        <v>4.182608695652174</v>
      </c>
      <c r="AR67" s="148">
        <f t="shared" si="5"/>
        <v>2.9051724137931036</v>
      </c>
      <c r="AS67" s="148">
        <f t="shared" si="6"/>
        <v>3.1724137931034484</v>
      </c>
      <c r="AT67" s="148">
        <f t="shared" si="13"/>
        <v>2.588785046728972</v>
      </c>
      <c r="AU67" s="148">
        <f t="shared" si="25"/>
        <v>0.6915887850467289</v>
      </c>
      <c r="AV67" s="148">
        <f t="shared" si="14"/>
        <v>0.043478260869565216</v>
      </c>
      <c r="AW67" s="148">
        <f t="shared" si="15"/>
        <v>0.04310344827586207</v>
      </c>
      <c r="AX67" s="148">
        <f t="shared" si="16"/>
        <v>0.04310344827586207</v>
      </c>
      <c r="AY67" s="148">
        <f t="shared" si="17"/>
        <v>0.037383177570093455</v>
      </c>
      <c r="AZ67" s="148">
        <f t="shared" si="26"/>
        <v>0.037383177570093455</v>
      </c>
      <c r="BA67" s="148">
        <f t="shared" si="18"/>
        <v>0.12173913043478261</v>
      </c>
      <c r="BB67" s="148">
        <f t="shared" si="19"/>
        <v>0.12931034482758622</v>
      </c>
      <c r="BC67" s="148">
        <f t="shared" si="20"/>
        <v>0.16379310344827586</v>
      </c>
      <c r="BD67" s="148">
        <f t="shared" si="21"/>
        <v>0.102803738317757</v>
      </c>
      <c r="BE67" s="148">
        <f t="shared" si="27"/>
        <v>0.018691588785046728</v>
      </c>
      <c r="BF67" s="124">
        <f t="shared" si="28"/>
        <v>1.919441494206168</v>
      </c>
      <c r="BG67" s="123">
        <f t="shared" si="29"/>
        <v>5.435758102257283</v>
      </c>
      <c r="BH67" s="123">
        <f t="shared" si="30"/>
        <v>2.7081137468648855</v>
      </c>
      <c r="BI67" s="123">
        <f t="shared" si="31"/>
        <v>0.04089030251229526</v>
      </c>
      <c r="BJ67" s="148">
        <f t="shared" si="32"/>
        <v>0.10726758116268968</v>
      </c>
      <c r="BK67" s="123">
        <f t="shared" si="33"/>
        <v>10.211471227003322</v>
      </c>
      <c r="BL67" s="19"/>
      <c r="BM67" s="14">
        <f t="shared" si="22"/>
        <v>1151</v>
      </c>
      <c r="BN67" s="143">
        <f t="shared" si="23"/>
        <v>112.2</v>
      </c>
      <c r="BO67" s="14">
        <f t="shared" si="24"/>
        <v>10.258467023172905</v>
      </c>
    </row>
    <row r="68" spans="1:67" ht="12.75">
      <c r="A68" s="19"/>
      <c r="B68" s="125" t="s">
        <v>36</v>
      </c>
      <c r="C68" s="126">
        <v>5467</v>
      </c>
      <c r="D68" s="127">
        <v>5258</v>
      </c>
      <c r="E68" s="127">
        <v>7893</v>
      </c>
      <c r="F68" s="128">
        <v>7245</v>
      </c>
      <c r="G68" s="128">
        <v>8218</v>
      </c>
      <c r="H68" s="128">
        <v>79</v>
      </c>
      <c r="I68" s="128">
        <v>125</v>
      </c>
      <c r="J68" s="128">
        <v>132</v>
      </c>
      <c r="K68" s="128">
        <v>157</v>
      </c>
      <c r="L68" s="128">
        <v>232</v>
      </c>
      <c r="M68" s="128">
        <v>2681</v>
      </c>
      <c r="N68" s="128">
        <v>2744</v>
      </c>
      <c r="O68" s="149">
        <v>2845</v>
      </c>
      <c r="P68" s="149">
        <v>2872</v>
      </c>
      <c r="Q68" s="149">
        <v>2891</v>
      </c>
      <c r="R68" s="149">
        <v>994</v>
      </c>
      <c r="S68" s="149">
        <v>1035</v>
      </c>
      <c r="T68" s="149">
        <v>1043</v>
      </c>
      <c r="U68" s="149">
        <v>1054</v>
      </c>
      <c r="V68" s="149">
        <v>1044</v>
      </c>
      <c r="W68" s="149">
        <v>157</v>
      </c>
      <c r="X68" s="149">
        <v>155</v>
      </c>
      <c r="Y68" s="149">
        <v>220</v>
      </c>
      <c r="Z68" s="149">
        <v>204</v>
      </c>
      <c r="AA68" s="149">
        <v>241</v>
      </c>
      <c r="AB68" s="129">
        <v>1806</v>
      </c>
      <c r="AC68" s="149">
        <v>1816</v>
      </c>
      <c r="AD68" s="128">
        <v>1841</v>
      </c>
      <c r="AE68" s="128">
        <v>1878</v>
      </c>
      <c r="AF68" s="128">
        <v>1873</v>
      </c>
      <c r="AG68" s="146">
        <f t="shared" si="9"/>
        <v>3.0271317829457365</v>
      </c>
      <c r="AH68" s="147">
        <f t="shared" si="0"/>
        <v>2.895374449339207</v>
      </c>
      <c r="AI68" s="147">
        <f t="shared" si="1"/>
        <v>4.287343834872352</v>
      </c>
      <c r="AJ68" s="147">
        <f t="shared" si="10"/>
        <v>3.857827476038339</v>
      </c>
      <c r="AK68" s="147">
        <f t="shared" si="34"/>
        <v>4.387613454351308</v>
      </c>
      <c r="AL68" s="148">
        <f t="shared" si="11"/>
        <v>0.043743078626799554</v>
      </c>
      <c r="AM68" s="148">
        <f t="shared" si="2"/>
        <v>0.06883259911894272</v>
      </c>
      <c r="AN68" s="148">
        <f t="shared" si="3"/>
        <v>0.07170016295491581</v>
      </c>
      <c r="AO68" s="148">
        <f t="shared" si="12"/>
        <v>0.08359957401490947</v>
      </c>
      <c r="AP68" s="148">
        <f t="shared" si="35"/>
        <v>0.12386545648691938</v>
      </c>
      <c r="AQ68" s="148">
        <f t="shared" si="4"/>
        <v>1.4844961240310077</v>
      </c>
      <c r="AR68" s="148">
        <f t="shared" si="5"/>
        <v>1.5110132158590308</v>
      </c>
      <c r="AS68" s="148">
        <f t="shared" si="6"/>
        <v>1.5453557848995112</v>
      </c>
      <c r="AT68" s="148">
        <f t="shared" si="13"/>
        <v>1.5292864749733759</v>
      </c>
      <c r="AU68" s="148">
        <f t="shared" si="25"/>
        <v>1.5435130806193273</v>
      </c>
      <c r="AV68" s="148">
        <f t="shared" si="14"/>
        <v>0.5503875968992248</v>
      </c>
      <c r="AW68" s="148">
        <f t="shared" si="15"/>
        <v>0.5699339207048458</v>
      </c>
      <c r="AX68" s="148">
        <f t="shared" si="16"/>
        <v>0.5665399239543726</v>
      </c>
      <c r="AY68" s="148">
        <f t="shared" si="17"/>
        <v>0.5612353567625133</v>
      </c>
      <c r="AZ68" s="148">
        <f t="shared" si="26"/>
        <v>0.5573945541911373</v>
      </c>
      <c r="BA68" s="148">
        <f t="shared" si="18"/>
        <v>0.08693244739756367</v>
      </c>
      <c r="BB68" s="148">
        <f t="shared" si="19"/>
        <v>0.08535242290748898</v>
      </c>
      <c r="BC68" s="148">
        <f t="shared" si="20"/>
        <v>0.11950027159152635</v>
      </c>
      <c r="BD68" s="148">
        <f t="shared" si="21"/>
        <v>0.10862619808306709</v>
      </c>
      <c r="BE68" s="148">
        <f t="shared" si="27"/>
        <v>0.12867058195408435</v>
      </c>
      <c r="BF68" s="124">
        <f t="shared" si="28"/>
        <v>3.6910581995093876</v>
      </c>
      <c r="BG68" s="123">
        <f t="shared" si="29"/>
        <v>0.07834817424049739</v>
      </c>
      <c r="BH68" s="123">
        <f t="shared" si="30"/>
        <v>1.5227329360764505</v>
      </c>
      <c r="BI68" s="123">
        <f t="shared" si="31"/>
        <v>0.5610982705024188</v>
      </c>
      <c r="BJ68" s="148">
        <f t="shared" si="32"/>
        <v>0.10581638438674608</v>
      </c>
      <c r="BK68" s="123">
        <f t="shared" si="33"/>
        <v>5.959053964715501</v>
      </c>
      <c r="BL68" s="19"/>
      <c r="BM68" s="14">
        <f t="shared" si="22"/>
        <v>10997.2</v>
      </c>
      <c r="BN68" s="143">
        <f t="shared" si="23"/>
        <v>1842.8</v>
      </c>
      <c r="BO68" s="14">
        <f t="shared" si="24"/>
        <v>5.967657911873237</v>
      </c>
    </row>
    <row r="69" spans="1:67" ht="12.75">
      <c r="A69" s="19"/>
      <c r="B69" s="125" t="s">
        <v>37</v>
      </c>
      <c r="C69" s="126">
        <v>10479</v>
      </c>
      <c r="D69" s="127">
        <v>12083</v>
      </c>
      <c r="E69" s="127">
        <v>17441</v>
      </c>
      <c r="F69" s="128">
        <v>16749</v>
      </c>
      <c r="G69" s="128">
        <v>19228</v>
      </c>
      <c r="H69" s="128">
        <v>1982</v>
      </c>
      <c r="I69" s="128">
        <v>2425</v>
      </c>
      <c r="J69" s="128">
        <v>2585</v>
      </c>
      <c r="K69" s="128">
        <v>2373</v>
      </c>
      <c r="L69" s="128">
        <v>3061</v>
      </c>
      <c r="M69" s="128">
        <v>9217</v>
      </c>
      <c r="N69" s="128">
        <v>9711</v>
      </c>
      <c r="O69" s="149">
        <v>9700</v>
      </c>
      <c r="P69" s="149">
        <v>9351</v>
      </c>
      <c r="Q69" s="149">
        <v>9864</v>
      </c>
      <c r="R69" s="149">
        <v>4953</v>
      </c>
      <c r="S69" s="149">
        <v>4752</v>
      </c>
      <c r="T69" s="149">
        <v>4434</v>
      </c>
      <c r="U69" s="149">
        <v>4576</v>
      </c>
      <c r="V69" s="149">
        <v>4573</v>
      </c>
      <c r="W69" s="149">
        <v>604</v>
      </c>
      <c r="X69" s="149">
        <v>692</v>
      </c>
      <c r="Y69" s="149">
        <v>1009</v>
      </c>
      <c r="Z69" s="149">
        <v>965</v>
      </c>
      <c r="AA69" s="149">
        <v>1101</v>
      </c>
      <c r="AB69" s="129">
        <v>2772</v>
      </c>
      <c r="AC69" s="149">
        <v>2806</v>
      </c>
      <c r="AD69" s="128">
        <v>2842</v>
      </c>
      <c r="AE69" s="128">
        <v>2891</v>
      </c>
      <c r="AF69" s="128">
        <v>2952</v>
      </c>
      <c r="AG69" s="146">
        <f t="shared" si="9"/>
        <v>3.7803030303030303</v>
      </c>
      <c r="AH69" s="147">
        <f t="shared" si="0"/>
        <v>4.306129722024234</v>
      </c>
      <c r="AI69" s="147">
        <f t="shared" si="1"/>
        <v>6.136875439831105</v>
      </c>
      <c r="AJ69" s="147">
        <f t="shared" si="10"/>
        <v>5.7934970598408855</v>
      </c>
      <c r="AK69" s="147">
        <f t="shared" si="34"/>
        <v>6.513550135501355</v>
      </c>
      <c r="AL69" s="148">
        <f t="shared" si="11"/>
        <v>0.715007215007215</v>
      </c>
      <c r="AM69" s="148">
        <f t="shared" si="2"/>
        <v>0.8642195295794726</v>
      </c>
      <c r="AN69" s="148">
        <f t="shared" si="3"/>
        <v>0.9095707248416608</v>
      </c>
      <c r="AO69" s="148">
        <f t="shared" si="12"/>
        <v>0.8208232445520581</v>
      </c>
      <c r="AP69" s="148">
        <f t="shared" si="35"/>
        <v>1.0369241192411924</v>
      </c>
      <c r="AQ69" s="148">
        <f t="shared" si="4"/>
        <v>3.325036075036075</v>
      </c>
      <c r="AR69" s="148">
        <f t="shared" si="5"/>
        <v>3.4607982893799</v>
      </c>
      <c r="AS69" s="148">
        <f t="shared" si="6"/>
        <v>3.413089373680507</v>
      </c>
      <c r="AT69" s="148">
        <f t="shared" si="13"/>
        <v>3.2345209270148736</v>
      </c>
      <c r="AU69" s="148">
        <f t="shared" si="25"/>
        <v>3.341463414634146</v>
      </c>
      <c r="AV69" s="148">
        <f t="shared" si="14"/>
        <v>1.7867965367965368</v>
      </c>
      <c r="AW69" s="148">
        <f t="shared" si="15"/>
        <v>1.6935138987883107</v>
      </c>
      <c r="AX69" s="148">
        <f t="shared" si="16"/>
        <v>1.5601688951442647</v>
      </c>
      <c r="AY69" s="148">
        <f t="shared" si="17"/>
        <v>1.5828433068142511</v>
      </c>
      <c r="AZ69" s="148">
        <f t="shared" si="26"/>
        <v>1.549119241192412</v>
      </c>
      <c r="BA69" s="148">
        <f t="shared" si="18"/>
        <v>0.2178932178932179</v>
      </c>
      <c r="BB69" s="148">
        <f t="shared" si="19"/>
        <v>0.2466143977191732</v>
      </c>
      <c r="BC69" s="148">
        <f t="shared" si="20"/>
        <v>0.3550316678395496</v>
      </c>
      <c r="BD69" s="148">
        <f t="shared" si="21"/>
        <v>0.33379453476305776</v>
      </c>
      <c r="BE69" s="148">
        <f t="shared" si="27"/>
        <v>0.37296747967479676</v>
      </c>
      <c r="BF69" s="124">
        <f t="shared" si="28"/>
        <v>5.306071077500122</v>
      </c>
      <c r="BG69" s="123">
        <f t="shared" si="29"/>
        <v>0.8693089666443198</v>
      </c>
      <c r="BH69" s="123">
        <f t="shared" si="30"/>
        <v>3.3549816159491</v>
      </c>
      <c r="BI69" s="123">
        <f t="shared" si="31"/>
        <v>1.6344883757471549</v>
      </c>
      <c r="BJ69" s="148">
        <f t="shared" si="32"/>
        <v>0.30526025957795905</v>
      </c>
      <c r="BK69" s="123">
        <f t="shared" si="33"/>
        <v>11.470110295418657</v>
      </c>
      <c r="BL69" s="19"/>
      <c r="BM69" s="14">
        <f t="shared" si="22"/>
        <v>32782</v>
      </c>
      <c r="BN69" s="143">
        <f t="shared" si="23"/>
        <v>2852.6</v>
      </c>
      <c r="BO69" s="14">
        <f t="shared" si="24"/>
        <v>11.49197223585501</v>
      </c>
    </row>
    <row r="70" spans="1:67" ht="12.75">
      <c r="A70" s="19"/>
      <c r="B70" s="125" t="s">
        <v>24</v>
      </c>
      <c r="C70" s="126">
        <v>599</v>
      </c>
      <c r="D70" s="127">
        <v>539</v>
      </c>
      <c r="E70" s="127">
        <v>553</v>
      </c>
      <c r="F70" s="128">
        <v>626</v>
      </c>
      <c r="G70" s="128">
        <v>608</v>
      </c>
      <c r="H70" s="128">
        <v>153</v>
      </c>
      <c r="I70" s="128">
        <v>151</v>
      </c>
      <c r="J70" s="128">
        <v>147</v>
      </c>
      <c r="K70" s="128">
        <v>148</v>
      </c>
      <c r="L70" s="128">
        <v>153</v>
      </c>
      <c r="M70" s="128">
        <v>200</v>
      </c>
      <c r="N70" s="128">
        <v>186</v>
      </c>
      <c r="O70" s="149">
        <v>242</v>
      </c>
      <c r="P70" s="149">
        <v>222</v>
      </c>
      <c r="Q70" s="149">
        <v>243</v>
      </c>
      <c r="R70" s="149">
        <v>1168</v>
      </c>
      <c r="S70" s="149">
        <v>1169</v>
      </c>
      <c r="T70" s="149">
        <v>1163</v>
      </c>
      <c r="U70" s="149">
        <v>1156</v>
      </c>
      <c r="V70" s="149">
        <v>1155</v>
      </c>
      <c r="W70" s="149">
        <v>36</v>
      </c>
      <c r="X70" s="149">
        <v>32</v>
      </c>
      <c r="Y70" s="149">
        <v>33</v>
      </c>
      <c r="Z70" s="149">
        <v>37</v>
      </c>
      <c r="AA70" s="149">
        <v>36</v>
      </c>
      <c r="AB70" s="129">
        <v>131</v>
      </c>
      <c r="AC70" s="149">
        <v>131</v>
      </c>
      <c r="AD70" s="128">
        <v>131</v>
      </c>
      <c r="AE70" s="128">
        <v>131</v>
      </c>
      <c r="AF70" s="128">
        <v>131</v>
      </c>
      <c r="AG70" s="146">
        <f t="shared" si="9"/>
        <v>4.572519083969466</v>
      </c>
      <c r="AH70" s="147">
        <f t="shared" si="0"/>
        <v>4.114503816793893</v>
      </c>
      <c r="AI70" s="147">
        <f t="shared" si="1"/>
        <v>4.221374045801527</v>
      </c>
      <c r="AJ70" s="147">
        <f t="shared" si="10"/>
        <v>4.778625954198473</v>
      </c>
      <c r="AK70" s="147">
        <f t="shared" si="34"/>
        <v>4.641221374045801</v>
      </c>
      <c r="AL70" s="148">
        <f t="shared" si="11"/>
        <v>1.16793893129771</v>
      </c>
      <c r="AM70" s="148">
        <f t="shared" si="2"/>
        <v>1.1526717557251909</v>
      </c>
      <c r="AN70" s="148">
        <f t="shared" si="3"/>
        <v>1.1221374045801527</v>
      </c>
      <c r="AO70" s="148">
        <f t="shared" si="12"/>
        <v>1.1297709923664123</v>
      </c>
      <c r="AP70" s="148">
        <f t="shared" si="35"/>
        <v>1.16793893129771</v>
      </c>
      <c r="AQ70" s="148">
        <f t="shared" si="4"/>
        <v>1.5267175572519085</v>
      </c>
      <c r="AR70" s="148">
        <f t="shared" si="5"/>
        <v>1.4198473282442747</v>
      </c>
      <c r="AS70" s="148">
        <f t="shared" si="6"/>
        <v>1.8473282442748091</v>
      </c>
      <c r="AT70" s="148">
        <f t="shared" si="13"/>
        <v>1.6946564885496183</v>
      </c>
      <c r="AU70" s="148">
        <f t="shared" si="25"/>
        <v>1.8549618320610688</v>
      </c>
      <c r="AV70" s="148">
        <f t="shared" si="14"/>
        <v>8.916030534351146</v>
      </c>
      <c r="AW70" s="148">
        <f t="shared" si="15"/>
        <v>8.923664122137405</v>
      </c>
      <c r="AX70" s="148">
        <f t="shared" si="16"/>
        <v>8.877862595419847</v>
      </c>
      <c r="AY70" s="148">
        <f t="shared" si="17"/>
        <v>8.82442748091603</v>
      </c>
      <c r="AZ70" s="148">
        <f t="shared" si="26"/>
        <v>8.816793893129772</v>
      </c>
      <c r="BA70" s="148">
        <f t="shared" si="18"/>
        <v>0.2748091603053435</v>
      </c>
      <c r="BB70" s="148">
        <f t="shared" si="19"/>
        <v>0.24427480916030533</v>
      </c>
      <c r="BC70" s="148">
        <f t="shared" si="20"/>
        <v>0.25190839694656486</v>
      </c>
      <c r="BD70" s="148">
        <f t="shared" si="21"/>
        <v>0.2824427480916031</v>
      </c>
      <c r="BE70" s="148">
        <f t="shared" si="27"/>
        <v>0.2748091603053435</v>
      </c>
      <c r="BF70" s="124">
        <f t="shared" si="28"/>
        <v>4.465648854961833</v>
      </c>
      <c r="BG70" s="123">
        <f t="shared" si="29"/>
        <v>1.1480916030534352</v>
      </c>
      <c r="BH70" s="123">
        <f t="shared" si="30"/>
        <v>1.668702290076336</v>
      </c>
      <c r="BI70" s="123">
        <f t="shared" si="31"/>
        <v>8.87175572519084</v>
      </c>
      <c r="BJ70" s="148">
        <f t="shared" si="32"/>
        <v>0.26564885496183205</v>
      </c>
      <c r="BK70" s="123">
        <f t="shared" si="33"/>
        <v>16.419847328244273</v>
      </c>
      <c r="BL70" s="19"/>
      <c r="BM70" s="14">
        <f t="shared" si="22"/>
        <v>2150</v>
      </c>
      <c r="BN70" s="143">
        <f t="shared" si="23"/>
        <v>131</v>
      </c>
      <c r="BO70" s="14">
        <f t="shared" si="24"/>
        <v>16.412213740458014</v>
      </c>
    </row>
    <row r="71" spans="1:67" ht="12.75">
      <c r="A71" s="19"/>
      <c r="B71" s="125" t="s">
        <v>21</v>
      </c>
      <c r="C71" s="126">
        <v>36498</v>
      </c>
      <c r="D71" s="127">
        <v>40565</v>
      </c>
      <c r="E71" s="127">
        <v>31775</v>
      </c>
      <c r="F71" s="128">
        <v>41308</v>
      </c>
      <c r="G71" s="128">
        <v>49576</v>
      </c>
      <c r="H71" s="128">
        <v>12473</v>
      </c>
      <c r="I71" s="128">
        <v>15481</v>
      </c>
      <c r="J71" s="128">
        <v>14145</v>
      </c>
      <c r="K71" s="128">
        <v>16165</v>
      </c>
      <c r="L71" s="128">
        <v>18219</v>
      </c>
      <c r="M71" s="128">
        <v>3606</v>
      </c>
      <c r="N71" s="128">
        <v>3642</v>
      </c>
      <c r="O71" s="149">
        <v>3195</v>
      </c>
      <c r="P71" s="149">
        <v>3771</v>
      </c>
      <c r="Q71" s="149">
        <v>3996</v>
      </c>
      <c r="R71" s="149">
        <v>2146</v>
      </c>
      <c r="S71" s="149">
        <v>2336</v>
      </c>
      <c r="T71" s="149">
        <v>1788</v>
      </c>
      <c r="U71" s="149">
        <v>2099</v>
      </c>
      <c r="V71" s="149">
        <v>2178</v>
      </c>
      <c r="W71" s="149">
        <v>834</v>
      </c>
      <c r="X71" s="149">
        <v>907</v>
      </c>
      <c r="Y71" s="149">
        <v>893</v>
      </c>
      <c r="Z71" s="149">
        <v>1094</v>
      </c>
      <c r="AA71" s="149">
        <v>1157</v>
      </c>
      <c r="AB71" s="129">
        <v>5343</v>
      </c>
      <c r="AC71" s="149">
        <v>5337</v>
      </c>
      <c r="AD71" s="128">
        <v>5338</v>
      </c>
      <c r="AE71" s="128">
        <v>5340</v>
      </c>
      <c r="AF71" s="128">
        <v>5346</v>
      </c>
      <c r="AG71" s="146">
        <f t="shared" si="9"/>
        <v>6.830993823694554</v>
      </c>
      <c r="AH71" s="147">
        <f t="shared" si="0"/>
        <v>7.600712010492786</v>
      </c>
      <c r="AI71" s="147">
        <f t="shared" si="1"/>
        <v>5.9526039715249155</v>
      </c>
      <c r="AJ71" s="147">
        <f t="shared" si="10"/>
        <v>7.735580524344569</v>
      </c>
      <c r="AK71" s="147">
        <f t="shared" si="34"/>
        <v>9.273475495697719</v>
      </c>
      <c r="AL71" s="148">
        <f t="shared" si="11"/>
        <v>2.3344562979599477</v>
      </c>
      <c r="AM71" s="148">
        <f t="shared" si="2"/>
        <v>2.900693273374555</v>
      </c>
      <c r="AN71" s="148">
        <f t="shared" si="3"/>
        <v>2.6498688647433495</v>
      </c>
      <c r="AO71" s="148">
        <f t="shared" si="12"/>
        <v>3.0271535580524342</v>
      </c>
      <c r="AP71" s="148">
        <f t="shared" si="35"/>
        <v>3.4079685746352415</v>
      </c>
      <c r="AQ71" s="148">
        <f t="shared" si="4"/>
        <v>0.6749017405951713</v>
      </c>
      <c r="AR71" s="148">
        <f t="shared" si="5"/>
        <v>0.6824058459808882</v>
      </c>
      <c r="AS71" s="148">
        <f t="shared" si="6"/>
        <v>0.5985387785687524</v>
      </c>
      <c r="AT71" s="148">
        <f t="shared" si="13"/>
        <v>0.7061797752808989</v>
      </c>
      <c r="AU71" s="148">
        <f t="shared" si="25"/>
        <v>0.7474747474747475</v>
      </c>
      <c r="AV71" s="148">
        <f t="shared" si="14"/>
        <v>0.4016470147857009</v>
      </c>
      <c r="AW71" s="148">
        <f t="shared" si="15"/>
        <v>0.43769908188120665</v>
      </c>
      <c r="AX71" s="148">
        <f t="shared" si="16"/>
        <v>0.3349569127013863</v>
      </c>
      <c r="AY71" s="148">
        <f t="shared" si="17"/>
        <v>0.39307116104868917</v>
      </c>
      <c r="AZ71" s="148">
        <f t="shared" si="26"/>
        <v>0.4074074074074074</v>
      </c>
      <c r="BA71" s="148">
        <f t="shared" si="18"/>
        <v>0.15609208309938236</v>
      </c>
      <c r="BB71" s="148">
        <f t="shared" si="19"/>
        <v>0.16994566235712946</v>
      </c>
      <c r="BC71" s="148">
        <f t="shared" si="20"/>
        <v>0.16729112026976395</v>
      </c>
      <c r="BD71" s="148">
        <f t="shared" si="21"/>
        <v>0.20486891385767791</v>
      </c>
      <c r="BE71" s="148">
        <f t="shared" si="27"/>
        <v>0.21642349420127197</v>
      </c>
      <c r="BF71" s="124">
        <f t="shared" si="28"/>
        <v>7.478673165150909</v>
      </c>
      <c r="BG71" s="123">
        <f t="shared" si="29"/>
        <v>2.8640281137531054</v>
      </c>
      <c r="BH71" s="123">
        <f t="shared" si="30"/>
        <v>0.6819001775800916</v>
      </c>
      <c r="BI71" s="123">
        <f t="shared" si="31"/>
        <v>0.3949563155648781</v>
      </c>
      <c r="BJ71" s="148">
        <f t="shared" si="32"/>
        <v>0.18292425475704513</v>
      </c>
      <c r="BK71" s="123">
        <f t="shared" si="33"/>
        <v>11.60248202680603</v>
      </c>
      <c r="BL71" s="19"/>
      <c r="BM71" s="14">
        <f t="shared" si="22"/>
        <v>61970.2</v>
      </c>
      <c r="BN71" s="143">
        <f t="shared" si="23"/>
        <v>5340.8</v>
      </c>
      <c r="BO71" s="14">
        <f t="shared" si="24"/>
        <v>11.603168064709406</v>
      </c>
    </row>
    <row r="72" spans="1:67" ht="12.75">
      <c r="A72" s="19"/>
      <c r="B72" s="125" t="s">
        <v>38</v>
      </c>
      <c r="C72" s="126" t="s">
        <v>0</v>
      </c>
      <c r="D72" s="127" t="s">
        <v>0</v>
      </c>
      <c r="E72" s="127" t="s">
        <v>0</v>
      </c>
      <c r="F72" s="128" t="s">
        <v>0</v>
      </c>
      <c r="G72" s="128" t="s">
        <v>0</v>
      </c>
      <c r="H72" s="128">
        <v>90</v>
      </c>
      <c r="I72" s="128">
        <v>97</v>
      </c>
      <c r="J72" s="128">
        <v>77</v>
      </c>
      <c r="K72" s="128">
        <v>82</v>
      </c>
      <c r="L72" s="128">
        <v>81</v>
      </c>
      <c r="M72" s="128">
        <v>178</v>
      </c>
      <c r="N72" s="128">
        <v>199</v>
      </c>
      <c r="O72" s="149">
        <v>189</v>
      </c>
      <c r="P72" s="149">
        <v>180</v>
      </c>
      <c r="Q72" s="149">
        <v>175</v>
      </c>
      <c r="R72" s="149" t="s">
        <v>0</v>
      </c>
      <c r="S72" s="149" t="s">
        <v>0</v>
      </c>
      <c r="T72" s="149" t="s">
        <v>0</v>
      </c>
      <c r="U72" s="149" t="s">
        <v>0</v>
      </c>
      <c r="V72" s="149" t="s">
        <v>0</v>
      </c>
      <c r="W72" s="149" t="s">
        <v>0</v>
      </c>
      <c r="X72" s="149" t="s">
        <v>0</v>
      </c>
      <c r="Y72" s="149" t="s">
        <v>0</v>
      </c>
      <c r="Z72" s="149" t="s">
        <v>0</v>
      </c>
      <c r="AA72" s="149" t="s">
        <v>0</v>
      </c>
      <c r="AB72" s="129">
        <v>11</v>
      </c>
      <c r="AC72" s="149">
        <v>11</v>
      </c>
      <c r="AD72" s="128">
        <v>11</v>
      </c>
      <c r="AE72" s="128">
        <v>12</v>
      </c>
      <c r="AF72" s="128">
        <v>12</v>
      </c>
      <c r="AG72" s="146" t="s">
        <v>0</v>
      </c>
      <c r="AH72" s="147" t="s">
        <v>0</v>
      </c>
      <c r="AI72" s="147" t="s">
        <v>0</v>
      </c>
      <c r="AJ72" s="147" t="s">
        <v>0</v>
      </c>
      <c r="AK72" s="147" t="s">
        <v>0</v>
      </c>
      <c r="AL72" s="148">
        <f t="shared" si="11"/>
        <v>8.181818181818182</v>
      </c>
      <c r="AM72" s="148">
        <f t="shared" si="2"/>
        <v>8.818181818181818</v>
      </c>
      <c r="AN72" s="148">
        <f t="shared" si="3"/>
        <v>7</v>
      </c>
      <c r="AO72" s="148">
        <f t="shared" si="12"/>
        <v>6.833333333333333</v>
      </c>
      <c r="AP72" s="148">
        <f t="shared" si="35"/>
        <v>6.75</v>
      </c>
      <c r="AQ72" s="148">
        <f t="shared" si="4"/>
        <v>16.181818181818183</v>
      </c>
      <c r="AR72" s="148">
        <f t="shared" si="5"/>
        <v>18.09090909090909</v>
      </c>
      <c r="AS72" s="148">
        <f t="shared" si="6"/>
        <v>17.181818181818183</v>
      </c>
      <c r="AT72" s="148">
        <f t="shared" si="13"/>
        <v>15</v>
      </c>
      <c r="AU72" s="148">
        <f t="shared" si="25"/>
        <v>14.583333333333334</v>
      </c>
      <c r="AV72" s="148" t="s">
        <v>0</v>
      </c>
      <c r="AW72" s="148" t="s">
        <v>0</v>
      </c>
      <c r="AX72" s="148" t="s">
        <v>0</v>
      </c>
      <c r="AY72" s="148" t="s">
        <v>0</v>
      </c>
      <c r="AZ72" s="148" t="s">
        <v>0</v>
      </c>
      <c r="BA72" s="148" t="s">
        <v>0</v>
      </c>
      <c r="BB72" s="148" t="s">
        <v>0</v>
      </c>
      <c r="BC72" s="148" t="s">
        <v>0</v>
      </c>
      <c r="BD72" s="148" t="s">
        <v>0</v>
      </c>
      <c r="BE72" s="148" t="s">
        <v>0</v>
      </c>
      <c r="BF72" s="124" t="s">
        <v>0</v>
      </c>
      <c r="BG72" s="123">
        <f t="shared" si="29"/>
        <v>7.516666666666666</v>
      </c>
      <c r="BH72" s="123">
        <f t="shared" si="30"/>
        <v>16.207575757575757</v>
      </c>
      <c r="BI72" s="123" t="s">
        <v>0</v>
      </c>
      <c r="BJ72" s="123" t="s">
        <v>0</v>
      </c>
      <c r="BK72" s="123">
        <f t="shared" si="33"/>
        <v>23.724242424242423</v>
      </c>
      <c r="BL72" s="19"/>
      <c r="BM72" s="14">
        <f t="shared" si="22"/>
        <v>270</v>
      </c>
      <c r="BN72" s="143">
        <f t="shared" si="23"/>
        <v>11.4</v>
      </c>
      <c r="BO72" s="14">
        <f t="shared" si="24"/>
        <v>23.684210526315788</v>
      </c>
    </row>
    <row r="73" spans="1:67" ht="12.75">
      <c r="A73" s="19"/>
      <c r="B73" s="125" t="s">
        <v>13</v>
      </c>
      <c r="C73" s="126">
        <v>5532</v>
      </c>
      <c r="D73" s="127">
        <v>4752</v>
      </c>
      <c r="E73" s="127">
        <v>5114</v>
      </c>
      <c r="F73" s="128">
        <v>5205</v>
      </c>
      <c r="G73" s="128">
        <v>5052</v>
      </c>
      <c r="H73" s="128">
        <v>9751</v>
      </c>
      <c r="I73" s="128">
        <v>10394</v>
      </c>
      <c r="J73" s="128">
        <v>9626</v>
      </c>
      <c r="K73" s="128">
        <v>9564</v>
      </c>
      <c r="L73" s="128">
        <v>10380</v>
      </c>
      <c r="M73" s="128">
        <v>6902</v>
      </c>
      <c r="N73" s="128">
        <v>7042</v>
      </c>
      <c r="O73" s="149">
        <v>6783</v>
      </c>
      <c r="P73" s="149">
        <v>6342</v>
      </c>
      <c r="Q73" s="149">
        <v>6888</v>
      </c>
      <c r="R73" s="149">
        <v>32242</v>
      </c>
      <c r="S73" s="149">
        <v>32268</v>
      </c>
      <c r="T73" s="149">
        <v>33122</v>
      </c>
      <c r="U73" s="149">
        <v>31971</v>
      </c>
      <c r="V73" s="149">
        <v>39650</v>
      </c>
      <c r="W73" s="149">
        <v>664</v>
      </c>
      <c r="X73" s="149">
        <v>570</v>
      </c>
      <c r="Y73" s="149">
        <v>614</v>
      </c>
      <c r="Z73" s="149">
        <v>625</v>
      </c>
      <c r="AA73" s="149">
        <v>606</v>
      </c>
      <c r="AB73" s="129">
        <v>1872</v>
      </c>
      <c r="AC73" s="149">
        <v>1858</v>
      </c>
      <c r="AD73" s="128">
        <v>1842</v>
      </c>
      <c r="AE73" s="128">
        <v>1848</v>
      </c>
      <c r="AF73" s="128">
        <v>1839</v>
      </c>
      <c r="AG73" s="146">
        <f t="shared" si="9"/>
        <v>2.9551282051282053</v>
      </c>
      <c r="AH73" s="147">
        <f t="shared" si="0"/>
        <v>2.557588805166846</v>
      </c>
      <c r="AI73" s="147">
        <f t="shared" si="1"/>
        <v>2.776330076004343</v>
      </c>
      <c r="AJ73" s="147">
        <f t="shared" si="10"/>
        <v>2.8165584415584415</v>
      </c>
      <c r="AK73" s="147">
        <f t="shared" si="34"/>
        <v>2.7471451876019577</v>
      </c>
      <c r="AL73" s="148">
        <f t="shared" si="11"/>
        <v>5.208867521367521</v>
      </c>
      <c r="AM73" s="148">
        <f t="shared" si="2"/>
        <v>5.594187298170075</v>
      </c>
      <c r="AN73" s="148">
        <f t="shared" si="3"/>
        <v>5.225841476655809</v>
      </c>
      <c r="AO73" s="148">
        <f t="shared" si="12"/>
        <v>5.175324675324675</v>
      </c>
      <c r="AP73" s="148">
        <f t="shared" si="35"/>
        <v>5.64437194127243</v>
      </c>
      <c r="AQ73" s="148">
        <f t="shared" si="4"/>
        <v>3.6869658119658117</v>
      </c>
      <c r="AR73" s="148">
        <f t="shared" si="5"/>
        <v>3.790096878363832</v>
      </c>
      <c r="AS73" s="148">
        <f t="shared" si="6"/>
        <v>3.682410423452769</v>
      </c>
      <c r="AT73" s="148">
        <f t="shared" si="13"/>
        <v>3.4318181818181817</v>
      </c>
      <c r="AU73" s="148">
        <f t="shared" si="25"/>
        <v>3.7455138662316476</v>
      </c>
      <c r="AV73" s="148">
        <f t="shared" si="14"/>
        <v>17.2232905982906</v>
      </c>
      <c r="AW73" s="148">
        <f t="shared" si="15"/>
        <v>17.367061356297093</v>
      </c>
      <c r="AX73" s="148">
        <f t="shared" si="16"/>
        <v>17.98154180238871</v>
      </c>
      <c r="AY73" s="148">
        <f t="shared" si="17"/>
        <v>17.300324675324674</v>
      </c>
      <c r="AZ73" s="148">
        <f t="shared" si="26"/>
        <v>21.56063077759652</v>
      </c>
      <c r="BA73" s="148">
        <f t="shared" si="18"/>
        <v>0.3547008547008547</v>
      </c>
      <c r="BB73" s="148">
        <f t="shared" si="19"/>
        <v>0.3067814854682454</v>
      </c>
      <c r="BC73" s="148">
        <f t="shared" si="20"/>
        <v>0.3333333333333333</v>
      </c>
      <c r="BD73" s="148">
        <f t="shared" si="21"/>
        <v>0.33820346320346323</v>
      </c>
      <c r="BE73" s="148">
        <f t="shared" si="27"/>
        <v>0.3295269168026101</v>
      </c>
      <c r="BF73" s="124">
        <f t="shared" si="28"/>
        <v>2.770550143091959</v>
      </c>
      <c r="BG73" s="123">
        <f t="shared" si="29"/>
        <v>5.369718582558102</v>
      </c>
      <c r="BH73" s="123">
        <f t="shared" si="30"/>
        <v>3.6673610323664483</v>
      </c>
      <c r="BI73" s="123">
        <f t="shared" si="31"/>
        <v>18.286569841979517</v>
      </c>
      <c r="BJ73" s="148">
        <f t="shared" si="32"/>
        <v>0.3325092107017013</v>
      </c>
      <c r="BK73" s="123">
        <f t="shared" si="33"/>
        <v>30.426708810697725</v>
      </c>
      <c r="BL73" s="19"/>
      <c r="BM73" s="14">
        <f t="shared" si="22"/>
        <v>56331.4</v>
      </c>
      <c r="BN73" s="143">
        <f t="shared" si="23"/>
        <v>1851.8</v>
      </c>
      <c r="BO73" s="14">
        <f t="shared" si="24"/>
        <v>30.419807754617132</v>
      </c>
    </row>
    <row r="74" spans="1:67" ht="12.75">
      <c r="A74" s="19"/>
      <c r="B74" s="125" t="s">
        <v>39</v>
      </c>
      <c r="C74" s="126">
        <v>16870</v>
      </c>
      <c r="D74" s="127">
        <v>19965</v>
      </c>
      <c r="E74" s="127">
        <v>17032</v>
      </c>
      <c r="F74" s="128">
        <v>15900</v>
      </c>
      <c r="G74" s="128">
        <v>19789</v>
      </c>
      <c r="H74" s="128">
        <v>4897</v>
      </c>
      <c r="I74" s="128">
        <v>5583</v>
      </c>
      <c r="J74" s="128">
        <v>4902</v>
      </c>
      <c r="K74" s="128">
        <v>4845</v>
      </c>
      <c r="L74" s="128">
        <v>5786</v>
      </c>
      <c r="M74" s="128">
        <v>5506</v>
      </c>
      <c r="N74" s="128">
        <v>5766</v>
      </c>
      <c r="O74" s="149">
        <v>5717</v>
      </c>
      <c r="P74" s="149">
        <v>5670</v>
      </c>
      <c r="Q74" s="149">
        <v>5797</v>
      </c>
      <c r="R74" s="149">
        <v>18178</v>
      </c>
      <c r="S74" s="149">
        <v>15126</v>
      </c>
      <c r="T74" s="149">
        <v>15126</v>
      </c>
      <c r="U74" s="149">
        <v>15126</v>
      </c>
      <c r="V74" s="149">
        <v>13620</v>
      </c>
      <c r="W74" s="149">
        <v>890</v>
      </c>
      <c r="X74" s="149">
        <v>1061</v>
      </c>
      <c r="Y74" s="149">
        <v>888</v>
      </c>
      <c r="Z74" s="149">
        <v>849</v>
      </c>
      <c r="AA74" s="149">
        <v>1035</v>
      </c>
      <c r="AB74" s="129">
        <v>3166</v>
      </c>
      <c r="AC74" s="149">
        <v>2868</v>
      </c>
      <c r="AD74" s="128">
        <v>2864</v>
      </c>
      <c r="AE74" s="128">
        <v>2862</v>
      </c>
      <c r="AF74" s="128">
        <v>2716</v>
      </c>
      <c r="AG74" s="146">
        <f t="shared" si="9"/>
        <v>5.32849020846494</v>
      </c>
      <c r="AH74" s="147">
        <f t="shared" si="0"/>
        <v>6.9612970711297075</v>
      </c>
      <c r="AI74" s="147">
        <f t="shared" si="1"/>
        <v>5.946927374301676</v>
      </c>
      <c r="AJ74" s="147">
        <f t="shared" si="10"/>
        <v>5.555555555555555</v>
      </c>
      <c r="AK74" s="147">
        <f t="shared" si="34"/>
        <v>7.286082474226804</v>
      </c>
      <c r="AL74" s="148">
        <f t="shared" si="11"/>
        <v>1.5467466835123185</v>
      </c>
      <c r="AM74" s="148">
        <f t="shared" si="2"/>
        <v>1.9466527196652719</v>
      </c>
      <c r="AN74" s="148">
        <f t="shared" si="3"/>
        <v>1.7115921787709498</v>
      </c>
      <c r="AO74" s="148">
        <f t="shared" si="12"/>
        <v>1.6928721174004193</v>
      </c>
      <c r="AP74" s="148">
        <f t="shared" si="35"/>
        <v>2.130338733431517</v>
      </c>
      <c r="AQ74" s="148">
        <f t="shared" si="4"/>
        <v>1.739102969046115</v>
      </c>
      <c r="AR74" s="148">
        <f t="shared" si="5"/>
        <v>2.010460251046025</v>
      </c>
      <c r="AS74" s="148">
        <f t="shared" si="6"/>
        <v>1.996159217877095</v>
      </c>
      <c r="AT74" s="148">
        <f t="shared" si="13"/>
        <v>1.9811320754716981</v>
      </c>
      <c r="AU74" s="148">
        <f t="shared" si="25"/>
        <v>2.1343888070692194</v>
      </c>
      <c r="AV74" s="148">
        <f t="shared" si="14"/>
        <v>5.741629816803537</v>
      </c>
      <c r="AW74" s="148">
        <f t="shared" si="15"/>
        <v>5.2740585774058575</v>
      </c>
      <c r="AX74" s="148">
        <f t="shared" si="16"/>
        <v>5.281424581005586</v>
      </c>
      <c r="AY74" s="148">
        <f t="shared" si="17"/>
        <v>5.285115303983228</v>
      </c>
      <c r="AZ74" s="148">
        <f t="shared" si="26"/>
        <v>5.014727540500736</v>
      </c>
      <c r="BA74" s="148">
        <f t="shared" si="18"/>
        <v>0.28111181301326593</v>
      </c>
      <c r="BB74" s="148">
        <f t="shared" si="19"/>
        <v>0.3699442119944212</v>
      </c>
      <c r="BC74" s="148">
        <f t="shared" si="20"/>
        <v>0.3100558659217877</v>
      </c>
      <c r="BD74" s="148">
        <f t="shared" si="21"/>
        <v>0.2966457023060797</v>
      </c>
      <c r="BE74" s="148">
        <f t="shared" si="27"/>
        <v>0.38107511045655373</v>
      </c>
      <c r="BF74" s="124">
        <f t="shared" si="28"/>
        <v>6.215670536735736</v>
      </c>
      <c r="BG74" s="123">
        <f t="shared" si="29"/>
        <v>1.8056404865560953</v>
      </c>
      <c r="BH74" s="123">
        <f t="shared" si="30"/>
        <v>1.9722486641020303</v>
      </c>
      <c r="BI74" s="123">
        <f t="shared" si="31"/>
        <v>5.319391163939789</v>
      </c>
      <c r="BJ74" s="148">
        <f t="shared" si="32"/>
        <v>0.32776654073842165</v>
      </c>
      <c r="BK74" s="123">
        <f t="shared" si="33"/>
        <v>15.640717392072073</v>
      </c>
      <c r="BL74" s="19"/>
      <c r="BM74" s="14">
        <f t="shared" si="22"/>
        <v>45184.8</v>
      </c>
      <c r="BN74" s="143">
        <f t="shared" si="23"/>
        <v>2895.2</v>
      </c>
      <c r="BO74" s="14">
        <f t="shared" si="24"/>
        <v>15.60679745786129</v>
      </c>
    </row>
    <row r="75" spans="1:67" ht="12.75">
      <c r="A75" s="19"/>
      <c r="B75" s="125" t="s">
        <v>20</v>
      </c>
      <c r="C75" s="126">
        <v>103425</v>
      </c>
      <c r="D75" s="127">
        <v>102886</v>
      </c>
      <c r="E75" s="127">
        <v>114301</v>
      </c>
      <c r="F75" s="128">
        <v>113241</v>
      </c>
      <c r="G75" s="128">
        <v>126890</v>
      </c>
      <c r="H75" s="128">
        <v>37093</v>
      </c>
      <c r="I75" s="128">
        <v>37667</v>
      </c>
      <c r="J75" s="128">
        <v>38916</v>
      </c>
      <c r="K75" s="128">
        <v>41895</v>
      </c>
      <c r="L75" s="128">
        <v>48933</v>
      </c>
      <c r="M75" s="128">
        <v>14983</v>
      </c>
      <c r="N75" s="128">
        <v>17890</v>
      </c>
      <c r="O75" s="149">
        <v>20893</v>
      </c>
      <c r="P75" s="149">
        <v>19644</v>
      </c>
      <c r="Q75" s="149">
        <v>21369</v>
      </c>
      <c r="R75" s="149">
        <v>41980</v>
      </c>
      <c r="S75" s="149">
        <v>43168</v>
      </c>
      <c r="T75" s="149">
        <v>43169</v>
      </c>
      <c r="U75" s="149">
        <v>42461</v>
      </c>
      <c r="V75" s="149">
        <v>42745</v>
      </c>
      <c r="W75" s="149">
        <v>10103</v>
      </c>
      <c r="X75" s="149">
        <v>10301</v>
      </c>
      <c r="Y75" s="149">
        <v>10581</v>
      </c>
      <c r="Z75" s="149">
        <v>11586</v>
      </c>
      <c r="AA75" s="149">
        <v>12088</v>
      </c>
      <c r="AB75" s="129">
        <v>14559</v>
      </c>
      <c r="AC75" s="149">
        <v>14726</v>
      </c>
      <c r="AD75" s="128">
        <v>14476</v>
      </c>
      <c r="AE75" s="128">
        <v>14181</v>
      </c>
      <c r="AF75" s="128">
        <v>14391</v>
      </c>
      <c r="AG75" s="146">
        <f t="shared" si="9"/>
        <v>7.103853286626829</v>
      </c>
      <c r="AH75" s="147">
        <f t="shared" si="0"/>
        <v>6.986690207795736</v>
      </c>
      <c r="AI75" s="147">
        <f t="shared" si="1"/>
        <v>7.895896656534954</v>
      </c>
      <c r="AJ75" s="147">
        <f t="shared" si="10"/>
        <v>7.985403004019463</v>
      </c>
      <c r="AK75" s="147">
        <f t="shared" si="34"/>
        <v>8.817316378291988</v>
      </c>
      <c r="AL75" s="148">
        <f t="shared" si="11"/>
        <v>2.5477711381276187</v>
      </c>
      <c r="AM75" s="148">
        <f t="shared" si="2"/>
        <v>2.557856851826701</v>
      </c>
      <c r="AN75" s="148">
        <f t="shared" si="3"/>
        <v>2.688311688311688</v>
      </c>
      <c r="AO75" s="148">
        <f t="shared" si="12"/>
        <v>2.9543050560609267</v>
      </c>
      <c r="AP75" s="148">
        <f t="shared" si="35"/>
        <v>3.400250156347717</v>
      </c>
      <c r="AQ75" s="148">
        <f t="shared" si="4"/>
        <v>1.0291228793186344</v>
      </c>
      <c r="AR75" s="148">
        <f t="shared" si="5"/>
        <v>1.2148580741545565</v>
      </c>
      <c r="AS75" s="148">
        <f t="shared" si="6"/>
        <v>1.443285437966289</v>
      </c>
      <c r="AT75" s="148">
        <f t="shared" si="13"/>
        <v>1.385233763486355</v>
      </c>
      <c r="AU75" s="148">
        <f t="shared" si="25"/>
        <v>1.4848863873254117</v>
      </c>
      <c r="AV75" s="148">
        <f t="shared" si="14"/>
        <v>2.8834397966893333</v>
      </c>
      <c r="AW75" s="148">
        <f t="shared" si="15"/>
        <v>2.9314138258861875</v>
      </c>
      <c r="AX75" s="148">
        <f t="shared" si="16"/>
        <v>2.9821083172147</v>
      </c>
      <c r="AY75" s="148">
        <f t="shared" si="17"/>
        <v>2.994217615118821</v>
      </c>
      <c r="AZ75" s="148">
        <f t="shared" si="26"/>
        <v>2.970259189771385</v>
      </c>
      <c r="BA75" s="148">
        <f t="shared" si="18"/>
        <v>0.6939350230098221</v>
      </c>
      <c r="BB75" s="148">
        <f t="shared" si="19"/>
        <v>0.6995110688578026</v>
      </c>
      <c r="BC75" s="148">
        <f t="shared" si="20"/>
        <v>0.730933959657364</v>
      </c>
      <c r="BD75" s="148">
        <f t="shared" si="21"/>
        <v>0.8170086735773218</v>
      </c>
      <c r="BE75" s="148">
        <f t="shared" si="27"/>
        <v>0.839969425335279</v>
      </c>
      <c r="BF75" s="124">
        <f t="shared" si="28"/>
        <v>7.757831906653794</v>
      </c>
      <c r="BG75" s="123">
        <f t="shared" si="29"/>
        <v>2.8296989781349304</v>
      </c>
      <c r="BH75" s="123">
        <f t="shared" si="30"/>
        <v>1.3114773084502491</v>
      </c>
      <c r="BI75" s="123">
        <f t="shared" si="31"/>
        <v>2.9522877489360857</v>
      </c>
      <c r="BJ75" s="148">
        <f t="shared" si="32"/>
        <v>0.7562716300875179</v>
      </c>
      <c r="BK75" s="123">
        <f t="shared" si="33"/>
        <v>15.607567572262578</v>
      </c>
      <c r="BL75" s="19"/>
      <c r="BM75" s="14">
        <f t="shared" si="22"/>
        <v>225318.8</v>
      </c>
      <c r="BN75" s="143">
        <f t="shared" si="23"/>
        <v>14466.6</v>
      </c>
      <c r="BO75" s="14">
        <f t="shared" si="24"/>
        <v>15.575104032737476</v>
      </c>
    </row>
    <row r="76" spans="1:67" ht="12.75">
      <c r="A76" s="19"/>
      <c r="B76" s="125" t="s">
        <v>22</v>
      </c>
      <c r="C76" s="126">
        <v>4144</v>
      </c>
      <c r="D76" s="127">
        <v>4775</v>
      </c>
      <c r="E76" s="127">
        <v>4869</v>
      </c>
      <c r="F76" s="128">
        <v>5642</v>
      </c>
      <c r="G76" s="128">
        <v>5524</v>
      </c>
      <c r="H76" s="128">
        <v>5799</v>
      </c>
      <c r="I76" s="128">
        <v>6123</v>
      </c>
      <c r="J76" s="128">
        <v>5692</v>
      </c>
      <c r="K76" s="128">
        <v>7173</v>
      </c>
      <c r="L76" s="128">
        <v>6246</v>
      </c>
      <c r="M76" s="128">
        <v>6378</v>
      </c>
      <c r="N76" s="128">
        <v>5833</v>
      </c>
      <c r="O76" s="149">
        <v>5200</v>
      </c>
      <c r="P76" s="149">
        <v>6897</v>
      </c>
      <c r="Q76" s="149">
        <v>7014</v>
      </c>
      <c r="R76" s="149">
        <v>6655</v>
      </c>
      <c r="S76" s="149">
        <v>6685</v>
      </c>
      <c r="T76" s="149">
        <v>6714</v>
      </c>
      <c r="U76" s="149">
        <v>6744</v>
      </c>
      <c r="V76" s="149">
        <v>6744</v>
      </c>
      <c r="W76" s="149">
        <v>1706</v>
      </c>
      <c r="X76" s="149">
        <v>1768</v>
      </c>
      <c r="Y76" s="149">
        <v>1767</v>
      </c>
      <c r="Z76" s="149">
        <v>2076</v>
      </c>
      <c r="AA76" s="149">
        <v>2043</v>
      </c>
      <c r="AB76" s="129">
        <v>3654</v>
      </c>
      <c r="AC76" s="149">
        <v>3649</v>
      </c>
      <c r="AD76" s="128">
        <v>3664</v>
      </c>
      <c r="AE76" s="128">
        <v>3716</v>
      </c>
      <c r="AF76" s="128">
        <v>3701</v>
      </c>
      <c r="AG76" s="146">
        <f t="shared" si="9"/>
        <v>1.1340996168582376</v>
      </c>
      <c r="AH76" s="147">
        <f t="shared" si="0"/>
        <v>1.3085776925184982</v>
      </c>
      <c r="AI76" s="147">
        <f t="shared" si="1"/>
        <v>1.3288755458515285</v>
      </c>
      <c r="AJ76" s="147">
        <f t="shared" si="10"/>
        <v>1.5182992465016147</v>
      </c>
      <c r="AK76" s="147">
        <f t="shared" si="34"/>
        <v>1.492569575790327</v>
      </c>
      <c r="AL76" s="148">
        <f t="shared" si="11"/>
        <v>1.5870279146141215</v>
      </c>
      <c r="AM76" s="148">
        <f t="shared" si="2"/>
        <v>1.6779939709509455</v>
      </c>
      <c r="AN76" s="148">
        <f t="shared" si="3"/>
        <v>1.5534934497816595</v>
      </c>
      <c r="AO76" s="148">
        <f t="shared" si="12"/>
        <v>1.9303013993541442</v>
      </c>
      <c r="AP76" s="148">
        <f t="shared" si="35"/>
        <v>1.6876519859497434</v>
      </c>
      <c r="AQ76" s="148">
        <f t="shared" si="4"/>
        <v>1.7454844006568144</v>
      </c>
      <c r="AR76" s="148">
        <f t="shared" si="5"/>
        <v>1.598520142504796</v>
      </c>
      <c r="AS76" s="148">
        <f t="shared" si="6"/>
        <v>1.4192139737991267</v>
      </c>
      <c r="AT76" s="148">
        <f t="shared" si="13"/>
        <v>1.8560279870828849</v>
      </c>
      <c r="AU76" s="148">
        <f t="shared" si="25"/>
        <v>1.8951634693326127</v>
      </c>
      <c r="AV76" s="148">
        <f t="shared" si="14"/>
        <v>1.8212917350848385</v>
      </c>
      <c r="AW76" s="148">
        <f t="shared" si="15"/>
        <v>1.8320087695258975</v>
      </c>
      <c r="AX76" s="148">
        <f t="shared" si="16"/>
        <v>1.8324235807860263</v>
      </c>
      <c r="AY76" s="148">
        <f t="shared" si="17"/>
        <v>1.814854682454252</v>
      </c>
      <c r="AZ76" s="148">
        <f t="shared" si="26"/>
        <v>1.8222102134558227</v>
      </c>
      <c r="BA76" s="148">
        <f t="shared" si="18"/>
        <v>0.4668856048166393</v>
      </c>
      <c r="BB76" s="148">
        <f t="shared" si="19"/>
        <v>0.48451630583721567</v>
      </c>
      <c r="BC76" s="148">
        <f t="shared" si="20"/>
        <v>0.48225982532751094</v>
      </c>
      <c r="BD76" s="148">
        <f t="shared" si="21"/>
        <v>0.5586652314316469</v>
      </c>
      <c r="BE76" s="148">
        <f t="shared" si="27"/>
        <v>0.5520129694677114</v>
      </c>
      <c r="BF76" s="124">
        <f t="shared" si="28"/>
        <v>1.356484335504041</v>
      </c>
      <c r="BG76" s="123">
        <f t="shared" si="29"/>
        <v>1.6872937441301228</v>
      </c>
      <c r="BH76" s="123">
        <f t="shared" si="30"/>
        <v>1.7028819946752471</v>
      </c>
      <c r="BI76" s="123">
        <f t="shared" si="31"/>
        <v>1.8245577962613673</v>
      </c>
      <c r="BJ76" s="148">
        <f t="shared" si="32"/>
        <v>0.5088679873761448</v>
      </c>
      <c r="BK76" s="123">
        <f t="shared" si="33"/>
        <v>7.080085857946923</v>
      </c>
      <c r="BL76" s="19"/>
      <c r="BM76" s="14">
        <f t="shared" si="22"/>
        <v>26042</v>
      </c>
      <c r="BN76" s="143">
        <f t="shared" si="23"/>
        <v>3676.8</v>
      </c>
      <c r="BO76" s="14">
        <f t="shared" si="24"/>
        <v>7.082789382071366</v>
      </c>
    </row>
    <row r="77" spans="1:67" ht="12.75">
      <c r="A77" s="19"/>
      <c r="B77" s="125" t="s">
        <v>40</v>
      </c>
      <c r="C77" s="126">
        <v>59094</v>
      </c>
      <c r="D77" s="127">
        <v>74032</v>
      </c>
      <c r="E77" s="127">
        <v>46369</v>
      </c>
      <c r="F77" s="128">
        <v>74021</v>
      </c>
      <c r="G77" s="128">
        <v>78087</v>
      </c>
      <c r="H77" s="128">
        <v>20044</v>
      </c>
      <c r="I77" s="128">
        <v>27728</v>
      </c>
      <c r="J77" s="128">
        <v>20439</v>
      </c>
      <c r="K77" s="128">
        <v>30058</v>
      </c>
      <c r="L77" s="128">
        <v>31378</v>
      </c>
      <c r="M77" s="128">
        <v>25793</v>
      </c>
      <c r="N77" s="128">
        <v>27498</v>
      </c>
      <c r="O77" s="149">
        <v>6828</v>
      </c>
      <c r="P77" s="149">
        <v>7731</v>
      </c>
      <c r="Q77" s="149">
        <v>8274</v>
      </c>
      <c r="R77" s="149">
        <v>24751</v>
      </c>
      <c r="S77" s="149">
        <v>24730</v>
      </c>
      <c r="T77" s="149">
        <v>24436</v>
      </c>
      <c r="U77" s="149">
        <v>25678</v>
      </c>
      <c r="V77" s="149">
        <v>25188</v>
      </c>
      <c r="W77" s="149">
        <v>3144</v>
      </c>
      <c r="X77" s="149">
        <v>3933</v>
      </c>
      <c r="Y77" s="149">
        <v>2451</v>
      </c>
      <c r="Z77" s="149">
        <v>3909</v>
      </c>
      <c r="AA77" s="149">
        <v>4121</v>
      </c>
      <c r="AB77" s="129">
        <v>14156</v>
      </c>
      <c r="AC77" s="149">
        <v>13982</v>
      </c>
      <c r="AD77" s="128">
        <v>13733</v>
      </c>
      <c r="AE77" s="128">
        <v>13905</v>
      </c>
      <c r="AF77" s="128">
        <v>13830</v>
      </c>
      <c r="AG77" s="146">
        <f t="shared" si="9"/>
        <v>4.174484317603843</v>
      </c>
      <c r="AH77" s="147">
        <f t="shared" si="0"/>
        <v>5.294807609784008</v>
      </c>
      <c r="AI77" s="147">
        <f t="shared" si="1"/>
        <v>3.37646544819049</v>
      </c>
      <c r="AJ77" s="147">
        <f t="shared" si="10"/>
        <v>5.3233369291621715</v>
      </c>
      <c r="AK77" s="147">
        <f t="shared" si="34"/>
        <v>5.646203904555315</v>
      </c>
      <c r="AL77" s="148">
        <f t="shared" si="11"/>
        <v>1.4159367052839786</v>
      </c>
      <c r="AM77" s="148">
        <f t="shared" si="2"/>
        <v>1.9831211557717066</v>
      </c>
      <c r="AN77" s="148">
        <f t="shared" si="3"/>
        <v>1.4883128231267748</v>
      </c>
      <c r="AO77" s="148">
        <f t="shared" si="12"/>
        <v>2.1616684645810857</v>
      </c>
      <c r="AP77" s="148">
        <f t="shared" si="35"/>
        <v>2.2688358640636297</v>
      </c>
      <c r="AQ77" s="148">
        <f t="shared" si="4"/>
        <v>1.8220542526137327</v>
      </c>
      <c r="AR77" s="148">
        <f t="shared" si="5"/>
        <v>1.9666714347017593</v>
      </c>
      <c r="AS77" s="148">
        <f t="shared" si="6"/>
        <v>0.4971965338964538</v>
      </c>
      <c r="AT77" s="148">
        <f t="shared" si="13"/>
        <v>0.5559870550161812</v>
      </c>
      <c r="AU77" s="148">
        <f t="shared" si="25"/>
        <v>0.5982646420824295</v>
      </c>
      <c r="AV77" s="148">
        <f t="shared" si="14"/>
        <v>1.7484458886691157</v>
      </c>
      <c r="AW77" s="148">
        <f t="shared" si="15"/>
        <v>1.768702617651266</v>
      </c>
      <c r="AX77" s="148">
        <f t="shared" si="16"/>
        <v>1.7793635767858442</v>
      </c>
      <c r="AY77" s="148">
        <f t="shared" si="17"/>
        <v>1.8466738583243438</v>
      </c>
      <c r="AZ77" s="148">
        <f t="shared" si="26"/>
        <v>1.8212581344902385</v>
      </c>
      <c r="BA77" s="148">
        <f t="shared" si="18"/>
        <v>0.22209663746821137</v>
      </c>
      <c r="BB77" s="148">
        <f t="shared" si="19"/>
        <v>0.28129023029609496</v>
      </c>
      <c r="BC77" s="148">
        <f t="shared" si="20"/>
        <v>0.17847520570887643</v>
      </c>
      <c r="BD77" s="148">
        <f t="shared" si="21"/>
        <v>0.28112189859762676</v>
      </c>
      <c r="BE77" s="148">
        <f t="shared" si="27"/>
        <v>0.29797541576283443</v>
      </c>
      <c r="BF77" s="124">
        <f t="shared" si="28"/>
        <v>4.763059641859165</v>
      </c>
      <c r="BG77" s="123">
        <f t="shared" si="29"/>
        <v>1.8635750025654354</v>
      </c>
      <c r="BH77" s="123">
        <f t="shared" si="30"/>
        <v>1.0880347836621111</v>
      </c>
      <c r="BI77" s="123">
        <f t="shared" si="31"/>
        <v>1.7928888151841615</v>
      </c>
      <c r="BJ77" s="148">
        <f t="shared" si="32"/>
        <v>0.2521918775667288</v>
      </c>
      <c r="BK77" s="123">
        <f t="shared" si="33"/>
        <v>9.759750120837602</v>
      </c>
      <c r="BL77" s="19"/>
      <c r="BM77" s="14">
        <f t="shared" si="22"/>
        <v>135943.2</v>
      </c>
      <c r="BN77" s="143">
        <f t="shared" si="23"/>
        <v>13921.2</v>
      </c>
      <c r="BO77" s="14">
        <f t="shared" si="24"/>
        <v>9.765192655805535</v>
      </c>
    </row>
    <row r="78" spans="1:67" ht="12.75">
      <c r="A78" s="19"/>
      <c r="B78" s="125" t="s">
        <v>18</v>
      </c>
      <c r="C78" s="126">
        <v>1764</v>
      </c>
      <c r="D78" s="127">
        <v>1885</v>
      </c>
      <c r="E78" s="127">
        <v>1788</v>
      </c>
      <c r="F78" s="128">
        <v>1419</v>
      </c>
      <c r="G78" s="128">
        <v>2013</v>
      </c>
      <c r="H78" s="128">
        <v>289</v>
      </c>
      <c r="I78" s="128">
        <v>292</v>
      </c>
      <c r="J78" s="128">
        <v>264</v>
      </c>
      <c r="K78" s="128">
        <v>251</v>
      </c>
      <c r="L78" s="128">
        <v>317</v>
      </c>
      <c r="M78" s="128">
        <v>1566</v>
      </c>
      <c r="N78" s="128">
        <v>1548</v>
      </c>
      <c r="O78" s="149">
        <v>1308</v>
      </c>
      <c r="P78" s="149">
        <v>1159</v>
      </c>
      <c r="Q78" s="149">
        <v>1695</v>
      </c>
      <c r="R78" s="149">
        <v>4884</v>
      </c>
      <c r="S78" s="149">
        <v>4327</v>
      </c>
      <c r="T78" s="149">
        <v>3824</v>
      </c>
      <c r="U78" s="149">
        <v>3500</v>
      </c>
      <c r="V78" s="149">
        <v>4736</v>
      </c>
      <c r="W78" s="149" t="s">
        <v>0</v>
      </c>
      <c r="X78" s="149" t="s">
        <v>0</v>
      </c>
      <c r="Y78" s="149" t="s">
        <v>0</v>
      </c>
      <c r="Z78" s="149" t="s">
        <v>0</v>
      </c>
      <c r="AA78" s="149" t="s">
        <v>0</v>
      </c>
      <c r="AB78" s="129">
        <v>483</v>
      </c>
      <c r="AC78" s="149">
        <v>458</v>
      </c>
      <c r="AD78" s="128">
        <v>480</v>
      </c>
      <c r="AE78" s="128">
        <v>479</v>
      </c>
      <c r="AF78" s="128">
        <v>482</v>
      </c>
      <c r="AG78" s="146">
        <f t="shared" si="9"/>
        <v>3.652173913043478</v>
      </c>
      <c r="AH78" s="147">
        <f t="shared" si="0"/>
        <v>4.115720524017467</v>
      </c>
      <c r="AI78" s="147">
        <f t="shared" si="1"/>
        <v>3.725</v>
      </c>
      <c r="AJ78" s="147">
        <f t="shared" si="10"/>
        <v>2.962421711899791</v>
      </c>
      <c r="AK78" s="147">
        <f t="shared" si="34"/>
        <v>4.176348547717843</v>
      </c>
      <c r="AL78" s="148">
        <f t="shared" si="11"/>
        <v>0.598343685300207</v>
      </c>
      <c r="AM78" s="148">
        <f t="shared" si="2"/>
        <v>0.6375545851528385</v>
      </c>
      <c r="AN78" s="148">
        <f t="shared" si="3"/>
        <v>0.55</v>
      </c>
      <c r="AO78" s="148">
        <f t="shared" si="12"/>
        <v>0.524008350730689</v>
      </c>
      <c r="AP78" s="148">
        <f t="shared" si="35"/>
        <v>0.6576763485477178</v>
      </c>
      <c r="AQ78" s="148">
        <f t="shared" si="4"/>
        <v>3.2422360248447206</v>
      </c>
      <c r="AR78" s="148">
        <f t="shared" si="5"/>
        <v>3.3799126637554586</v>
      </c>
      <c r="AS78" s="148">
        <f t="shared" si="6"/>
        <v>2.725</v>
      </c>
      <c r="AT78" s="148">
        <f t="shared" si="13"/>
        <v>2.419624217118998</v>
      </c>
      <c r="AU78" s="148">
        <f t="shared" si="25"/>
        <v>3.516597510373444</v>
      </c>
      <c r="AV78" s="148">
        <f t="shared" si="14"/>
        <v>10.111801242236025</v>
      </c>
      <c r="AW78" s="148">
        <f t="shared" si="15"/>
        <v>9.447598253275109</v>
      </c>
      <c r="AX78" s="148">
        <f t="shared" si="16"/>
        <v>7.966666666666667</v>
      </c>
      <c r="AY78" s="148">
        <f t="shared" si="17"/>
        <v>7.306889352818372</v>
      </c>
      <c r="AZ78" s="148">
        <f t="shared" si="26"/>
        <v>9.825726141078839</v>
      </c>
      <c r="BA78" s="148" t="s">
        <v>0</v>
      </c>
      <c r="BB78" s="148" t="s">
        <v>0</v>
      </c>
      <c r="BC78" s="148" t="s">
        <v>0</v>
      </c>
      <c r="BD78" s="148" t="s">
        <v>0</v>
      </c>
      <c r="BE78" s="148" t="s">
        <v>0</v>
      </c>
      <c r="BF78" s="124">
        <f t="shared" si="28"/>
        <v>3.726332939335716</v>
      </c>
      <c r="BG78" s="123">
        <f t="shared" si="29"/>
        <v>0.5935165939462904</v>
      </c>
      <c r="BH78" s="123">
        <f t="shared" si="30"/>
        <v>3.0566740832185237</v>
      </c>
      <c r="BI78" s="123">
        <f t="shared" si="31"/>
        <v>8.931736331215003</v>
      </c>
      <c r="BJ78" s="148" t="s">
        <v>0</v>
      </c>
      <c r="BK78" s="123">
        <f t="shared" si="33"/>
        <v>16.308259947715534</v>
      </c>
      <c r="BL78" s="19"/>
      <c r="BM78" s="14">
        <f t="shared" si="22"/>
        <v>7765.6</v>
      </c>
      <c r="BN78" s="143">
        <f t="shared" si="23"/>
        <v>476.4</v>
      </c>
      <c r="BO78" s="14">
        <f t="shared" si="24"/>
        <v>16.300587741393787</v>
      </c>
    </row>
    <row r="79" spans="1:67" ht="12.75">
      <c r="A79" s="19"/>
      <c r="B79" s="125" t="s">
        <v>41</v>
      </c>
      <c r="C79" s="126">
        <v>9469</v>
      </c>
      <c r="D79" s="127">
        <v>13718</v>
      </c>
      <c r="E79" s="127">
        <v>11178</v>
      </c>
      <c r="F79" s="128">
        <v>12519</v>
      </c>
      <c r="G79" s="128">
        <v>17348</v>
      </c>
      <c r="H79" s="128">
        <v>1919</v>
      </c>
      <c r="I79" s="128">
        <v>2518</v>
      </c>
      <c r="J79" s="128">
        <v>2339</v>
      </c>
      <c r="K79" s="128">
        <v>2403</v>
      </c>
      <c r="L79" s="128">
        <v>2920</v>
      </c>
      <c r="M79" s="128">
        <v>2704</v>
      </c>
      <c r="N79" s="128">
        <v>2983</v>
      </c>
      <c r="O79" s="149">
        <v>3683</v>
      </c>
      <c r="P79" s="149">
        <v>2840</v>
      </c>
      <c r="Q79" s="149">
        <v>3128</v>
      </c>
      <c r="R79" s="149">
        <v>2076</v>
      </c>
      <c r="S79" s="149">
        <v>2097</v>
      </c>
      <c r="T79" s="149">
        <v>2083</v>
      </c>
      <c r="U79" s="149">
        <v>2078</v>
      </c>
      <c r="V79" s="149">
        <v>2069</v>
      </c>
      <c r="W79" s="149">
        <v>508</v>
      </c>
      <c r="X79" s="149">
        <v>731</v>
      </c>
      <c r="Y79" s="149">
        <v>597</v>
      </c>
      <c r="Z79" s="149">
        <v>673</v>
      </c>
      <c r="AA79" s="149">
        <v>925</v>
      </c>
      <c r="AB79" s="129">
        <v>1922</v>
      </c>
      <c r="AC79" s="149">
        <v>1930</v>
      </c>
      <c r="AD79" s="128">
        <v>1927</v>
      </c>
      <c r="AE79" s="128">
        <v>1929</v>
      </c>
      <c r="AF79" s="128">
        <v>1925</v>
      </c>
      <c r="AG79" s="146">
        <f t="shared" si="9"/>
        <v>4.926638917793965</v>
      </c>
      <c r="AH79" s="147">
        <f t="shared" si="0"/>
        <v>7.107772020725388</v>
      </c>
      <c r="AI79" s="147">
        <f t="shared" si="1"/>
        <v>5.800726517903477</v>
      </c>
      <c r="AJ79" s="147">
        <f t="shared" si="10"/>
        <v>6.489891135303266</v>
      </c>
      <c r="AK79" s="147">
        <f t="shared" si="34"/>
        <v>9.011948051948051</v>
      </c>
      <c r="AL79" s="148">
        <f t="shared" si="11"/>
        <v>0.9984391259105099</v>
      </c>
      <c r="AM79" s="148">
        <f t="shared" si="2"/>
        <v>1.304663212435233</v>
      </c>
      <c r="AN79" s="148">
        <f t="shared" si="3"/>
        <v>1.2138038401660611</v>
      </c>
      <c r="AO79" s="148">
        <f t="shared" si="12"/>
        <v>1.245723172628305</v>
      </c>
      <c r="AP79" s="148">
        <f t="shared" si="35"/>
        <v>1.516883116883117</v>
      </c>
      <c r="AQ79" s="148">
        <f t="shared" si="4"/>
        <v>1.4068678459937565</v>
      </c>
      <c r="AR79" s="148">
        <f t="shared" si="5"/>
        <v>1.5455958549222797</v>
      </c>
      <c r="AS79" s="148">
        <f t="shared" si="6"/>
        <v>1.9112610275038922</v>
      </c>
      <c r="AT79" s="148">
        <f t="shared" si="13"/>
        <v>1.472265422498704</v>
      </c>
      <c r="AU79" s="148">
        <f t="shared" si="25"/>
        <v>1.624935064935065</v>
      </c>
      <c r="AV79" s="148">
        <f t="shared" si="14"/>
        <v>1.0801248699271593</v>
      </c>
      <c r="AW79" s="148">
        <f t="shared" si="15"/>
        <v>1.0865284974093263</v>
      </c>
      <c r="AX79" s="148">
        <f t="shared" si="16"/>
        <v>1.0809548521017125</v>
      </c>
      <c r="AY79" s="148">
        <f t="shared" si="17"/>
        <v>1.0772420943494039</v>
      </c>
      <c r="AZ79" s="148">
        <f t="shared" si="26"/>
        <v>1.0748051948051949</v>
      </c>
      <c r="BA79" s="148">
        <f t="shared" si="18"/>
        <v>0.2643080124869927</v>
      </c>
      <c r="BB79" s="148">
        <f t="shared" si="19"/>
        <v>0.3787564766839378</v>
      </c>
      <c r="BC79" s="148">
        <f t="shared" si="20"/>
        <v>0.30980799169693823</v>
      </c>
      <c r="BD79" s="148">
        <f t="shared" si="21"/>
        <v>0.3488854328667704</v>
      </c>
      <c r="BE79" s="148">
        <f t="shared" si="27"/>
        <v>0.4805194805194805</v>
      </c>
      <c r="BF79" s="124">
        <f t="shared" si="28"/>
        <v>6.6673953287348295</v>
      </c>
      <c r="BG79" s="123">
        <f t="shared" si="29"/>
        <v>1.2559024936046452</v>
      </c>
      <c r="BH79" s="123">
        <f t="shared" si="30"/>
        <v>1.5921850431707394</v>
      </c>
      <c r="BI79" s="123">
        <f t="shared" si="31"/>
        <v>1.0799311017185593</v>
      </c>
      <c r="BJ79" s="148">
        <f t="shared" si="32"/>
        <v>0.35645547885082396</v>
      </c>
      <c r="BK79" s="123">
        <f t="shared" si="33"/>
        <v>10.951869446079597</v>
      </c>
      <c r="BL79" s="19"/>
      <c r="BM79" s="14">
        <f t="shared" si="22"/>
        <v>21095.6</v>
      </c>
      <c r="BN79" s="143">
        <f t="shared" si="23"/>
        <v>1926.6</v>
      </c>
      <c r="BO79" s="14">
        <f t="shared" si="24"/>
        <v>10.94965223710163</v>
      </c>
    </row>
    <row r="80" spans="1:67" ht="12.75">
      <c r="A80" s="19"/>
      <c r="B80" s="125" t="s">
        <v>19</v>
      </c>
      <c r="C80" s="126">
        <v>8855</v>
      </c>
      <c r="D80" s="127">
        <v>10886</v>
      </c>
      <c r="E80" s="127">
        <v>10959</v>
      </c>
      <c r="F80" s="128">
        <v>12028</v>
      </c>
      <c r="G80" s="128">
        <v>12212</v>
      </c>
      <c r="H80" s="128">
        <v>2188</v>
      </c>
      <c r="I80" s="128">
        <v>1750</v>
      </c>
      <c r="J80" s="128">
        <v>1214</v>
      </c>
      <c r="K80" s="128">
        <v>1300</v>
      </c>
      <c r="L80" s="128">
        <v>1223</v>
      </c>
      <c r="M80" s="128">
        <v>8502</v>
      </c>
      <c r="N80" s="128">
        <v>7791</v>
      </c>
      <c r="O80" s="149">
        <v>7761</v>
      </c>
      <c r="P80" s="149">
        <v>7264</v>
      </c>
      <c r="Q80" s="149">
        <v>7666</v>
      </c>
      <c r="R80" s="149">
        <v>1172</v>
      </c>
      <c r="S80" s="149">
        <v>1146</v>
      </c>
      <c r="T80" s="149">
        <v>1114</v>
      </c>
      <c r="U80" s="149">
        <v>1095</v>
      </c>
      <c r="V80" s="149">
        <v>1078</v>
      </c>
      <c r="W80" s="149">
        <v>166</v>
      </c>
      <c r="X80" s="149">
        <v>200</v>
      </c>
      <c r="Y80" s="149">
        <v>475</v>
      </c>
      <c r="Z80" s="149">
        <v>528</v>
      </c>
      <c r="AA80" s="149">
        <v>520</v>
      </c>
      <c r="AB80" s="129">
        <v>2294</v>
      </c>
      <c r="AC80" s="149">
        <v>2294</v>
      </c>
      <c r="AD80" s="128">
        <v>2284</v>
      </c>
      <c r="AE80" s="128">
        <v>2257</v>
      </c>
      <c r="AF80" s="128">
        <v>2259</v>
      </c>
      <c r="AG80" s="146">
        <f t="shared" si="9"/>
        <v>3.8600697471665213</v>
      </c>
      <c r="AH80" s="147">
        <f t="shared" si="0"/>
        <v>4.745422842197036</v>
      </c>
      <c r="AI80" s="147">
        <f t="shared" si="1"/>
        <v>4.79816112084063</v>
      </c>
      <c r="AJ80" s="147">
        <f t="shared" si="10"/>
        <v>5.329198050509526</v>
      </c>
      <c r="AK80" s="147">
        <f t="shared" si="34"/>
        <v>5.4059318282425854</v>
      </c>
      <c r="AL80" s="148">
        <f t="shared" si="11"/>
        <v>0.953792502179599</v>
      </c>
      <c r="AM80" s="148">
        <f t="shared" si="2"/>
        <v>0.7628596338273758</v>
      </c>
      <c r="AN80" s="148">
        <f t="shared" si="3"/>
        <v>0.531523642732049</v>
      </c>
      <c r="AO80" s="148">
        <f t="shared" si="12"/>
        <v>0.5759858218874613</v>
      </c>
      <c r="AP80" s="148">
        <f t="shared" si="35"/>
        <v>0.5413899955732625</v>
      </c>
      <c r="AQ80" s="148">
        <f t="shared" si="4"/>
        <v>3.706190061028771</v>
      </c>
      <c r="AR80" s="148">
        <f t="shared" si="5"/>
        <v>3.396251089799477</v>
      </c>
      <c r="AS80" s="148">
        <f t="shared" si="6"/>
        <v>3.397985989492119</v>
      </c>
      <c r="AT80" s="148">
        <f t="shared" si="13"/>
        <v>3.218431546300399</v>
      </c>
      <c r="AU80" s="148">
        <f t="shared" si="25"/>
        <v>3.3935369632580787</v>
      </c>
      <c r="AV80" s="148">
        <f t="shared" si="14"/>
        <v>0.5108979947689625</v>
      </c>
      <c r="AW80" s="148">
        <f t="shared" si="15"/>
        <v>0.4995640802092415</v>
      </c>
      <c r="AX80" s="148">
        <f t="shared" si="16"/>
        <v>0.48774080560420313</v>
      </c>
      <c r="AY80" s="148">
        <f t="shared" si="17"/>
        <v>0.48515728843597694</v>
      </c>
      <c r="AZ80" s="148">
        <f t="shared" si="26"/>
        <v>0.4772023019034971</v>
      </c>
      <c r="BA80" s="148">
        <f t="shared" si="18"/>
        <v>0.07236268526591107</v>
      </c>
      <c r="BB80" s="148">
        <f t="shared" si="19"/>
        <v>0.08718395815170009</v>
      </c>
      <c r="BC80" s="148">
        <f t="shared" si="20"/>
        <v>0.20796847635726795</v>
      </c>
      <c r="BD80" s="148">
        <f t="shared" si="21"/>
        <v>0.23393885688967656</v>
      </c>
      <c r="BE80" s="148">
        <f t="shared" si="27"/>
        <v>0.23019034971226207</v>
      </c>
      <c r="BF80" s="124">
        <f t="shared" si="28"/>
        <v>4.82775671779126</v>
      </c>
      <c r="BG80" s="123">
        <f t="shared" si="29"/>
        <v>0.6731103192399496</v>
      </c>
      <c r="BH80" s="123">
        <f t="shared" si="30"/>
        <v>3.422479129975769</v>
      </c>
      <c r="BI80" s="123">
        <f t="shared" si="31"/>
        <v>0.4921124941843763</v>
      </c>
      <c r="BJ80" s="148">
        <f t="shared" si="32"/>
        <v>0.16632886527536356</v>
      </c>
      <c r="BK80" s="123">
        <f t="shared" si="33"/>
        <v>9.58178752646672</v>
      </c>
      <c r="BL80" s="19"/>
      <c r="BM80" s="14">
        <f t="shared" si="22"/>
        <v>21441.2</v>
      </c>
      <c r="BN80" s="143">
        <f t="shared" si="23"/>
        <v>2277.6</v>
      </c>
      <c r="BO80" s="14">
        <f t="shared" si="24"/>
        <v>9.413944502985599</v>
      </c>
    </row>
    <row r="81" spans="1:67" ht="12.75">
      <c r="A81" s="19"/>
      <c r="B81" s="130" t="s">
        <v>42</v>
      </c>
      <c r="C81" s="131">
        <v>13700</v>
      </c>
      <c r="D81" s="132">
        <v>14960</v>
      </c>
      <c r="E81" s="132">
        <v>16311</v>
      </c>
      <c r="F81" s="133">
        <v>16661</v>
      </c>
      <c r="G81" s="133" t="s">
        <v>0</v>
      </c>
      <c r="H81" s="133">
        <v>3397</v>
      </c>
      <c r="I81" s="133">
        <v>3513</v>
      </c>
      <c r="J81" s="133">
        <v>3758</v>
      </c>
      <c r="K81" s="133">
        <v>4028</v>
      </c>
      <c r="L81" s="133" t="s">
        <v>0</v>
      </c>
      <c r="M81" s="133">
        <v>16442</v>
      </c>
      <c r="N81" s="133">
        <v>15351</v>
      </c>
      <c r="O81" s="150">
        <v>11678</v>
      </c>
      <c r="P81" s="150">
        <v>13297</v>
      </c>
      <c r="Q81" s="150" t="s">
        <v>0</v>
      </c>
      <c r="R81" s="150">
        <v>1192</v>
      </c>
      <c r="S81" s="150">
        <v>1179</v>
      </c>
      <c r="T81" s="150">
        <v>1163</v>
      </c>
      <c r="U81" s="150">
        <v>1169</v>
      </c>
      <c r="V81" s="150" t="s">
        <v>0</v>
      </c>
      <c r="W81" s="150">
        <v>1824</v>
      </c>
      <c r="X81" s="150">
        <v>1824</v>
      </c>
      <c r="Y81" s="150">
        <v>467</v>
      </c>
      <c r="Z81" s="150">
        <v>452</v>
      </c>
      <c r="AA81" s="150" t="s">
        <v>0</v>
      </c>
      <c r="AB81" s="134">
        <v>3074</v>
      </c>
      <c r="AC81" s="150">
        <v>3063</v>
      </c>
      <c r="AD81" s="133">
        <v>3032</v>
      </c>
      <c r="AE81" s="133">
        <v>3036</v>
      </c>
      <c r="AF81" s="133" t="s">
        <v>0</v>
      </c>
      <c r="AG81" s="151">
        <f t="shared" si="9"/>
        <v>4.4567338972023425</v>
      </c>
      <c r="AH81" s="152">
        <f t="shared" si="0"/>
        <v>4.884100555011427</v>
      </c>
      <c r="AI81" s="152">
        <f t="shared" si="1"/>
        <v>5.379617414248021</v>
      </c>
      <c r="AJ81" s="152">
        <f t="shared" si="10"/>
        <v>5.487812911725955</v>
      </c>
      <c r="AK81" s="152" t="s">
        <v>0</v>
      </c>
      <c r="AL81" s="153">
        <f t="shared" si="11"/>
        <v>1.105074821080026</v>
      </c>
      <c r="AM81" s="153">
        <f t="shared" si="2"/>
        <v>1.1469147894221352</v>
      </c>
      <c r="AN81" s="153">
        <f t="shared" si="3"/>
        <v>1.2394459102902375</v>
      </c>
      <c r="AO81" s="153">
        <f t="shared" si="12"/>
        <v>1.326745718050066</v>
      </c>
      <c r="AP81" s="153" t="s">
        <v>0</v>
      </c>
      <c r="AQ81" s="153">
        <f t="shared" si="4"/>
        <v>5.348731294729993</v>
      </c>
      <c r="AR81" s="153">
        <f t="shared" si="5"/>
        <v>5.011753183153771</v>
      </c>
      <c r="AS81" s="153">
        <f t="shared" si="6"/>
        <v>3.8515831134564644</v>
      </c>
      <c r="AT81" s="153">
        <f t="shared" si="13"/>
        <v>4.379776021080369</v>
      </c>
      <c r="AU81" s="148" t="s">
        <v>0</v>
      </c>
      <c r="AV81" s="148">
        <f t="shared" si="14"/>
        <v>0.3877683799609629</v>
      </c>
      <c r="AW81" s="148">
        <f t="shared" si="15"/>
        <v>0.38491674828599415</v>
      </c>
      <c r="AX81" s="148">
        <f t="shared" si="16"/>
        <v>0.38357519788918204</v>
      </c>
      <c r="AY81" s="148">
        <f t="shared" si="17"/>
        <v>0.38504611330698285</v>
      </c>
      <c r="AZ81" s="148" t="s">
        <v>0</v>
      </c>
      <c r="BA81" s="148">
        <f t="shared" si="18"/>
        <v>0.5933636955107352</v>
      </c>
      <c r="BB81" s="148">
        <f t="shared" si="19"/>
        <v>0.5954946131243879</v>
      </c>
      <c r="BC81" s="148">
        <f t="shared" si="20"/>
        <v>0.15402374670184696</v>
      </c>
      <c r="BD81" s="148">
        <f t="shared" si="21"/>
        <v>0.14888010540184454</v>
      </c>
      <c r="BE81" s="148" t="s">
        <v>0</v>
      </c>
      <c r="BF81" s="124">
        <f t="shared" si="28"/>
        <v>5.052066194546937</v>
      </c>
      <c r="BG81" s="123">
        <f t="shared" si="29"/>
        <v>1.2045453097106162</v>
      </c>
      <c r="BH81" s="123">
        <f t="shared" si="30"/>
        <v>4.647960903105149</v>
      </c>
      <c r="BI81" s="123">
        <f t="shared" si="31"/>
        <v>0.3853266098607805</v>
      </c>
      <c r="BJ81" s="148">
        <f t="shared" si="32"/>
        <v>0.37294054018470363</v>
      </c>
      <c r="BK81" s="123">
        <f t="shared" si="33"/>
        <v>11.662839557408185</v>
      </c>
      <c r="BL81" s="19"/>
      <c r="BM81" s="14">
        <f t="shared" si="22"/>
        <v>35594.2</v>
      </c>
      <c r="BN81" s="143">
        <f t="shared" si="23"/>
        <v>3051.25</v>
      </c>
      <c r="BO81" s="14">
        <f t="shared" si="24"/>
        <v>11.665448586644816</v>
      </c>
    </row>
    <row r="82" spans="1:67" ht="12.75">
      <c r="A82" s="19"/>
      <c r="B82" s="135" t="s">
        <v>16</v>
      </c>
      <c r="C82" s="136">
        <v>71313</v>
      </c>
      <c r="D82" s="137">
        <v>73147</v>
      </c>
      <c r="E82" s="137">
        <v>66442</v>
      </c>
      <c r="F82" s="138">
        <v>68379</v>
      </c>
      <c r="G82" s="138">
        <v>83303</v>
      </c>
      <c r="H82" s="138">
        <v>25747</v>
      </c>
      <c r="I82" s="138">
        <v>28791</v>
      </c>
      <c r="J82" s="138">
        <v>25494</v>
      </c>
      <c r="K82" s="138">
        <v>24985</v>
      </c>
      <c r="L82" s="138">
        <v>27304</v>
      </c>
      <c r="M82" s="138">
        <v>3986</v>
      </c>
      <c r="N82" s="138">
        <v>3998</v>
      </c>
      <c r="O82" s="154">
        <v>3835</v>
      </c>
      <c r="P82" s="154">
        <v>4729</v>
      </c>
      <c r="Q82" s="154">
        <v>4461</v>
      </c>
      <c r="R82" s="154">
        <v>110846</v>
      </c>
      <c r="S82" s="154">
        <v>111977</v>
      </c>
      <c r="T82" s="154">
        <v>107781</v>
      </c>
      <c r="U82" s="154">
        <v>106451</v>
      </c>
      <c r="V82" s="154">
        <v>109515</v>
      </c>
      <c r="W82" s="154">
        <v>1898</v>
      </c>
      <c r="X82" s="154">
        <v>1928</v>
      </c>
      <c r="Y82" s="154">
        <v>1950</v>
      </c>
      <c r="Z82" s="154">
        <v>1581</v>
      </c>
      <c r="AA82" s="154">
        <v>2671</v>
      </c>
      <c r="AB82" s="139">
        <v>17234</v>
      </c>
      <c r="AC82" s="154">
        <v>17172</v>
      </c>
      <c r="AD82" s="138">
        <v>17282</v>
      </c>
      <c r="AE82" s="138">
        <v>17259</v>
      </c>
      <c r="AF82" s="138">
        <v>17240</v>
      </c>
      <c r="AG82" s="155">
        <f t="shared" si="9"/>
        <v>4.137925031913659</v>
      </c>
      <c r="AH82" s="156">
        <f t="shared" si="0"/>
        <v>4.259666899604007</v>
      </c>
      <c r="AI82" s="156">
        <f t="shared" si="1"/>
        <v>3.8445781738224745</v>
      </c>
      <c r="AJ82" s="156">
        <f t="shared" si="10"/>
        <v>3.961932904571528</v>
      </c>
      <c r="AK82" s="156">
        <f>G82/AF82</f>
        <v>4.831960556844548</v>
      </c>
      <c r="AL82" s="157">
        <f t="shared" si="11"/>
        <v>1.493965417198561</v>
      </c>
      <c r="AM82" s="157">
        <f t="shared" si="2"/>
        <v>1.6766247379454926</v>
      </c>
      <c r="AN82" s="157">
        <f t="shared" si="3"/>
        <v>1.4751764842032171</v>
      </c>
      <c r="AO82" s="157">
        <f t="shared" si="12"/>
        <v>1.447650501187786</v>
      </c>
      <c r="AP82" s="157">
        <f>L82/AF82</f>
        <v>1.5837587006960556</v>
      </c>
      <c r="AQ82" s="157">
        <f t="shared" si="4"/>
        <v>0.23128699083207613</v>
      </c>
      <c r="AR82" s="157">
        <f t="shared" si="5"/>
        <v>0.23282087118565106</v>
      </c>
      <c r="AS82" s="157">
        <f t="shared" si="6"/>
        <v>0.2219071866682097</v>
      </c>
      <c r="AT82" s="162">
        <f t="shared" si="13"/>
        <v>0.27400196998667364</v>
      </c>
      <c r="AU82" s="162">
        <f t="shared" si="25"/>
        <v>0.25875870069605567</v>
      </c>
      <c r="AV82" s="162">
        <f t="shared" si="14"/>
        <v>6.431820819310665</v>
      </c>
      <c r="AW82" s="162">
        <f t="shared" si="15"/>
        <v>6.520906126252038</v>
      </c>
      <c r="AX82" s="162">
        <f t="shared" si="16"/>
        <v>6.236604559657447</v>
      </c>
      <c r="AY82" s="162">
        <f t="shared" si="17"/>
        <v>6.16785445274929</v>
      </c>
      <c r="AZ82" s="162">
        <f t="shared" si="26"/>
        <v>6.35237819025522</v>
      </c>
      <c r="BA82" s="162">
        <f t="shared" si="18"/>
        <v>0.11013113612626205</v>
      </c>
      <c r="BB82" s="162">
        <f t="shared" si="19"/>
        <v>0.112275797810389</v>
      </c>
      <c r="BC82" s="162">
        <f t="shared" si="20"/>
        <v>0.112834162712649</v>
      </c>
      <c r="BD82" s="162">
        <f t="shared" si="21"/>
        <v>0.09160438032330957</v>
      </c>
      <c r="BE82" s="163">
        <f t="shared" si="27"/>
        <v>0.1549303944315545</v>
      </c>
      <c r="BF82" s="158">
        <f t="shared" si="28"/>
        <v>4.207212713351244</v>
      </c>
      <c r="BG82" s="159">
        <f t="shared" si="29"/>
        <v>1.5354351682462224</v>
      </c>
      <c r="BH82" s="186">
        <f t="shared" si="30"/>
        <v>0.24375514387373323</v>
      </c>
      <c r="BI82" s="186">
        <f t="shared" si="31"/>
        <v>6.341912829644931</v>
      </c>
      <c r="BJ82" s="162">
        <f>AVERAGE(BA82:BE82)</f>
        <v>0.11635517428083283</v>
      </c>
      <c r="BK82" s="159">
        <f>SUM(BF82:BJ82)</f>
        <v>12.444671029396963</v>
      </c>
      <c r="BL82" s="19"/>
      <c r="BM82" s="14">
        <f t="shared" si="22"/>
        <v>214502.6</v>
      </c>
      <c r="BN82" s="143">
        <f t="shared" si="23"/>
        <v>17237.4</v>
      </c>
      <c r="BO82" s="14">
        <f t="shared" si="24"/>
        <v>12.444022880480814</v>
      </c>
    </row>
    <row r="83" spans="1:67" ht="12.75">
      <c r="A83" s="19"/>
      <c r="B83" s="120" t="s">
        <v>23</v>
      </c>
      <c r="C83" s="121">
        <v>3764</v>
      </c>
      <c r="D83" s="122">
        <v>3204</v>
      </c>
      <c r="E83" s="122">
        <v>3385</v>
      </c>
      <c r="F83" s="123">
        <v>3013</v>
      </c>
      <c r="G83" s="123">
        <v>3645</v>
      </c>
      <c r="H83" s="123">
        <v>348</v>
      </c>
      <c r="I83" s="123">
        <v>298</v>
      </c>
      <c r="J83" s="123">
        <v>324</v>
      </c>
      <c r="K83" s="123">
        <v>292</v>
      </c>
      <c r="L83" s="123">
        <v>352</v>
      </c>
      <c r="M83" s="123">
        <v>6518</v>
      </c>
      <c r="N83" s="123">
        <v>6536</v>
      </c>
      <c r="O83" s="145">
        <v>7038</v>
      </c>
      <c r="P83" s="145">
        <v>6320</v>
      </c>
      <c r="Q83" s="145">
        <v>7278</v>
      </c>
      <c r="R83" s="145">
        <v>2100</v>
      </c>
      <c r="S83" s="145">
        <v>2100</v>
      </c>
      <c r="T83" s="145">
        <v>2100</v>
      </c>
      <c r="U83" s="145">
        <v>2100</v>
      </c>
      <c r="V83" s="145">
        <v>2100</v>
      </c>
      <c r="W83" s="145">
        <v>256</v>
      </c>
      <c r="X83" s="145">
        <v>217</v>
      </c>
      <c r="Y83" s="145">
        <v>228</v>
      </c>
      <c r="Z83" s="145">
        <v>203</v>
      </c>
      <c r="AA83" s="145">
        <v>249</v>
      </c>
      <c r="AB83" s="124">
        <v>1006</v>
      </c>
      <c r="AC83" s="145">
        <v>999</v>
      </c>
      <c r="AD83" s="123">
        <v>993</v>
      </c>
      <c r="AE83" s="123">
        <v>987</v>
      </c>
      <c r="AF83" s="123">
        <v>986</v>
      </c>
      <c r="AG83" s="146">
        <f t="shared" si="9"/>
        <v>3.7415506958250497</v>
      </c>
      <c r="AH83" s="147">
        <f t="shared" si="0"/>
        <v>3.2072072072072073</v>
      </c>
      <c r="AI83" s="147">
        <f t="shared" si="1"/>
        <v>3.408862034239678</v>
      </c>
      <c r="AJ83" s="147">
        <f t="shared" si="10"/>
        <v>3.0526849037487334</v>
      </c>
      <c r="AK83" s="147">
        <f>G83/AF83</f>
        <v>3.6967545638945234</v>
      </c>
      <c r="AL83" s="148">
        <f t="shared" si="11"/>
        <v>0.34592445328031807</v>
      </c>
      <c r="AM83" s="148">
        <f t="shared" si="2"/>
        <v>0.2982982982982983</v>
      </c>
      <c r="AN83" s="148">
        <f t="shared" si="3"/>
        <v>0.32628398791540786</v>
      </c>
      <c r="AO83" s="148">
        <f t="shared" si="12"/>
        <v>0.29584599797365757</v>
      </c>
      <c r="AP83" s="148">
        <f>L83/AF83</f>
        <v>0.35699797160243407</v>
      </c>
      <c r="AQ83" s="148">
        <f t="shared" si="4"/>
        <v>6.4791252485089466</v>
      </c>
      <c r="AR83" s="148">
        <f t="shared" si="5"/>
        <v>6.5425425425425425</v>
      </c>
      <c r="AS83" s="148">
        <f t="shared" si="6"/>
        <v>7.087613293051359</v>
      </c>
      <c r="AT83" s="148">
        <f t="shared" si="13"/>
        <v>6.403242147922999</v>
      </c>
      <c r="AU83" s="148">
        <f>Q83/AF83</f>
        <v>7.381338742393509</v>
      </c>
      <c r="AV83" s="148">
        <f t="shared" si="14"/>
        <v>2.0874751491053676</v>
      </c>
      <c r="AW83" s="148">
        <f t="shared" si="15"/>
        <v>2.1021021021021022</v>
      </c>
      <c r="AX83" s="148">
        <f t="shared" si="16"/>
        <v>2.1148036253776437</v>
      </c>
      <c r="AY83" s="148">
        <f t="shared" si="17"/>
        <v>2.127659574468085</v>
      </c>
      <c r="AZ83" s="148">
        <f>V83/AF83</f>
        <v>2.129817444219067</v>
      </c>
      <c r="BA83" s="148">
        <f t="shared" si="18"/>
        <v>0.2544731610337972</v>
      </c>
      <c r="BB83" s="148">
        <f t="shared" si="19"/>
        <v>0.2172172172172172</v>
      </c>
      <c r="BC83" s="148">
        <f t="shared" si="20"/>
        <v>0.229607250755287</v>
      </c>
      <c r="BD83" s="148">
        <f t="shared" si="21"/>
        <v>0.20567375886524822</v>
      </c>
      <c r="BE83" s="148">
        <f>AA83/AF83</f>
        <v>0.2525354969574036</v>
      </c>
      <c r="BF83" s="124">
        <f t="shared" si="28"/>
        <v>3.421411880983038</v>
      </c>
      <c r="BG83" s="123">
        <f t="shared" si="29"/>
        <v>0.32467014181402315</v>
      </c>
      <c r="BH83" s="123">
        <f t="shared" si="30"/>
        <v>6.7787723948838705</v>
      </c>
      <c r="BI83" s="123">
        <f t="shared" si="31"/>
        <v>2.112371579054453</v>
      </c>
      <c r="BJ83" s="148">
        <f t="shared" si="32"/>
        <v>0.23190137696579063</v>
      </c>
      <c r="BK83" s="123">
        <f t="shared" si="33"/>
        <v>12.869127373701176</v>
      </c>
      <c r="BL83" s="19"/>
      <c r="BM83" s="14"/>
      <c r="BN83" s="143">
        <f t="shared" si="23"/>
        <v>994.2</v>
      </c>
      <c r="BO83" s="14">
        <f t="shared" si="24"/>
        <v>0</v>
      </c>
    </row>
    <row r="84" spans="1:67" ht="12.75">
      <c r="A84" s="19"/>
      <c r="B84" s="135" t="s">
        <v>43</v>
      </c>
      <c r="C84" s="136">
        <v>3147</v>
      </c>
      <c r="D84" s="137">
        <v>3313</v>
      </c>
      <c r="E84" s="137">
        <v>3140</v>
      </c>
      <c r="F84" s="138">
        <v>2864</v>
      </c>
      <c r="G84" s="138" t="s">
        <v>0</v>
      </c>
      <c r="H84" s="138">
        <v>1420</v>
      </c>
      <c r="I84" s="138">
        <v>1694</v>
      </c>
      <c r="J84" s="138">
        <v>1534</v>
      </c>
      <c r="K84" s="138">
        <v>1406</v>
      </c>
      <c r="L84" s="138" t="s">
        <v>0</v>
      </c>
      <c r="M84" s="138">
        <v>1264</v>
      </c>
      <c r="N84" s="138">
        <v>1446</v>
      </c>
      <c r="O84" s="154">
        <v>1360</v>
      </c>
      <c r="P84" s="154">
        <v>1276</v>
      </c>
      <c r="Q84" s="154" t="s">
        <v>0</v>
      </c>
      <c r="R84" s="154">
        <v>18907</v>
      </c>
      <c r="S84" s="154">
        <v>18455</v>
      </c>
      <c r="T84" s="154">
        <v>19067</v>
      </c>
      <c r="U84" s="154">
        <v>18343</v>
      </c>
      <c r="V84" s="154" t="s">
        <v>0</v>
      </c>
      <c r="W84" s="154">
        <v>26</v>
      </c>
      <c r="X84" s="154">
        <v>26</v>
      </c>
      <c r="Y84" s="154">
        <v>28</v>
      </c>
      <c r="Z84" s="154">
        <v>28</v>
      </c>
      <c r="AA84" s="154" t="s">
        <v>0</v>
      </c>
      <c r="AB84" s="139">
        <v>1535</v>
      </c>
      <c r="AC84" s="154">
        <v>1532</v>
      </c>
      <c r="AD84" s="138">
        <v>1529</v>
      </c>
      <c r="AE84" s="138">
        <v>1526</v>
      </c>
      <c r="AF84" s="138" t="s">
        <v>0</v>
      </c>
      <c r="AG84" s="160">
        <f t="shared" si="9"/>
        <v>2.0501628664495115</v>
      </c>
      <c r="AH84" s="161">
        <f t="shared" si="0"/>
        <v>2.162532637075718</v>
      </c>
      <c r="AI84" s="161">
        <f t="shared" si="1"/>
        <v>2.053629823413996</v>
      </c>
      <c r="AJ84" s="161">
        <f t="shared" si="10"/>
        <v>1.8768020969855832</v>
      </c>
      <c r="AK84" s="161" t="s">
        <v>0</v>
      </c>
      <c r="AL84" s="162">
        <f t="shared" si="11"/>
        <v>0.9250814332247557</v>
      </c>
      <c r="AM84" s="162">
        <f t="shared" si="2"/>
        <v>1.1057441253263707</v>
      </c>
      <c r="AN84" s="162">
        <f t="shared" si="3"/>
        <v>1.0032701111837803</v>
      </c>
      <c r="AO84" s="162">
        <f t="shared" si="12"/>
        <v>0.9213630406290957</v>
      </c>
      <c r="AP84" s="162" t="s">
        <v>0</v>
      </c>
      <c r="AQ84" s="162">
        <f t="shared" si="4"/>
        <v>0.8234527687296417</v>
      </c>
      <c r="AR84" s="162">
        <f t="shared" si="5"/>
        <v>0.943864229765013</v>
      </c>
      <c r="AS84" s="162">
        <f t="shared" si="6"/>
        <v>0.8894702419882276</v>
      </c>
      <c r="AT84" s="162">
        <f t="shared" si="13"/>
        <v>0.836173001310616</v>
      </c>
      <c r="AU84" s="162" t="s">
        <v>0</v>
      </c>
      <c r="AV84" s="162">
        <f t="shared" si="14"/>
        <v>12.317263843648208</v>
      </c>
      <c r="AW84" s="162">
        <f t="shared" si="15"/>
        <v>12.046344647519582</v>
      </c>
      <c r="AX84" s="162">
        <f t="shared" si="16"/>
        <v>12.470241988227599</v>
      </c>
      <c r="AY84" s="162">
        <f t="shared" si="17"/>
        <v>12.020314547837483</v>
      </c>
      <c r="AZ84" s="162" t="s">
        <v>0</v>
      </c>
      <c r="BA84" s="162">
        <f t="shared" si="18"/>
        <v>0.016938110749185668</v>
      </c>
      <c r="BB84" s="162">
        <f t="shared" si="19"/>
        <v>0.016971279373368148</v>
      </c>
      <c r="BC84" s="162">
        <f t="shared" si="20"/>
        <v>0.01831262262916939</v>
      </c>
      <c r="BD84" s="162">
        <f t="shared" si="21"/>
        <v>0.01834862385321101</v>
      </c>
      <c r="BE84" s="163" t="s">
        <v>0</v>
      </c>
      <c r="BF84" s="158">
        <f t="shared" si="28"/>
        <v>2.0357818559812024</v>
      </c>
      <c r="BG84" s="159">
        <f>AVERAGE(AL84:AP84)</f>
        <v>0.9888646775910005</v>
      </c>
      <c r="BH84" s="186">
        <f t="shared" si="30"/>
        <v>0.8732400604483745</v>
      </c>
      <c r="BI84" s="186">
        <f t="shared" si="31"/>
        <v>12.213541256808217</v>
      </c>
      <c r="BJ84" s="162">
        <f t="shared" si="32"/>
        <v>0.01764265915123355</v>
      </c>
      <c r="BK84" s="159">
        <f>SUM(BF84:BJ84)</f>
        <v>16.12907050998003</v>
      </c>
      <c r="BL84" s="19"/>
      <c r="BM84" s="14"/>
      <c r="BN84" s="143">
        <f t="shared" si="23"/>
        <v>1530.5</v>
      </c>
      <c r="BO84" s="14">
        <f t="shared" si="24"/>
        <v>0</v>
      </c>
    </row>
    <row r="85" spans="1:66" ht="12.75">
      <c r="A85" s="19"/>
      <c r="B85" s="5"/>
      <c r="C85" s="5"/>
      <c r="D85" s="5"/>
      <c r="E85" s="5"/>
      <c r="F85" s="5"/>
      <c r="G85" s="5"/>
      <c r="H85" s="5"/>
      <c r="I85" s="5"/>
      <c r="J85" s="5"/>
      <c r="K85" s="5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</row>
    <row r="86" spans="1:64" ht="12.75">
      <c r="A86" s="19"/>
      <c r="B86" s="14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="19" customFormat="1" ht="12.75"/>
    <row r="90" spans="3:10" s="19" customFormat="1" ht="12.75">
      <c r="C90" s="93" t="s">
        <v>57</v>
      </c>
      <c r="D90" s="27"/>
      <c r="E90" s="27"/>
      <c r="F90" s="27"/>
      <c r="G90" s="27"/>
      <c r="H90" s="27"/>
      <c r="I90" s="27"/>
      <c r="J90" s="27"/>
    </row>
    <row r="91" spans="3:28" s="19" customFormat="1" ht="12.75">
      <c r="C91" s="27"/>
      <c r="D91" s="27"/>
      <c r="E91" s="27"/>
      <c r="F91" s="27"/>
      <c r="G91" s="27"/>
      <c r="H91" s="27"/>
      <c r="I91" s="27"/>
      <c r="J91" s="27"/>
      <c r="M91" s="39" t="s">
        <v>57</v>
      </c>
      <c r="N91" s="40"/>
      <c r="O91" s="40"/>
      <c r="P91" s="40"/>
      <c r="Q91" s="40"/>
      <c r="R91" s="40"/>
      <c r="S91" s="40"/>
      <c r="T91" s="40"/>
      <c r="U91" s="40"/>
      <c r="V91" s="12" t="s">
        <v>57</v>
      </c>
      <c r="W91" s="13"/>
      <c r="X91" s="13"/>
      <c r="Y91" s="13"/>
      <c r="Z91" s="13"/>
      <c r="AA91" s="13"/>
      <c r="AB91" s="40"/>
    </row>
    <row r="92" spans="3:10" s="19" customFormat="1" ht="12.75">
      <c r="C92" s="93" t="s">
        <v>71</v>
      </c>
      <c r="D92" s="94">
        <v>42760.71550925926</v>
      </c>
      <c r="E92" s="27"/>
      <c r="F92" s="27"/>
      <c r="G92" s="27"/>
      <c r="H92" s="27"/>
      <c r="I92" s="27"/>
      <c r="J92" s="27"/>
    </row>
    <row r="93" spans="3:28" s="19" customFormat="1" ht="12.75">
      <c r="C93" s="93" t="s">
        <v>72</v>
      </c>
      <c r="D93" s="94">
        <v>42858.410950509264</v>
      </c>
      <c r="E93" s="27"/>
      <c r="F93" s="27"/>
      <c r="G93" s="27"/>
      <c r="H93" s="27"/>
      <c r="I93" s="27"/>
      <c r="J93" s="27"/>
      <c r="M93" s="39" t="s">
        <v>71</v>
      </c>
      <c r="N93" s="41">
        <v>42760.71550925926</v>
      </c>
      <c r="O93" s="40"/>
      <c r="P93" s="40"/>
      <c r="Q93" s="40"/>
      <c r="R93" s="40"/>
      <c r="S93" s="40"/>
      <c r="T93" s="40"/>
      <c r="U93" s="40"/>
      <c r="V93" s="12" t="s">
        <v>71</v>
      </c>
      <c r="W93" s="164">
        <v>42760.71550925926</v>
      </c>
      <c r="X93" s="13"/>
      <c r="Y93" s="13"/>
      <c r="Z93" s="13"/>
      <c r="AA93" s="13"/>
      <c r="AB93" s="40"/>
    </row>
    <row r="94" spans="3:28" s="19" customFormat="1" ht="12.75">
      <c r="C94" s="93" t="s">
        <v>73</v>
      </c>
      <c r="D94" s="93" t="s">
        <v>74</v>
      </c>
      <c r="E94" s="27"/>
      <c r="F94" s="27"/>
      <c r="G94" s="27"/>
      <c r="H94" s="27"/>
      <c r="I94" s="27"/>
      <c r="J94" s="27"/>
      <c r="M94" s="39" t="s">
        <v>72</v>
      </c>
      <c r="N94" s="41">
        <v>42858.541235439814</v>
      </c>
      <c r="O94" s="40"/>
      <c r="P94" s="40"/>
      <c r="Q94" s="40"/>
      <c r="R94" s="40"/>
      <c r="S94" s="40"/>
      <c r="T94" s="40"/>
      <c r="U94" s="40"/>
      <c r="V94" s="12" t="s">
        <v>72</v>
      </c>
      <c r="W94" s="164">
        <v>42858.541235439814</v>
      </c>
      <c r="X94" s="13"/>
      <c r="Y94" s="13"/>
      <c r="Z94" s="13"/>
      <c r="AA94" s="13"/>
      <c r="AB94" s="40"/>
    </row>
    <row r="95" spans="3:28" s="19" customFormat="1" ht="12.75">
      <c r="C95" s="27"/>
      <c r="D95" s="27"/>
      <c r="E95" s="27"/>
      <c r="F95" s="27"/>
      <c r="G95" s="27"/>
      <c r="H95" s="27"/>
      <c r="I95" s="27"/>
      <c r="J95" s="27"/>
      <c r="M95" s="39" t="s">
        <v>73</v>
      </c>
      <c r="N95" s="39" t="s">
        <v>74</v>
      </c>
      <c r="O95" s="40"/>
      <c r="P95" s="40"/>
      <c r="Q95" s="40"/>
      <c r="R95" s="40"/>
      <c r="S95" s="40"/>
      <c r="T95" s="40"/>
      <c r="U95" s="40"/>
      <c r="V95" s="12" t="s">
        <v>73</v>
      </c>
      <c r="W95" s="12" t="s">
        <v>74</v>
      </c>
      <c r="X95" s="13"/>
      <c r="Y95" s="13"/>
      <c r="Z95" s="13"/>
      <c r="AA95" s="13"/>
      <c r="AB95" s="40"/>
    </row>
    <row r="96" spans="3:10" s="19" customFormat="1" ht="12.75">
      <c r="C96" s="93" t="s">
        <v>75</v>
      </c>
      <c r="D96" s="93" t="s">
        <v>152</v>
      </c>
      <c r="E96" s="27"/>
      <c r="F96" s="27"/>
      <c r="G96" s="27"/>
      <c r="H96" s="27"/>
      <c r="I96" s="27"/>
      <c r="J96" s="27"/>
    </row>
    <row r="97" spans="3:28" s="19" customFormat="1" ht="12.75">
      <c r="C97" s="93" t="s">
        <v>96</v>
      </c>
      <c r="D97" s="93" t="s">
        <v>64</v>
      </c>
      <c r="E97" s="27"/>
      <c r="F97" s="27"/>
      <c r="G97" s="27"/>
      <c r="H97" s="27"/>
      <c r="I97" s="27"/>
      <c r="J97" s="27"/>
      <c r="M97" s="39" t="s">
        <v>75</v>
      </c>
      <c r="N97" s="39" t="s">
        <v>152</v>
      </c>
      <c r="O97" s="40"/>
      <c r="P97" s="40"/>
      <c r="Q97" s="40"/>
      <c r="R97" s="40"/>
      <c r="S97" s="40"/>
      <c r="T97" s="40"/>
      <c r="U97" s="40"/>
      <c r="V97" s="12" t="s">
        <v>75</v>
      </c>
      <c r="W97" s="12" t="s">
        <v>152</v>
      </c>
      <c r="X97" s="13"/>
      <c r="Y97" s="13"/>
      <c r="Z97" s="13"/>
      <c r="AA97" s="13"/>
      <c r="AB97" s="40"/>
    </row>
    <row r="98" spans="3:28" s="19" customFormat="1" ht="12.75">
      <c r="C98" s="27"/>
      <c r="D98" s="27"/>
      <c r="E98" s="27"/>
      <c r="F98" s="27"/>
      <c r="G98" s="27"/>
      <c r="H98" s="27"/>
      <c r="I98" s="27"/>
      <c r="J98" s="27"/>
      <c r="M98" s="39" t="s">
        <v>58</v>
      </c>
      <c r="N98" s="39" t="s">
        <v>122</v>
      </c>
      <c r="O98" s="40"/>
      <c r="P98" s="40"/>
      <c r="Q98" s="40"/>
      <c r="R98" s="40"/>
      <c r="S98" s="40"/>
      <c r="T98" s="40"/>
      <c r="U98" s="40"/>
      <c r="V98" s="12" t="s">
        <v>58</v>
      </c>
      <c r="W98" s="12" t="s">
        <v>95</v>
      </c>
      <c r="X98" s="13"/>
      <c r="Y98" s="13"/>
      <c r="Z98" s="13"/>
      <c r="AA98" s="13"/>
      <c r="AB98" s="40"/>
    </row>
    <row r="99" spans="3:28" s="19" customFormat="1" ht="12.75">
      <c r="C99" s="95" t="s">
        <v>97</v>
      </c>
      <c r="D99" s="95" t="s">
        <v>55</v>
      </c>
      <c r="E99" s="95" t="s">
        <v>56</v>
      </c>
      <c r="F99" s="95" t="s">
        <v>61</v>
      </c>
      <c r="G99" s="95" t="s">
        <v>62</v>
      </c>
      <c r="H99" s="95" t="s">
        <v>63</v>
      </c>
      <c r="I99" s="27"/>
      <c r="J99" s="27"/>
      <c r="S99" s="40"/>
      <c r="T99" s="40"/>
      <c r="U99" s="40"/>
      <c r="AB99" s="40"/>
    </row>
    <row r="100" spans="3:28" s="19" customFormat="1" ht="12.75">
      <c r="C100" s="95" t="s">
        <v>122</v>
      </c>
      <c r="D100" s="91">
        <v>2594323</v>
      </c>
      <c r="E100" s="91">
        <v>2665684</v>
      </c>
      <c r="F100" s="91">
        <v>2568207</v>
      </c>
      <c r="G100" s="91">
        <v>2671681</v>
      </c>
      <c r="H100" s="167">
        <v>2736708</v>
      </c>
      <c r="I100" s="98">
        <f>AVERAGE(D100:H100)</f>
        <v>2647320.6</v>
      </c>
      <c r="J100" s="27"/>
      <c r="M100" s="43" t="s">
        <v>59</v>
      </c>
      <c r="N100" s="43" t="s">
        <v>55</v>
      </c>
      <c r="O100" s="43" t="s">
        <v>56</v>
      </c>
      <c r="P100" s="43" t="s">
        <v>61</v>
      </c>
      <c r="Q100" s="43" t="s">
        <v>62</v>
      </c>
      <c r="R100" s="43" t="s">
        <v>63</v>
      </c>
      <c r="S100" s="40"/>
      <c r="T100" s="40"/>
      <c r="U100" s="40"/>
      <c r="V100" s="47" t="s">
        <v>59</v>
      </c>
      <c r="W100" s="47" t="s">
        <v>55</v>
      </c>
      <c r="X100" s="47" t="s">
        <v>56</v>
      </c>
      <c r="Y100" s="47" t="s">
        <v>61</v>
      </c>
      <c r="Z100" s="47" t="s">
        <v>62</v>
      </c>
      <c r="AA100" s="47" t="s">
        <v>63</v>
      </c>
      <c r="AB100" s="40"/>
    </row>
    <row r="101" spans="3:28" s="19" customFormat="1" ht="12.75">
      <c r="C101" s="95" t="s">
        <v>109</v>
      </c>
      <c r="D101" s="167">
        <v>962562</v>
      </c>
      <c r="E101" s="167">
        <v>1009694</v>
      </c>
      <c r="F101" s="167">
        <v>974339</v>
      </c>
      <c r="G101" s="167">
        <v>1064168</v>
      </c>
      <c r="H101" s="167">
        <v>1121535</v>
      </c>
      <c r="I101" s="98">
        <f aca="true" t="shared" si="36" ref="I101:I154">AVERAGE(D101:H101)</f>
        <v>1026459.6</v>
      </c>
      <c r="J101" s="27"/>
      <c r="M101" s="43" t="s">
        <v>64</v>
      </c>
      <c r="N101" s="46">
        <v>2594323</v>
      </c>
      <c r="O101" s="46">
        <v>2665684</v>
      </c>
      <c r="P101" s="46">
        <v>2568207</v>
      </c>
      <c r="Q101" s="46">
        <v>2671681</v>
      </c>
      <c r="R101" s="45">
        <f>SUM(R103:R130)</f>
        <v>2736708</v>
      </c>
      <c r="S101" s="42">
        <f>AVERAGE(N101:R101)</f>
        <v>2647320.6</v>
      </c>
      <c r="T101" s="40"/>
      <c r="U101" s="40"/>
      <c r="V101" s="47" t="s">
        <v>64</v>
      </c>
      <c r="W101" s="38">
        <v>178908</v>
      </c>
      <c r="X101" s="38">
        <v>179134</v>
      </c>
      <c r="Y101" s="38">
        <v>178322</v>
      </c>
      <c r="Z101" s="38">
        <v>177709</v>
      </c>
      <c r="AA101" s="205">
        <f>SUM(AA103:AA130)</f>
        <v>177736</v>
      </c>
      <c r="AB101" s="40"/>
    </row>
    <row r="102" spans="3:28" s="19" customFormat="1" ht="12.75">
      <c r="C102" s="95" t="s">
        <v>110</v>
      </c>
      <c r="D102" s="167">
        <v>19459</v>
      </c>
      <c r="E102" s="167">
        <v>16838</v>
      </c>
      <c r="F102" s="167">
        <v>14412</v>
      </c>
      <c r="G102" s="167">
        <v>15371</v>
      </c>
      <c r="H102" s="167">
        <v>17079</v>
      </c>
      <c r="I102" s="98"/>
      <c r="J102" s="27"/>
      <c r="M102" s="43" t="s">
        <v>82</v>
      </c>
      <c r="N102" s="46">
        <v>1998614</v>
      </c>
      <c r="O102" s="46">
        <v>2020865</v>
      </c>
      <c r="P102" s="46">
        <v>1982801</v>
      </c>
      <c r="Q102" s="46">
        <v>2019626</v>
      </c>
      <c r="R102" s="45">
        <f>SUM(R103+R106+R107+R109+R110+R111+R112+R114+R118+R121+R122+R124+R128+R129+R130)</f>
        <v>2021799</v>
      </c>
      <c r="S102" s="42">
        <f>AVERAGE(N102:R102)</f>
        <v>2008741</v>
      </c>
      <c r="T102" s="40"/>
      <c r="U102" s="40"/>
      <c r="V102" s="47" t="s">
        <v>82</v>
      </c>
      <c r="W102" s="38">
        <v>126877</v>
      </c>
      <c r="X102" s="38">
        <v>127088</v>
      </c>
      <c r="Y102" s="38">
        <v>126622</v>
      </c>
      <c r="Z102" s="38">
        <v>126205</v>
      </c>
      <c r="AA102" s="205">
        <f>AA103+AA106+AA107+AA109+AA110+AA111+AA112+AA114+AA118+AA121+AA122+AA124+AA128+AA129+AA130</f>
        <v>126110</v>
      </c>
      <c r="AB102" s="40"/>
    </row>
    <row r="103" spans="3:28" s="19" customFormat="1" ht="12.75">
      <c r="C103" s="95" t="s">
        <v>111</v>
      </c>
      <c r="D103" s="91">
        <v>75138</v>
      </c>
      <c r="E103" s="91">
        <v>86231</v>
      </c>
      <c r="F103" s="91">
        <v>76938</v>
      </c>
      <c r="G103" s="91">
        <v>74181</v>
      </c>
      <c r="H103" s="167">
        <v>81262</v>
      </c>
      <c r="I103" s="98"/>
      <c r="J103" s="27"/>
      <c r="M103" s="43" t="s">
        <v>26</v>
      </c>
      <c r="N103" s="46">
        <v>36376</v>
      </c>
      <c r="O103" s="46">
        <v>35690</v>
      </c>
      <c r="P103" s="46">
        <v>35076</v>
      </c>
      <c r="Q103" s="46">
        <v>36105</v>
      </c>
      <c r="R103" s="46">
        <v>37151</v>
      </c>
      <c r="S103" s="42">
        <f aca="true" t="shared" si="37" ref="S103:S130">AVERAGE(N103:R103)</f>
        <v>36079.6</v>
      </c>
      <c r="T103" s="40"/>
      <c r="U103" s="40"/>
      <c r="V103" s="47" t="s">
        <v>26</v>
      </c>
      <c r="W103" s="38">
        <v>1358</v>
      </c>
      <c r="X103" s="38">
        <v>1337</v>
      </c>
      <c r="Y103" s="38">
        <v>1334</v>
      </c>
      <c r="Z103" s="38">
        <v>1339</v>
      </c>
      <c r="AA103" s="38">
        <v>1333</v>
      </c>
      <c r="AB103" s="40"/>
    </row>
    <row r="104" spans="3:28" s="19" customFormat="1" ht="12.75">
      <c r="C104" s="95" t="s">
        <v>112</v>
      </c>
      <c r="D104" s="167">
        <v>209681</v>
      </c>
      <c r="E104" s="167">
        <v>211984</v>
      </c>
      <c r="F104" s="167">
        <v>203953</v>
      </c>
      <c r="G104" s="167">
        <v>225334</v>
      </c>
      <c r="H104" s="167">
        <v>246079</v>
      </c>
      <c r="I104" s="98"/>
      <c r="J104" s="27"/>
      <c r="M104" s="43" t="s">
        <v>27</v>
      </c>
      <c r="N104" s="46">
        <v>59803</v>
      </c>
      <c r="O104" s="46">
        <v>59468</v>
      </c>
      <c r="P104" s="46">
        <v>53224</v>
      </c>
      <c r="Q104" s="46">
        <v>68280</v>
      </c>
      <c r="R104" s="46">
        <v>72696</v>
      </c>
      <c r="S104" s="42">
        <f t="shared" si="37"/>
        <v>62694.2</v>
      </c>
      <c r="T104" s="40"/>
      <c r="U104" s="40"/>
      <c r="V104" s="47" t="s">
        <v>27</v>
      </c>
      <c r="W104" s="38">
        <v>5052</v>
      </c>
      <c r="X104" s="38">
        <v>5088</v>
      </c>
      <c r="Y104" s="38">
        <v>5123</v>
      </c>
      <c r="Z104" s="38">
        <v>4995</v>
      </c>
      <c r="AA104" s="38">
        <v>4977</v>
      </c>
      <c r="AB104" s="40"/>
    </row>
    <row r="105" spans="3:28" s="19" customFormat="1" ht="12.75">
      <c r="C105" s="95" t="s">
        <v>113</v>
      </c>
      <c r="D105" s="91">
        <v>45645</v>
      </c>
      <c r="E105" s="91">
        <v>48438</v>
      </c>
      <c r="F105" s="91">
        <v>47520</v>
      </c>
      <c r="G105" s="91">
        <v>47693</v>
      </c>
      <c r="H105" s="167">
        <v>49020</v>
      </c>
      <c r="I105" s="98"/>
      <c r="J105" s="27"/>
      <c r="M105" s="43" t="s">
        <v>15</v>
      </c>
      <c r="N105" s="46">
        <v>46272</v>
      </c>
      <c r="O105" s="46">
        <v>53250</v>
      </c>
      <c r="P105" s="46">
        <v>47299</v>
      </c>
      <c r="Q105" s="46">
        <v>41903</v>
      </c>
      <c r="R105" s="46">
        <v>48571</v>
      </c>
      <c r="S105" s="42">
        <f t="shared" si="37"/>
        <v>47459</v>
      </c>
      <c r="T105" s="40"/>
      <c r="U105" s="40"/>
      <c r="V105" s="47" t="s">
        <v>15</v>
      </c>
      <c r="W105" s="38">
        <v>3529</v>
      </c>
      <c r="X105" s="38">
        <v>3504</v>
      </c>
      <c r="Y105" s="38">
        <v>3526</v>
      </c>
      <c r="Z105" s="38">
        <v>3521</v>
      </c>
      <c r="AA105" s="38">
        <v>3516</v>
      </c>
      <c r="AB105" s="40"/>
    </row>
    <row r="106" spans="3:28" s="19" customFormat="1" ht="12.75">
      <c r="C106" s="95" t="s">
        <v>114</v>
      </c>
      <c r="D106" s="91">
        <v>244661</v>
      </c>
      <c r="E106" s="91">
        <v>252653</v>
      </c>
      <c r="F106" s="91">
        <v>252430</v>
      </c>
      <c r="G106" s="91">
        <v>247146</v>
      </c>
      <c r="H106" s="167">
        <v>199502</v>
      </c>
      <c r="I106" s="98"/>
      <c r="J106" s="27"/>
      <c r="M106" s="43" t="s">
        <v>28</v>
      </c>
      <c r="N106" s="46">
        <v>59771</v>
      </c>
      <c r="O106" s="46">
        <v>60112</v>
      </c>
      <c r="P106" s="46">
        <v>61516</v>
      </c>
      <c r="Q106" s="46">
        <v>61550</v>
      </c>
      <c r="R106" s="46">
        <v>63703</v>
      </c>
      <c r="S106" s="42">
        <f t="shared" si="37"/>
        <v>61330.4</v>
      </c>
      <c r="T106" s="40"/>
      <c r="U106" s="40"/>
      <c r="V106" s="47" t="s">
        <v>28</v>
      </c>
      <c r="W106" s="38">
        <v>2676</v>
      </c>
      <c r="X106" s="38">
        <v>2673</v>
      </c>
      <c r="Y106" s="38">
        <v>2664</v>
      </c>
      <c r="Z106" s="38">
        <v>2628</v>
      </c>
      <c r="AA106" s="38">
        <v>2652</v>
      </c>
      <c r="AB106" s="40"/>
    </row>
    <row r="107" spans="3:28" s="19" customFormat="1" ht="12.75">
      <c r="C107" s="95" t="s">
        <v>115</v>
      </c>
      <c r="D107" s="167">
        <v>777</v>
      </c>
      <c r="E107" s="167">
        <v>794</v>
      </c>
      <c r="F107" s="167">
        <v>777</v>
      </c>
      <c r="G107" s="167">
        <v>771</v>
      </c>
      <c r="H107" s="167">
        <v>776</v>
      </c>
      <c r="I107" s="98"/>
      <c r="J107" s="27"/>
      <c r="M107" s="43" t="s">
        <v>65</v>
      </c>
      <c r="N107" s="46">
        <v>355182</v>
      </c>
      <c r="O107" s="46">
        <v>341155</v>
      </c>
      <c r="P107" s="46">
        <v>362766</v>
      </c>
      <c r="Q107" s="46">
        <v>364487</v>
      </c>
      <c r="R107" s="45">
        <v>364487</v>
      </c>
      <c r="S107" s="42">
        <f t="shared" si="37"/>
        <v>357615.4</v>
      </c>
      <c r="T107" s="40"/>
      <c r="U107" s="40"/>
      <c r="V107" s="47" t="s">
        <v>65</v>
      </c>
      <c r="W107" s="38">
        <v>16677</v>
      </c>
      <c r="X107" s="38">
        <v>16701</v>
      </c>
      <c r="Y107" s="38">
        <v>16646</v>
      </c>
      <c r="Z107" s="38">
        <v>16678</v>
      </c>
      <c r="AA107" s="204">
        <v>16678</v>
      </c>
      <c r="AB107" s="40"/>
    </row>
    <row r="108" spans="3:28" s="19" customFormat="1" ht="12.75">
      <c r="C108" s="95" t="s">
        <v>116</v>
      </c>
      <c r="D108" s="167">
        <v>760</v>
      </c>
      <c r="E108" s="167">
        <v>694</v>
      </c>
      <c r="F108" s="167">
        <v>687</v>
      </c>
      <c r="G108" s="167">
        <v>730</v>
      </c>
      <c r="H108" s="167">
        <v>672</v>
      </c>
      <c r="I108" s="98"/>
      <c r="J108" s="27"/>
      <c r="M108" s="43" t="s">
        <v>29</v>
      </c>
      <c r="N108" s="46">
        <v>12973</v>
      </c>
      <c r="O108" s="46">
        <v>11891</v>
      </c>
      <c r="P108" s="46">
        <v>13879</v>
      </c>
      <c r="Q108" s="46">
        <v>15470</v>
      </c>
      <c r="R108" s="46">
        <v>15670</v>
      </c>
      <c r="S108" s="42">
        <f t="shared" si="37"/>
        <v>13976.6</v>
      </c>
      <c r="T108" s="40"/>
      <c r="U108" s="40"/>
      <c r="V108" s="47" t="s">
        <v>29</v>
      </c>
      <c r="W108" s="38">
        <v>949</v>
      </c>
      <c r="X108" s="38">
        <v>946</v>
      </c>
      <c r="Y108" s="38">
        <v>956</v>
      </c>
      <c r="Z108" s="38">
        <v>966</v>
      </c>
      <c r="AA108" s="38">
        <v>975</v>
      </c>
      <c r="AB108" s="40"/>
    </row>
    <row r="109" spans="3:28" s="19" customFormat="1" ht="12.75">
      <c r="C109" s="95"/>
      <c r="D109" s="96">
        <f>SUM(D102:D108)</f>
        <v>596121</v>
      </c>
      <c r="E109" s="96">
        <f>SUM(E102:E108)</f>
        <v>617632</v>
      </c>
      <c r="F109" s="96">
        <f>SUM(F102:F108)</f>
        <v>596717</v>
      </c>
      <c r="G109" s="96">
        <f aca="true" t="shared" si="38" ref="G109">SUM(G102:G108)</f>
        <v>611226</v>
      </c>
      <c r="H109" s="96">
        <f>SUM(H102:H108)</f>
        <v>594390</v>
      </c>
      <c r="I109" s="98">
        <f>AVERAGE(D109:H109)</f>
        <v>603217.2</v>
      </c>
      <c r="J109" s="27"/>
      <c r="M109" s="43" t="s">
        <v>30</v>
      </c>
      <c r="N109" s="46">
        <v>85643</v>
      </c>
      <c r="O109" s="46">
        <v>86959</v>
      </c>
      <c r="P109" s="46">
        <v>84854</v>
      </c>
      <c r="Q109" s="46">
        <v>84914</v>
      </c>
      <c r="R109" s="45">
        <v>84914</v>
      </c>
      <c r="S109" s="42">
        <f t="shared" si="37"/>
        <v>85456.8</v>
      </c>
      <c r="T109" s="40"/>
      <c r="U109" s="40"/>
      <c r="V109" s="47" t="s">
        <v>30</v>
      </c>
      <c r="W109" s="38">
        <v>4569</v>
      </c>
      <c r="X109" s="38">
        <v>4556</v>
      </c>
      <c r="Y109" s="38">
        <v>4533</v>
      </c>
      <c r="Z109" s="38">
        <v>4478</v>
      </c>
      <c r="AA109" s="204">
        <v>4478</v>
      </c>
      <c r="AB109" s="40"/>
    </row>
    <row r="110" spans="3:28" s="19" customFormat="1" ht="12.75">
      <c r="C110" s="95" t="s">
        <v>118</v>
      </c>
      <c r="D110" s="305">
        <v>336316</v>
      </c>
      <c r="E110" s="305">
        <v>343718</v>
      </c>
      <c r="F110" s="305">
        <v>333412</v>
      </c>
      <c r="G110" s="305">
        <v>328405</v>
      </c>
      <c r="H110" s="305">
        <v>351676</v>
      </c>
      <c r="I110" s="98">
        <f>AVERAGE(D110:H110)</f>
        <v>338705.4</v>
      </c>
      <c r="J110" s="27"/>
      <c r="M110" s="43" t="s">
        <v>31</v>
      </c>
      <c r="N110" s="46">
        <v>61131</v>
      </c>
      <c r="O110" s="46">
        <v>67223</v>
      </c>
      <c r="P110" s="46">
        <v>70535</v>
      </c>
      <c r="Q110" s="46">
        <v>53876</v>
      </c>
      <c r="R110" s="46">
        <v>63938</v>
      </c>
      <c r="S110" s="42">
        <f t="shared" si="37"/>
        <v>63340.6</v>
      </c>
      <c r="T110" s="40"/>
      <c r="U110" s="40"/>
      <c r="V110" s="47" t="s">
        <v>31</v>
      </c>
      <c r="W110" s="38">
        <v>4798</v>
      </c>
      <c r="X110" s="38">
        <v>5510</v>
      </c>
      <c r="Y110" s="38">
        <v>5632</v>
      </c>
      <c r="Z110" s="38">
        <v>5417</v>
      </c>
      <c r="AA110" s="38">
        <v>5127</v>
      </c>
      <c r="AB110" s="40"/>
    </row>
    <row r="111" spans="3:28" s="19" customFormat="1" ht="12.75">
      <c r="C111" s="304" t="s">
        <v>117</v>
      </c>
      <c r="D111" s="307">
        <v>629388</v>
      </c>
      <c r="E111" s="307">
        <v>624770</v>
      </c>
      <c r="F111" s="307">
        <v>596069</v>
      </c>
      <c r="G111" s="307">
        <v>595648</v>
      </c>
      <c r="H111" s="308">
        <v>594694</v>
      </c>
      <c r="I111" s="98">
        <f t="shared" si="36"/>
        <v>608113.8</v>
      </c>
      <c r="J111" s="27"/>
      <c r="M111" s="43" t="s">
        <v>32</v>
      </c>
      <c r="N111" s="46">
        <v>242986</v>
      </c>
      <c r="O111" s="46">
        <v>267270</v>
      </c>
      <c r="P111" s="46">
        <v>240602</v>
      </c>
      <c r="Q111" s="46">
        <v>292285</v>
      </c>
      <c r="R111" s="46">
        <v>239663</v>
      </c>
      <c r="S111" s="42">
        <f t="shared" si="37"/>
        <v>256561.2</v>
      </c>
      <c r="T111" s="40"/>
      <c r="U111" s="40"/>
      <c r="V111" s="47" t="s">
        <v>32</v>
      </c>
      <c r="W111" s="38">
        <v>23719</v>
      </c>
      <c r="X111" s="38">
        <v>23894</v>
      </c>
      <c r="Y111" s="38">
        <v>23463</v>
      </c>
      <c r="Z111" s="38">
        <v>23495</v>
      </c>
      <c r="AA111" s="38">
        <v>23572</v>
      </c>
      <c r="AB111" s="40"/>
    </row>
    <row r="112" spans="3:28" s="19" customFormat="1" ht="12.75">
      <c r="C112" s="95" t="s">
        <v>119</v>
      </c>
      <c r="D112" s="306">
        <v>70107</v>
      </c>
      <c r="E112" s="306">
        <v>73117</v>
      </c>
      <c r="F112" s="306">
        <v>68150</v>
      </c>
      <c r="G112" s="306">
        <v>72771</v>
      </c>
      <c r="H112" s="306">
        <v>74936</v>
      </c>
      <c r="I112" s="98">
        <f>AVERAGE(D112:H112)</f>
        <v>71816.2</v>
      </c>
      <c r="J112" s="27"/>
      <c r="M112" s="43" t="s">
        <v>17</v>
      </c>
      <c r="N112" s="46">
        <v>488694</v>
      </c>
      <c r="O112" s="46">
        <v>474360</v>
      </c>
      <c r="P112" s="46">
        <v>484848</v>
      </c>
      <c r="Q112" s="46">
        <v>476399</v>
      </c>
      <c r="R112" s="46">
        <v>500813</v>
      </c>
      <c r="S112" s="42">
        <f t="shared" si="37"/>
        <v>485022.8</v>
      </c>
      <c r="T112" s="40"/>
      <c r="U112" s="40"/>
      <c r="V112" s="47" t="s">
        <v>17</v>
      </c>
      <c r="W112" s="38">
        <v>28770</v>
      </c>
      <c r="X112" s="38">
        <v>28712</v>
      </c>
      <c r="Y112" s="38">
        <v>28703</v>
      </c>
      <c r="Z112" s="38">
        <v>28635</v>
      </c>
      <c r="AA112" s="38">
        <v>28628</v>
      </c>
      <c r="AB112" s="40"/>
    </row>
    <row r="113" spans="3:28" s="19" customFormat="1" ht="12.75">
      <c r="C113" s="27"/>
      <c r="D113" s="27"/>
      <c r="E113" s="27"/>
      <c r="F113" s="27"/>
      <c r="G113" s="27"/>
      <c r="H113" s="27"/>
      <c r="I113" s="98"/>
      <c r="J113" s="27"/>
      <c r="M113" s="43" t="s">
        <v>33</v>
      </c>
      <c r="N113" s="46">
        <v>17443</v>
      </c>
      <c r="O113" s="46">
        <v>17067</v>
      </c>
      <c r="P113" s="46">
        <v>15306</v>
      </c>
      <c r="Q113" s="46">
        <v>18433</v>
      </c>
      <c r="R113" s="46">
        <v>17532</v>
      </c>
      <c r="S113" s="42">
        <f t="shared" si="37"/>
        <v>17156.2</v>
      </c>
      <c r="T113" s="40"/>
      <c r="U113" s="40"/>
      <c r="V113" s="47" t="s">
        <v>33</v>
      </c>
      <c r="W113" s="38">
        <v>1334</v>
      </c>
      <c r="X113" s="38">
        <v>1326</v>
      </c>
      <c r="Y113" s="38">
        <v>1331</v>
      </c>
      <c r="Z113" s="38">
        <v>1300</v>
      </c>
      <c r="AA113" s="38">
        <v>1240</v>
      </c>
      <c r="AB113" s="40"/>
    </row>
    <row r="114" spans="3:28" s="19" customFormat="1" ht="12.75">
      <c r="C114" s="93" t="s">
        <v>92</v>
      </c>
      <c r="D114" s="27"/>
      <c r="E114" s="27"/>
      <c r="F114" s="27"/>
      <c r="G114" s="27"/>
      <c r="H114" s="27"/>
      <c r="I114" s="98"/>
      <c r="J114" s="27"/>
      <c r="M114" s="43" t="s">
        <v>34</v>
      </c>
      <c r="N114" s="46">
        <v>269498</v>
      </c>
      <c r="O114" s="46">
        <v>280069</v>
      </c>
      <c r="P114" s="46">
        <v>257376</v>
      </c>
      <c r="Q114" s="46">
        <v>259775</v>
      </c>
      <c r="R114" s="46">
        <v>243722</v>
      </c>
      <c r="S114" s="42">
        <f t="shared" si="37"/>
        <v>262088</v>
      </c>
      <c r="T114" s="40"/>
      <c r="U114" s="40"/>
      <c r="V114" s="47" t="s">
        <v>34</v>
      </c>
      <c r="W114" s="38">
        <v>12885</v>
      </c>
      <c r="X114" s="38">
        <v>12670</v>
      </c>
      <c r="Y114" s="38">
        <v>12548</v>
      </c>
      <c r="Z114" s="38">
        <v>12426</v>
      </c>
      <c r="AA114" s="38">
        <v>12720</v>
      </c>
      <c r="AB114" s="40"/>
    </row>
    <row r="115" spans="3:28" s="19" customFormat="1" ht="12.75">
      <c r="C115" s="93" t="s">
        <v>0</v>
      </c>
      <c r="D115" s="93" t="s">
        <v>93</v>
      </c>
      <c r="E115" s="27"/>
      <c r="F115" s="27"/>
      <c r="G115" s="27"/>
      <c r="H115" s="27"/>
      <c r="I115" s="98"/>
      <c r="J115" s="27"/>
      <c r="M115" s="43" t="s">
        <v>35</v>
      </c>
      <c r="N115" s="46">
        <v>1366</v>
      </c>
      <c r="O115" s="46">
        <v>1250</v>
      </c>
      <c r="P115" s="46">
        <v>1297</v>
      </c>
      <c r="Q115" s="46">
        <v>1071</v>
      </c>
      <c r="R115" s="46">
        <v>771</v>
      </c>
      <c r="S115" s="42">
        <f t="shared" si="37"/>
        <v>1151</v>
      </c>
      <c r="T115" s="40"/>
      <c r="U115" s="40"/>
      <c r="V115" s="47" t="s">
        <v>35</v>
      </c>
      <c r="W115" s="38">
        <v>115</v>
      </c>
      <c r="X115" s="38">
        <v>116</v>
      </c>
      <c r="Y115" s="38">
        <v>116</v>
      </c>
      <c r="Z115" s="38">
        <v>107</v>
      </c>
      <c r="AA115" s="38">
        <v>107</v>
      </c>
      <c r="AB115" s="40"/>
    </row>
    <row r="116" spans="3:28" s="19" customFormat="1" ht="12.75">
      <c r="C116" s="27"/>
      <c r="D116" s="27"/>
      <c r="E116" s="27"/>
      <c r="F116" s="27"/>
      <c r="G116" s="27"/>
      <c r="H116" s="27"/>
      <c r="I116" s="98"/>
      <c r="J116" s="27"/>
      <c r="M116" s="43" t="s">
        <v>36</v>
      </c>
      <c r="N116" s="46">
        <v>9377</v>
      </c>
      <c r="O116" s="46">
        <v>9316</v>
      </c>
      <c r="P116" s="46">
        <v>12134</v>
      </c>
      <c r="Q116" s="46">
        <v>11532</v>
      </c>
      <c r="R116" s="46">
        <v>12627</v>
      </c>
      <c r="S116" s="42">
        <f t="shared" si="37"/>
        <v>10997.2</v>
      </c>
      <c r="T116" s="40"/>
      <c r="U116" s="40"/>
      <c r="V116" s="47" t="s">
        <v>36</v>
      </c>
      <c r="W116" s="38">
        <v>1806</v>
      </c>
      <c r="X116" s="38">
        <v>1816</v>
      </c>
      <c r="Y116" s="38">
        <v>1841</v>
      </c>
      <c r="Z116" s="38">
        <v>1878</v>
      </c>
      <c r="AA116" s="38">
        <v>1873</v>
      </c>
      <c r="AB116" s="40"/>
    </row>
    <row r="117" spans="3:28" s="19" customFormat="1" ht="12.75">
      <c r="C117" s="93" t="s">
        <v>75</v>
      </c>
      <c r="D117" s="93" t="s">
        <v>152</v>
      </c>
      <c r="E117" s="27"/>
      <c r="F117" s="27"/>
      <c r="G117" s="27"/>
      <c r="H117" s="27"/>
      <c r="I117" s="98"/>
      <c r="J117" s="27"/>
      <c r="K117" s="27"/>
      <c r="L117" s="27"/>
      <c r="M117" s="43" t="s">
        <v>37</v>
      </c>
      <c r="N117" s="46">
        <v>27235</v>
      </c>
      <c r="O117" s="46">
        <v>29664</v>
      </c>
      <c r="P117" s="46">
        <v>35170</v>
      </c>
      <c r="Q117" s="46">
        <v>34015</v>
      </c>
      <c r="R117" s="46">
        <v>37826</v>
      </c>
      <c r="S117" s="42">
        <f t="shared" si="37"/>
        <v>32782</v>
      </c>
      <c r="T117" s="40"/>
      <c r="U117" s="40"/>
      <c r="V117" s="47" t="s">
        <v>37</v>
      </c>
      <c r="W117" s="38">
        <v>2772</v>
      </c>
      <c r="X117" s="38">
        <v>2806</v>
      </c>
      <c r="Y117" s="38">
        <v>2842</v>
      </c>
      <c r="Z117" s="38">
        <v>2891</v>
      </c>
      <c r="AA117" s="38">
        <v>2952</v>
      </c>
      <c r="AB117" s="40"/>
    </row>
    <row r="118" spans="3:28" s="19" customFormat="1" ht="12.75">
      <c r="C118" s="93" t="s">
        <v>96</v>
      </c>
      <c r="D118" s="93" t="s">
        <v>82</v>
      </c>
      <c r="E118" s="27"/>
      <c r="F118" s="27"/>
      <c r="G118" s="27"/>
      <c r="H118" s="27"/>
      <c r="I118" s="98"/>
      <c r="J118" s="27"/>
      <c r="K118" s="27"/>
      <c r="L118" s="27"/>
      <c r="M118" s="43" t="s">
        <v>24</v>
      </c>
      <c r="N118" s="46">
        <v>2155</v>
      </c>
      <c r="O118" s="46">
        <v>2076</v>
      </c>
      <c r="P118" s="46">
        <v>2137</v>
      </c>
      <c r="Q118" s="46">
        <v>2188</v>
      </c>
      <c r="R118" s="46">
        <v>2194</v>
      </c>
      <c r="S118" s="42">
        <f t="shared" si="37"/>
        <v>2150</v>
      </c>
      <c r="T118" s="40"/>
      <c r="U118" s="40"/>
      <c r="V118" s="47" t="s">
        <v>24</v>
      </c>
      <c r="W118" s="38">
        <v>131</v>
      </c>
      <c r="X118" s="38">
        <v>131</v>
      </c>
      <c r="Y118" s="38">
        <v>131</v>
      </c>
      <c r="Z118" s="38">
        <v>131</v>
      </c>
      <c r="AA118" s="38">
        <v>131</v>
      </c>
      <c r="AB118" s="40"/>
    </row>
    <row r="119" spans="3:28" s="19" customFormat="1" ht="12.75">
      <c r="C119" s="27"/>
      <c r="D119" s="27"/>
      <c r="E119" s="27"/>
      <c r="F119" s="27"/>
      <c r="G119" s="27"/>
      <c r="H119" s="27"/>
      <c r="I119" s="98"/>
      <c r="J119" s="27"/>
      <c r="K119" s="27"/>
      <c r="L119" s="27"/>
      <c r="M119" s="43" t="s">
        <v>21</v>
      </c>
      <c r="N119" s="46">
        <v>55558</v>
      </c>
      <c r="O119" s="46">
        <v>62932</v>
      </c>
      <c r="P119" s="46">
        <v>51797</v>
      </c>
      <c r="Q119" s="46">
        <v>64437</v>
      </c>
      <c r="R119" s="46">
        <v>75127</v>
      </c>
      <c r="S119" s="42">
        <f t="shared" si="37"/>
        <v>61970.2</v>
      </c>
      <c r="T119" s="40"/>
      <c r="U119" s="40"/>
      <c r="V119" s="47" t="s">
        <v>21</v>
      </c>
      <c r="W119" s="38">
        <v>5343</v>
      </c>
      <c r="X119" s="38">
        <v>5337</v>
      </c>
      <c r="Y119" s="38">
        <v>5338</v>
      </c>
      <c r="Z119" s="38">
        <v>5340</v>
      </c>
      <c r="AA119" s="38">
        <v>5346</v>
      </c>
      <c r="AB119" s="40"/>
    </row>
    <row r="120" spans="3:28" s="19" customFormat="1" ht="12.75">
      <c r="C120" s="95" t="s">
        <v>97</v>
      </c>
      <c r="D120" s="95" t="s">
        <v>55</v>
      </c>
      <c r="E120" s="95" t="s">
        <v>56</v>
      </c>
      <c r="F120" s="95" t="s">
        <v>61</v>
      </c>
      <c r="G120" s="95" t="s">
        <v>62</v>
      </c>
      <c r="H120" s="95" t="s">
        <v>63</v>
      </c>
      <c r="I120" s="98"/>
      <c r="J120" s="27"/>
      <c r="K120" s="27"/>
      <c r="L120" s="27"/>
      <c r="M120" s="43" t="s">
        <v>38</v>
      </c>
      <c r="N120" s="46">
        <v>269</v>
      </c>
      <c r="O120" s="46">
        <v>296</v>
      </c>
      <c r="P120" s="46">
        <v>267</v>
      </c>
      <c r="Q120" s="46">
        <v>262</v>
      </c>
      <c r="R120" s="46">
        <v>256</v>
      </c>
      <c r="S120" s="42">
        <f t="shared" si="37"/>
        <v>270</v>
      </c>
      <c r="T120" s="40"/>
      <c r="U120" s="40"/>
      <c r="V120" s="47" t="s">
        <v>38</v>
      </c>
      <c r="W120" s="38">
        <v>11</v>
      </c>
      <c r="X120" s="38">
        <v>11</v>
      </c>
      <c r="Y120" s="38">
        <v>11</v>
      </c>
      <c r="Z120" s="38">
        <v>12</v>
      </c>
      <c r="AA120" s="38">
        <v>12</v>
      </c>
      <c r="AB120" s="40"/>
    </row>
    <row r="121" spans="3:28" s="19" customFormat="1" ht="12.75">
      <c r="C121" s="95" t="s">
        <v>122</v>
      </c>
      <c r="D121" s="91">
        <v>1998614</v>
      </c>
      <c r="E121" s="91">
        <v>2020865</v>
      </c>
      <c r="F121" s="91">
        <v>1982801</v>
      </c>
      <c r="G121" s="91">
        <v>2019626</v>
      </c>
      <c r="H121" s="167">
        <v>2021799</v>
      </c>
      <c r="I121" s="98">
        <f>AVERAGE(D121:H121)</f>
        <v>2008741</v>
      </c>
      <c r="J121" s="27"/>
      <c r="K121" s="27"/>
      <c r="L121" s="27"/>
      <c r="M121" s="43" t="s">
        <v>13</v>
      </c>
      <c r="N121" s="46">
        <v>55092</v>
      </c>
      <c r="O121" s="46">
        <v>55025</v>
      </c>
      <c r="P121" s="46">
        <v>55258</v>
      </c>
      <c r="Q121" s="46">
        <v>53707</v>
      </c>
      <c r="R121" s="46">
        <v>62575</v>
      </c>
      <c r="S121" s="42">
        <f t="shared" si="37"/>
        <v>56331.4</v>
      </c>
      <c r="T121" s="40"/>
      <c r="U121" s="40"/>
      <c r="V121" s="47" t="s">
        <v>13</v>
      </c>
      <c r="W121" s="38">
        <v>1872</v>
      </c>
      <c r="X121" s="38">
        <v>1858</v>
      </c>
      <c r="Y121" s="38">
        <v>1842</v>
      </c>
      <c r="Z121" s="38">
        <v>1848</v>
      </c>
      <c r="AA121" s="38">
        <v>1839</v>
      </c>
      <c r="AB121" s="40"/>
    </row>
    <row r="122" spans="3:28" s="19" customFormat="1" ht="12.75">
      <c r="C122" s="95" t="s">
        <v>109</v>
      </c>
      <c r="D122" s="91">
        <v>674074</v>
      </c>
      <c r="E122" s="91">
        <v>690724</v>
      </c>
      <c r="F122" s="91">
        <v>681508</v>
      </c>
      <c r="G122" s="91">
        <v>723527</v>
      </c>
      <c r="H122" s="167">
        <v>740777</v>
      </c>
      <c r="I122" s="98">
        <f t="shared" si="36"/>
        <v>702122</v>
      </c>
      <c r="J122" s="27"/>
      <c r="K122" s="27"/>
      <c r="L122" s="27"/>
      <c r="M122" s="43" t="s">
        <v>39</v>
      </c>
      <c r="N122" s="46">
        <v>46342</v>
      </c>
      <c r="O122" s="46">
        <v>47501</v>
      </c>
      <c r="P122" s="46">
        <v>43664</v>
      </c>
      <c r="Q122" s="46">
        <v>42390</v>
      </c>
      <c r="R122" s="46">
        <v>46027</v>
      </c>
      <c r="S122" s="42">
        <f t="shared" si="37"/>
        <v>45184.8</v>
      </c>
      <c r="T122" s="40"/>
      <c r="U122" s="40"/>
      <c r="V122" s="47" t="s">
        <v>39</v>
      </c>
      <c r="W122" s="38">
        <v>3166</v>
      </c>
      <c r="X122" s="38">
        <v>2868</v>
      </c>
      <c r="Y122" s="38">
        <v>2864</v>
      </c>
      <c r="Z122" s="38">
        <v>2862</v>
      </c>
      <c r="AA122" s="38">
        <v>2716</v>
      </c>
      <c r="AB122" s="40"/>
    </row>
    <row r="123" spans="3:28" s="19" customFormat="1" ht="12.75">
      <c r="C123" s="95" t="s">
        <v>110</v>
      </c>
      <c r="D123" s="91">
        <v>16295</v>
      </c>
      <c r="E123" s="91">
        <v>13223</v>
      </c>
      <c r="F123" s="91">
        <v>10379</v>
      </c>
      <c r="G123" s="91">
        <v>11559</v>
      </c>
      <c r="H123" s="167">
        <v>11985</v>
      </c>
      <c r="I123" s="98"/>
      <c r="J123" s="27"/>
      <c r="K123" s="27"/>
      <c r="L123" s="27"/>
      <c r="M123" s="43" t="s">
        <v>20</v>
      </c>
      <c r="N123" s="46">
        <v>207412</v>
      </c>
      <c r="O123" s="46">
        <v>211671</v>
      </c>
      <c r="P123" s="46">
        <v>227454</v>
      </c>
      <c r="Q123" s="46">
        <v>228420</v>
      </c>
      <c r="R123" s="46">
        <v>251637</v>
      </c>
      <c r="S123" s="42">
        <f t="shared" si="37"/>
        <v>225318.8</v>
      </c>
      <c r="T123" s="40"/>
      <c r="U123" s="40"/>
      <c r="V123" s="47" t="s">
        <v>20</v>
      </c>
      <c r="W123" s="38">
        <v>14559</v>
      </c>
      <c r="X123" s="38">
        <v>14726</v>
      </c>
      <c r="Y123" s="38">
        <v>14476</v>
      </c>
      <c r="Z123" s="38">
        <v>14181</v>
      </c>
      <c r="AA123" s="38">
        <v>14391</v>
      </c>
      <c r="AB123" s="40"/>
    </row>
    <row r="124" spans="3:28" s="19" customFormat="1" ht="12.75">
      <c r="C124" s="95" t="s">
        <v>111</v>
      </c>
      <c r="D124" s="91">
        <v>58629</v>
      </c>
      <c r="E124" s="91">
        <v>67108</v>
      </c>
      <c r="F124" s="91">
        <v>59414</v>
      </c>
      <c r="G124" s="91">
        <v>57758</v>
      </c>
      <c r="H124" s="167">
        <v>62656</v>
      </c>
      <c r="I124" s="98"/>
      <c r="J124" s="27"/>
      <c r="K124" s="27"/>
      <c r="L124" s="27"/>
      <c r="M124" s="43" t="s">
        <v>22</v>
      </c>
      <c r="N124" s="46">
        <v>24681</v>
      </c>
      <c r="O124" s="46">
        <v>25184</v>
      </c>
      <c r="P124" s="46">
        <v>24242</v>
      </c>
      <c r="Q124" s="46">
        <v>28532</v>
      </c>
      <c r="R124" s="46">
        <v>27571</v>
      </c>
      <c r="S124" s="42">
        <f t="shared" si="37"/>
        <v>26042</v>
      </c>
      <c r="T124" s="40"/>
      <c r="U124" s="40"/>
      <c r="V124" s="47" t="s">
        <v>22</v>
      </c>
      <c r="W124" s="38">
        <v>3654</v>
      </c>
      <c r="X124" s="38">
        <v>3649</v>
      </c>
      <c r="Y124" s="38">
        <v>3664</v>
      </c>
      <c r="Z124" s="38">
        <v>3716</v>
      </c>
      <c r="AA124" s="38">
        <v>3701</v>
      </c>
      <c r="AB124" s="40"/>
    </row>
    <row r="125" spans="3:28" s="19" customFormat="1" ht="12.75">
      <c r="C125" s="95" t="s">
        <v>112</v>
      </c>
      <c r="D125" s="91">
        <v>130353</v>
      </c>
      <c r="E125" s="91">
        <v>126987</v>
      </c>
      <c r="F125" s="91">
        <v>130425</v>
      </c>
      <c r="G125" s="91">
        <v>136383</v>
      </c>
      <c r="H125" s="167">
        <v>145633</v>
      </c>
      <c r="I125" s="98"/>
      <c r="J125" s="27"/>
      <c r="K125" s="27"/>
      <c r="L125" s="27"/>
      <c r="M125" s="43" t="s">
        <v>40</v>
      </c>
      <c r="N125" s="46">
        <v>132827</v>
      </c>
      <c r="O125" s="46">
        <v>157921</v>
      </c>
      <c r="P125" s="46">
        <v>100522</v>
      </c>
      <c r="Q125" s="46">
        <v>141397</v>
      </c>
      <c r="R125" s="46">
        <v>147049</v>
      </c>
      <c r="S125" s="42">
        <f t="shared" si="37"/>
        <v>135943.2</v>
      </c>
      <c r="T125" s="40"/>
      <c r="U125" s="40"/>
      <c r="V125" s="47" t="s">
        <v>40</v>
      </c>
      <c r="W125" s="38">
        <v>14156</v>
      </c>
      <c r="X125" s="38">
        <v>13982</v>
      </c>
      <c r="Y125" s="38">
        <v>13733</v>
      </c>
      <c r="Z125" s="38">
        <v>13905</v>
      </c>
      <c r="AA125" s="38">
        <v>13830</v>
      </c>
      <c r="AB125" s="40"/>
    </row>
    <row r="126" spans="3:28" s="19" customFormat="1" ht="12.75">
      <c r="C126" s="95" t="s">
        <v>113</v>
      </c>
      <c r="D126" s="91">
        <v>36177</v>
      </c>
      <c r="E126" s="91">
        <v>37068</v>
      </c>
      <c r="F126" s="91">
        <v>37105</v>
      </c>
      <c r="G126" s="91">
        <v>37594</v>
      </c>
      <c r="H126" s="167">
        <v>38139</v>
      </c>
      <c r="I126" s="98"/>
      <c r="J126" s="27"/>
      <c r="K126" s="27"/>
      <c r="L126" s="27"/>
      <c r="M126" s="43" t="s">
        <v>18</v>
      </c>
      <c r="N126" s="46">
        <v>8503</v>
      </c>
      <c r="O126" s="46">
        <v>8052</v>
      </c>
      <c r="P126" s="46">
        <v>7184</v>
      </c>
      <c r="Q126" s="46">
        <v>6328</v>
      </c>
      <c r="R126" s="46">
        <v>8761</v>
      </c>
      <c r="S126" s="42">
        <f t="shared" si="37"/>
        <v>7765.6</v>
      </c>
      <c r="T126" s="40"/>
      <c r="U126" s="40"/>
      <c r="V126" s="47" t="s">
        <v>18</v>
      </c>
      <c r="W126" s="38">
        <v>483</v>
      </c>
      <c r="X126" s="38">
        <v>458</v>
      </c>
      <c r="Y126" s="38">
        <v>480</v>
      </c>
      <c r="Z126" s="38">
        <v>479</v>
      </c>
      <c r="AA126" s="38">
        <v>482</v>
      </c>
      <c r="AB126" s="40"/>
    </row>
    <row r="127" spans="3:28" s="19" customFormat="1" ht="12.75">
      <c r="C127" s="95" t="s">
        <v>114</v>
      </c>
      <c r="D127" s="91">
        <v>237848</v>
      </c>
      <c r="E127" s="91">
        <v>244801</v>
      </c>
      <c r="F127" s="91">
        <v>244027</v>
      </c>
      <c r="G127" s="91">
        <v>238001</v>
      </c>
      <c r="H127" s="167">
        <v>190593</v>
      </c>
      <c r="I127" s="98"/>
      <c r="J127" s="27"/>
      <c r="K127" s="27"/>
      <c r="L127" s="27"/>
      <c r="M127" s="43" t="s">
        <v>41</v>
      </c>
      <c r="N127" s="46">
        <v>16671</v>
      </c>
      <c r="O127" s="46">
        <v>22041</v>
      </c>
      <c r="P127" s="46">
        <v>19873</v>
      </c>
      <c r="Q127" s="46">
        <v>20507</v>
      </c>
      <c r="R127" s="46">
        <v>26386</v>
      </c>
      <c r="S127" s="42">
        <f t="shared" si="37"/>
        <v>21095.6</v>
      </c>
      <c r="T127" s="40"/>
      <c r="U127" s="40"/>
      <c r="V127" s="47" t="s">
        <v>41</v>
      </c>
      <c r="W127" s="38">
        <v>1922</v>
      </c>
      <c r="X127" s="38">
        <v>1930</v>
      </c>
      <c r="Y127" s="38">
        <v>1927</v>
      </c>
      <c r="Z127" s="38">
        <v>1929</v>
      </c>
      <c r="AA127" s="38">
        <v>1925</v>
      </c>
      <c r="AB127" s="40"/>
    </row>
    <row r="128" spans="3:28" s="19" customFormat="1" ht="12.75">
      <c r="C128" s="95" t="s">
        <v>115</v>
      </c>
      <c r="D128" s="92" t="s">
        <v>0</v>
      </c>
      <c r="E128" s="92" t="s">
        <v>0</v>
      </c>
      <c r="F128" s="92" t="s">
        <v>0</v>
      </c>
      <c r="G128" s="92" t="s">
        <v>0</v>
      </c>
      <c r="H128" s="167" t="s">
        <v>0</v>
      </c>
      <c r="I128" s="98"/>
      <c r="J128" s="27"/>
      <c r="K128" s="27"/>
      <c r="L128" s="27"/>
      <c r="M128" s="43" t="s">
        <v>19</v>
      </c>
      <c r="N128" s="46">
        <v>20717</v>
      </c>
      <c r="O128" s="46">
        <v>21573</v>
      </c>
      <c r="P128" s="46">
        <v>21049</v>
      </c>
      <c r="Q128" s="46">
        <v>21688</v>
      </c>
      <c r="R128" s="46">
        <v>22179</v>
      </c>
      <c r="S128" s="42">
        <f t="shared" si="37"/>
        <v>21441.2</v>
      </c>
      <c r="T128" s="40"/>
      <c r="U128" s="40"/>
      <c r="V128" s="47" t="s">
        <v>19</v>
      </c>
      <c r="W128" s="38">
        <v>2294</v>
      </c>
      <c r="X128" s="38">
        <v>2294</v>
      </c>
      <c r="Y128" s="38">
        <v>2284</v>
      </c>
      <c r="Z128" s="38">
        <v>2257</v>
      </c>
      <c r="AA128" s="38">
        <v>2259</v>
      </c>
      <c r="AB128" s="40"/>
    </row>
    <row r="129" spans="3:28" s="19" customFormat="1" ht="12.75">
      <c r="C129" s="95" t="s">
        <v>116</v>
      </c>
      <c r="D129" s="92" t="s">
        <v>0</v>
      </c>
      <c r="E129" s="92" t="s">
        <v>0</v>
      </c>
      <c r="F129" s="92" t="s">
        <v>0</v>
      </c>
      <c r="G129" s="92" t="s">
        <v>0</v>
      </c>
      <c r="H129" s="167" t="s">
        <v>0</v>
      </c>
      <c r="I129" s="98"/>
      <c r="J129" s="27"/>
      <c r="K129" s="27"/>
      <c r="L129" s="27"/>
      <c r="M129" s="43" t="s">
        <v>42</v>
      </c>
      <c r="N129" s="46">
        <v>36557</v>
      </c>
      <c r="O129" s="46">
        <v>36826</v>
      </c>
      <c r="P129" s="46">
        <v>33376</v>
      </c>
      <c r="Q129" s="46">
        <v>35606</v>
      </c>
      <c r="R129" s="45">
        <v>35606</v>
      </c>
      <c r="S129" s="42">
        <f t="shared" si="37"/>
        <v>35594.2</v>
      </c>
      <c r="T129" s="40"/>
      <c r="U129" s="40"/>
      <c r="V129" s="47" t="s">
        <v>42</v>
      </c>
      <c r="W129" s="38">
        <v>3074</v>
      </c>
      <c r="X129" s="38">
        <v>3063</v>
      </c>
      <c r="Y129" s="38">
        <v>3032</v>
      </c>
      <c r="Z129" s="38">
        <v>3036</v>
      </c>
      <c r="AA129" s="204">
        <v>3036</v>
      </c>
      <c r="AB129" s="40"/>
    </row>
    <row r="130" spans="3:28" s="19" customFormat="1" ht="12.75">
      <c r="C130" s="95"/>
      <c r="D130" s="96">
        <f>SUM(D123:D129)</f>
        <v>479302</v>
      </c>
      <c r="E130" s="96">
        <f aca="true" t="shared" si="39" ref="E130:H130">SUM(E123:E129)</f>
        <v>489187</v>
      </c>
      <c r="F130" s="96">
        <f t="shared" si="39"/>
        <v>481350</v>
      </c>
      <c r="G130" s="96">
        <f t="shared" si="39"/>
        <v>481295</v>
      </c>
      <c r="H130" s="96">
        <f t="shared" si="39"/>
        <v>449006</v>
      </c>
      <c r="I130" s="98">
        <f t="shared" si="36"/>
        <v>476028</v>
      </c>
      <c r="J130" s="27"/>
      <c r="K130" s="27"/>
      <c r="L130" s="27"/>
      <c r="M130" s="43" t="s">
        <v>16</v>
      </c>
      <c r="N130" s="46">
        <v>213789</v>
      </c>
      <c r="O130" s="46">
        <v>219842</v>
      </c>
      <c r="P130" s="46">
        <v>205502</v>
      </c>
      <c r="Q130" s="46">
        <v>206124</v>
      </c>
      <c r="R130" s="46">
        <v>227256</v>
      </c>
      <c r="S130" s="42">
        <f t="shared" si="37"/>
        <v>214502.6</v>
      </c>
      <c r="T130" s="40"/>
      <c r="U130" s="40"/>
      <c r="V130" s="47" t="s">
        <v>16</v>
      </c>
      <c r="W130" s="38">
        <v>17234</v>
      </c>
      <c r="X130" s="38">
        <v>17172</v>
      </c>
      <c r="Y130" s="38">
        <v>17282</v>
      </c>
      <c r="Z130" s="38">
        <v>17259</v>
      </c>
      <c r="AA130" s="38">
        <v>17240</v>
      </c>
      <c r="AB130" s="40"/>
    </row>
    <row r="131" spans="3:28" s="19" customFormat="1" ht="12.75">
      <c r="C131" s="95" t="s">
        <v>118</v>
      </c>
      <c r="D131" s="167">
        <v>262999</v>
      </c>
      <c r="E131" s="167">
        <v>264265</v>
      </c>
      <c r="F131" s="167">
        <v>271545</v>
      </c>
      <c r="G131" s="167">
        <v>268960</v>
      </c>
      <c r="H131" s="167">
        <v>286879</v>
      </c>
      <c r="I131" s="98">
        <f>AVERAGE(D131:H131)</f>
        <v>270929.6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40"/>
      <c r="T131" s="40"/>
      <c r="U131" s="40"/>
      <c r="V131" s="47" t="s">
        <v>23</v>
      </c>
      <c r="W131" s="38">
        <v>1006</v>
      </c>
      <c r="X131" s="38">
        <v>999</v>
      </c>
      <c r="Y131" s="38">
        <v>993</v>
      </c>
      <c r="Z131" s="38">
        <v>987</v>
      </c>
      <c r="AA131" s="38">
        <v>986</v>
      </c>
      <c r="AB131" s="40"/>
    </row>
    <row r="132" spans="3:28" s="19" customFormat="1" ht="12.75">
      <c r="C132" s="95" t="s">
        <v>117</v>
      </c>
      <c r="D132" s="91">
        <v>593689</v>
      </c>
      <c r="E132" s="91">
        <v>581399</v>
      </c>
      <c r="F132" s="91">
        <v>570473</v>
      </c>
      <c r="G132" s="91">
        <v>564714</v>
      </c>
      <c r="H132" s="167">
        <v>493430</v>
      </c>
      <c r="I132" s="98">
        <f t="shared" si="36"/>
        <v>560741</v>
      </c>
      <c r="J132" s="27"/>
      <c r="K132" s="27"/>
      <c r="L132" s="27"/>
      <c r="M132" s="39" t="s">
        <v>92</v>
      </c>
      <c r="N132" s="40"/>
      <c r="O132" s="40"/>
      <c r="P132" s="40"/>
      <c r="Q132" s="40"/>
      <c r="R132" s="40"/>
      <c r="S132" s="40"/>
      <c r="T132" s="40"/>
      <c r="U132" s="40"/>
      <c r="V132" s="47" t="s">
        <v>43</v>
      </c>
      <c r="W132" s="38">
        <v>1535</v>
      </c>
      <c r="X132" s="38">
        <v>1532</v>
      </c>
      <c r="Y132" s="38">
        <v>1529</v>
      </c>
      <c r="Z132" s="38">
        <v>1526</v>
      </c>
      <c r="AA132" s="48" t="s">
        <v>0</v>
      </c>
      <c r="AB132" s="40"/>
    </row>
    <row r="133" spans="3:28" s="19" customFormat="1" ht="12.75">
      <c r="C133" s="95" t="s">
        <v>119</v>
      </c>
      <c r="D133" s="167">
        <v>51150</v>
      </c>
      <c r="E133" s="167">
        <v>52502</v>
      </c>
      <c r="F133" s="167">
        <v>48767</v>
      </c>
      <c r="G133" s="167">
        <v>50056</v>
      </c>
      <c r="H133" s="167">
        <v>50780</v>
      </c>
      <c r="I133" s="98">
        <f t="shared" si="36"/>
        <v>50651</v>
      </c>
      <c r="J133" s="27"/>
      <c r="K133" s="27"/>
      <c r="L133" s="27"/>
      <c r="M133" s="39" t="s">
        <v>0</v>
      </c>
      <c r="N133" s="39" t="s">
        <v>93</v>
      </c>
      <c r="O133" s="40"/>
      <c r="P133" s="40"/>
      <c r="Q133" s="40"/>
      <c r="R133" s="40"/>
      <c r="S133" s="40"/>
      <c r="T133" s="40"/>
      <c r="U133" s="40"/>
      <c r="AB133" s="40"/>
    </row>
    <row r="134" spans="3:28" s="19" customFormat="1" ht="12.75">
      <c r="C134" s="27"/>
      <c r="D134" s="27"/>
      <c r="E134" s="27"/>
      <c r="F134" s="27"/>
      <c r="G134" s="27"/>
      <c r="H134" s="27"/>
      <c r="I134" s="98"/>
      <c r="J134" s="27"/>
      <c r="K134" s="27"/>
      <c r="L134" s="27"/>
      <c r="M134" s="27"/>
      <c r="N134" s="27"/>
      <c r="O134" s="27"/>
      <c r="P134" s="27"/>
      <c r="Q134" s="27"/>
      <c r="R134" s="27"/>
      <c r="S134" s="40"/>
      <c r="T134" s="40"/>
      <c r="U134" s="40"/>
      <c r="V134" s="12" t="s">
        <v>92</v>
      </c>
      <c r="W134" s="13"/>
      <c r="X134" s="13"/>
      <c r="Y134" s="13"/>
      <c r="Z134" s="13"/>
      <c r="AA134" s="13"/>
      <c r="AB134" s="40"/>
    </row>
    <row r="135" spans="3:28" s="19" customFormat="1" ht="12.75">
      <c r="C135" s="93" t="s">
        <v>92</v>
      </c>
      <c r="D135" s="27"/>
      <c r="E135" s="27"/>
      <c r="F135" s="27"/>
      <c r="G135" s="27"/>
      <c r="H135" s="27"/>
      <c r="I135" s="98"/>
      <c r="J135" s="27"/>
      <c r="K135" s="27"/>
      <c r="L135" s="27"/>
      <c r="M135" s="39" t="s">
        <v>75</v>
      </c>
      <c r="N135" s="39" t="s">
        <v>152</v>
      </c>
      <c r="O135" s="40"/>
      <c r="P135" s="40"/>
      <c r="Q135" s="40"/>
      <c r="R135" s="40"/>
      <c r="S135" s="40"/>
      <c r="T135" s="40"/>
      <c r="U135" s="40"/>
      <c r="AB135" s="40"/>
    </row>
    <row r="136" spans="3:28" s="19" customFormat="1" ht="12.75">
      <c r="C136" s="93" t="s">
        <v>0</v>
      </c>
      <c r="D136" s="93" t="s">
        <v>93</v>
      </c>
      <c r="E136" s="27"/>
      <c r="F136" s="27"/>
      <c r="G136" s="27"/>
      <c r="H136" s="27"/>
      <c r="I136" s="98"/>
      <c r="J136" s="27"/>
      <c r="K136" s="27"/>
      <c r="L136" s="27"/>
      <c r="M136" s="39" t="s">
        <v>58</v>
      </c>
      <c r="N136" s="39" t="s">
        <v>109</v>
      </c>
      <c r="O136" s="40"/>
      <c r="P136" s="40"/>
      <c r="Q136" s="40"/>
      <c r="R136" s="40"/>
      <c r="S136" s="40"/>
      <c r="T136" s="40"/>
      <c r="U136" s="40"/>
      <c r="AB136" s="40"/>
    </row>
    <row r="137" spans="3:28" s="19" customFormat="1" ht="12.75">
      <c r="C137" s="27"/>
      <c r="D137" s="27"/>
      <c r="E137" s="27"/>
      <c r="F137" s="27"/>
      <c r="G137" s="27"/>
      <c r="H137" s="27"/>
      <c r="I137" s="98"/>
      <c r="J137" s="27"/>
      <c r="K137" s="27"/>
      <c r="L137" s="27"/>
      <c r="M137" s="27"/>
      <c r="N137" s="27"/>
      <c r="O137" s="27"/>
      <c r="P137" s="27"/>
      <c r="Q137" s="27"/>
      <c r="R137" s="27"/>
      <c r="S137" s="40"/>
      <c r="T137" s="40"/>
      <c r="U137" s="40"/>
      <c r="AB137" s="40"/>
    </row>
    <row r="138" spans="3:28" s="19" customFormat="1" ht="12.75">
      <c r="C138" s="93" t="s">
        <v>75</v>
      </c>
      <c r="D138" s="93" t="s">
        <v>152</v>
      </c>
      <c r="E138" s="27"/>
      <c r="F138" s="27"/>
      <c r="G138" s="27"/>
      <c r="H138" s="27"/>
      <c r="I138" s="98"/>
      <c r="J138" s="27"/>
      <c r="K138" s="27"/>
      <c r="L138" s="27"/>
      <c r="M138" s="43" t="s">
        <v>59</v>
      </c>
      <c r="N138" s="43" t="s">
        <v>55</v>
      </c>
      <c r="O138" s="43" t="s">
        <v>56</v>
      </c>
      <c r="P138" s="43" t="s">
        <v>61</v>
      </c>
      <c r="Q138" s="43" t="s">
        <v>62</v>
      </c>
      <c r="R138" s="43" t="s">
        <v>63</v>
      </c>
      <c r="S138" s="40"/>
      <c r="T138" s="40"/>
      <c r="U138" s="40"/>
      <c r="AB138" s="40"/>
    </row>
    <row r="139" spans="3:28" s="19" customFormat="1" ht="12.75">
      <c r="C139" s="93" t="s">
        <v>96</v>
      </c>
      <c r="D139" s="93" t="s">
        <v>26</v>
      </c>
      <c r="E139" s="27"/>
      <c r="F139" s="27"/>
      <c r="G139" s="27"/>
      <c r="H139" s="27"/>
      <c r="I139" s="98"/>
      <c r="J139" s="27"/>
      <c r="K139" s="27"/>
      <c r="L139" s="27"/>
      <c r="M139" s="43" t="s">
        <v>64</v>
      </c>
      <c r="N139" s="45">
        <f>SUM(N141:N168)</f>
        <v>962562</v>
      </c>
      <c r="O139" s="45">
        <f aca="true" t="shared" si="40" ref="O139:R139">SUM(O141:O168)</f>
        <v>1009694</v>
      </c>
      <c r="P139" s="45">
        <f t="shared" si="40"/>
        <v>974339</v>
      </c>
      <c r="Q139" s="45">
        <f t="shared" si="40"/>
        <v>1064168</v>
      </c>
      <c r="R139" s="45">
        <f t="shared" si="40"/>
        <v>1121535</v>
      </c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3:28" s="19" customFormat="1" ht="12.75">
      <c r="C140" s="27"/>
      <c r="D140" s="27"/>
      <c r="E140" s="27"/>
      <c r="F140" s="27"/>
      <c r="G140" s="27"/>
      <c r="H140" s="27"/>
      <c r="I140" s="98"/>
      <c r="J140" s="27"/>
      <c r="K140" s="27"/>
      <c r="L140" s="27"/>
      <c r="M140" s="43" t="s">
        <v>82</v>
      </c>
      <c r="N140" s="46">
        <v>674074</v>
      </c>
      <c r="O140" s="46">
        <v>690724</v>
      </c>
      <c r="P140" s="46">
        <v>681508</v>
      </c>
      <c r="Q140" s="46">
        <v>723527</v>
      </c>
      <c r="R140" s="45">
        <f>SUM(R141+R144+R145+R147+R148+R149+R150+R152+R156+R159+R160+R162+R166+R167+R168)</f>
        <v>740777</v>
      </c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3:28" s="19" customFormat="1" ht="12.75">
      <c r="C141" s="95" t="s">
        <v>97</v>
      </c>
      <c r="D141" s="95" t="s">
        <v>55</v>
      </c>
      <c r="E141" s="95" t="s">
        <v>56</v>
      </c>
      <c r="F141" s="95" t="s">
        <v>61</v>
      </c>
      <c r="G141" s="95" t="s">
        <v>62</v>
      </c>
      <c r="H141" s="95" t="s">
        <v>63</v>
      </c>
      <c r="I141" s="98"/>
      <c r="J141" s="27"/>
      <c r="K141" s="27"/>
      <c r="L141" s="27"/>
      <c r="M141" s="43" t="s">
        <v>26</v>
      </c>
      <c r="N141" s="46">
        <v>10716</v>
      </c>
      <c r="O141" s="46">
        <v>10131</v>
      </c>
      <c r="P141" s="46">
        <v>10474</v>
      </c>
      <c r="Q141" s="46">
        <v>10919</v>
      </c>
      <c r="R141" s="46">
        <v>11033</v>
      </c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3:28" s="19" customFormat="1" ht="12.75">
      <c r="C142" s="95" t="s">
        <v>122</v>
      </c>
      <c r="D142" s="91">
        <v>36376</v>
      </c>
      <c r="E142" s="91">
        <v>35690</v>
      </c>
      <c r="F142" s="91">
        <v>35076</v>
      </c>
      <c r="G142" s="91">
        <v>36105</v>
      </c>
      <c r="H142" s="91">
        <v>37151</v>
      </c>
      <c r="I142" s="98">
        <f t="shared" si="36"/>
        <v>36079.6</v>
      </c>
      <c r="J142" s="27"/>
      <c r="K142" s="27"/>
      <c r="L142" s="27"/>
      <c r="M142" s="43" t="s">
        <v>27</v>
      </c>
      <c r="N142" s="46">
        <v>27559</v>
      </c>
      <c r="O142" s="46">
        <v>29132</v>
      </c>
      <c r="P142" s="46">
        <v>27462</v>
      </c>
      <c r="Q142" s="46">
        <v>35465</v>
      </c>
      <c r="R142" s="46">
        <v>36517</v>
      </c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3:28" s="19" customFormat="1" ht="12.75">
      <c r="C143" s="95" t="s">
        <v>109</v>
      </c>
      <c r="D143" s="91">
        <v>10716</v>
      </c>
      <c r="E143" s="91">
        <v>10131</v>
      </c>
      <c r="F143" s="91">
        <v>10474</v>
      </c>
      <c r="G143" s="91">
        <v>10919</v>
      </c>
      <c r="H143" s="91">
        <v>11033</v>
      </c>
      <c r="I143" s="98">
        <f t="shared" si="36"/>
        <v>10654.6</v>
      </c>
      <c r="J143" s="27"/>
      <c r="K143" s="27"/>
      <c r="L143" s="27"/>
      <c r="M143" s="43" t="s">
        <v>15</v>
      </c>
      <c r="N143" s="46">
        <v>22848</v>
      </c>
      <c r="O143" s="46">
        <v>27554</v>
      </c>
      <c r="P143" s="46">
        <v>22069</v>
      </c>
      <c r="Q143" s="46">
        <v>24922</v>
      </c>
      <c r="R143" s="46">
        <v>29128</v>
      </c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3:28" s="19" customFormat="1" ht="12.75">
      <c r="C144" s="95" t="s">
        <v>110</v>
      </c>
      <c r="D144" s="91">
        <v>32</v>
      </c>
      <c r="E144" s="91">
        <v>23</v>
      </c>
      <c r="F144" s="91">
        <v>18</v>
      </c>
      <c r="G144" s="91">
        <v>16</v>
      </c>
      <c r="H144" s="91">
        <v>16</v>
      </c>
      <c r="I144" s="98"/>
      <c r="J144" s="27"/>
      <c r="K144" s="27"/>
      <c r="L144" s="27"/>
      <c r="M144" s="43" t="s">
        <v>28</v>
      </c>
      <c r="N144" s="46">
        <v>28572</v>
      </c>
      <c r="O144" s="46">
        <v>28678</v>
      </c>
      <c r="P144" s="46">
        <v>30751</v>
      </c>
      <c r="Q144" s="46">
        <v>29085</v>
      </c>
      <c r="R144" s="46">
        <v>30645</v>
      </c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3:28" s="19" customFormat="1" ht="12.75">
      <c r="C145" s="95" t="s">
        <v>111</v>
      </c>
      <c r="D145" s="91">
        <v>3471</v>
      </c>
      <c r="E145" s="91">
        <v>4177</v>
      </c>
      <c r="F145" s="91">
        <v>3303</v>
      </c>
      <c r="G145" s="91">
        <v>3596</v>
      </c>
      <c r="H145" s="91">
        <v>4075</v>
      </c>
      <c r="I145" s="98"/>
      <c r="J145" s="27"/>
      <c r="K145" s="27"/>
      <c r="L145" s="27"/>
      <c r="M145" s="43" t="s">
        <v>65</v>
      </c>
      <c r="N145" s="46">
        <v>153748</v>
      </c>
      <c r="O145" s="46">
        <v>146372</v>
      </c>
      <c r="P145" s="46">
        <v>158488</v>
      </c>
      <c r="Q145" s="46">
        <v>166730</v>
      </c>
      <c r="R145" s="97">
        <v>166730</v>
      </c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3:28" s="19" customFormat="1" ht="12.75">
      <c r="C146" s="95" t="s">
        <v>112</v>
      </c>
      <c r="D146" s="91">
        <v>333</v>
      </c>
      <c r="E146" s="91">
        <v>405</v>
      </c>
      <c r="F146" s="91">
        <v>406</v>
      </c>
      <c r="G146" s="91">
        <v>453</v>
      </c>
      <c r="H146" s="91">
        <v>438</v>
      </c>
      <c r="I146" s="98"/>
      <c r="J146" s="27"/>
      <c r="K146" s="27"/>
      <c r="L146" s="27"/>
      <c r="M146" s="43" t="s">
        <v>29</v>
      </c>
      <c r="N146" s="46">
        <v>2644</v>
      </c>
      <c r="O146" s="46">
        <v>3007</v>
      </c>
      <c r="P146" s="46">
        <v>3844</v>
      </c>
      <c r="Q146" s="46">
        <v>3830</v>
      </c>
      <c r="R146" s="46">
        <v>4757</v>
      </c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3:28" s="19" customFormat="1" ht="12.75">
      <c r="C147" s="95" t="s">
        <v>113</v>
      </c>
      <c r="D147" s="91">
        <v>847</v>
      </c>
      <c r="E147" s="91">
        <v>821</v>
      </c>
      <c r="F147" s="91">
        <v>779</v>
      </c>
      <c r="G147" s="91">
        <v>768</v>
      </c>
      <c r="H147" s="91">
        <v>749</v>
      </c>
      <c r="I147" s="98"/>
      <c r="J147" s="27"/>
      <c r="K147" s="27"/>
      <c r="L147" s="27"/>
      <c r="M147" s="43" t="s">
        <v>30</v>
      </c>
      <c r="N147" s="46">
        <v>7097</v>
      </c>
      <c r="O147" s="46">
        <v>8733</v>
      </c>
      <c r="P147" s="46">
        <v>7391</v>
      </c>
      <c r="Q147" s="46">
        <v>8344</v>
      </c>
      <c r="R147" s="97">
        <v>8344</v>
      </c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3:28" s="19" customFormat="1" ht="12.75">
      <c r="C148" s="95" t="s">
        <v>114</v>
      </c>
      <c r="D148" s="91">
        <v>793</v>
      </c>
      <c r="E148" s="91">
        <v>629</v>
      </c>
      <c r="F148" s="91">
        <v>562</v>
      </c>
      <c r="G148" s="91">
        <v>656</v>
      </c>
      <c r="H148" s="91">
        <v>847</v>
      </c>
      <c r="I148" s="98"/>
      <c r="J148" s="27"/>
      <c r="K148" s="27"/>
      <c r="L148" s="27"/>
      <c r="M148" s="43" t="s">
        <v>31</v>
      </c>
      <c r="N148" s="46">
        <v>17041</v>
      </c>
      <c r="O148" s="46">
        <v>19434</v>
      </c>
      <c r="P148" s="46">
        <v>17782</v>
      </c>
      <c r="Q148" s="46">
        <v>19295</v>
      </c>
      <c r="R148" s="46">
        <v>17660</v>
      </c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3:28" s="19" customFormat="1" ht="12.75">
      <c r="C149" s="95" t="s">
        <v>115</v>
      </c>
      <c r="D149" s="92" t="s">
        <v>0</v>
      </c>
      <c r="E149" s="92" t="s">
        <v>0</v>
      </c>
      <c r="F149" s="92" t="s">
        <v>0</v>
      </c>
      <c r="G149" s="92" t="s">
        <v>0</v>
      </c>
      <c r="H149" s="92" t="s">
        <v>0</v>
      </c>
      <c r="I149" s="98"/>
      <c r="J149" s="27"/>
      <c r="K149" s="27"/>
      <c r="L149" s="27"/>
      <c r="M149" s="43" t="s">
        <v>32</v>
      </c>
      <c r="N149" s="46">
        <v>84566</v>
      </c>
      <c r="O149" s="46">
        <v>99371</v>
      </c>
      <c r="P149" s="46">
        <v>76384</v>
      </c>
      <c r="Q149" s="46">
        <v>109779</v>
      </c>
      <c r="R149" s="46">
        <v>88663</v>
      </c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3:28" s="19" customFormat="1" ht="12.75">
      <c r="C150" s="95" t="s">
        <v>116</v>
      </c>
      <c r="D150" s="92" t="s">
        <v>0</v>
      </c>
      <c r="E150" s="92" t="s">
        <v>0</v>
      </c>
      <c r="F150" s="92" t="s">
        <v>0</v>
      </c>
      <c r="G150" s="92" t="s">
        <v>0</v>
      </c>
      <c r="H150" s="92" t="s">
        <v>0</v>
      </c>
      <c r="I150" s="98"/>
      <c r="J150" s="27"/>
      <c r="K150" s="27"/>
      <c r="L150" s="27"/>
      <c r="M150" s="43" t="s">
        <v>17</v>
      </c>
      <c r="N150" s="46">
        <v>188315</v>
      </c>
      <c r="O150" s="46">
        <v>183096</v>
      </c>
      <c r="P150" s="46">
        <v>195860</v>
      </c>
      <c r="Q150" s="46">
        <v>192914</v>
      </c>
      <c r="R150" s="46">
        <v>208192</v>
      </c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3:28" s="19" customFormat="1" ht="12.75">
      <c r="C151" s="95"/>
      <c r="D151" s="96">
        <f>SUM(D144:D150)</f>
        <v>5476</v>
      </c>
      <c r="E151" s="96">
        <f aca="true" t="shared" si="41" ref="E151:H151">SUM(E144:E150)</f>
        <v>6055</v>
      </c>
      <c r="F151" s="96">
        <f t="shared" si="41"/>
        <v>5068</v>
      </c>
      <c r="G151" s="96">
        <f t="shared" si="41"/>
        <v>5489</v>
      </c>
      <c r="H151" s="96">
        <f t="shared" si="41"/>
        <v>6125</v>
      </c>
      <c r="I151" s="98">
        <f t="shared" si="36"/>
        <v>5642.6</v>
      </c>
      <c r="J151" s="27"/>
      <c r="K151" s="27"/>
      <c r="L151" s="27"/>
      <c r="M151" s="43" t="s">
        <v>33</v>
      </c>
      <c r="N151" s="46">
        <v>8990</v>
      </c>
      <c r="O151" s="46">
        <v>8580</v>
      </c>
      <c r="P151" s="46">
        <v>8367</v>
      </c>
      <c r="Q151" s="46">
        <v>9724</v>
      </c>
      <c r="R151" s="46">
        <v>8967</v>
      </c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3:28" s="19" customFormat="1" ht="12.75">
      <c r="C152" s="95" t="s">
        <v>118</v>
      </c>
      <c r="D152" s="91">
        <v>8045</v>
      </c>
      <c r="E152" s="91">
        <v>7647</v>
      </c>
      <c r="F152" s="91">
        <v>7236</v>
      </c>
      <c r="G152" s="91">
        <v>7583</v>
      </c>
      <c r="H152" s="91">
        <v>8013</v>
      </c>
      <c r="I152" s="98">
        <f>AVERAGE(D152:H152)</f>
        <v>7704.8</v>
      </c>
      <c r="J152" s="27"/>
      <c r="K152" s="27"/>
      <c r="L152" s="27"/>
      <c r="M152" s="43" t="s">
        <v>34</v>
      </c>
      <c r="N152" s="46">
        <v>63006</v>
      </c>
      <c r="O152" s="46">
        <v>65885</v>
      </c>
      <c r="P152" s="46">
        <v>63098</v>
      </c>
      <c r="Q152" s="46">
        <v>62020</v>
      </c>
      <c r="R152" s="46">
        <v>66361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3:28" s="19" customFormat="1" ht="12.75">
      <c r="C153" s="95" t="s">
        <v>117</v>
      </c>
      <c r="D153" s="91">
        <v>11513</v>
      </c>
      <c r="E153" s="91">
        <v>11265</v>
      </c>
      <c r="F153" s="91">
        <v>11687</v>
      </c>
      <c r="G153" s="91">
        <v>11478</v>
      </c>
      <c r="H153" s="91">
        <v>11337</v>
      </c>
      <c r="I153" s="98">
        <f t="shared" si="36"/>
        <v>11456</v>
      </c>
      <c r="J153" s="27"/>
      <c r="K153" s="27"/>
      <c r="L153" s="27"/>
      <c r="M153" s="43" t="s">
        <v>35</v>
      </c>
      <c r="N153" s="46">
        <v>251</v>
      </c>
      <c r="O153" s="46">
        <v>270</v>
      </c>
      <c r="P153" s="46">
        <v>344</v>
      </c>
      <c r="Q153" s="46">
        <v>198</v>
      </c>
      <c r="R153" s="46">
        <v>29</v>
      </c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3:28" s="19" customFormat="1" ht="12.75">
      <c r="C154" s="95" t="s">
        <v>119</v>
      </c>
      <c r="D154" s="91">
        <v>627</v>
      </c>
      <c r="E154" s="91">
        <v>591</v>
      </c>
      <c r="F154" s="91">
        <v>610</v>
      </c>
      <c r="G154" s="91">
        <v>636</v>
      </c>
      <c r="H154" s="91">
        <v>643</v>
      </c>
      <c r="I154" s="98">
        <f t="shared" si="36"/>
        <v>621.4</v>
      </c>
      <c r="J154" s="27"/>
      <c r="K154" s="93"/>
      <c r="L154" s="93"/>
      <c r="M154" s="43" t="s">
        <v>36</v>
      </c>
      <c r="N154" s="46">
        <v>5467</v>
      </c>
      <c r="O154" s="46">
        <v>5258</v>
      </c>
      <c r="P154" s="46">
        <v>7893</v>
      </c>
      <c r="Q154" s="46">
        <v>7245</v>
      </c>
      <c r="R154" s="46">
        <v>8218</v>
      </c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3:28" s="19" customFormat="1" ht="12.75">
      <c r="C155" s="27"/>
      <c r="D155" s="27"/>
      <c r="E155" s="27"/>
      <c r="F155" s="27"/>
      <c r="G155" s="27"/>
      <c r="H155" s="27"/>
      <c r="I155" s="98"/>
      <c r="J155" s="27"/>
      <c r="K155" s="27"/>
      <c r="L155" s="27"/>
      <c r="M155" s="43" t="s">
        <v>37</v>
      </c>
      <c r="N155" s="46">
        <v>10479</v>
      </c>
      <c r="O155" s="46">
        <v>12083</v>
      </c>
      <c r="P155" s="46">
        <v>17441</v>
      </c>
      <c r="Q155" s="46">
        <v>16749</v>
      </c>
      <c r="R155" s="46">
        <v>19228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3:28" s="19" customFormat="1" ht="12.75">
      <c r="C156" s="93" t="s">
        <v>92</v>
      </c>
      <c r="D156" s="27"/>
      <c r="E156" s="27"/>
      <c r="F156" s="27"/>
      <c r="G156" s="27"/>
      <c r="H156" s="27"/>
      <c r="I156" s="98"/>
      <c r="J156" s="27"/>
      <c r="K156" s="27"/>
      <c r="L156" s="27"/>
      <c r="M156" s="43" t="s">
        <v>24</v>
      </c>
      <c r="N156" s="46">
        <v>599</v>
      </c>
      <c r="O156" s="46">
        <v>539</v>
      </c>
      <c r="P156" s="46">
        <v>553</v>
      </c>
      <c r="Q156" s="46">
        <v>626</v>
      </c>
      <c r="R156" s="46">
        <v>608</v>
      </c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3:28" s="19" customFormat="1" ht="12.75">
      <c r="C157" s="93" t="s">
        <v>0</v>
      </c>
      <c r="D157" s="93" t="s">
        <v>93</v>
      </c>
      <c r="E157" s="27"/>
      <c r="F157" s="27"/>
      <c r="G157" s="27"/>
      <c r="H157" s="27"/>
      <c r="I157" s="98"/>
      <c r="J157" s="27"/>
      <c r="K157" s="27"/>
      <c r="L157" s="27"/>
      <c r="M157" s="43" t="s">
        <v>21</v>
      </c>
      <c r="N157" s="46">
        <v>36498</v>
      </c>
      <c r="O157" s="46">
        <v>40565</v>
      </c>
      <c r="P157" s="46">
        <v>31775</v>
      </c>
      <c r="Q157" s="46">
        <v>41308</v>
      </c>
      <c r="R157" s="46">
        <v>49576</v>
      </c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3:28" s="19" customFormat="1" ht="12.75">
      <c r="C158" s="27"/>
      <c r="D158" s="27"/>
      <c r="E158" s="27"/>
      <c r="F158" s="27"/>
      <c r="G158" s="27"/>
      <c r="H158" s="27"/>
      <c r="I158" s="98"/>
      <c r="J158" s="27"/>
      <c r="K158" s="27"/>
      <c r="L158" s="27"/>
      <c r="M158" s="43" t="s">
        <v>38</v>
      </c>
      <c r="N158" s="44" t="s">
        <v>0</v>
      </c>
      <c r="O158" s="44" t="s">
        <v>0</v>
      </c>
      <c r="P158" s="44" t="s">
        <v>0</v>
      </c>
      <c r="Q158" s="44" t="s">
        <v>0</v>
      </c>
      <c r="R158" s="44" t="s">
        <v>0</v>
      </c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3:28" s="19" customFormat="1" ht="12.75">
      <c r="C159" s="93" t="s">
        <v>75</v>
      </c>
      <c r="D159" s="93" t="s">
        <v>152</v>
      </c>
      <c r="E159" s="27"/>
      <c r="F159" s="27"/>
      <c r="G159" s="27"/>
      <c r="H159" s="27"/>
      <c r="I159" s="98"/>
      <c r="J159" s="27"/>
      <c r="K159" s="27"/>
      <c r="L159" s="27"/>
      <c r="M159" s="43" t="s">
        <v>13</v>
      </c>
      <c r="N159" s="46">
        <v>5532</v>
      </c>
      <c r="O159" s="46">
        <v>4752</v>
      </c>
      <c r="P159" s="46">
        <v>5114</v>
      </c>
      <c r="Q159" s="46">
        <v>5205</v>
      </c>
      <c r="R159" s="46">
        <v>5052</v>
      </c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3:28" s="19" customFormat="1" ht="12.75">
      <c r="C160" s="93" t="s">
        <v>96</v>
      </c>
      <c r="D160" s="93" t="s">
        <v>27</v>
      </c>
      <c r="E160" s="27"/>
      <c r="F160" s="27"/>
      <c r="G160" s="27"/>
      <c r="H160" s="27"/>
      <c r="I160" s="98"/>
      <c r="J160" s="27"/>
      <c r="K160" s="27"/>
      <c r="L160" s="27"/>
      <c r="M160" s="43" t="s">
        <v>39</v>
      </c>
      <c r="N160" s="46">
        <v>16870</v>
      </c>
      <c r="O160" s="46">
        <v>19965</v>
      </c>
      <c r="P160" s="46">
        <v>17032</v>
      </c>
      <c r="Q160" s="46">
        <v>15900</v>
      </c>
      <c r="R160" s="46">
        <v>19789</v>
      </c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3:28" s="19" customFormat="1" ht="12.75">
      <c r="C161" s="27"/>
      <c r="D161" s="27"/>
      <c r="E161" s="27"/>
      <c r="F161" s="27"/>
      <c r="G161" s="27"/>
      <c r="H161" s="27"/>
      <c r="I161" s="98"/>
      <c r="J161" s="27"/>
      <c r="K161" s="27"/>
      <c r="L161" s="27"/>
      <c r="M161" s="43" t="s">
        <v>20</v>
      </c>
      <c r="N161" s="46">
        <v>103425</v>
      </c>
      <c r="O161" s="46">
        <v>102886</v>
      </c>
      <c r="P161" s="46">
        <v>114301</v>
      </c>
      <c r="Q161" s="46">
        <v>113241</v>
      </c>
      <c r="R161" s="46">
        <v>126890</v>
      </c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3:28" s="19" customFormat="1" ht="12.75">
      <c r="C162" s="95" t="s">
        <v>97</v>
      </c>
      <c r="D162" s="95" t="s">
        <v>55</v>
      </c>
      <c r="E162" s="95" t="s">
        <v>56</v>
      </c>
      <c r="F162" s="95" t="s">
        <v>61</v>
      </c>
      <c r="G162" s="95" t="s">
        <v>62</v>
      </c>
      <c r="H162" s="95" t="s">
        <v>63</v>
      </c>
      <c r="I162" s="98"/>
      <c r="J162" s="27"/>
      <c r="K162" s="27"/>
      <c r="L162" s="27"/>
      <c r="M162" s="43" t="s">
        <v>22</v>
      </c>
      <c r="N162" s="46">
        <v>4144</v>
      </c>
      <c r="O162" s="46">
        <v>4775</v>
      </c>
      <c r="P162" s="46">
        <v>4869</v>
      </c>
      <c r="Q162" s="46">
        <v>5642</v>
      </c>
      <c r="R162" s="46">
        <v>5524</v>
      </c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3:28" s="19" customFormat="1" ht="12.75">
      <c r="C163" s="95" t="s">
        <v>122</v>
      </c>
      <c r="D163" s="91">
        <v>59803</v>
      </c>
      <c r="E163" s="91">
        <v>59468</v>
      </c>
      <c r="F163" s="91">
        <v>53224</v>
      </c>
      <c r="G163" s="91">
        <v>68280</v>
      </c>
      <c r="H163" s="91">
        <v>72696</v>
      </c>
      <c r="I163" s="98">
        <f>AVERAGE(D163:H163)</f>
        <v>62694.2</v>
      </c>
      <c r="J163" s="14"/>
      <c r="K163" s="27"/>
      <c r="L163" s="27"/>
      <c r="M163" s="43" t="s">
        <v>40</v>
      </c>
      <c r="N163" s="46">
        <v>59094</v>
      </c>
      <c r="O163" s="46">
        <v>74032</v>
      </c>
      <c r="P163" s="46">
        <v>46369</v>
      </c>
      <c r="Q163" s="46">
        <v>74021</v>
      </c>
      <c r="R163" s="46">
        <v>78087</v>
      </c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3:28" s="19" customFormat="1" ht="12.75">
      <c r="C164" s="95" t="s">
        <v>109</v>
      </c>
      <c r="D164" s="91">
        <v>27559</v>
      </c>
      <c r="E164" s="91">
        <v>29132</v>
      </c>
      <c r="F164" s="91">
        <v>27462</v>
      </c>
      <c r="G164" s="91">
        <v>35465</v>
      </c>
      <c r="H164" s="91">
        <v>36517</v>
      </c>
      <c r="I164" s="98">
        <f aca="true" t="shared" si="42" ref="I164:I227">AVERAGE(D164:H164)</f>
        <v>31227</v>
      </c>
      <c r="J164" s="14"/>
      <c r="K164" s="27"/>
      <c r="L164" s="27"/>
      <c r="M164" s="43" t="s">
        <v>18</v>
      </c>
      <c r="N164" s="46">
        <v>1764</v>
      </c>
      <c r="O164" s="46">
        <v>1885</v>
      </c>
      <c r="P164" s="46">
        <v>1788</v>
      </c>
      <c r="Q164" s="46">
        <v>1419</v>
      </c>
      <c r="R164" s="46">
        <v>2013</v>
      </c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3:28" s="19" customFormat="1" ht="12.75">
      <c r="C165" s="95" t="s">
        <v>110</v>
      </c>
      <c r="D165" s="91">
        <v>84</v>
      </c>
      <c r="E165" s="91">
        <v>65</v>
      </c>
      <c r="F165" s="91">
        <v>67</v>
      </c>
      <c r="G165" s="91">
        <v>77</v>
      </c>
      <c r="H165" s="91">
        <v>31</v>
      </c>
      <c r="I165" s="98"/>
      <c r="J165" s="14"/>
      <c r="K165" s="27"/>
      <c r="L165" s="27"/>
      <c r="M165" s="43" t="s">
        <v>41</v>
      </c>
      <c r="N165" s="46">
        <v>9469</v>
      </c>
      <c r="O165" s="46">
        <v>13718</v>
      </c>
      <c r="P165" s="46">
        <v>11178</v>
      </c>
      <c r="Q165" s="46">
        <v>12519</v>
      </c>
      <c r="R165" s="46">
        <v>17348</v>
      </c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3:28" s="19" customFormat="1" ht="12.75">
      <c r="C166" s="95" t="s">
        <v>111</v>
      </c>
      <c r="D166" s="91">
        <v>181</v>
      </c>
      <c r="E166" s="91">
        <v>168</v>
      </c>
      <c r="F166" s="91">
        <v>112</v>
      </c>
      <c r="G166" s="91">
        <v>137</v>
      </c>
      <c r="H166" s="91">
        <v>100</v>
      </c>
      <c r="I166" s="98"/>
      <c r="J166" s="14"/>
      <c r="K166" s="27"/>
      <c r="L166" s="27"/>
      <c r="M166" s="43" t="s">
        <v>19</v>
      </c>
      <c r="N166" s="46">
        <v>8855</v>
      </c>
      <c r="O166" s="46">
        <v>10886</v>
      </c>
      <c r="P166" s="46">
        <v>10959</v>
      </c>
      <c r="Q166" s="46">
        <v>12028</v>
      </c>
      <c r="R166" s="46">
        <v>12212</v>
      </c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3:28" s="19" customFormat="1" ht="12.75">
      <c r="C167" s="95" t="s">
        <v>112</v>
      </c>
      <c r="D167" s="91">
        <v>24528</v>
      </c>
      <c r="E167" s="91">
        <v>23076</v>
      </c>
      <c r="F167" s="91">
        <v>18686</v>
      </c>
      <c r="G167" s="91">
        <v>25781</v>
      </c>
      <c r="H167" s="91">
        <v>29092</v>
      </c>
      <c r="I167" s="98"/>
      <c r="J167" s="14"/>
      <c r="K167" s="27"/>
      <c r="L167" s="27"/>
      <c r="M167" s="43" t="s">
        <v>42</v>
      </c>
      <c r="N167" s="46">
        <v>13700</v>
      </c>
      <c r="O167" s="46">
        <v>14960</v>
      </c>
      <c r="P167" s="46">
        <v>16311</v>
      </c>
      <c r="Q167" s="46">
        <v>16661</v>
      </c>
      <c r="R167" s="97">
        <v>16661</v>
      </c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3:28" s="19" customFormat="1" ht="12.75">
      <c r="C168" s="95" t="s">
        <v>113</v>
      </c>
      <c r="D168" s="91">
        <v>276</v>
      </c>
      <c r="E168" s="91">
        <v>247</v>
      </c>
      <c r="F168" s="91">
        <v>191</v>
      </c>
      <c r="G168" s="91">
        <v>228</v>
      </c>
      <c r="H168" s="91">
        <v>205</v>
      </c>
      <c r="I168" s="98"/>
      <c r="J168" s="14"/>
      <c r="K168" s="27"/>
      <c r="L168" s="27"/>
      <c r="M168" s="43" t="s">
        <v>16</v>
      </c>
      <c r="N168" s="46">
        <v>71313</v>
      </c>
      <c r="O168" s="46">
        <v>73147</v>
      </c>
      <c r="P168" s="46">
        <v>66442</v>
      </c>
      <c r="Q168" s="46">
        <v>68379</v>
      </c>
      <c r="R168" s="46">
        <v>83303</v>
      </c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3:28" s="19" customFormat="1" ht="12.75">
      <c r="C169" s="95" t="s">
        <v>114</v>
      </c>
      <c r="D169" s="91">
        <v>164</v>
      </c>
      <c r="E169" s="91">
        <v>177</v>
      </c>
      <c r="F169" s="91">
        <v>167</v>
      </c>
      <c r="G169" s="91">
        <v>236</v>
      </c>
      <c r="H169" s="91">
        <v>129</v>
      </c>
      <c r="I169" s="98"/>
      <c r="J169" s="14"/>
      <c r="K169" s="27"/>
      <c r="L169" s="27"/>
      <c r="M169" s="27"/>
      <c r="N169" s="168"/>
      <c r="O169" s="168"/>
      <c r="P169" s="168"/>
      <c r="Q169" s="168"/>
      <c r="R169" s="168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3:28" s="19" customFormat="1" ht="12.75">
      <c r="C170" s="95" t="s">
        <v>115</v>
      </c>
      <c r="D170" s="92" t="s">
        <v>0</v>
      </c>
      <c r="E170" s="92" t="s">
        <v>0</v>
      </c>
      <c r="F170" s="92" t="s">
        <v>0</v>
      </c>
      <c r="G170" s="92" t="s">
        <v>0</v>
      </c>
      <c r="H170" s="92" t="s">
        <v>0</v>
      </c>
      <c r="I170" s="98"/>
      <c r="J170" s="14"/>
      <c r="K170" s="27"/>
      <c r="L170" s="27"/>
      <c r="M170" s="39" t="s">
        <v>92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3:28" s="19" customFormat="1" ht="12.75">
      <c r="C171" s="95" t="s">
        <v>116</v>
      </c>
      <c r="D171" s="92" t="s">
        <v>0</v>
      </c>
      <c r="E171" s="92" t="s">
        <v>0</v>
      </c>
      <c r="F171" s="92" t="s">
        <v>0</v>
      </c>
      <c r="G171" s="92" t="s">
        <v>0</v>
      </c>
      <c r="H171" s="92" t="s">
        <v>0</v>
      </c>
      <c r="I171" s="98"/>
      <c r="J171" s="14"/>
      <c r="K171" s="27"/>
      <c r="L171" s="27"/>
      <c r="M171" s="39" t="s">
        <v>0</v>
      </c>
      <c r="N171" s="39" t="s">
        <v>93</v>
      </c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3:28" s="19" customFormat="1" ht="12.75">
      <c r="C172" s="95"/>
      <c r="D172" s="96">
        <f>SUM(D165:D171)</f>
        <v>25233</v>
      </c>
      <c r="E172" s="96">
        <f aca="true" t="shared" si="43" ref="E172:G172">SUM(E165:E171)</f>
        <v>23733</v>
      </c>
      <c r="F172" s="96">
        <f t="shared" si="43"/>
        <v>19223</v>
      </c>
      <c r="G172" s="96">
        <f t="shared" si="43"/>
        <v>26459</v>
      </c>
      <c r="H172" s="96">
        <f>SUM(H165:H171)</f>
        <v>29557</v>
      </c>
      <c r="I172" s="98">
        <f t="shared" si="42"/>
        <v>24841</v>
      </c>
      <c r="J172" s="14"/>
      <c r="K172" s="27"/>
      <c r="L172" s="27"/>
      <c r="M172" s="27"/>
      <c r="N172" s="27"/>
      <c r="O172" s="27"/>
      <c r="P172" s="27"/>
      <c r="Q172" s="27"/>
      <c r="R172" s="27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3:28" s="19" customFormat="1" ht="12.75">
      <c r="C173" s="95" t="s">
        <v>118</v>
      </c>
      <c r="D173" s="91">
        <v>1519</v>
      </c>
      <c r="E173" s="91">
        <v>1090</v>
      </c>
      <c r="F173" s="91">
        <v>1190</v>
      </c>
      <c r="G173" s="91">
        <v>1224</v>
      </c>
      <c r="H173" s="91">
        <v>1470</v>
      </c>
      <c r="I173" s="98">
        <f>AVERAGE(D173:H173)</f>
        <v>1298.6</v>
      </c>
      <c r="J173" s="14"/>
      <c r="K173" s="27"/>
      <c r="L173" s="27"/>
      <c r="M173" s="39" t="s">
        <v>75</v>
      </c>
      <c r="N173" s="39" t="s">
        <v>152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3:28" s="19" customFormat="1" ht="12.75">
      <c r="C174" s="95" t="s">
        <v>117</v>
      </c>
      <c r="D174" s="91">
        <v>4054</v>
      </c>
      <c r="E174" s="91">
        <v>3997</v>
      </c>
      <c r="F174" s="91">
        <v>3923</v>
      </c>
      <c r="G174" s="91">
        <v>3289</v>
      </c>
      <c r="H174" s="91">
        <v>3249</v>
      </c>
      <c r="I174" s="98">
        <f>AVERAGE(D174:H174)</f>
        <v>3702.4</v>
      </c>
      <c r="J174" s="14"/>
      <c r="K174" s="27"/>
      <c r="L174" s="27"/>
      <c r="M174" s="39" t="s">
        <v>58</v>
      </c>
      <c r="N174" s="39" t="s">
        <v>110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3:28" s="19" customFormat="1" ht="12.75">
      <c r="C175" s="95" t="s">
        <v>119</v>
      </c>
      <c r="D175" s="91">
        <v>1439</v>
      </c>
      <c r="E175" s="91">
        <v>1515</v>
      </c>
      <c r="F175" s="91">
        <v>1425</v>
      </c>
      <c r="G175" s="91">
        <v>1843</v>
      </c>
      <c r="H175" s="91">
        <v>1903</v>
      </c>
      <c r="I175" s="98">
        <f t="shared" si="42"/>
        <v>1625</v>
      </c>
      <c r="J175" s="14"/>
      <c r="K175" s="27"/>
      <c r="L175" s="27"/>
      <c r="M175" s="27"/>
      <c r="N175" s="27"/>
      <c r="O175" s="27"/>
      <c r="P175" s="27"/>
      <c r="Q175" s="27"/>
      <c r="R175" s="27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3:28" s="19" customFormat="1" ht="12.75">
      <c r="C176" s="27"/>
      <c r="D176" s="27"/>
      <c r="E176" s="27"/>
      <c r="F176" s="27"/>
      <c r="G176" s="27"/>
      <c r="H176" s="27"/>
      <c r="I176" s="98"/>
      <c r="J176" s="14"/>
      <c r="K176" s="27"/>
      <c r="L176" s="27"/>
      <c r="M176" s="43" t="s">
        <v>59</v>
      </c>
      <c r="N176" s="43" t="s">
        <v>55</v>
      </c>
      <c r="O176" s="43" t="s">
        <v>56</v>
      </c>
      <c r="P176" s="43" t="s">
        <v>61</v>
      </c>
      <c r="Q176" s="43" t="s">
        <v>62</v>
      </c>
      <c r="R176" s="43" t="s">
        <v>63</v>
      </c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3:28" s="19" customFormat="1" ht="12.75">
      <c r="C177" s="93" t="s">
        <v>92</v>
      </c>
      <c r="D177" s="27"/>
      <c r="E177" s="27"/>
      <c r="F177" s="27"/>
      <c r="G177" s="27"/>
      <c r="H177" s="27"/>
      <c r="I177" s="98"/>
      <c r="J177" s="14"/>
      <c r="K177" s="27"/>
      <c r="L177" s="27"/>
      <c r="M177" s="43" t="s">
        <v>64</v>
      </c>
      <c r="N177" s="45">
        <f>SUM(N179:N206)</f>
        <v>19459</v>
      </c>
      <c r="O177" s="45">
        <f aca="true" t="shared" si="44" ref="O177:Q177">SUM(O179:O206)</f>
        <v>16838</v>
      </c>
      <c r="P177" s="45">
        <f t="shared" si="44"/>
        <v>14412</v>
      </c>
      <c r="Q177" s="45">
        <f t="shared" si="44"/>
        <v>15371</v>
      </c>
      <c r="R177" s="45">
        <f>SUM(R179:R206)</f>
        <v>17079</v>
      </c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3:28" s="19" customFormat="1" ht="12.75">
      <c r="C178" s="93" t="s">
        <v>0</v>
      </c>
      <c r="D178" s="93" t="s">
        <v>93</v>
      </c>
      <c r="E178" s="27"/>
      <c r="F178" s="27"/>
      <c r="G178" s="27"/>
      <c r="H178" s="27"/>
      <c r="I178" s="98"/>
      <c r="J178" s="14"/>
      <c r="K178" s="27"/>
      <c r="L178" s="27"/>
      <c r="M178" s="43" t="s">
        <v>82</v>
      </c>
      <c r="N178" s="46">
        <v>16295</v>
      </c>
      <c r="O178" s="46">
        <v>13223</v>
      </c>
      <c r="P178" s="46">
        <v>10379</v>
      </c>
      <c r="Q178" s="46">
        <v>11559</v>
      </c>
      <c r="R178" s="45">
        <f>SUM(R179+R182+R183+R185+R186+R187+R188+R190+R194+R197+R198+R200+R204+R205+R206)</f>
        <v>11985</v>
      </c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3:28" s="19" customFormat="1" ht="12.75">
      <c r="C179" s="27"/>
      <c r="D179" s="27"/>
      <c r="E179" s="27"/>
      <c r="F179" s="27"/>
      <c r="G179" s="27"/>
      <c r="H179" s="27"/>
      <c r="I179" s="98"/>
      <c r="J179" s="14"/>
      <c r="K179" s="27"/>
      <c r="L179" s="27"/>
      <c r="M179" s="43" t="s">
        <v>26</v>
      </c>
      <c r="N179" s="46">
        <v>32</v>
      </c>
      <c r="O179" s="46">
        <v>23</v>
      </c>
      <c r="P179" s="46">
        <v>18</v>
      </c>
      <c r="Q179" s="46">
        <v>16</v>
      </c>
      <c r="R179" s="46">
        <v>16</v>
      </c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3:28" s="19" customFormat="1" ht="12.75">
      <c r="C180" s="93" t="s">
        <v>75</v>
      </c>
      <c r="D180" s="93" t="s">
        <v>152</v>
      </c>
      <c r="E180" s="27"/>
      <c r="F180" s="27"/>
      <c r="G180" s="27"/>
      <c r="H180" s="27"/>
      <c r="I180" s="98"/>
      <c r="J180" s="14"/>
      <c r="K180" s="27"/>
      <c r="L180" s="27"/>
      <c r="M180" s="43" t="s">
        <v>27</v>
      </c>
      <c r="N180" s="46">
        <v>84</v>
      </c>
      <c r="O180" s="46">
        <v>65</v>
      </c>
      <c r="P180" s="46">
        <v>67</v>
      </c>
      <c r="Q180" s="46">
        <v>77</v>
      </c>
      <c r="R180" s="46">
        <v>31</v>
      </c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3:28" s="19" customFormat="1" ht="12.75">
      <c r="C181" s="93" t="s">
        <v>96</v>
      </c>
      <c r="D181" s="93" t="s">
        <v>15</v>
      </c>
      <c r="E181" s="27"/>
      <c r="F181" s="27"/>
      <c r="G181" s="27"/>
      <c r="H181" s="27"/>
      <c r="I181" s="98"/>
      <c r="J181" s="14"/>
      <c r="K181" s="27"/>
      <c r="L181" s="27"/>
      <c r="M181" s="43" t="s">
        <v>15</v>
      </c>
      <c r="N181" s="46">
        <v>238</v>
      </c>
      <c r="O181" s="46">
        <v>261</v>
      </c>
      <c r="P181" s="46">
        <v>160</v>
      </c>
      <c r="Q181" s="46">
        <v>157</v>
      </c>
      <c r="R181" s="46">
        <v>221</v>
      </c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3:28" s="19" customFormat="1" ht="12.75">
      <c r="C182" s="27"/>
      <c r="D182" s="27"/>
      <c r="E182" s="27"/>
      <c r="F182" s="27"/>
      <c r="G182" s="27"/>
      <c r="H182" s="27"/>
      <c r="I182" s="98"/>
      <c r="J182" s="14"/>
      <c r="K182" s="27"/>
      <c r="L182" s="27"/>
      <c r="M182" s="43" t="s">
        <v>28</v>
      </c>
      <c r="N182" s="46">
        <v>129</v>
      </c>
      <c r="O182" s="46">
        <v>104</v>
      </c>
      <c r="P182" s="46">
        <v>101</v>
      </c>
      <c r="Q182" s="46">
        <v>94</v>
      </c>
      <c r="R182" s="46">
        <v>127</v>
      </c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3:28" s="19" customFormat="1" ht="12.75">
      <c r="C183" s="95" t="s">
        <v>97</v>
      </c>
      <c r="D183" s="95" t="s">
        <v>55</v>
      </c>
      <c r="E183" s="95" t="s">
        <v>56</v>
      </c>
      <c r="F183" s="95" t="s">
        <v>61</v>
      </c>
      <c r="G183" s="95" t="s">
        <v>62</v>
      </c>
      <c r="H183" s="95" t="s">
        <v>63</v>
      </c>
      <c r="I183" s="98"/>
      <c r="J183" s="14"/>
      <c r="K183" s="27"/>
      <c r="L183" s="27"/>
      <c r="M183" s="43" t="s">
        <v>65</v>
      </c>
      <c r="N183" s="46">
        <v>1272</v>
      </c>
      <c r="O183" s="46">
        <v>1231</v>
      </c>
      <c r="P183" s="46">
        <v>1178</v>
      </c>
      <c r="Q183" s="46">
        <v>1123</v>
      </c>
      <c r="R183" s="97">
        <v>1123</v>
      </c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3:28" s="19" customFormat="1" ht="12.75">
      <c r="C184" s="95" t="s">
        <v>122</v>
      </c>
      <c r="D184" s="91">
        <v>46272</v>
      </c>
      <c r="E184" s="91">
        <v>53250</v>
      </c>
      <c r="F184" s="91">
        <v>47299</v>
      </c>
      <c r="G184" s="91">
        <v>41903</v>
      </c>
      <c r="H184" s="91">
        <v>48571</v>
      </c>
      <c r="I184" s="98">
        <f t="shared" si="42"/>
        <v>47459</v>
      </c>
      <c r="J184" s="14"/>
      <c r="K184" s="27"/>
      <c r="L184" s="27"/>
      <c r="M184" s="43" t="s">
        <v>29</v>
      </c>
      <c r="N184" s="46">
        <v>57</v>
      </c>
      <c r="O184" s="46">
        <v>70</v>
      </c>
      <c r="P184" s="46">
        <v>58</v>
      </c>
      <c r="Q184" s="46">
        <v>142</v>
      </c>
      <c r="R184" s="46">
        <v>186</v>
      </c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3:28" s="19" customFormat="1" ht="12.75">
      <c r="C185" s="95" t="s">
        <v>109</v>
      </c>
      <c r="D185" s="91">
        <v>22848</v>
      </c>
      <c r="E185" s="91">
        <v>27554</v>
      </c>
      <c r="F185" s="91">
        <v>22069</v>
      </c>
      <c r="G185" s="91">
        <v>24922</v>
      </c>
      <c r="H185" s="91">
        <v>29128</v>
      </c>
      <c r="I185" s="98">
        <f t="shared" si="42"/>
        <v>25304.2</v>
      </c>
      <c r="J185" s="14"/>
      <c r="K185" s="27"/>
      <c r="L185" s="27"/>
      <c r="M185" s="43" t="s">
        <v>30</v>
      </c>
      <c r="N185" s="46">
        <v>113</v>
      </c>
      <c r="O185" s="46">
        <v>74</v>
      </c>
      <c r="P185" s="46">
        <v>89</v>
      </c>
      <c r="Q185" s="46">
        <v>105</v>
      </c>
      <c r="R185" s="97">
        <v>105</v>
      </c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3:28" s="19" customFormat="1" ht="12.75">
      <c r="C186" s="95" t="s">
        <v>110</v>
      </c>
      <c r="D186" s="91">
        <v>238</v>
      </c>
      <c r="E186" s="91">
        <v>261</v>
      </c>
      <c r="F186" s="91">
        <v>160</v>
      </c>
      <c r="G186" s="91">
        <v>157</v>
      </c>
      <c r="H186" s="91">
        <v>221</v>
      </c>
      <c r="I186" s="98"/>
      <c r="J186" s="14"/>
      <c r="K186" s="27"/>
      <c r="L186" s="27"/>
      <c r="M186" s="43" t="s">
        <v>31</v>
      </c>
      <c r="N186" s="46">
        <v>222</v>
      </c>
      <c r="O186" s="46">
        <v>205</v>
      </c>
      <c r="P186" s="46">
        <v>192</v>
      </c>
      <c r="Q186" s="46">
        <v>260</v>
      </c>
      <c r="R186" s="46">
        <v>227</v>
      </c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3:28" s="19" customFormat="1" ht="12.75">
      <c r="C187" s="95" t="s">
        <v>111</v>
      </c>
      <c r="D187" s="91">
        <v>1261</v>
      </c>
      <c r="E187" s="91">
        <v>1579</v>
      </c>
      <c r="F187" s="91">
        <v>1501</v>
      </c>
      <c r="G187" s="91">
        <v>1128</v>
      </c>
      <c r="H187" s="91">
        <v>1332</v>
      </c>
      <c r="I187" s="98"/>
      <c r="J187" s="14"/>
      <c r="K187" s="27"/>
      <c r="L187" s="27"/>
      <c r="M187" s="43" t="s">
        <v>32</v>
      </c>
      <c r="N187" s="46">
        <v>3542</v>
      </c>
      <c r="O187" s="46">
        <v>3632</v>
      </c>
      <c r="P187" s="46">
        <v>2243</v>
      </c>
      <c r="Q187" s="46">
        <v>3511</v>
      </c>
      <c r="R187" s="46">
        <v>3145</v>
      </c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3:28" s="19" customFormat="1" ht="12.75">
      <c r="C188" s="95" t="s">
        <v>112</v>
      </c>
      <c r="D188" s="91">
        <v>8207</v>
      </c>
      <c r="E188" s="91">
        <v>8346</v>
      </c>
      <c r="F188" s="91">
        <v>8571</v>
      </c>
      <c r="G188" s="91">
        <v>668</v>
      </c>
      <c r="H188" s="91">
        <v>794</v>
      </c>
      <c r="I188" s="98"/>
      <c r="J188" s="14"/>
      <c r="K188" s="27"/>
      <c r="L188" s="27"/>
      <c r="M188" s="43" t="s">
        <v>17</v>
      </c>
      <c r="N188" s="46">
        <v>6546</v>
      </c>
      <c r="O188" s="46">
        <v>4388</v>
      </c>
      <c r="P188" s="46">
        <v>3648</v>
      </c>
      <c r="Q188" s="46">
        <v>3277</v>
      </c>
      <c r="R188" s="46">
        <v>3622</v>
      </c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3:28" s="19" customFormat="1" ht="12.75">
      <c r="C189" s="95" t="s">
        <v>113</v>
      </c>
      <c r="D189" s="91">
        <v>109</v>
      </c>
      <c r="E189" s="91">
        <v>139</v>
      </c>
      <c r="F189" s="91">
        <v>85</v>
      </c>
      <c r="G189" s="91">
        <v>88</v>
      </c>
      <c r="H189" s="91">
        <v>111</v>
      </c>
      <c r="I189" s="98"/>
      <c r="J189" s="14"/>
      <c r="K189" s="27"/>
      <c r="L189" s="27"/>
      <c r="M189" s="43" t="s">
        <v>33</v>
      </c>
      <c r="N189" s="46">
        <v>16</v>
      </c>
      <c r="O189" s="46">
        <v>16</v>
      </c>
      <c r="P189" s="46">
        <v>13</v>
      </c>
      <c r="Q189" s="46">
        <v>16</v>
      </c>
      <c r="R189" s="46">
        <v>15</v>
      </c>
      <c r="S189" s="40"/>
      <c r="T189" s="40"/>
      <c r="U189" s="40"/>
      <c r="V189" s="40"/>
      <c r="W189" s="40"/>
      <c r="X189" s="40"/>
      <c r="Y189" s="40"/>
      <c r="Z189" s="40"/>
      <c r="AA189" s="40"/>
      <c r="AB189" s="40"/>
    </row>
    <row r="190" spans="3:28" s="19" customFormat="1" ht="12.75">
      <c r="C190" s="95" t="s">
        <v>114</v>
      </c>
      <c r="D190" s="91">
        <v>84</v>
      </c>
      <c r="E190" s="91">
        <v>85</v>
      </c>
      <c r="F190" s="91">
        <v>82</v>
      </c>
      <c r="G190" s="91">
        <v>95</v>
      </c>
      <c r="H190" s="91">
        <v>89</v>
      </c>
      <c r="I190" s="98"/>
      <c r="J190" s="14"/>
      <c r="K190" s="27"/>
      <c r="L190" s="27"/>
      <c r="M190" s="43" t="s">
        <v>34</v>
      </c>
      <c r="N190" s="46">
        <v>581</v>
      </c>
      <c r="O190" s="46">
        <v>510</v>
      </c>
      <c r="P190" s="46">
        <v>569</v>
      </c>
      <c r="Q190" s="46">
        <v>436</v>
      </c>
      <c r="R190" s="46">
        <v>427</v>
      </c>
      <c r="S190" s="40"/>
      <c r="T190" s="40"/>
      <c r="U190" s="40"/>
      <c r="V190" s="40"/>
      <c r="W190" s="40"/>
      <c r="X190" s="40"/>
      <c r="Y190" s="40"/>
      <c r="Z190" s="40"/>
      <c r="AA190" s="40"/>
      <c r="AB190" s="40"/>
    </row>
    <row r="191" spans="3:28" s="19" customFormat="1" ht="12.75">
      <c r="C191" s="95" t="s">
        <v>115</v>
      </c>
      <c r="D191" s="92" t="s">
        <v>0</v>
      </c>
      <c r="E191" s="92" t="s">
        <v>0</v>
      </c>
      <c r="F191" s="92" t="s">
        <v>0</v>
      </c>
      <c r="G191" s="92" t="s">
        <v>0</v>
      </c>
      <c r="H191" s="92" t="s">
        <v>0</v>
      </c>
      <c r="I191" s="98"/>
      <c r="J191" s="14"/>
      <c r="K191" s="27"/>
      <c r="L191" s="27"/>
      <c r="M191" s="43" t="s">
        <v>35</v>
      </c>
      <c r="N191" s="46">
        <v>3</v>
      </c>
      <c r="O191" s="46">
        <v>3</v>
      </c>
      <c r="P191" s="46">
        <v>3</v>
      </c>
      <c r="Q191" s="46">
        <v>3</v>
      </c>
      <c r="R191" s="46">
        <v>3</v>
      </c>
      <c r="S191" s="40"/>
      <c r="T191" s="40"/>
      <c r="U191" s="40"/>
      <c r="V191" s="40"/>
      <c r="W191" s="40"/>
      <c r="X191" s="40"/>
      <c r="Y191" s="40"/>
      <c r="Z191" s="40"/>
      <c r="AA191" s="40"/>
      <c r="AB191" s="40"/>
    </row>
    <row r="192" spans="3:28" s="19" customFormat="1" ht="12.75">
      <c r="C192" s="95" t="s">
        <v>116</v>
      </c>
      <c r="D192" s="92" t="s">
        <v>0</v>
      </c>
      <c r="E192" s="92" t="s">
        <v>0</v>
      </c>
      <c r="F192" s="92" t="s">
        <v>0</v>
      </c>
      <c r="G192" s="92" t="s">
        <v>0</v>
      </c>
      <c r="H192" s="92" t="s">
        <v>0</v>
      </c>
      <c r="I192" s="98"/>
      <c r="J192" s="14"/>
      <c r="K192" s="27"/>
      <c r="L192" s="27"/>
      <c r="M192" s="43" t="s">
        <v>36</v>
      </c>
      <c r="N192" s="46">
        <v>26</v>
      </c>
      <c r="O192" s="46">
        <v>41</v>
      </c>
      <c r="P192" s="46">
        <v>54</v>
      </c>
      <c r="Q192" s="46">
        <v>81</v>
      </c>
      <c r="R192" s="46">
        <v>159</v>
      </c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3:28" s="19" customFormat="1" ht="12.75">
      <c r="C193" s="95"/>
      <c r="D193" s="96">
        <f>SUM(D186:D192)</f>
        <v>9899</v>
      </c>
      <c r="E193" s="96">
        <f aca="true" t="shared" si="45" ref="E193:H193">SUM(E186:E192)</f>
        <v>10410</v>
      </c>
      <c r="F193" s="96">
        <f t="shared" si="45"/>
        <v>10399</v>
      </c>
      <c r="G193" s="96">
        <f t="shared" si="45"/>
        <v>2136</v>
      </c>
      <c r="H193" s="96">
        <f t="shared" si="45"/>
        <v>2547</v>
      </c>
      <c r="I193" s="98">
        <f t="shared" si="42"/>
        <v>7078.2</v>
      </c>
      <c r="J193" s="14"/>
      <c r="K193" s="27"/>
      <c r="L193" s="27"/>
      <c r="M193" s="43" t="s">
        <v>37</v>
      </c>
      <c r="N193" s="46">
        <v>365</v>
      </c>
      <c r="O193" s="46">
        <v>406</v>
      </c>
      <c r="P193" s="46">
        <v>415</v>
      </c>
      <c r="Q193" s="46">
        <v>466</v>
      </c>
      <c r="R193" s="46">
        <v>1045</v>
      </c>
      <c r="S193" s="40"/>
      <c r="T193" s="40"/>
      <c r="U193" s="40"/>
      <c r="V193" s="40"/>
      <c r="W193" s="40"/>
      <c r="X193" s="40"/>
      <c r="Y193" s="40"/>
      <c r="Z193" s="40"/>
      <c r="AA193" s="40"/>
      <c r="AB193" s="40"/>
    </row>
    <row r="194" spans="3:28" s="19" customFormat="1" ht="12.75">
      <c r="C194" s="95" t="s">
        <v>118</v>
      </c>
      <c r="D194" s="91">
        <v>6375</v>
      </c>
      <c r="E194" s="91">
        <v>7797</v>
      </c>
      <c r="F194" s="91">
        <v>7853</v>
      </c>
      <c r="G194" s="91">
        <v>6719</v>
      </c>
      <c r="H194" s="91">
        <v>8266</v>
      </c>
      <c r="I194" s="98">
        <f>AVERAGE(D194:H194)</f>
        <v>7402</v>
      </c>
      <c r="J194" s="14"/>
      <c r="K194" s="27"/>
      <c r="L194" s="27"/>
      <c r="M194" s="43" t="s">
        <v>24</v>
      </c>
      <c r="N194" s="46">
        <v>3</v>
      </c>
      <c r="O194" s="46">
        <v>2</v>
      </c>
      <c r="P194" s="46">
        <v>2</v>
      </c>
      <c r="Q194" s="46">
        <v>4</v>
      </c>
      <c r="R194" s="46">
        <v>4</v>
      </c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3:28" s="19" customFormat="1" ht="12.75">
      <c r="C195" s="95" t="s">
        <v>117</v>
      </c>
      <c r="D195" s="91">
        <v>6154</v>
      </c>
      <c r="E195" s="91">
        <v>6278</v>
      </c>
      <c r="F195" s="91">
        <v>6008</v>
      </c>
      <c r="G195" s="91">
        <v>7037</v>
      </c>
      <c r="H195" s="91">
        <v>7363</v>
      </c>
      <c r="I195" s="98">
        <f t="shared" si="42"/>
        <v>6568</v>
      </c>
      <c r="J195" s="14"/>
      <c r="K195" s="27"/>
      <c r="L195" s="27"/>
      <c r="M195" s="43" t="s">
        <v>21</v>
      </c>
      <c r="N195" s="46">
        <v>170</v>
      </c>
      <c r="O195" s="46">
        <v>205</v>
      </c>
      <c r="P195" s="46">
        <v>202</v>
      </c>
      <c r="Q195" s="46">
        <v>210</v>
      </c>
      <c r="R195" s="46">
        <v>225</v>
      </c>
      <c r="S195" s="40"/>
      <c r="T195" s="40"/>
      <c r="U195" s="40"/>
      <c r="V195" s="40"/>
      <c r="W195" s="40"/>
      <c r="X195" s="40"/>
      <c r="Y195" s="40"/>
      <c r="Z195" s="40"/>
      <c r="AA195" s="40"/>
      <c r="AB195" s="40"/>
    </row>
    <row r="196" spans="3:28" s="19" customFormat="1" ht="12.75">
      <c r="C196" s="95" t="s">
        <v>119</v>
      </c>
      <c r="D196" s="91">
        <v>996</v>
      </c>
      <c r="E196" s="91">
        <v>1213</v>
      </c>
      <c r="F196" s="91">
        <v>969</v>
      </c>
      <c r="G196" s="91">
        <v>1088</v>
      </c>
      <c r="H196" s="91">
        <v>1268</v>
      </c>
      <c r="I196" s="98">
        <f t="shared" si="42"/>
        <v>1106.8</v>
      </c>
      <c r="J196" s="14"/>
      <c r="K196" s="27"/>
      <c r="L196" s="27"/>
      <c r="M196" s="43" t="s">
        <v>38</v>
      </c>
      <c r="N196" s="44" t="s">
        <v>0</v>
      </c>
      <c r="O196" s="44" t="s">
        <v>0</v>
      </c>
      <c r="P196" s="44" t="s">
        <v>0</v>
      </c>
      <c r="Q196" s="44" t="s">
        <v>0</v>
      </c>
      <c r="R196" s="44" t="s">
        <v>0</v>
      </c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3:28" s="19" customFormat="1" ht="12.75">
      <c r="C197" s="27"/>
      <c r="D197" s="27"/>
      <c r="E197" s="27"/>
      <c r="F197" s="27"/>
      <c r="G197" s="27"/>
      <c r="H197" s="27"/>
      <c r="I197" s="98"/>
      <c r="J197" s="14"/>
      <c r="K197" s="27"/>
      <c r="L197" s="27"/>
      <c r="M197" s="43" t="s">
        <v>13</v>
      </c>
      <c r="N197" s="46">
        <v>44</v>
      </c>
      <c r="O197" s="46">
        <v>36</v>
      </c>
      <c r="P197" s="46">
        <v>40</v>
      </c>
      <c r="Q197" s="46">
        <v>40</v>
      </c>
      <c r="R197" s="46">
        <v>44</v>
      </c>
      <c r="S197" s="40"/>
      <c r="T197" s="40"/>
      <c r="U197" s="40"/>
      <c r="V197" s="40"/>
      <c r="W197" s="40"/>
      <c r="X197" s="40"/>
      <c r="Y197" s="40"/>
      <c r="Z197" s="40"/>
      <c r="AA197" s="40"/>
      <c r="AB197" s="40"/>
    </row>
    <row r="198" spans="3:28" s="19" customFormat="1" ht="12.75">
      <c r="C198" s="93" t="s">
        <v>92</v>
      </c>
      <c r="D198" s="27"/>
      <c r="E198" s="27"/>
      <c r="F198" s="27"/>
      <c r="G198" s="27"/>
      <c r="H198" s="27"/>
      <c r="I198" s="98"/>
      <c r="J198" s="14"/>
      <c r="K198" s="27"/>
      <c r="L198" s="27"/>
      <c r="M198" s="43" t="s">
        <v>39</v>
      </c>
      <c r="N198" s="46">
        <v>304</v>
      </c>
      <c r="O198" s="46">
        <v>348</v>
      </c>
      <c r="P198" s="46">
        <v>219</v>
      </c>
      <c r="Q198" s="46">
        <v>219</v>
      </c>
      <c r="R198" s="46">
        <v>270</v>
      </c>
      <c r="S198" s="40"/>
      <c r="T198" s="40"/>
      <c r="U198" s="40"/>
      <c r="V198" s="40"/>
      <c r="W198" s="40"/>
      <c r="X198" s="40"/>
      <c r="Y198" s="40"/>
      <c r="Z198" s="40"/>
      <c r="AA198" s="40"/>
      <c r="AB198" s="40"/>
    </row>
    <row r="199" spans="3:28" s="19" customFormat="1" ht="12.75">
      <c r="C199" s="93" t="s">
        <v>0</v>
      </c>
      <c r="D199" s="93" t="s">
        <v>93</v>
      </c>
      <c r="E199" s="27"/>
      <c r="F199" s="27"/>
      <c r="G199" s="27"/>
      <c r="H199" s="27"/>
      <c r="I199" s="98"/>
      <c r="J199" s="14"/>
      <c r="K199" s="27"/>
      <c r="L199" s="27"/>
      <c r="M199" s="43" t="s">
        <v>20</v>
      </c>
      <c r="N199" s="46">
        <v>1726</v>
      </c>
      <c r="O199" s="46">
        <v>1648</v>
      </c>
      <c r="P199" s="46">
        <v>2351</v>
      </c>
      <c r="Q199" s="46">
        <v>1844</v>
      </c>
      <c r="R199" s="46">
        <v>2391</v>
      </c>
      <c r="S199" s="40"/>
      <c r="T199" s="40"/>
      <c r="U199" s="40"/>
      <c r="V199" s="40"/>
      <c r="W199" s="40"/>
      <c r="X199" s="40"/>
      <c r="Y199" s="40"/>
      <c r="Z199" s="40"/>
      <c r="AA199" s="40"/>
      <c r="AB199" s="40"/>
    </row>
    <row r="200" spans="3:28" s="19" customFormat="1" ht="12.75">
      <c r="C200" s="27"/>
      <c r="D200" s="27"/>
      <c r="E200" s="27"/>
      <c r="F200" s="27"/>
      <c r="G200" s="27"/>
      <c r="H200" s="27"/>
      <c r="I200" s="98"/>
      <c r="J200" s="14"/>
      <c r="K200" s="27"/>
      <c r="L200" s="27"/>
      <c r="M200" s="43" t="s">
        <v>22</v>
      </c>
      <c r="N200" s="46">
        <v>9</v>
      </c>
      <c r="O200" s="46">
        <v>9</v>
      </c>
      <c r="P200" s="46">
        <v>8</v>
      </c>
      <c r="Q200" s="46">
        <v>8</v>
      </c>
      <c r="R200" s="46">
        <v>8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</row>
    <row r="201" spans="3:28" s="19" customFormat="1" ht="12.75">
      <c r="C201" s="93" t="s">
        <v>75</v>
      </c>
      <c r="D201" s="93" t="s">
        <v>152</v>
      </c>
      <c r="E201" s="27"/>
      <c r="F201" s="27"/>
      <c r="G201" s="27"/>
      <c r="H201" s="27"/>
      <c r="I201" s="98"/>
      <c r="J201" s="14"/>
      <c r="K201" s="27"/>
      <c r="L201" s="27"/>
      <c r="M201" s="43" t="s">
        <v>40</v>
      </c>
      <c r="N201" s="46">
        <v>386</v>
      </c>
      <c r="O201" s="46">
        <v>796</v>
      </c>
      <c r="P201" s="46">
        <v>653</v>
      </c>
      <c r="Q201" s="46">
        <v>767</v>
      </c>
      <c r="R201" s="46">
        <v>739</v>
      </c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3:28" s="19" customFormat="1" ht="12.75">
      <c r="C202" s="93" t="s">
        <v>96</v>
      </c>
      <c r="D202" s="93" t="s">
        <v>28</v>
      </c>
      <c r="E202" s="27"/>
      <c r="F202" s="27"/>
      <c r="G202" s="27"/>
      <c r="H202" s="27"/>
      <c r="I202" s="98"/>
      <c r="J202" s="14"/>
      <c r="K202" s="27"/>
      <c r="L202" s="27"/>
      <c r="M202" s="43" t="s">
        <v>18</v>
      </c>
      <c r="N202" s="46">
        <v>8</v>
      </c>
      <c r="O202" s="46">
        <v>14</v>
      </c>
      <c r="P202" s="46">
        <v>7</v>
      </c>
      <c r="Q202" s="46">
        <v>4</v>
      </c>
      <c r="R202" s="46">
        <v>7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</row>
    <row r="203" spans="3:28" s="19" customFormat="1" ht="12.75">
      <c r="C203" s="27"/>
      <c r="D203" s="27"/>
      <c r="E203" s="27"/>
      <c r="F203" s="27"/>
      <c r="G203" s="27"/>
      <c r="H203" s="27"/>
      <c r="I203" s="98"/>
      <c r="J203" s="14"/>
      <c r="K203" s="27"/>
      <c r="L203" s="27"/>
      <c r="M203" s="43" t="s">
        <v>41</v>
      </c>
      <c r="N203" s="46">
        <v>85</v>
      </c>
      <c r="O203" s="46">
        <v>90</v>
      </c>
      <c r="P203" s="46">
        <v>50</v>
      </c>
      <c r="Q203" s="46">
        <v>45</v>
      </c>
      <c r="R203" s="46">
        <v>72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</row>
    <row r="204" spans="3:28" s="19" customFormat="1" ht="12.75">
      <c r="C204" s="95" t="s">
        <v>97</v>
      </c>
      <c r="D204" s="95" t="s">
        <v>55</v>
      </c>
      <c r="E204" s="95" t="s">
        <v>56</v>
      </c>
      <c r="F204" s="95" t="s">
        <v>61</v>
      </c>
      <c r="G204" s="95" t="s">
        <v>62</v>
      </c>
      <c r="H204" s="95" t="s">
        <v>63</v>
      </c>
      <c r="I204" s="98"/>
      <c r="J204" s="14"/>
      <c r="K204" s="27"/>
      <c r="L204" s="27"/>
      <c r="M204" s="43" t="s">
        <v>19</v>
      </c>
      <c r="N204" s="46">
        <v>115</v>
      </c>
      <c r="O204" s="46">
        <v>128</v>
      </c>
      <c r="P204" s="46">
        <v>123</v>
      </c>
      <c r="Q204" s="46">
        <v>110</v>
      </c>
      <c r="R204" s="46">
        <v>138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3:28" s="19" customFormat="1" ht="12.75">
      <c r="C205" s="95" t="s">
        <v>122</v>
      </c>
      <c r="D205" s="91">
        <v>59771</v>
      </c>
      <c r="E205" s="91">
        <v>60112</v>
      </c>
      <c r="F205" s="91">
        <v>61516</v>
      </c>
      <c r="G205" s="91">
        <v>61550</v>
      </c>
      <c r="H205" s="91">
        <v>63703</v>
      </c>
      <c r="I205" s="98">
        <f t="shared" si="42"/>
        <v>61330.4</v>
      </c>
      <c r="J205" s="14"/>
      <c r="K205" s="27"/>
      <c r="L205" s="27"/>
      <c r="M205" s="43" t="s">
        <v>42</v>
      </c>
      <c r="N205" s="46">
        <v>306</v>
      </c>
      <c r="O205" s="46">
        <v>345</v>
      </c>
      <c r="P205" s="46">
        <v>336</v>
      </c>
      <c r="Q205" s="46">
        <v>368</v>
      </c>
      <c r="R205" s="97">
        <v>368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</row>
    <row r="206" spans="3:28" s="19" customFormat="1" ht="12.75">
      <c r="C206" s="95" t="s">
        <v>109</v>
      </c>
      <c r="D206" s="91">
        <v>28572</v>
      </c>
      <c r="E206" s="91">
        <v>28678</v>
      </c>
      <c r="F206" s="91">
        <v>30751</v>
      </c>
      <c r="G206" s="91">
        <v>29085</v>
      </c>
      <c r="H206" s="91">
        <v>30645</v>
      </c>
      <c r="I206" s="98">
        <f t="shared" si="42"/>
        <v>29546.2</v>
      </c>
      <c r="J206" s="14"/>
      <c r="K206" s="27"/>
      <c r="L206" s="27"/>
      <c r="M206" s="43" t="s">
        <v>16</v>
      </c>
      <c r="N206" s="46">
        <v>3077</v>
      </c>
      <c r="O206" s="46">
        <v>2188</v>
      </c>
      <c r="P206" s="46">
        <v>1613</v>
      </c>
      <c r="Q206" s="46">
        <v>1988</v>
      </c>
      <c r="R206" s="46">
        <v>2361</v>
      </c>
      <c r="S206" s="40"/>
      <c r="T206" s="40"/>
      <c r="U206" s="40"/>
      <c r="V206" s="40"/>
      <c r="W206" s="40"/>
      <c r="X206" s="40"/>
      <c r="Y206" s="40"/>
      <c r="Z206" s="40"/>
      <c r="AA206" s="40"/>
      <c r="AB206" s="40"/>
    </row>
    <row r="207" spans="3:28" s="19" customFormat="1" ht="12.75">
      <c r="C207" s="95" t="s">
        <v>110</v>
      </c>
      <c r="D207" s="91">
        <v>129</v>
      </c>
      <c r="E207" s="91">
        <v>104</v>
      </c>
      <c r="F207" s="91">
        <v>101</v>
      </c>
      <c r="G207" s="91">
        <v>94</v>
      </c>
      <c r="H207" s="91">
        <v>127</v>
      </c>
      <c r="I207" s="98"/>
      <c r="J207" s="14"/>
      <c r="K207" s="27"/>
      <c r="L207" s="27"/>
      <c r="M207" s="27"/>
      <c r="N207" s="168"/>
      <c r="O207" s="168"/>
      <c r="P207" s="168"/>
      <c r="Q207" s="168"/>
      <c r="R207" s="27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</row>
    <row r="208" spans="3:28" s="19" customFormat="1" ht="12.75">
      <c r="C208" s="95" t="s">
        <v>111</v>
      </c>
      <c r="D208" s="91">
        <v>1494</v>
      </c>
      <c r="E208" s="91">
        <v>1735</v>
      </c>
      <c r="F208" s="91">
        <v>1736</v>
      </c>
      <c r="G208" s="91">
        <v>1546</v>
      </c>
      <c r="H208" s="91">
        <v>1308</v>
      </c>
      <c r="I208" s="98"/>
      <c r="J208" s="14"/>
      <c r="K208" s="27"/>
      <c r="L208" s="27"/>
      <c r="M208" s="39" t="s">
        <v>92</v>
      </c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</row>
    <row r="209" spans="3:28" s="19" customFormat="1" ht="12.75">
      <c r="C209" s="95" t="s">
        <v>112</v>
      </c>
      <c r="D209" s="91">
        <v>4775</v>
      </c>
      <c r="E209" s="91">
        <v>4176</v>
      </c>
      <c r="F209" s="91">
        <v>3984</v>
      </c>
      <c r="G209" s="91">
        <v>5660</v>
      </c>
      <c r="H209" s="91">
        <v>5851</v>
      </c>
      <c r="I209" s="98"/>
      <c r="J209" s="14"/>
      <c r="K209" s="27"/>
      <c r="L209" s="27"/>
      <c r="M209" s="39" t="s">
        <v>0</v>
      </c>
      <c r="N209" s="39" t="s">
        <v>93</v>
      </c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</row>
    <row r="210" spans="3:28" s="19" customFormat="1" ht="12.75">
      <c r="C210" s="95" t="s">
        <v>113</v>
      </c>
      <c r="D210" s="91">
        <v>130</v>
      </c>
      <c r="E210" s="91">
        <v>139</v>
      </c>
      <c r="F210" s="91">
        <v>130</v>
      </c>
      <c r="G210" s="91">
        <v>130</v>
      </c>
      <c r="H210" s="91">
        <v>130</v>
      </c>
      <c r="I210" s="98"/>
      <c r="J210" s="14"/>
      <c r="K210" s="27"/>
      <c r="L210" s="27"/>
      <c r="M210" s="27"/>
      <c r="N210" s="27"/>
      <c r="O210" s="27"/>
      <c r="P210" s="27"/>
      <c r="Q210" s="27"/>
      <c r="R210" s="27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</row>
    <row r="211" spans="3:28" s="19" customFormat="1" ht="12.75">
      <c r="C211" s="95" t="s">
        <v>114</v>
      </c>
      <c r="D211" s="91">
        <v>11</v>
      </c>
      <c r="E211" s="91">
        <v>11</v>
      </c>
      <c r="F211" s="91">
        <v>10</v>
      </c>
      <c r="G211" s="91">
        <v>13</v>
      </c>
      <c r="H211" s="91">
        <v>14</v>
      </c>
      <c r="I211" s="98"/>
      <c r="J211" s="14"/>
      <c r="K211" s="27"/>
      <c r="L211" s="27"/>
      <c r="M211" s="39" t="s">
        <v>75</v>
      </c>
      <c r="N211" s="39" t="s">
        <v>152</v>
      </c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</row>
    <row r="212" spans="3:28" s="19" customFormat="1" ht="12.75">
      <c r="C212" s="95" t="s">
        <v>115</v>
      </c>
      <c r="D212" s="92" t="s">
        <v>0</v>
      </c>
      <c r="E212" s="92" t="s">
        <v>0</v>
      </c>
      <c r="F212" s="92" t="s">
        <v>0</v>
      </c>
      <c r="G212" s="92" t="s">
        <v>0</v>
      </c>
      <c r="H212" s="92" t="s">
        <v>0</v>
      </c>
      <c r="I212" s="98"/>
      <c r="J212" s="14"/>
      <c r="K212" s="27"/>
      <c r="L212" s="27"/>
      <c r="M212" s="39" t="s">
        <v>58</v>
      </c>
      <c r="N212" s="39" t="s">
        <v>111</v>
      </c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</row>
    <row r="213" spans="3:28" s="19" customFormat="1" ht="12.75">
      <c r="C213" s="95" t="s">
        <v>116</v>
      </c>
      <c r="D213" s="92" t="s">
        <v>0</v>
      </c>
      <c r="E213" s="92" t="s">
        <v>0</v>
      </c>
      <c r="F213" s="92" t="s">
        <v>0</v>
      </c>
      <c r="G213" s="92" t="s">
        <v>0</v>
      </c>
      <c r="H213" s="92" t="s">
        <v>0</v>
      </c>
      <c r="I213" s="98"/>
      <c r="J213" s="14"/>
      <c r="K213" s="27"/>
      <c r="L213" s="27"/>
      <c r="M213" s="27"/>
      <c r="N213" s="27"/>
      <c r="O213" s="27"/>
      <c r="P213" s="27"/>
      <c r="Q213" s="27"/>
      <c r="R213" s="27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</row>
    <row r="214" spans="3:28" s="19" customFormat="1" ht="12.75">
      <c r="C214" s="95"/>
      <c r="D214" s="96">
        <f>SUM(D207:D213)</f>
        <v>6539</v>
      </c>
      <c r="E214" s="96">
        <f aca="true" t="shared" si="46" ref="E214:H214">SUM(E207:E213)</f>
        <v>6165</v>
      </c>
      <c r="F214" s="96">
        <f t="shared" si="46"/>
        <v>5961</v>
      </c>
      <c r="G214" s="96">
        <f t="shared" si="46"/>
        <v>7443</v>
      </c>
      <c r="H214" s="96">
        <f t="shared" si="46"/>
        <v>7430</v>
      </c>
      <c r="I214" s="98">
        <f t="shared" si="42"/>
        <v>6707.6</v>
      </c>
      <c r="J214" s="14"/>
      <c r="K214" s="27"/>
      <c r="L214" s="27"/>
      <c r="M214" s="43" t="s">
        <v>59</v>
      </c>
      <c r="N214" s="43" t="s">
        <v>55</v>
      </c>
      <c r="O214" s="43" t="s">
        <v>56</v>
      </c>
      <c r="P214" s="43" t="s">
        <v>61</v>
      </c>
      <c r="Q214" s="43" t="s">
        <v>62</v>
      </c>
      <c r="R214" s="43" t="s">
        <v>63</v>
      </c>
      <c r="S214" s="40"/>
      <c r="T214" s="40"/>
      <c r="U214" s="40"/>
      <c r="V214" s="40"/>
      <c r="W214" s="40"/>
      <c r="X214" s="40"/>
      <c r="Y214" s="40"/>
      <c r="Z214" s="40"/>
      <c r="AA214" s="40"/>
      <c r="AB214" s="40"/>
    </row>
    <row r="215" spans="3:28" s="19" customFormat="1" ht="12.75">
      <c r="C215" s="95" t="s">
        <v>118</v>
      </c>
      <c r="D215" s="91">
        <v>20125</v>
      </c>
      <c r="E215" s="91">
        <v>20844</v>
      </c>
      <c r="F215" s="91">
        <v>20174</v>
      </c>
      <c r="G215" s="91">
        <v>20754</v>
      </c>
      <c r="H215" s="91">
        <v>21276</v>
      </c>
      <c r="I215" s="98">
        <f>AVERAGE(D215:H215)</f>
        <v>20634.6</v>
      </c>
      <c r="J215" s="14"/>
      <c r="K215" s="27"/>
      <c r="L215" s="27"/>
      <c r="M215" s="43" t="s">
        <v>64</v>
      </c>
      <c r="N215" s="46">
        <v>75138</v>
      </c>
      <c r="O215" s="46">
        <v>86231</v>
      </c>
      <c r="P215" s="46">
        <v>76938</v>
      </c>
      <c r="Q215" s="46">
        <v>74181</v>
      </c>
      <c r="R215" s="45">
        <f>SUM(R217:R244)</f>
        <v>81262</v>
      </c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3:28" s="19" customFormat="1" ht="12.75">
      <c r="C216" s="95" t="s">
        <v>117</v>
      </c>
      <c r="D216" s="91">
        <v>2677</v>
      </c>
      <c r="E216" s="91">
        <v>2569</v>
      </c>
      <c r="F216" s="91">
        <v>2661</v>
      </c>
      <c r="G216" s="91">
        <v>2409</v>
      </c>
      <c r="H216" s="91">
        <v>2373</v>
      </c>
      <c r="I216" s="98">
        <f t="shared" si="42"/>
        <v>2537.8</v>
      </c>
      <c r="J216" s="14"/>
      <c r="K216" s="27"/>
      <c r="L216" s="27"/>
      <c r="M216" s="43" t="s">
        <v>82</v>
      </c>
      <c r="N216" s="46">
        <v>58629</v>
      </c>
      <c r="O216" s="46">
        <v>67108</v>
      </c>
      <c r="P216" s="46">
        <v>59414</v>
      </c>
      <c r="Q216" s="46">
        <v>57758</v>
      </c>
      <c r="R216" s="45">
        <f>SUM(R217+R220+R221+R223+R224+R225+R226+R228+R232+R235+R236+R238+R242+R243+R244)</f>
        <v>62656</v>
      </c>
      <c r="S216" s="40"/>
      <c r="T216" s="40"/>
      <c r="U216" s="40"/>
      <c r="V216" s="40"/>
      <c r="W216" s="40"/>
      <c r="X216" s="40"/>
      <c r="Y216" s="40"/>
      <c r="Z216" s="40"/>
      <c r="AA216" s="40"/>
      <c r="AB216" s="40"/>
    </row>
    <row r="217" spans="3:28" s="19" customFormat="1" ht="12.75">
      <c r="C217" s="95" t="s">
        <v>119</v>
      </c>
      <c r="D217" s="91">
        <v>1857</v>
      </c>
      <c r="E217" s="91">
        <v>1856</v>
      </c>
      <c r="F217" s="91">
        <v>1968</v>
      </c>
      <c r="G217" s="91">
        <v>1858</v>
      </c>
      <c r="H217" s="91">
        <v>1980</v>
      </c>
      <c r="I217" s="98">
        <f t="shared" si="42"/>
        <v>1903.8</v>
      </c>
      <c r="J217" s="14"/>
      <c r="K217" s="27"/>
      <c r="L217" s="27"/>
      <c r="M217" s="43" t="s">
        <v>26</v>
      </c>
      <c r="N217" s="46">
        <v>3471</v>
      </c>
      <c r="O217" s="46">
        <v>4177</v>
      </c>
      <c r="P217" s="46">
        <v>3303</v>
      </c>
      <c r="Q217" s="46">
        <v>3596</v>
      </c>
      <c r="R217" s="46">
        <v>4075</v>
      </c>
      <c r="S217" s="40"/>
      <c r="T217" s="40"/>
      <c r="U217" s="40"/>
      <c r="V217" s="40"/>
      <c r="W217" s="40"/>
      <c r="X217" s="40"/>
      <c r="Y217" s="40"/>
      <c r="Z217" s="40"/>
      <c r="AA217" s="40"/>
      <c r="AB217" s="40"/>
    </row>
    <row r="218" spans="3:28" s="19" customFormat="1" ht="12.75">
      <c r="C218" s="27"/>
      <c r="D218" s="27"/>
      <c r="E218" s="27"/>
      <c r="F218" s="27"/>
      <c r="G218" s="27"/>
      <c r="H218" s="27"/>
      <c r="I218" s="98"/>
      <c r="J218" s="14"/>
      <c r="K218" s="27"/>
      <c r="L218" s="27"/>
      <c r="M218" s="43" t="s">
        <v>27</v>
      </c>
      <c r="N218" s="46">
        <v>181</v>
      </c>
      <c r="O218" s="46">
        <v>168</v>
      </c>
      <c r="P218" s="46">
        <v>112</v>
      </c>
      <c r="Q218" s="46">
        <v>137</v>
      </c>
      <c r="R218" s="46">
        <v>100</v>
      </c>
      <c r="S218" s="40"/>
      <c r="T218" s="40"/>
      <c r="U218" s="40"/>
      <c r="V218" s="40"/>
      <c r="W218" s="40"/>
      <c r="X218" s="40"/>
      <c r="Y218" s="40"/>
      <c r="Z218" s="40"/>
      <c r="AA218" s="40"/>
      <c r="AB218" s="40"/>
    </row>
    <row r="219" spans="3:28" s="19" customFormat="1" ht="12.75">
      <c r="C219" s="93" t="s">
        <v>92</v>
      </c>
      <c r="D219" s="27"/>
      <c r="E219" s="27"/>
      <c r="F219" s="27"/>
      <c r="G219" s="27"/>
      <c r="H219" s="27"/>
      <c r="I219" s="98"/>
      <c r="J219" s="14"/>
      <c r="K219" s="27"/>
      <c r="L219" s="27"/>
      <c r="M219" s="43" t="s">
        <v>15</v>
      </c>
      <c r="N219" s="46">
        <v>1261</v>
      </c>
      <c r="O219" s="46">
        <v>1579</v>
      </c>
      <c r="P219" s="46">
        <v>1501</v>
      </c>
      <c r="Q219" s="46">
        <v>1128</v>
      </c>
      <c r="R219" s="46">
        <v>1332</v>
      </c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  <row r="220" spans="3:28" s="19" customFormat="1" ht="12.75">
      <c r="C220" s="93" t="s">
        <v>0</v>
      </c>
      <c r="D220" s="93" t="s">
        <v>93</v>
      </c>
      <c r="E220" s="27"/>
      <c r="F220" s="27"/>
      <c r="G220" s="27"/>
      <c r="H220" s="27"/>
      <c r="I220" s="98"/>
      <c r="J220" s="14"/>
      <c r="K220" s="27"/>
      <c r="L220" s="27"/>
      <c r="M220" s="43" t="s">
        <v>28</v>
      </c>
      <c r="N220" s="46">
        <v>1494</v>
      </c>
      <c r="O220" s="46">
        <v>1735</v>
      </c>
      <c r="P220" s="46">
        <v>1736</v>
      </c>
      <c r="Q220" s="46">
        <v>1546</v>
      </c>
      <c r="R220" s="46">
        <v>1308</v>
      </c>
      <c r="S220" s="40"/>
      <c r="T220" s="40"/>
      <c r="U220" s="40"/>
      <c r="V220" s="40"/>
      <c r="W220" s="40"/>
      <c r="X220" s="40"/>
      <c r="Y220" s="40"/>
      <c r="Z220" s="40"/>
      <c r="AA220" s="40"/>
      <c r="AB220" s="40"/>
    </row>
    <row r="221" spans="3:28" s="19" customFormat="1" ht="12.75">
      <c r="C221" s="27"/>
      <c r="D221" s="27"/>
      <c r="E221" s="27"/>
      <c r="F221" s="27"/>
      <c r="G221" s="27"/>
      <c r="H221" s="27"/>
      <c r="I221" s="98"/>
      <c r="J221" s="14"/>
      <c r="K221" s="27"/>
      <c r="L221" s="27"/>
      <c r="M221" s="43" t="s">
        <v>65</v>
      </c>
      <c r="N221" s="46">
        <v>16247</v>
      </c>
      <c r="O221" s="46">
        <v>20531</v>
      </c>
      <c r="P221" s="46">
        <v>19063</v>
      </c>
      <c r="Q221" s="46">
        <v>16232</v>
      </c>
      <c r="R221" s="97">
        <v>16232</v>
      </c>
      <c r="S221" s="40"/>
      <c r="T221" s="40"/>
      <c r="U221" s="40"/>
      <c r="V221" s="40"/>
      <c r="W221" s="40"/>
      <c r="X221" s="40"/>
      <c r="Y221" s="40"/>
      <c r="Z221" s="40"/>
      <c r="AA221" s="40"/>
      <c r="AB221" s="40"/>
    </row>
    <row r="222" spans="3:28" s="19" customFormat="1" ht="12.75">
      <c r="C222" s="93" t="s">
        <v>75</v>
      </c>
      <c r="D222" s="93" t="s">
        <v>152</v>
      </c>
      <c r="E222" s="27"/>
      <c r="F222" s="27"/>
      <c r="G222" s="27"/>
      <c r="H222" s="27"/>
      <c r="I222" s="98"/>
      <c r="J222" s="14"/>
      <c r="K222" s="27"/>
      <c r="L222" s="27"/>
      <c r="M222" s="43" t="s">
        <v>29</v>
      </c>
      <c r="N222" s="46">
        <v>409</v>
      </c>
      <c r="O222" s="46">
        <v>413</v>
      </c>
      <c r="P222" s="46">
        <v>348</v>
      </c>
      <c r="Q222" s="46">
        <v>320</v>
      </c>
      <c r="R222" s="46">
        <v>294</v>
      </c>
      <c r="S222" s="40"/>
      <c r="T222" s="40"/>
      <c r="U222" s="40"/>
      <c r="V222" s="40"/>
      <c r="W222" s="40"/>
      <c r="X222" s="40"/>
      <c r="Y222" s="40"/>
      <c r="Z222" s="40"/>
      <c r="AA222" s="40"/>
      <c r="AB222" s="40"/>
    </row>
    <row r="223" spans="3:28" s="19" customFormat="1" ht="12.75">
      <c r="C223" s="93" t="s">
        <v>96</v>
      </c>
      <c r="D223" s="93" t="s">
        <v>65</v>
      </c>
      <c r="E223" s="27"/>
      <c r="F223" s="27"/>
      <c r="G223" s="27"/>
      <c r="H223" s="27"/>
      <c r="I223" s="98"/>
      <c r="J223" s="14"/>
      <c r="K223" s="27"/>
      <c r="L223" s="27"/>
      <c r="M223" s="43" t="s">
        <v>30</v>
      </c>
      <c r="N223" s="46">
        <v>168</v>
      </c>
      <c r="O223" s="46">
        <v>142</v>
      </c>
      <c r="P223" s="46">
        <v>93</v>
      </c>
      <c r="Q223" s="46">
        <v>164</v>
      </c>
      <c r="R223" s="97">
        <v>164</v>
      </c>
      <c r="S223" s="40"/>
      <c r="T223" s="40"/>
      <c r="U223" s="40"/>
      <c r="V223" s="40"/>
      <c r="W223" s="40"/>
      <c r="X223" s="40"/>
      <c r="Y223" s="40"/>
      <c r="Z223" s="40"/>
      <c r="AA223" s="40"/>
      <c r="AB223" s="40"/>
    </row>
    <row r="224" spans="3:28" s="19" customFormat="1" ht="12.75">
      <c r="C224" s="27"/>
      <c r="D224" s="27"/>
      <c r="E224" s="27"/>
      <c r="F224" s="27"/>
      <c r="G224" s="27"/>
      <c r="H224" s="27"/>
      <c r="I224" s="98"/>
      <c r="J224" s="14"/>
      <c r="K224" s="27"/>
      <c r="L224" s="27"/>
      <c r="M224" s="43" t="s">
        <v>31</v>
      </c>
      <c r="N224" s="46">
        <v>1202</v>
      </c>
      <c r="O224" s="46">
        <v>971</v>
      </c>
      <c r="P224" s="46">
        <v>825</v>
      </c>
      <c r="Q224" s="46">
        <v>879</v>
      </c>
      <c r="R224" s="46">
        <v>869</v>
      </c>
      <c r="S224" s="40"/>
      <c r="T224" s="40"/>
      <c r="U224" s="40"/>
      <c r="V224" s="40"/>
      <c r="W224" s="40"/>
      <c r="X224" s="40"/>
      <c r="Y224" s="40"/>
      <c r="Z224" s="40"/>
      <c r="AA224" s="40"/>
      <c r="AB224" s="40"/>
    </row>
    <row r="225" spans="3:28" s="19" customFormat="1" ht="12.75">
      <c r="C225" s="95" t="s">
        <v>97</v>
      </c>
      <c r="D225" s="95" t="s">
        <v>55</v>
      </c>
      <c r="E225" s="95" t="s">
        <v>56</v>
      </c>
      <c r="F225" s="95" t="s">
        <v>61</v>
      </c>
      <c r="G225" s="95" t="s">
        <v>62</v>
      </c>
      <c r="H225" s="95" t="s">
        <v>63</v>
      </c>
      <c r="I225" s="98"/>
      <c r="J225" s="14"/>
      <c r="K225" s="27"/>
      <c r="L225" s="27"/>
      <c r="M225" s="43" t="s">
        <v>32</v>
      </c>
      <c r="N225" s="46">
        <v>5686</v>
      </c>
      <c r="O225" s="46">
        <v>6363</v>
      </c>
      <c r="P225" s="46">
        <v>5486</v>
      </c>
      <c r="Q225" s="46">
        <v>4795</v>
      </c>
      <c r="R225" s="46">
        <v>6163</v>
      </c>
      <c r="S225" s="40"/>
      <c r="T225" s="40"/>
      <c r="U225" s="40"/>
      <c r="V225" s="40"/>
      <c r="W225" s="40"/>
      <c r="X225" s="40"/>
      <c r="Y225" s="40"/>
      <c r="Z225" s="40"/>
      <c r="AA225" s="40"/>
      <c r="AB225" s="40"/>
    </row>
    <row r="226" spans="3:28" s="19" customFormat="1" ht="12.75">
      <c r="C226" s="95" t="s">
        <v>122</v>
      </c>
      <c r="D226" s="91">
        <v>355182</v>
      </c>
      <c r="E226" s="91">
        <v>341155</v>
      </c>
      <c r="F226" s="91">
        <v>362766</v>
      </c>
      <c r="G226" s="91">
        <v>364487</v>
      </c>
      <c r="H226" s="92" t="s">
        <v>0</v>
      </c>
      <c r="I226" s="98">
        <f t="shared" si="42"/>
        <v>355897.5</v>
      </c>
      <c r="J226" s="14"/>
      <c r="K226" s="27"/>
      <c r="L226" s="27"/>
      <c r="M226" s="43" t="s">
        <v>17</v>
      </c>
      <c r="N226" s="46">
        <v>10987</v>
      </c>
      <c r="O226" s="46">
        <v>12071</v>
      </c>
      <c r="P226" s="46">
        <v>10480</v>
      </c>
      <c r="Q226" s="46">
        <v>10840</v>
      </c>
      <c r="R226" s="46">
        <v>12133</v>
      </c>
      <c r="S226" s="40"/>
      <c r="T226" s="40"/>
      <c r="U226" s="40"/>
      <c r="V226" s="40"/>
      <c r="W226" s="40"/>
      <c r="X226" s="40"/>
      <c r="Y226" s="40"/>
      <c r="Z226" s="40"/>
      <c r="AA226" s="40"/>
      <c r="AB226" s="40"/>
    </row>
    <row r="227" spans="3:28" s="19" customFormat="1" ht="12.75">
      <c r="C227" s="95" t="s">
        <v>109</v>
      </c>
      <c r="D227" s="91">
        <v>153748</v>
      </c>
      <c r="E227" s="91">
        <v>146372</v>
      </c>
      <c r="F227" s="91">
        <v>158488</v>
      </c>
      <c r="G227" s="91">
        <v>166730</v>
      </c>
      <c r="H227" s="92" t="s">
        <v>0</v>
      </c>
      <c r="I227" s="98">
        <f t="shared" si="42"/>
        <v>156334.5</v>
      </c>
      <c r="J227" s="14"/>
      <c r="K227" s="27"/>
      <c r="L227" s="27"/>
      <c r="M227" s="43" t="s">
        <v>33</v>
      </c>
      <c r="N227" s="46">
        <v>863</v>
      </c>
      <c r="O227" s="46">
        <v>808</v>
      </c>
      <c r="P227" s="46">
        <v>645</v>
      </c>
      <c r="Q227" s="46">
        <v>731</v>
      </c>
      <c r="R227" s="46">
        <v>935</v>
      </c>
      <c r="S227" s="40"/>
      <c r="T227" s="40"/>
      <c r="U227" s="40"/>
      <c r="V227" s="40"/>
      <c r="W227" s="40"/>
      <c r="X227" s="40"/>
      <c r="Y227" s="40"/>
      <c r="Z227" s="40"/>
      <c r="AA227" s="40"/>
      <c r="AB227" s="40"/>
    </row>
    <row r="228" spans="3:28" s="19" customFormat="1" ht="12.75">
      <c r="C228" s="95" t="s">
        <v>110</v>
      </c>
      <c r="D228" s="91">
        <v>1272</v>
      </c>
      <c r="E228" s="91">
        <v>1231</v>
      </c>
      <c r="F228" s="91">
        <v>1178</v>
      </c>
      <c r="G228" s="91">
        <v>1123</v>
      </c>
      <c r="H228" s="92" t="s">
        <v>0</v>
      </c>
      <c r="I228" s="98"/>
      <c r="J228" s="14"/>
      <c r="K228" s="27"/>
      <c r="L228" s="27"/>
      <c r="M228" s="43" t="s">
        <v>34</v>
      </c>
      <c r="N228" s="46">
        <v>2829</v>
      </c>
      <c r="O228" s="46">
        <v>2810</v>
      </c>
      <c r="P228" s="46">
        <v>2327</v>
      </c>
      <c r="Q228" s="46">
        <v>1996</v>
      </c>
      <c r="R228" s="46">
        <v>2765</v>
      </c>
      <c r="S228" s="40"/>
      <c r="T228" s="40"/>
      <c r="U228" s="40"/>
      <c r="V228" s="40"/>
      <c r="W228" s="40"/>
      <c r="X228" s="40"/>
      <c r="Y228" s="40"/>
      <c r="Z228" s="40"/>
      <c r="AA228" s="40"/>
      <c r="AB228" s="40"/>
    </row>
    <row r="229" spans="3:28" s="19" customFormat="1" ht="12.75">
      <c r="C229" s="95" t="s">
        <v>111</v>
      </c>
      <c r="D229" s="91">
        <v>16247</v>
      </c>
      <c r="E229" s="91">
        <v>20531</v>
      </c>
      <c r="F229" s="91">
        <v>19063</v>
      </c>
      <c r="G229" s="91">
        <v>16232</v>
      </c>
      <c r="H229" s="92" t="s">
        <v>0</v>
      </c>
      <c r="I229" s="98"/>
      <c r="J229" s="14"/>
      <c r="K229" s="27"/>
      <c r="L229" s="27"/>
      <c r="M229" s="43" t="s">
        <v>35</v>
      </c>
      <c r="N229" s="46">
        <v>102</v>
      </c>
      <c r="O229" s="46">
        <v>156</v>
      </c>
      <c r="P229" s="46">
        <v>102</v>
      </c>
      <c r="Q229" s="46">
        <v>131</v>
      </c>
      <c r="R229" s="46">
        <v>145</v>
      </c>
      <c r="S229" s="40"/>
      <c r="T229" s="40"/>
      <c r="U229" s="40"/>
      <c r="V229" s="40"/>
      <c r="W229" s="40"/>
      <c r="X229" s="40"/>
      <c r="Y229" s="40"/>
      <c r="Z229" s="40"/>
      <c r="AA229" s="40"/>
      <c r="AB229" s="40"/>
    </row>
    <row r="230" spans="3:28" s="19" customFormat="1" ht="12.75">
      <c r="C230" s="95" t="s">
        <v>112</v>
      </c>
      <c r="D230" s="91">
        <v>45322</v>
      </c>
      <c r="E230" s="91">
        <v>31036</v>
      </c>
      <c r="F230" s="91">
        <v>38541</v>
      </c>
      <c r="G230" s="91">
        <v>45926</v>
      </c>
      <c r="H230" s="92" t="s">
        <v>0</v>
      </c>
      <c r="I230" s="98"/>
      <c r="J230" s="14"/>
      <c r="K230" s="27"/>
      <c r="L230" s="27"/>
      <c r="M230" s="43" t="s">
        <v>36</v>
      </c>
      <c r="N230" s="46">
        <v>9</v>
      </c>
      <c r="O230" s="46">
        <v>7</v>
      </c>
      <c r="P230" s="46">
        <v>8</v>
      </c>
      <c r="Q230" s="46">
        <v>4</v>
      </c>
      <c r="R230" s="46">
        <v>2</v>
      </c>
      <c r="S230" s="40"/>
      <c r="T230" s="40"/>
      <c r="U230" s="40"/>
      <c r="V230" s="40"/>
      <c r="W230" s="40"/>
      <c r="X230" s="40"/>
      <c r="Y230" s="40"/>
      <c r="Z230" s="40"/>
      <c r="AA230" s="40"/>
      <c r="AB230" s="40"/>
    </row>
    <row r="231" spans="3:28" s="19" customFormat="1" ht="12.75">
      <c r="C231" s="95" t="s">
        <v>113</v>
      </c>
      <c r="D231" s="91">
        <v>1628</v>
      </c>
      <c r="E231" s="91">
        <v>1745</v>
      </c>
      <c r="F231" s="91">
        <v>1862</v>
      </c>
      <c r="G231" s="91">
        <v>1670</v>
      </c>
      <c r="H231" s="92" t="s">
        <v>0</v>
      </c>
      <c r="I231" s="98"/>
      <c r="J231" s="14"/>
      <c r="K231" s="27"/>
      <c r="L231" s="27"/>
      <c r="M231" s="43" t="s">
        <v>37</v>
      </c>
      <c r="N231" s="46">
        <v>1446</v>
      </c>
      <c r="O231" s="46">
        <v>1790</v>
      </c>
      <c r="P231" s="46">
        <v>1864</v>
      </c>
      <c r="Q231" s="46">
        <v>1645</v>
      </c>
      <c r="R231" s="46">
        <v>1755</v>
      </c>
      <c r="S231" s="40"/>
      <c r="T231" s="40"/>
      <c r="U231" s="40"/>
      <c r="V231" s="40"/>
      <c r="W231" s="40"/>
      <c r="X231" s="40"/>
      <c r="Y231" s="40"/>
      <c r="Z231" s="40"/>
      <c r="AA231" s="40"/>
      <c r="AB231" s="40"/>
    </row>
    <row r="232" spans="3:28" s="19" customFormat="1" ht="12.75">
      <c r="C232" s="95" t="s">
        <v>114</v>
      </c>
      <c r="D232" s="91">
        <v>582</v>
      </c>
      <c r="E232" s="91">
        <v>605</v>
      </c>
      <c r="F232" s="91">
        <v>602</v>
      </c>
      <c r="G232" s="91">
        <v>587</v>
      </c>
      <c r="H232" s="92" t="s">
        <v>0</v>
      </c>
      <c r="I232" s="98"/>
      <c r="J232" s="14"/>
      <c r="K232" s="27"/>
      <c r="L232" s="27"/>
      <c r="M232" s="43" t="s">
        <v>24</v>
      </c>
      <c r="N232" s="46">
        <v>10</v>
      </c>
      <c r="O232" s="46">
        <v>10</v>
      </c>
      <c r="P232" s="46">
        <v>10</v>
      </c>
      <c r="Q232" s="46">
        <v>9</v>
      </c>
      <c r="R232" s="46">
        <v>9</v>
      </c>
      <c r="S232" s="40"/>
      <c r="T232" s="40"/>
      <c r="U232" s="40"/>
      <c r="V232" s="40"/>
      <c r="W232" s="40"/>
      <c r="X232" s="40"/>
      <c r="Y232" s="40"/>
      <c r="Z232" s="40"/>
      <c r="AA232" s="40"/>
      <c r="AB232" s="40"/>
    </row>
    <row r="233" spans="3:28" s="19" customFormat="1" ht="12.75">
      <c r="C233" s="95" t="s">
        <v>115</v>
      </c>
      <c r="D233" s="92" t="s">
        <v>0</v>
      </c>
      <c r="E233" s="92" t="s">
        <v>0</v>
      </c>
      <c r="F233" s="92" t="s">
        <v>0</v>
      </c>
      <c r="G233" s="92" t="s">
        <v>0</v>
      </c>
      <c r="H233" s="92" t="s">
        <v>0</v>
      </c>
      <c r="I233" s="98"/>
      <c r="J233" s="14"/>
      <c r="K233" s="27"/>
      <c r="L233" s="27"/>
      <c r="M233" s="43" t="s">
        <v>21</v>
      </c>
      <c r="N233" s="46">
        <v>526</v>
      </c>
      <c r="O233" s="46">
        <v>596</v>
      </c>
      <c r="P233" s="46">
        <v>577</v>
      </c>
      <c r="Q233" s="46">
        <v>582</v>
      </c>
      <c r="R233" s="46">
        <v>649</v>
      </c>
      <c r="S233" s="40"/>
      <c r="T233" s="40"/>
      <c r="U233" s="40"/>
      <c r="V233" s="40"/>
      <c r="W233" s="40"/>
      <c r="X233" s="40"/>
      <c r="Y233" s="40"/>
      <c r="Z233" s="40"/>
      <c r="AA233" s="40"/>
      <c r="AB233" s="40"/>
    </row>
    <row r="234" spans="3:28" s="19" customFormat="1" ht="12.75">
      <c r="C234" s="95" t="s">
        <v>116</v>
      </c>
      <c r="D234" s="92" t="s">
        <v>0</v>
      </c>
      <c r="E234" s="92" t="s">
        <v>0</v>
      </c>
      <c r="F234" s="92" t="s">
        <v>0</v>
      </c>
      <c r="G234" s="92" t="s">
        <v>0</v>
      </c>
      <c r="H234" s="92" t="s">
        <v>0</v>
      </c>
      <c r="I234" s="98"/>
      <c r="J234" s="14"/>
      <c r="K234" s="27"/>
      <c r="L234" s="27"/>
      <c r="M234" s="43" t="s">
        <v>38</v>
      </c>
      <c r="N234" s="46">
        <v>26</v>
      </c>
      <c r="O234" s="46">
        <v>32</v>
      </c>
      <c r="P234" s="46">
        <v>21</v>
      </c>
      <c r="Q234" s="46">
        <v>21</v>
      </c>
      <c r="R234" s="46">
        <v>18</v>
      </c>
      <c r="S234" s="40"/>
      <c r="T234" s="40"/>
      <c r="U234" s="40"/>
      <c r="V234" s="40"/>
      <c r="W234" s="40"/>
      <c r="X234" s="40"/>
      <c r="Y234" s="40"/>
      <c r="Z234" s="40"/>
      <c r="AA234" s="40"/>
      <c r="AB234" s="40"/>
    </row>
    <row r="235" spans="3:28" s="19" customFormat="1" ht="12.75">
      <c r="C235" s="95"/>
      <c r="D235" s="96">
        <f>SUM(D228:D234)</f>
        <v>65051</v>
      </c>
      <c r="E235" s="96">
        <f aca="true" t="shared" si="47" ref="E235:G235">SUM(E228:E234)</f>
        <v>55148</v>
      </c>
      <c r="F235" s="96">
        <f t="shared" si="47"/>
        <v>61246</v>
      </c>
      <c r="G235" s="96">
        <f t="shared" si="47"/>
        <v>65538</v>
      </c>
      <c r="H235" s="92" t="s">
        <v>0</v>
      </c>
      <c r="I235" s="98">
        <f aca="true" t="shared" si="48" ref="I235:I290">AVERAGE(D235:H235)</f>
        <v>61745.75</v>
      </c>
      <c r="J235" s="14"/>
      <c r="K235" s="27"/>
      <c r="L235" s="27"/>
      <c r="M235" s="43" t="s">
        <v>13</v>
      </c>
      <c r="N235" s="46">
        <v>5803</v>
      </c>
      <c r="O235" s="46">
        <v>6299</v>
      </c>
      <c r="P235" s="46">
        <v>5677</v>
      </c>
      <c r="Q235" s="46">
        <v>5579</v>
      </c>
      <c r="R235" s="46">
        <v>6279</v>
      </c>
      <c r="S235" s="40"/>
      <c r="T235" s="40"/>
      <c r="U235" s="40"/>
      <c r="V235" s="40"/>
      <c r="W235" s="40"/>
      <c r="X235" s="40"/>
      <c r="Y235" s="40"/>
      <c r="Z235" s="40"/>
      <c r="AA235" s="40"/>
      <c r="AB235" s="40"/>
    </row>
    <row r="236" spans="3:28" s="19" customFormat="1" ht="12.75">
      <c r="C236" s="95" t="s">
        <v>118</v>
      </c>
      <c r="D236" s="91">
        <v>36581</v>
      </c>
      <c r="E236" s="91">
        <v>38323</v>
      </c>
      <c r="F236" s="91">
        <v>37287</v>
      </c>
      <c r="G236" s="91">
        <v>33459</v>
      </c>
      <c r="H236" s="92" t="s">
        <v>0</v>
      </c>
      <c r="I236" s="98">
        <f>AVERAGE(D236:H236)</f>
        <v>36412.5</v>
      </c>
      <c r="J236" s="14"/>
      <c r="K236" s="27"/>
      <c r="L236" s="27"/>
      <c r="M236" s="43" t="s">
        <v>39</v>
      </c>
      <c r="N236" s="46">
        <v>1661</v>
      </c>
      <c r="O236" s="46">
        <v>1878</v>
      </c>
      <c r="P236" s="46">
        <v>1650</v>
      </c>
      <c r="Q236" s="46">
        <v>1753</v>
      </c>
      <c r="R236" s="46">
        <v>2153</v>
      </c>
      <c r="S236" s="40"/>
      <c r="T236" s="40"/>
      <c r="U236" s="40"/>
      <c r="V236" s="40"/>
      <c r="W236" s="40"/>
      <c r="X236" s="40"/>
      <c r="Y236" s="40"/>
      <c r="Z236" s="40"/>
      <c r="AA236" s="40"/>
      <c r="AB236" s="40"/>
    </row>
    <row r="237" spans="3:28" s="19" customFormat="1" ht="12.75">
      <c r="C237" s="95" t="s">
        <v>117</v>
      </c>
      <c r="D237" s="91">
        <v>97323</v>
      </c>
      <c r="E237" s="91">
        <v>98734</v>
      </c>
      <c r="F237" s="91">
        <v>103307</v>
      </c>
      <c r="G237" s="91">
        <v>96379</v>
      </c>
      <c r="H237" s="92" t="s">
        <v>0</v>
      </c>
      <c r="I237" s="98">
        <f t="shared" si="48"/>
        <v>98935.75</v>
      </c>
      <c r="J237" s="14"/>
      <c r="K237" s="27"/>
      <c r="L237" s="27"/>
      <c r="M237" s="43" t="s">
        <v>20</v>
      </c>
      <c r="N237" s="46">
        <v>8482</v>
      </c>
      <c r="O237" s="46">
        <v>9775</v>
      </c>
      <c r="P237" s="46">
        <v>9782</v>
      </c>
      <c r="Q237" s="46">
        <v>8341</v>
      </c>
      <c r="R237" s="46">
        <v>9456</v>
      </c>
      <c r="S237" s="40"/>
      <c r="T237" s="40"/>
      <c r="U237" s="40"/>
      <c r="V237" s="40"/>
      <c r="W237" s="40"/>
      <c r="X237" s="40"/>
      <c r="Y237" s="40"/>
      <c r="Z237" s="40"/>
      <c r="AA237" s="40"/>
      <c r="AB237" s="40"/>
    </row>
    <row r="238" spans="3:28" s="19" customFormat="1" ht="12.75">
      <c r="C238" s="95" t="s">
        <v>119</v>
      </c>
      <c r="D238" s="91">
        <v>2479</v>
      </c>
      <c r="E238" s="91">
        <v>2578</v>
      </c>
      <c r="F238" s="91">
        <v>2438</v>
      </c>
      <c r="G238" s="91">
        <v>2380</v>
      </c>
      <c r="H238" s="92" t="s">
        <v>0</v>
      </c>
      <c r="I238" s="98">
        <f t="shared" si="48"/>
        <v>2468.75</v>
      </c>
      <c r="J238" s="14"/>
      <c r="K238" s="27"/>
      <c r="L238" s="27"/>
      <c r="M238" s="43" t="s">
        <v>22</v>
      </c>
      <c r="N238" s="46">
        <v>394</v>
      </c>
      <c r="O238" s="46">
        <v>401</v>
      </c>
      <c r="P238" s="46">
        <v>461</v>
      </c>
      <c r="Q238" s="46">
        <v>502</v>
      </c>
      <c r="R238" s="46">
        <v>556</v>
      </c>
      <c r="S238" s="40"/>
      <c r="T238" s="40"/>
      <c r="U238" s="40"/>
      <c r="V238" s="40"/>
      <c r="W238" s="40"/>
      <c r="X238" s="40"/>
      <c r="Y238" s="40"/>
      <c r="Z238" s="40"/>
      <c r="AA238" s="40"/>
      <c r="AB238" s="40"/>
    </row>
    <row r="239" spans="3:28" s="19" customFormat="1" ht="12.75">
      <c r="C239" s="27"/>
      <c r="D239" s="27"/>
      <c r="E239" s="27"/>
      <c r="F239" s="27"/>
      <c r="G239" s="27"/>
      <c r="H239" s="27"/>
      <c r="I239" s="98"/>
      <c r="J239" s="14"/>
      <c r="K239" s="27"/>
      <c r="L239" s="27"/>
      <c r="M239" s="43" t="s">
        <v>40</v>
      </c>
      <c r="N239" s="46">
        <v>2686</v>
      </c>
      <c r="O239" s="46">
        <v>3166</v>
      </c>
      <c r="P239" s="46">
        <v>2072</v>
      </c>
      <c r="Q239" s="46">
        <v>2801</v>
      </c>
      <c r="R239" s="46">
        <v>3153</v>
      </c>
      <c r="S239" s="40"/>
      <c r="T239" s="40"/>
      <c r="U239" s="40"/>
      <c r="V239" s="40"/>
      <c r="W239" s="40"/>
      <c r="X239" s="40"/>
      <c r="Y239" s="40"/>
      <c r="Z239" s="40"/>
      <c r="AA239" s="40"/>
      <c r="AB239" s="40"/>
    </row>
    <row r="240" spans="3:28" s="19" customFormat="1" ht="12.75">
      <c r="C240" s="93" t="s">
        <v>92</v>
      </c>
      <c r="D240" s="27"/>
      <c r="E240" s="27"/>
      <c r="F240" s="27"/>
      <c r="G240" s="27"/>
      <c r="H240" s="27"/>
      <c r="I240" s="98"/>
      <c r="J240" s="14"/>
      <c r="K240" s="27"/>
      <c r="L240" s="27"/>
      <c r="M240" s="43" t="s">
        <v>18</v>
      </c>
      <c r="N240" s="46">
        <v>64</v>
      </c>
      <c r="O240" s="46">
        <v>60</v>
      </c>
      <c r="P240" s="46">
        <v>51</v>
      </c>
      <c r="Q240" s="46">
        <v>42</v>
      </c>
      <c r="R240" s="46">
        <v>58</v>
      </c>
      <c r="S240" s="40"/>
      <c r="T240" s="40"/>
      <c r="U240" s="40"/>
      <c r="V240" s="40"/>
      <c r="W240" s="40"/>
      <c r="X240" s="40"/>
      <c r="Y240" s="40"/>
      <c r="Z240" s="40"/>
      <c r="AA240" s="40"/>
      <c r="AB240" s="40"/>
    </row>
    <row r="241" spans="3:28" s="19" customFormat="1" ht="12.75">
      <c r="C241" s="93" t="s">
        <v>0</v>
      </c>
      <c r="D241" s="93" t="s">
        <v>93</v>
      </c>
      <c r="E241" s="27"/>
      <c r="F241" s="27"/>
      <c r="G241" s="27"/>
      <c r="H241" s="27"/>
      <c r="I241" s="98"/>
      <c r="J241" s="14"/>
      <c r="K241" s="27"/>
      <c r="L241" s="27"/>
      <c r="M241" s="43" t="s">
        <v>41</v>
      </c>
      <c r="N241" s="46">
        <v>454</v>
      </c>
      <c r="O241" s="46">
        <v>573</v>
      </c>
      <c r="P241" s="46">
        <v>441</v>
      </c>
      <c r="Q241" s="46">
        <v>540</v>
      </c>
      <c r="R241" s="46">
        <v>709</v>
      </c>
      <c r="S241" s="40"/>
      <c r="T241" s="40"/>
      <c r="U241" s="40"/>
      <c r="V241" s="40"/>
      <c r="W241" s="40"/>
      <c r="X241" s="40"/>
      <c r="Y241" s="40"/>
      <c r="Z241" s="40"/>
      <c r="AA241" s="40"/>
      <c r="AB241" s="40"/>
    </row>
    <row r="242" spans="3:28" s="19" customFormat="1" ht="12.75">
      <c r="C242" s="27"/>
      <c r="D242" s="27"/>
      <c r="E242" s="27"/>
      <c r="F242" s="27"/>
      <c r="G242" s="27"/>
      <c r="H242" s="27"/>
      <c r="I242" s="98"/>
      <c r="J242" s="14"/>
      <c r="K242" s="27"/>
      <c r="L242" s="27"/>
      <c r="M242" s="43" t="s">
        <v>19</v>
      </c>
      <c r="N242" s="46">
        <v>506</v>
      </c>
      <c r="O242" s="46">
        <v>559</v>
      </c>
      <c r="P242" s="46">
        <v>375</v>
      </c>
      <c r="Q242" s="46">
        <v>459</v>
      </c>
      <c r="R242" s="46">
        <v>479</v>
      </c>
      <c r="S242" s="40"/>
      <c r="T242" s="40"/>
      <c r="U242" s="40"/>
      <c r="V242" s="40"/>
      <c r="W242" s="40"/>
      <c r="X242" s="40"/>
      <c r="Y242" s="40"/>
      <c r="Z242" s="40"/>
      <c r="AA242" s="40"/>
      <c r="AB242" s="40"/>
    </row>
    <row r="243" spans="3:28" s="19" customFormat="1" ht="12.75">
      <c r="C243" s="93" t="s">
        <v>75</v>
      </c>
      <c r="D243" s="93" t="s">
        <v>152</v>
      </c>
      <c r="E243" s="27"/>
      <c r="F243" s="27"/>
      <c r="G243" s="27"/>
      <c r="H243" s="27"/>
      <c r="I243" s="98"/>
      <c r="J243" s="14"/>
      <c r="K243" s="27"/>
      <c r="L243" s="27"/>
      <c r="M243" s="43" t="s">
        <v>42</v>
      </c>
      <c r="N243" s="46">
        <v>1199</v>
      </c>
      <c r="O243" s="46">
        <v>1438</v>
      </c>
      <c r="P243" s="46">
        <v>1328</v>
      </c>
      <c r="Q243" s="46">
        <v>1358</v>
      </c>
      <c r="R243" s="97">
        <v>1358</v>
      </c>
      <c r="S243" s="40"/>
      <c r="T243" s="40"/>
      <c r="U243" s="40"/>
      <c r="V243" s="40"/>
      <c r="W243" s="40"/>
      <c r="X243" s="40"/>
      <c r="Y243" s="40"/>
      <c r="Z243" s="40"/>
      <c r="AA243" s="40"/>
      <c r="AB243" s="40"/>
    </row>
    <row r="244" spans="3:28" s="19" customFormat="1" ht="12.75">
      <c r="C244" s="93" t="s">
        <v>96</v>
      </c>
      <c r="D244" s="93" t="s">
        <v>29</v>
      </c>
      <c r="E244" s="27"/>
      <c r="F244" s="27"/>
      <c r="G244" s="27"/>
      <c r="H244" s="27"/>
      <c r="I244" s="98"/>
      <c r="J244" s="14"/>
      <c r="K244" s="27"/>
      <c r="L244" s="27"/>
      <c r="M244" s="43" t="s">
        <v>16</v>
      </c>
      <c r="N244" s="46">
        <v>6972</v>
      </c>
      <c r="O244" s="46">
        <v>7723</v>
      </c>
      <c r="P244" s="46">
        <v>6600</v>
      </c>
      <c r="Q244" s="46">
        <v>8050</v>
      </c>
      <c r="R244" s="46">
        <v>8113</v>
      </c>
      <c r="S244" s="40"/>
      <c r="T244" s="40"/>
      <c r="U244" s="40"/>
      <c r="V244" s="40"/>
      <c r="W244" s="40"/>
      <c r="X244" s="40"/>
      <c r="Y244" s="40"/>
      <c r="Z244" s="40"/>
      <c r="AA244" s="40"/>
      <c r="AB244" s="40"/>
    </row>
    <row r="245" spans="3:28" s="19" customFormat="1" ht="12.75">
      <c r="C245" s="27"/>
      <c r="D245" s="27"/>
      <c r="E245" s="27"/>
      <c r="F245" s="27"/>
      <c r="G245" s="27"/>
      <c r="H245" s="27"/>
      <c r="I245" s="98"/>
      <c r="J245" s="14"/>
      <c r="K245" s="27"/>
      <c r="L245" s="27"/>
      <c r="M245" s="27"/>
      <c r="N245" s="27"/>
      <c r="O245" s="27"/>
      <c r="P245" s="27"/>
      <c r="Q245" s="27"/>
      <c r="R245" s="27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</row>
    <row r="246" spans="3:28" s="19" customFormat="1" ht="12.75">
      <c r="C246" s="95" t="s">
        <v>97</v>
      </c>
      <c r="D246" s="95" t="s">
        <v>55</v>
      </c>
      <c r="E246" s="95" t="s">
        <v>56</v>
      </c>
      <c r="F246" s="95" t="s">
        <v>61</v>
      </c>
      <c r="G246" s="95" t="s">
        <v>62</v>
      </c>
      <c r="H246" s="95" t="s">
        <v>63</v>
      </c>
      <c r="I246" s="98"/>
      <c r="J246" s="14"/>
      <c r="K246" s="27"/>
      <c r="L246" s="27"/>
      <c r="M246" s="39" t="s">
        <v>92</v>
      </c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</row>
    <row r="247" spans="3:28" s="19" customFormat="1" ht="12.75">
      <c r="C247" s="95" t="s">
        <v>122</v>
      </c>
      <c r="D247" s="91">
        <v>12973</v>
      </c>
      <c r="E247" s="91">
        <v>11891</v>
      </c>
      <c r="F247" s="91">
        <v>13879</v>
      </c>
      <c r="G247" s="91">
        <v>15470</v>
      </c>
      <c r="H247" s="91">
        <v>15670</v>
      </c>
      <c r="I247" s="98">
        <f t="shared" si="48"/>
        <v>13976.6</v>
      </c>
      <c r="J247" s="14"/>
      <c r="K247" s="27"/>
      <c r="L247" s="27"/>
      <c r="M247" s="39" t="s">
        <v>0</v>
      </c>
      <c r="N247" s="39" t="s">
        <v>93</v>
      </c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</row>
    <row r="248" spans="3:28" s="19" customFormat="1" ht="12.75">
      <c r="C248" s="95" t="s">
        <v>109</v>
      </c>
      <c r="D248" s="91">
        <v>2644</v>
      </c>
      <c r="E248" s="91">
        <v>3007</v>
      </c>
      <c r="F248" s="91">
        <v>3844</v>
      </c>
      <c r="G248" s="91">
        <v>3830</v>
      </c>
      <c r="H248" s="91">
        <v>4757</v>
      </c>
      <c r="I248" s="98">
        <f t="shared" si="48"/>
        <v>3616.4</v>
      </c>
      <c r="J248" s="14"/>
      <c r="K248" s="27"/>
      <c r="L248" s="27"/>
      <c r="M248" s="27"/>
      <c r="N248" s="27"/>
      <c r="O248" s="27"/>
      <c r="P248" s="27"/>
      <c r="Q248" s="27"/>
      <c r="R248" s="27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</row>
    <row r="249" spans="3:28" s="19" customFormat="1" ht="12.75">
      <c r="C249" s="95" t="s">
        <v>110</v>
      </c>
      <c r="D249" s="91">
        <v>57</v>
      </c>
      <c r="E249" s="91">
        <v>70</v>
      </c>
      <c r="F249" s="91">
        <v>58</v>
      </c>
      <c r="G249" s="91">
        <v>142</v>
      </c>
      <c r="H249" s="91">
        <v>186</v>
      </c>
      <c r="I249" s="98"/>
      <c r="J249" s="14"/>
      <c r="K249" s="27"/>
      <c r="L249" s="27"/>
      <c r="M249" s="39" t="s">
        <v>75</v>
      </c>
      <c r="N249" s="39" t="s">
        <v>152</v>
      </c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</row>
    <row r="250" spans="3:28" s="19" customFormat="1" ht="12.75">
      <c r="C250" s="95" t="s">
        <v>111</v>
      </c>
      <c r="D250" s="91">
        <v>409</v>
      </c>
      <c r="E250" s="91">
        <v>413</v>
      </c>
      <c r="F250" s="91">
        <v>348</v>
      </c>
      <c r="G250" s="91">
        <v>320</v>
      </c>
      <c r="H250" s="91">
        <v>294</v>
      </c>
      <c r="I250" s="98"/>
      <c r="J250" s="14"/>
      <c r="K250" s="27"/>
      <c r="L250" s="27"/>
      <c r="M250" s="39" t="s">
        <v>58</v>
      </c>
      <c r="N250" s="39" t="s">
        <v>112</v>
      </c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</row>
    <row r="251" spans="3:28" s="19" customFormat="1" ht="12.75">
      <c r="C251" s="95" t="s">
        <v>112</v>
      </c>
      <c r="D251" s="91">
        <v>1049</v>
      </c>
      <c r="E251" s="91">
        <v>1154</v>
      </c>
      <c r="F251" s="91">
        <v>1262</v>
      </c>
      <c r="G251" s="91">
        <v>1392</v>
      </c>
      <c r="H251" s="91">
        <v>1330</v>
      </c>
      <c r="I251" s="98"/>
      <c r="J251" s="14"/>
      <c r="K251" s="27"/>
      <c r="L251" s="27"/>
      <c r="M251" s="27"/>
      <c r="N251" s="27"/>
      <c r="O251" s="27"/>
      <c r="P251" s="27"/>
      <c r="Q251" s="27"/>
      <c r="R251" s="27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</row>
    <row r="252" spans="3:28" s="19" customFormat="1" ht="12.75">
      <c r="C252" s="95" t="s">
        <v>113</v>
      </c>
      <c r="D252" s="91">
        <v>70</v>
      </c>
      <c r="E252" s="91">
        <v>86</v>
      </c>
      <c r="F252" s="91">
        <v>68</v>
      </c>
      <c r="G252" s="91">
        <v>97</v>
      </c>
      <c r="H252" s="91">
        <v>75</v>
      </c>
      <c r="I252" s="98"/>
      <c r="J252" s="14"/>
      <c r="K252" s="27"/>
      <c r="L252" s="27"/>
      <c r="M252" s="43" t="s">
        <v>59</v>
      </c>
      <c r="N252" s="43" t="s">
        <v>55</v>
      </c>
      <c r="O252" s="43" t="s">
        <v>56</v>
      </c>
      <c r="P252" s="43" t="s">
        <v>61</v>
      </c>
      <c r="Q252" s="43" t="s">
        <v>62</v>
      </c>
      <c r="R252" s="43" t="s">
        <v>63</v>
      </c>
      <c r="S252" s="40"/>
      <c r="T252" s="40"/>
      <c r="U252" s="40"/>
      <c r="V252" s="40"/>
      <c r="W252" s="40"/>
      <c r="X252" s="40"/>
      <c r="Y252" s="40"/>
      <c r="Z252" s="40"/>
      <c r="AA252" s="40"/>
      <c r="AB252" s="40"/>
    </row>
    <row r="253" spans="3:28" s="19" customFormat="1" ht="12.75">
      <c r="C253" s="95" t="s">
        <v>114</v>
      </c>
      <c r="D253" s="91">
        <v>1</v>
      </c>
      <c r="E253" s="91">
        <v>1</v>
      </c>
      <c r="F253" s="91">
        <v>1</v>
      </c>
      <c r="G253" s="91">
        <v>2</v>
      </c>
      <c r="H253" s="91">
        <v>1</v>
      </c>
      <c r="I253" s="98"/>
      <c r="J253" s="14"/>
      <c r="K253" s="27"/>
      <c r="L253" s="27"/>
      <c r="M253" s="43" t="s">
        <v>64</v>
      </c>
      <c r="N253" s="45">
        <f>SUM(N255:N282)</f>
        <v>209681</v>
      </c>
      <c r="O253" s="45">
        <f aca="true" t="shared" si="49" ref="O253:R253">SUM(O255:O282)</f>
        <v>211984</v>
      </c>
      <c r="P253" s="45">
        <f t="shared" si="49"/>
        <v>203953</v>
      </c>
      <c r="Q253" s="45">
        <f t="shared" si="49"/>
        <v>225334</v>
      </c>
      <c r="R253" s="45">
        <f t="shared" si="49"/>
        <v>246079</v>
      </c>
      <c r="S253" s="40"/>
      <c r="T253" s="40"/>
      <c r="U253" s="40"/>
      <c r="V253" s="40"/>
      <c r="W253" s="40"/>
      <c r="X253" s="40"/>
      <c r="Y253" s="40"/>
      <c r="Z253" s="40"/>
      <c r="AA253" s="40"/>
      <c r="AB253" s="40"/>
    </row>
    <row r="254" spans="3:28" s="19" customFormat="1" ht="12.75">
      <c r="C254" s="95" t="s">
        <v>115</v>
      </c>
      <c r="D254" s="92" t="s">
        <v>0</v>
      </c>
      <c r="E254" s="92" t="s">
        <v>0</v>
      </c>
      <c r="F254" s="92" t="s">
        <v>0</v>
      </c>
      <c r="G254" s="92" t="s">
        <v>0</v>
      </c>
      <c r="H254" s="92" t="s">
        <v>0</v>
      </c>
      <c r="I254" s="98"/>
      <c r="J254" s="14"/>
      <c r="K254" s="27"/>
      <c r="L254" s="27"/>
      <c r="M254" s="43" t="s">
        <v>82</v>
      </c>
      <c r="N254" s="46">
        <v>130353</v>
      </c>
      <c r="O254" s="46">
        <v>126987</v>
      </c>
      <c r="P254" s="46">
        <v>130425</v>
      </c>
      <c r="Q254" s="46">
        <v>136383</v>
      </c>
      <c r="R254" s="45">
        <f>SUM(W273+R255+R258+R259+R261+R262+R263+R264+R266+R270+R273+R274+R276+R280+R281+R282)</f>
        <v>145633</v>
      </c>
      <c r="S254" s="40"/>
      <c r="T254" s="40"/>
      <c r="U254" s="40"/>
      <c r="V254" s="40"/>
      <c r="W254" s="40"/>
      <c r="X254" s="40"/>
      <c r="Y254" s="40"/>
      <c r="Z254" s="40"/>
      <c r="AA254" s="40"/>
      <c r="AB254" s="40"/>
    </row>
    <row r="255" spans="3:28" s="19" customFormat="1" ht="12.75">
      <c r="C255" s="95" t="s">
        <v>116</v>
      </c>
      <c r="D255" s="92" t="s">
        <v>0</v>
      </c>
      <c r="E255" s="92" t="s">
        <v>0</v>
      </c>
      <c r="F255" s="92" t="s">
        <v>0</v>
      </c>
      <c r="G255" s="92" t="s">
        <v>0</v>
      </c>
      <c r="H255" s="92" t="s">
        <v>0</v>
      </c>
      <c r="I255" s="98"/>
      <c r="J255" s="14"/>
      <c r="K255" s="27"/>
      <c r="L255" s="27"/>
      <c r="M255" s="43" t="s">
        <v>26</v>
      </c>
      <c r="N255" s="46">
        <v>333</v>
      </c>
      <c r="O255" s="46">
        <v>405</v>
      </c>
      <c r="P255" s="46">
        <v>406</v>
      </c>
      <c r="Q255" s="46">
        <v>453</v>
      </c>
      <c r="R255" s="46">
        <v>438</v>
      </c>
      <c r="S255" s="40"/>
      <c r="T255" s="40"/>
      <c r="U255" s="40"/>
      <c r="V255" s="40"/>
      <c r="W255" s="40"/>
      <c r="X255" s="40"/>
      <c r="Y255" s="40"/>
      <c r="Z255" s="40"/>
      <c r="AA255" s="40"/>
      <c r="AB255" s="40"/>
    </row>
    <row r="256" spans="3:28" s="19" customFormat="1" ht="12.75">
      <c r="C256" s="95"/>
      <c r="D256" s="96">
        <f>SUM(D249:D255)</f>
        <v>1586</v>
      </c>
      <c r="E256" s="96">
        <f aca="true" t="shared" si="50" ref="E256:H256">SUM(E249:E255)</f>
        <v>1724</v>
      </c>
      <c r="F256" s="96">
        <f t="shared" si="50"/>
        <v>1737</v>
      </c>
      <c r="G256" s="96">
        <f t="shared" si="50"/>
        <v>1953</v>
      </c>
      <c r="H256" s="96">
        <f t="shared" si="50"/>
        <v>1886</v>
      </c>
      <c r="I256" s="98">
        <f t="shared" si="48"/>
        <v>1777.2</v>
      </c>
      <c r="J256" s="14"/>
      <c r="K256" s="27"/>
      <c r="L256" s="27"/>
      <c r="M256" s="43" t="s">
        <v>27</v>
      </c>
      <c r="N256" s="46">
        <v>24528</v>
      </c>
      <c r="O256" s="46">
        <v>23076</v>
      </c>
      <c r="P256" s="46">
        <v>18686</v>
      </c>
      <c r="Q256" s="46">
        <v>25781</v>
      </c>
      <c r="R256" s="46">
        <v>29092</v>
      </c>
      <c r="S256" s="40"/>
      <c r="T256" s="40"/>
      <c r="U256" s="40"/>
      <c r="V256" s="40"/>
      <c r="W256" s="40"/>
      <c r="X256" s="40"/>
      <c r="Y256" s="40"/>
      <c r="Z256" s="40"/>
      <c r="AA256" s="40"/>
      <c r="AB256" s="40"/>
    </row>
    <row r="257" spans="3:28" s="19" customFormat="1" ht="12.75">
      <c r="C257" s="95" t="s">
        <v>118</v>
      </c>
      <c r="D257" s="91">
        <v>2758</v>
      </c>
      <c r="E257" s="91">
        <v>2656</v>
      </c>
      <c r="F257" s="91">
        <v>2744</v>
      </c>
      <c r="G257" s="91">
        <v>2242</v>
      </c>
      <c r="H257" s="91">
        <v>2349</v>
      </c>
      <c r="I257" s="98">
        <f>AVERAGE(D257:H257)</f>
        <v>2549.8</v>
      </c>
      <c r="J257" s="14"/>
      <c r="K257" s="27"/>
      <c r="L257" s="27"/>
      <c r="M257" s="43" t="s">
        <v>15</v>
      </c>
      <c r="N257" s="46">
        <v>8207</v>
      </c>
      <c r="O257" s="46">
        <v>8346</v>
      </c>
      <c r="P257" s="46">
        <v>8571</v>
      </c>
      <c r="Q257" s="46">
        <v>668</v>
      </c>
      <c r="R257" s="46">
        <v>794</v>
      </c>
      <c r="S257" s="40"/>
      <c r="T257" s="40"/>
      <c r="U257" s="40"/>
      <c r="V257" s="40"/>
      <c r="W257" s="40"/>
      <c r="X257" s="40"/>
      <c r="Y257" s="40"/>
      <c r="Z257" s="40"/>
      <c r="AA257" s="40"/>
      <c r="AB257" s="40"/>
    </row>
    <row r="258" spans="3:28" s="19" customFormat="1" ht="12.75">
      <c r="C258" s="95" t="s">
        <v>117</v>
      </c>
      <c r="D258" s="91">
        <v>5743</v>
      </c>
      <c r="E258" s="91">
        <v>4228</v>
      </c>
      <c r="F258" s="91">
        <v>5198</v>
      </c>
      <c r="G258" s="91">
        <v>7102</v>
      </c>
      <c r="H258" s="91">
        <v>6243</v>
      </c>
      <c r="I258" s="98">
        <f t="shared" si="48"/>
        <v>5702.8</v>
      </c>
      <c r="J258" s="14"/>
      <c r="K258" s="27"/>
      <c r="L258" s="27"/>
      <c r="M258" s="43" t="s">
        <v>28</v>
      </c>
      <c r="N258" s="46">
        <v>4775</v>
      </c>
      <c r="O258" s="46">
        <v>4176</v>
      </c>
      <c r="P258" s="46">
        <v>3984</v>
      </c>
      <c r="Q258" s="46">
        <v>5660</v>
      </c>
      <c r="R258" s="46">
        <v>5851</v>
      </c>
      <c r="S258" s="40"/>
      <c r="T258" s="40"/>
      <c r="U258" s="40"/>
      <c r="V258" s="40"/>
      <c r="W258" s="40"/>
      <c r="X258" s="40"/>
      <c r="Y258" s="40"/>
      <c r="Z258" s="40"/>
      <c r="AA258" s="40"/>
      <c r="AB258" s="40"/>
    </row>
    <row r="259" spans="3:28" s="19" customFormat="1" ht="12.75">
      <c r="C259" s="95" t="s">
        <v>119</v>
      </c>
      <c r="D259" s="91">
        <v>242</v>
      </c>
      <c r="E259" s="91">
        <v>275</v>
      </c>
      <c r="F259" s="91">
        <v>356</v>
      </c>
      <c r="G259" s="91">
        <v>345</v>
      </c>
      <c r="H259" s="91">
        <v>436</v>
      </c>
      <c r="I259" s="98">
        <f t="shared" si="48"/>
        <v>330.8</v>
      </c>
      <c r="J259" s="14"/>
      <c r="K259" s="27"/>
      <c r="L259" s="27"/>
      <c r="M259" s="43" t="s">
        <v>65</v>
      </c>
      <c r="N259" s="46">
        <v>45322</v>
      </c>
      <c r="O259" s="46">
        <v>31036</v>
      </c>
      <c r="P259" s="46">
        <v>38541</v>
      </c>
      <c r="Q259" s="46">
        <v>45926</v>
      </c>
      <c r="R259" s="97">
        <v>45926</v>
      </c>
      <c r="S259" s="40"/>
      <c r="T259" s="40"/>
      <c r="U259" s="40"/>
      <c r="V259" s="40"/>
      <c r="W259" s="40"/>
      <c r="X259" s="40"/>
      <c r="Y259" s="40"/>
      <c r="Z259" s="40"/>
      <c r="AA259" s="40"/>
      <c r="AB259" s="40"/>
    </row>
    <row r="260" spans="3:28" s="19" customFormat="1" ht="12.75">
      <c r="C260" s="27"/>
      <c r="D260" s="27"/>
      <c r="E260" s="27"/>
      <c r="F260" s="27"/>
      <c r="G260" s="27"/>
      <c r="H260" s="27"/>
      <c r="I260" s="98"/>
      <c r="J260" s="14"/>
      <c r="K260" s="27"/>
      <c r="L260" s="27"/>
      <c r="M260" s="43" t="s">
        <v>29</v>
      </c>
      <c r="N260" s="46">
        <v>1049</v>
      </c>
      <c r="O260" s="46">
        <v>1154</v>
      </c>
      <c r="P260" s="46">
        <v>1262</v>
      </c>
      <c r="Q260" s="46">
        <v>1392</v>
      </c>
      <c r="R260" s="46">
        <v>1330</v>
      </c>
      <c r="S260" s="40"/>
      <c r="T260" s="40"/>
      <c r="U260" s="40"/>
      <c r="V260" s="40"/>
      <c r="W260" s="40"/>
      <c r="X260" s="40"/>
      <c r="Y260" s="40"/>
      <c r="Z260" s="40"/>
      <c r="AA260" s="40"/>
      <c r="AB260" s="40"/>
    </row>
    <row r="261" spans="3:28" s="19" customFormat="1" ht="12.75">
      <c r="C261" s="93" t="s">
        <v>92</v>
      </c>
      <c r="D261" s="27"/>
      <c r="E261" s="27"/>
      <c r="F261" s="27"/>
      <c r="G261" s="27"/>
      <c r="H261" s="27"/>
      <c r="I261" s="98"/>
      <c r="J261" s="14"/>
      <c r="K261" s="27"/>
      <c r="L261" s="27"/>
      <c r="M261" s="43" t="s">
        <v>30</v>
      </c>
      <c r="N261" s="46">
        <v>197</v>
      </c>
      <c r="O261" s="46">
        <v>391</v>
      </c>
      <c r="P261" s="46">
        <v>411</v>
      </c>
      <c r="Q261" s="46">
        <v>344</v>
      </c>
      <c r="R261" s="97">
        <v>344</v>
      </c>
      <c r="S261" s="40"/>
      <c r="T261" s="40"/>
      <c r="U261" s="40"/>
      <c r="V261" s="40"/>
      <c r="W261" s="40"/>
      <c r="X261" s="40"/>
      <c r="Y261" s="40"/>
      <c r="Z261" s="40"/>
      <c r="AA261" s="40"/>
      <c r="AB261" s="40"/>
    </row>
    <row r="262" spans="3:28" s="19" customFormat="1" ht="12.75">
      <c r="C262" s="93" t="s">
        <v>0</v>
      </c>
      <c r="D262" s="93" t="s">
        <v>93</v>
      </c>
      <c r="E262" s="27"/>
      <c r="F262" s="27"/>
      <c r="G262" s="27"/>
      <c r="H262" s="27"/>
      <c r="I262" s="98"/>
      <c r="J262" s="14"/>
      <c r="K262" s="27"/>
      <c r="L262" s="27"/>
      <c r="M262" s="43" t="s">
        <v>31</v>
      </c>
      <c r="N262" s="46">
        <v>8215</v>
      </c>
      <c r="O262" s="46">
        <v>10369</v>
      </c>
      <c r="P262" s="46">
        <v>12288</v>
      </c>
      <c r="Q262" s="46">
        <v>12992</v>
      </c>
      <c r="R262" s="46">
        <v>11140</v>
      </c>
      <c r="S262" s="40"/>
      <c r="T262" s="40"/>
      <c r="U262" s="40"/>
      <c r="V262" s="40"/>
      <c r="W262" s="40"/>
      <c r="X262" s="40"/>
      <c r="Y262" s="40"/>
      <c r="Z262" s="40"/>
      <c r="AA262" s="40"/>
      <c r="AB262" s="40"/>
    </row>
    <row r="263" spans="3:28" s="19" customFormat="1" ht="12.75">
      <c r="C263" s="27"/>
      <c r="D263" s="27"/>
      <c r="E263" s="27"/>
      <c r="F263" s="27"/>
      <c r="G263" s="27"/>
      <c r="H263" s="27"/>
      <c r="I263" s="98"/>
      <c r="J263" s="14"/>
      <c r="K263" s="27"/>
      <c r="L263" s="27"/>
      <c r="M263" s="43" t="s">
        <v>32</v>
      </c>
      <c r="N263" s="46">
        <v>8067</v>
      </c>
      <c r="O263" s="46">
        <v>10453</v>
      </c>
      <c r="P263" s="46">
        <v>7935</v>
      </c>
      <c r="Q263" s="46">
        <v>10368</v>
      </c>
      <c r="R263" s="46">
        <v>9887</v>
      </c>
      <c r="S263" s="40"/>
      <c r="T263" s="40"/>
      <c r="U263" s="40"/>
      <c r="V263" s="40"/>
      <c r="W263" s="40"/>
      <c r="X263" s="40"/>
      <c r="Y263" s="40"/>
      <c r="Z263" s="40"/>
      <c r="AA263" s="40"/>
      <c r="AB263" s="40"/>
    </row>
    <row r="264" spans="3:28" s="19" customFormat="1" ht="12.75">
      <c r="C264" s="93" t="s">
        <v>75</v>
      </c>
      <c r="D264" s="93" t="s">
        <v>152</v>
      </c>
      <c r="E264" s="27"/>
      <c r="F264" s="27"/>
      <c r="G264" s="27"/>
      <c r="H264" s="27"/>
      <c r="I264" s="98"/>
      <c r="J264" s="14"/>
      <c r="K264" s="27"/>
      <c r="L264" s="27"/>
      <c r="M264" s="43" t="s">
        <v>17</v>
      </c>
      <c r="N264" s="46">
        <v>38411</v>
      </c>
      <c r="O264" s="46">
        <v>42013</v>
      </c>
      <c r="P264" s="46">
        <v>42073</v>
      </c>
      <c r="Q264" s="46">
        <v>35994</v>
      </c>
      <c r="R264" s="46">
        <v>43260</v>
      </c>
      <c r="S264" s="40"/>
      <c r="T264" s="40"/>
      <c r="U264" s="40"/>
      <c r="V264" s="40"/>
      <c r="W264" s="40"/>
      <c r="X264" s="40"/>
      <c r="Y264" s="40"/>
      <c r="Z264" s="40"/>
      <c r="AA264" s="40"/>
      <c r="AB264" s="40"/>
    </row>
    <row r="265" spans="3:28" s="19" customFormat="1" ht="12.75">
      <c r="C265" s="93" t="s">
        <v>96</v>
      </c>
      <c r="D265" s="93" t="s">
        <v>30</v>
      </c>
      <c r="E265" s="27"/>
      <c r="F265" s="27"/>
      <c r="G265" s="27"/>
      <c r="H265" s="27"/>
      <c r="I265" s="98"/>
      <c r="J265" s="14"/>
      <c r="K265" s="27"/>
      <c r="L265" s="27"/>
      <c r="M265" s="43" t="s">
        <v>33</v>
      </c>
      <c r="N265" s="46">
        <v>2754</v>
      </c>
      <c r="O265" s="46">
        <v>3070</v>
      </c>
      <c r="P265" s="46">
        <v>2285</v>
      </c>
      <c r="Q265" s="46">
        <v>3088</v>
      </c>
      <c r="R265" s="46">
        <v>3288</v>
      </c>
      <c r="S265" s="40"/>
      <c r="T265" s="40"/>
      <c r="U265" s="40"/>
      <c r="V265" s="40"/>
      <c r="W265" s="40"/>
      <c r="X265" s="40"/>
      <c r="Y265" s="40"/>
      <c r="Z265" s="40"/>
      <c r="AA265" s="40"/>
      <c r="AB265" s="40"/>
    </row>
    <row r="266" spans="3:28" s="19" customFormat="1" ht="12.75">
      <c r="C266" s="27"/>
      <c r="D266" s="27"/>
      <c r="E266" s="27"/>
      <c r="F266" s="27"/>
      <c r="G266" s="27"/>
      <c r="H266" s="27"/>
      <c r="I266" s="98"/>
      <c r="J266" s="14"/>
      <c r="K266" s="27"/>
      <c r="L266" s="27"/>
      <c r="M266" s="43" t="s">
        <v>34</v>
      </c>
      <c r="N266" s="46">
        <v>5958</v>
      </c>
      <c r="O266" s="46">
        <v>6406</v>
      </c>
      <c r="P266" s="46">
        <v>4644</v>
      </c>
      <c r="Q266" s="46">
        <v>6841</v>
      </c>
      <c r="R266" s="46">
        <v>8911</v>
      </c>
      <c r="S266" s="40"/>
      <c r="T266" s="40"/>
      <c r="U266" s="40"/>
      <c r="V266" s="40"/>
      <c r="W266" s="40"/>
      <c r="X266" s="40"/>
      <c r="Y266" s="40"/>
      <c r="Z266" s="40"/>
      <c r="AA266" s="40"/>
      <c r="AB266" s="40"/>
    </row>
    <row r="267" spans="3:28" s="19" customFormat="1" ht="12.75">
      <c r="C267" s="95" t="s">
        <v>97</v>
      </c>
      <c r="D267" s="95" t="s">
        <v>55</v>
      </c>
      <c r="E267" s="95" t="s">
        <v>56</v>
      </c>
      <c r="F267" s="95" t="s">
        <v>61</v>
      </c>
      <c r="G267" s="95" t="s">
        <v>62</v>
      </c>
      <c r="H267" s="95" t="s">
        <v>63</v>
      </c>
      <c r="I267" s="98"/>
      <c r="J267" s="14"/>
      <c r="K267" s="27"/>
      <c r="L267" s="27"/>
      <c r="M267" s="43" t="s">
        <v>35</v>
      </c>
      <c r="N267" s="46">
        <v>2</v>
      </c>
      <c r="O267" s="46">
        <v>2</v>
      </c>
      <c r="P267" s="46">
        <v>2</v>
      </c>
      <c r="Q267" s="46">
        <v>2</v>
      </c>
      <c r="R267" s="46">
        <v>2</v>
      </c>
      <c r="S267" s="40"/>
      <c r="T267" s="40"/>
      <c r="U267" s="40"/>
      <c r="V267" s="40"/>
      <c r="W267" s="40"/>
      <c r="X267" s="40"/>
      <c r="Y267" s="40"/>
      <c r="Z267" s="40"/>
      <c r="AA267" s="40"/>
      <c r="AB267" s="40"/>
    </row>
    <row r="268" spans="3:28" s="19" customFormat="1" ht="12.75">
      <c r="C268" s="95" t="s">
        <v>122</v>
      </c>
      <c r="D268" s="91">
        <v>85643</v>
      </c>
      <c r="E268" s="91">
        <v>86959</v>
      </c>
      <c r="F268" s="91">
        <v>84854</v>
      </c>
      <c r="G268" s="91">
        <v>84914</v>
      </c>
      <c r="H268" s="92" t="s">
        <v>0</v>
      </c>
      <c r="I268" s="98">
        <f t="shared" si="48"/>
        <v>85592.5</v>
      </c>
      <c r="J268" s="14"/>
      <c r="K268" s="27"/>
      <c r="L268" s="27"/>
      <c r="M268" s="43" t="s">
        <v>36</v>
      </c>
      <c r="N268" s="46">
        <v>5</v>
      </c>
      <c r="O268" s="46">
        <v>11</v>
      </c>
      <c r="P268" s="46">
        <v>3</v>
      </c>
      <c r="Q268" s="46">
        <v>2</v>
      </c>
      <c r="R268" s="46">
        <v>4</v>
      </c>
      <c r="S268" s="40"/>
      <c r="T268" s="40"/>
      <c r="U268" s="40"/>
      <c r="V268" s="40"/>
      <c r="W268" s="40"/>
      <c r="X268" s="40"/>
      <c r="Y268" s="40"/>
      <c r="Z268" s="40"/>
      <c r="AA268" s="40"/>
      <c r="AB268" s="40"/>
    </row>
    <row r="269" spans="3:28" s="19" customFormat="1" ht="12.75">
      <c r="C269" s="95" t="s">
        <v>109</v>
      </c>
      <c r="D269" s="91">
        <v>7097</v>
      </c>
      <c r="E269" s="91">
        <v>8733</v>
      </c>
      <c r="F269" s="91">
        <v>7391</v>
      </c>
      <c r="G269" s="91">
        <v>8344</v>
      </c>
      <c r="H269" s="92" t="s">
        <v>0</v>
      </c>
      <c r="I269" s="98">
        <f t="shared" si="48"/>
        <v>7891.25</v>
      </c>
      <c r="J269" s="14"/>
      <c r="K269" s="27"/>
      <c r="L269" s="27"/>
      <c r="M269" s="43" t="s">
        <v>37</v>
      </c>
      <c r="N269" s="46">
        <v>1</v>
      </c>
      <c r="O269" s="46">
        <v>2</v>
      </c>
      <c r="P269" s="46">
        <v>1</v>
      </c>
      <c r="Q269" s="46">
        <v>1</v>
      </c>
      <c r="R269" s="46">
        <v>2</v>
      </c>
      <c r="S269" s="40"/>
      <c r="T269" s="40"/>
      <c r="U269" s="40"/>
      <c r="V269" s="40"/>
      <c r="W269" s="40"/>
      <c r="X269" s="40"/>
      <c r="Y269" s="40"/>
      <c r="Z269" s="40"/>
      <c r="AA269" s="40"/>
      <c r="AB269" s="40"/>
    </row>
    <row r="270" spans="3:28" s="19" customFormat="1" ht="12.75">
      <c r="C270" s="95" t="s">
        <v>110</v>
      </c>
      <c r="D270" s="91">
        <v>113</v>
      </c>
      <c r="E270" s="91">
        <v>74</v>
      </c>
      <c r="F270" s="91">
        <v>89</v>
      </c>
      <c r="G270" s="91">
        <v>105</v>
      </c>
      <c r="H270" s="92" t="s">
        <v>0</v>
      </c>
      <c r="I270" s="98"/>
      <c r="J270" s="14"/>
      <c r="K270" s="27"/>
      <c r="L270" s="27"/>
      <c r="M270" s="43" t="s">
        <v>24</v>
      </c>
      <c r="N270" s="46">
        <v>132</v>
      </c>
      <c r="O270" s="46">
        <v>130</v>
      </c>
      <c r="P270" s="46">
        <v>128</v>
      </c>
      <c r="Q270" s="46">
        <v>128</v>
      </c>
      <c r="R270" s="46">
        <v>131</v>
      </c>
      <c r="S270" s="40"/>
      <c r="T270" s="40"/>
      <c r="U270" s="40"/>
      <c r="V270" s="40"/>
      <c r="W270" s="40"/>
      <c r="X270" s="40"/>
      <c r="Y270" s="40"/>
      <c r="Z270" s="40"/>
      <c r="AA270" s="40"/>
      <c r="AB270" s="40"/>
    </row>
    <row r="271" spans="3:28" s="19" customFormat="1" ht="12.75">
      <c r="C271" s="95" t="s">
        <v>111</v>
      </c>
      <c r="D271" s="91">
        <v>168</v>
      </c>
      <c r="E271" s="91">
        <v>142</v>
      </c>
      <c r="F271" s="91">
        <v>93</v>
      </c>
      <c r="G271" s="91">
        <v>164</v>
      </c>
      <c r="H271" s="92" t="s">
        <v>0</v>
      </c>
      <c r="I271" s="98"/>
      <c r="J271" s="14"/>
      <c r="K271" s="27"/>
      <c r="L271" s="27"/>
      <c r="M271" s="43" t="s">
        <v>21</v>
      </c>
      <c r="N271" s="46">
        <v>10095</v>
      </c>
      <c r="O271" s="46">
        <v>12555</v>
      </c>
      <c r="P271" s="46">
        <v>11295</v>
      </c>
      <c r="Q271" s="46">
        <v>13136</v>
      </c>
      <c r="R271" s="46">
        <v>15224</v>
      </c>
      <c r="S271" s="40"/>
      <c r="T271" s="40"/>
      <c r="U271" s="40"/>
      <c r="V271" s="40"/>
      <c r="W271" s="40"/>
      <c r="X271" s="40"/>
      <c r="Y271" s="40"/>
      <c r="Z271" s="40"/>
      <c r="AA271" s="40"/>
      <c r="AB271" s="40"/>
    </row>
    <row r="272" spans="3:28" s="19" customFormat="1" ht="12.75">
      <c r="C272" s="95" t="s">
        <v>112</v>
      </c>
      <c r="D272" s="91">
        <v>197</v>
      </c>
      <c r="E272" s="91">
        <v>391</v>
      </c>
      <c r="F272" s="91">
        <v>411</v>
      </c>
      <c r="G272" s="91">
        <v>344</v>
      </c>
      <c r="H272" s="92" t="s">
        <v>0</v>
      </c>
      <c r="I272" s="98"/>
      <c r="J272" s="14"/>
      <c r="K272" s="27"/>
      <c r="L272" s="27"/>
      <c r="M272" s="43" t="s">
        <v>38</v>
      </c>
      <c r="N272" s="44" t="s">
        <v>0</v>
      </c>
      <c r="O272" s="44" t="s">
        <v>0</v>
      </c>
      <c r="P272" s="44" t="s">
        <v>0</v>
      </c>
      <c r="Q272" s="44" t="s">
        <v>0</v>
      </c>
      <c r="R272" s="44" t="s">
        <v>0</v>
      </c>
      <c r="S272" s="40"/>
      <c r="T272" s="40"/>
      <c r="U272" s="40"/>
      <c r="V272" s="40"/>
      <c r="W272" s="40"/>
      <c r="X272" s="40"/>
      <c r="Y272" s="40"/>
      <c r="Z272" s="40"/>
      <c r="AA272" s="40"/>
      <c r="AB272" s="40"/>
    </row>
    <row r="273" spans="3:28" s="19" customFormat="1" ht="12.75">
      <c r="C273" s="95" t="s">
        <v>113</v>
      </c>
      <c r="D273" s="91">
        <v>86</v>
      </c>
      <c r="E273" s="91">
        <v>99</v>
      </c>
      <c r="F273" s="91">
        <v>80</v>
      </c>
      <c r="G273" s="91">
        <v>92</v>
      </c>
      <c r="H273" s="92" t="s">
        <v>0</v>
      </c>
      <c r="I273" s="98"/>
      <c r="J273" s="14"/>
      <c r="K273" s="27"/>
      <c r="L273" s="27"/>
      <c r="M273" s="43" t="s">
        <v>13</v>
      </c>
      <c r="N273" s="46">
        <v>204</v>
      </c>
      <c r="O273" s="46">
        <v>145</v>
      </c>
      <c r="P273" s="46">
        <v>149</v>
      </c>
      <c r="Q273" s="46">
        <v>184</v>
      </c>
      <c r="R273" s="46">
        <v>177</v>
      </c>
      <c r="S273" s="40"/>
      <c r="T273" s="40"/>
      <c r="U273" s="40"/>
      <c r="V273" s="40"/>
      <c r="W273" s="40"/>
      <c r="X273" s="40"/>
      <c r="Y273" s="40"/>
      <c r="Z273" s="40"/>
      <c r="AA273" s="40"/>
      <c r="AB273" s="40"/>
    </row>
    <row r="274" spans="3:28" s="19" customFormat="1" ht="12.75">
      <c r="C274" s="95" t="s">
        <v>114</v>
      </c>
      <c r="D274" s="91">
        <v>4</v>
      </c>
      <c r="E274" s="91">
        <v>4</v>
      </c>
      <c r="F274" s="91">
        <v>3</v>
      </c>
      <c r="G274" s="91">
        <v>3</v>
      </c>
      <c r="H274" s="92" t="s">
        <v>0</v>
      </c>
      <c r="I274" s="98"/>
      <c r="J274" s="14"/>
      <c r="K274" s="27"/>
      <c r="L274" s="27"/>
      <c r="M274" s="43" t="s">
        <v>39</v>
      </c>
      <c r="N274" s="46">
        <v>1296</v>
      </c>
      <c r="O274" s="46">
        <v>1452</v>
      </c>
      <c r="P274" s="46">
        <v>1272</v>
      </c>
      <c r="Q274" s="46">
        <v>1127</v>
      </c>
      <c r="R274" s="46">
        <v>1420</v>
      </c>
      <c r="S274" s="40"/>
      <c r="T274" s="40"/>
      <c r="U274" s="40"/>
      <c r="V274" s="40"/>
      <c r="W274" s="40"/>
      <c r="X274" s="40"/>
      <c r="Y274" s="40"/>
      <c r="Z274" s="40"/>
      <c r="AA274" s="40"/>
      <c r="AB274" s="40"/>
    </row>
    <row r="275" spans="3:28" s="19" customFormat="1" ht="12.75">
      <c r="C275" s="95" t="s">
        <v>115</v>
      </c>
      <c r="D275" s="92" t="s">
        <v>0</v>
      </c>
      <c r="E275" s="92" t="s">
        <v>0</v>
      </c>
      <c r="F275" s="92" t="s">
        <v>0</v>
      </c>
      <c r="G275" s="92" t="s">
        <v>0</v>
      </c>
      <c r="H275" s="92" t="s">
        <v>0</v>
      </c>
      <c r="I275" s="98"/>
      <c r="J275" s="14"/>
      <c r="K275" s="27"/>
      <c r="L275" s="27"/>
      <c r="M275" s="43" t="s">
        <v>20</v>
      </c>
      <c r="N275" s="46">
        <v>16314</v>
      </c>
      <c r="O275" s="46">
        <v>13678</v>
      </c>
      <c r="P275" s="46">
        <v>13782</v>
      </c>
      <c r="Q275" s="46">
        <v>19071</v>
      </c>
      <c r="R275" s="46">
        <v>23425</v>
      </c>
      <c r="S275" s="40"/>
      <c r="T275" s="40"/>
      <c r="U275" s="40"/>
      <c r="V275" s="40"/>
      <c r="W275" s="40"/>
      <c r="X275" s="40"/>
      <c r="Y275" s="40"/>
      <c r="Z275" s="40"/>
      <c r="AA275" s="40"/>
      <c r="AB275" s="40"/>
    </row>
    <row r="276" spans="3:28" s="19" customFormat="1" ht="12.75">
      <c r="C276" s="95" t="s">
        <v>116</v>
      </c>
      <c r="D276" s="92" t="s">
        <v>0</v>
      </c>
      <c r="E276" s="92" t="s">
        <v>0</v>
      </c>
      <c r="F276" s="92" t="s">
        <v>0</v>
      </c>
      <c r="G276" s="92" t="s">
        <v>0</v>
      </c>
      <c r="H276" s="92" t="s">
        <v>0</v>
      </c>
      <c r="I276" s="98"/>
      <c r="J276" s="14"/>
      <c r="K276" s="27"/>
      <c r="L276" s="27"/>
      <c r="M276" s="43" t="s">
        <v>22</v>
      </c>
      <c r="N276" s="46">
        <v>69</v>
      </c>
      <c r="O276" s="46">
        <v>94</v>
      </c>
      <c r="P276" s="46">
        <v>73</v>
      </c>
      <c r="Q276" s="46">
        <v>88</v>
      </c>
      <c r="R276" s="46">
        <v>122</v>
      </c>
      <c r="S276" s="40"/>
      <c r="T276" s="40"/>
      <c r="U276" s="40"/>
      <c r="V276" s="40"/>
      <c r="W276" s="40"/>
      <c r="X276" s="40"/>
      <c r="Y276" s="40"/>
      <c r="Z276" s="40"/>
      <c r="AA276" s="40"/>
      <c r="AB276" s="40"/>
    </row>
    <row r="277" spans="3:28" s="19" customFormat="1" ht="12.75">
      <c r="C277" s="95"/>
      <c r="D277" s="96">
        <f>SUM(D270:D276)</f>
        <v>568</v>
      </c>
      <c r="E277" s="96">
        <f aca="true" t="shared" si="51" ref="E277:G277">SUM(E270:E276)</f>
        <v>710</v>
      </c>
      <c r="F277" s="96">
        <f t="shared" si="51"/>
        <v>676</v>
      </c>
      <c r="G277" s="96">
        <f t="shared" si="51"/>
        <v>708</v>
      </c>
      <c r="H277" s="92"/>
      <c r="I277" s="98">
        <f t="shared" si="48"/>
        <v>665.5</v>
      </c>
      <c r="J277" s="14"/>
      <c r="K277" s="27"/>
      <c r="L277" s="27"/>
      <c r="M277" s="43" t="s">
        <v>40</v>
      </c>
      <c r="N277" s="46">
        <v>14897</v>
      </c>
      <c r="O277" s="46">
        <v>21162</v>
      </c>
      <c r="P277" s="46">
        <v>15698</v>
      </c>
      <c r="Q277" s="46">
        <v>23915</v>
      </c>
      <c r="R277" s="46">
        <v>25021</v>
      </c>
      <c r="S277" s="40"/>
      <c r="T277" s="40"/>
      <c r="U277" s="40"/>
      <c r="V277" s="40"/>
      <c r="W277" s="40"/>
      <c r="X277" s="40"/>
      <c r="Y277" s="40"/>
      <c r="Z277" s="40"/>
      <c r="AA277" s="40"/>
      <c r="AB277" s="40"/>
    </row>
    <row r="278" spans="3:28" s="19" customFormat="1" ht="12.75">
      <c r="C278" s="95" t="s">
        <v>118</v>
      </c>
      <c r="D278" s="92" t="s">
        <v>0</v>
      </c>
      <c r="E278" s="92" t="s">
        <v>0</v>
      </c>
      <c r="F278" s="92" t="s">
        <v>0</v>
      </c>
      <c r="G278" s="92" t="s">
        <v>0</v>
      </c>
      <c r="H278" s="92" t="s">
        <v>0</v>
      </c>
      <c r="I278" s="169" t="s">
        <v>0</v>
      </c>
      <c r="J278" s="14"/>
      <c r="K278" s="27"/>
      <c r="L278" s="27"/>
      <c r="M278" s="43" t="s">
        <v>18</v>
      </c>
      <c r="N278" s="46">
        <v>148</v>
      </c>
      <c r="O278" s="46">
        <v>140</v>
      </c>
      <c r="P278" s="46">
        <v>149</v>
      </c>
      <c r="Q278" s="46">
        <v>131</v>
      </c>
      <c r="R278" s="46">
        <v>177</v>
      </c>
      <c r="S278" s="40"/>
      <c r="T278" s="40"/>
      <c r="U278" s="40"/>
      <c r="V278" s="40"/>
      <c r="W278" s="40"/>
      <c r="X278" s="40"/>
      <c r="Y278" s="40"/>
      <c r="Z278" s="40"/>
      <c r="AA278" s="40"/>
      <c r="AB278" s="40"/>
    </row>
    <row r="279" spans="3:28" s="19" customFormat="1" ht="12.75">
      <c r="C279" s="95" t="s">
        <v>117</v>
      </c>
      <c r="D279" s="91">
        <v>77979</v>
      </c>
      <c r="E279" s="91">
        <v>77515</v>
      </c>
      <c r="F279" s="91">
        <v>76788</v>
      </c>
      <c r="G279" s="91">
        <v>75861</v>
      </c>
      <c r="H279" s="92" t="s">
        <v>0</v>
      </c>
      <c r="I279" s="98">
        <f t="shared" si="48"/>
        <v>77035.75</v>
      </c>
      <c r="J279" s="14"/>
      <c r="K279" s="27"/>
      <c r="L279" s="27"/>
      <c r="M279" s="43" t="s">
        <v>41</v>
      </c>
      <c r="N279" s="46">
        <v>1328</v>
      </c>
      <c r="O279" s="46">
        <v>1801</v>
      </c>
      <c r="P279" s="46">
        <v>1794</v>
      </c>
      <c r="Q279" s="46">
        <v>1764</v>
      </c>
      <c r="R279" s="46">
        <v>2087</v>
      </c>
      <c r="S279" s="40"/>
      <c r="T279" s="40"/>
      <c r="U279" s="40"/>
      <c r="V279" s="40"/>
      <c r="W279" s="40"/>
      <c r="X279" s="40"/>
      <c r="Y279" s="40"/>
      <c r="Z279" s="40"/>
      <c r="AA279" s="40"/>
      <c r="AB279" s="40"/>
    </row>
    <row r="280" spans="3:28" s="19" customFormat="1" ht="12.75">
      <c r="C280" s="95" t="s">
        <v>119</v>
      </c>
      <c r="D280" s="92" t="s">
        <v>0</v>
      </c>
      <c r="E280" s="92" t="s">
        <v>0</v>
      </c>
      <c r="F280" s="92" t="s">
        <v>0</v>
      </c>
      <c r="G280" s="92" t="s">
        <v>0</v>
      </c>
      <c r="H280" s="92" t="s">
        <v>0</v>
      </c>
      <c r="I280" s="169" t="s">
        <v>0</v>
      </c>
      <c r="J280" s="14"/>
      <c r="K280" s="27"/>
      <c r="L280" s="27"/>
      <c r="M280" s="43" t="s">
        <v>19</v>
      </c>
      <c r="N280" s="46">
        <v>1457</v>
      </c>
      <c r="O280" s="46">
        <v>951</v>
      </c>
      <c r="P280" s="46">
        <v>614</v>
      </c>
      <c r="Q280" s="46">
        <v>649</v>
      </c>
      <c r="R280" s="46">
        <v>524</v>
      </c>
      <c r="S280" s="40"/>
      <c r="T280" s="40"/>
      <c r="U280" s="40"/>
      <c r="V280" s="40"/>
      <c r="W280" s="40"/>
      <c r="X280" s="40"/>
      <c r="Y280" s="40"/>
      <c r="Z280" s="40"/>
      <c r="AA280" s="40"/>
      <c r="AB280" s="40"/>
    </row>
    <row r="281" spans="3:28" s="19" customFormat="1" ht="12.75">
      <c r="C281" s="27"/>
      <c r="D281" s="27"/>
      <c r="E281" s="27"/>
      <c r="F281" s="27"/>
      <c r="G281" s="27"/>
      <c r="H281" s="27"/>
      <c r="I281" s="98"/>
      <c r="J281" s="14"/>
      <c r="K281" s="27"/>
      <c r="L281" s="27"/>
      <c r="M281" s="43" t="s">
        <v>42</v>
      </c>
      <c r="N281" s="46">
        <v>1819</v>
      </c>
      <c r="O281" s="46">
        <v>1645</v>
      </c>
      <c r="P281" s="46">
        <v>2009</v>
      </c>
      <c r="Q281" s="46">
        <v>2217</v>
      </c>
      <c r="R281" s="97">
        <v>2217</v>
      </c>
      <c r="S281" s="40"/>
      <c r="T281" s="40"/>
      <c r="U281" s="40"/>
      <c r="V281" s="40"/>
      <c r="W281" s="40"/>
      <c r="X281" s="40"/>
      <c r="Y281" s="40"/>
      <c r="Z281" s="40"/>
      <c r="AA281" s="40"/>
      <c r="AB281" s="40"/>
    </row>
    <row r="282" spans="3:28" s="19" customFormat="1" ht="12.75">
      <c r="C282" s="93" t="s">
        <v>92</v>
      </c>
      <c r="D282" s="27"/>
      <c r="E282" s="27"/>
      <c r="F282" s="27"/>
      <c r="G282" s="27"/>
      <c r="H282" s="27"/>
      <c r="I282" s="98"/>
      <c r="J282" s="14"/>
      <c r="K282" s="27"/>
      <c r="L282" s="27"/>
      <c r="M282" s="43" t="s">
        <v>16</v>
      </c>
      <c r="N282" s="46">
        <v>14098</v>
      </c>
      <c r="O282" s="46">
        <v>17321</v>
      </c>
      <c r="P282" s="46">
        <v>15898</v>
      </c>
      <c r="Q282" s="46">
        <v>13412</v>
      </c>
      <c r="R282" s="46">
        <v>15285</v>
      </c>
      <c r="S282" s="40"/>
      <c r="T282" s="40"/>
      <c r="U282" s="40"/>
      <c r="V282" s="40"/>
      <c r="W282" s="40"/>
      <c r="X282" s="40"/>
      <c r="Y282" s="40"/>
      <c r="Z282" s="40"/>
      <c r="AA282" s="40"/>
      <c r="AB282" s="40"/>
    </row>
    <row r="283" spans="3:28" s="19" customFormat="1" ht="12.75">
      <c r="C283" s="93" t="s">
        <v>0</v>
      </c>
      <c r="D283" s="93" t="s">
        <v>93</v>
      </c>
      <c r="E283" s="27"/>
      <c r="F283" s="27"/>
      <c r="G283" s="27"/>
      <c r="H283" s="27"/>
      <c r="I283" s="98"/>
      <c r="J283" s="14"/>
      <c r="K283" s="27"/>
      <c r="L283" s="27"/>
      <c r="M283" s="27"/>
      <c r="N283" s="168"/>
      <c r="O283" s="168"/>
      <c r="P283" s="168"/>
      <c r="Q283" s="168"/>
      <c r="R283" s="27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</row>
    <row r="284" spans="3:28" s="19" customFormat="1" ht="12.75">
      <c r="C284" s="27"/>
      <c r="D284" s="27"/>
      <c r="E284" s="27"/>
      <c r="F284" s="27"/>
      <c r="G284" s="27"/>
      <c r="H284" s="27"/>
      <c r="I284" s="98"/>
      <c r="J284" s="14"/>
      <c r="K284" s="27"/>
      <c r="L284" s="27"/>
      <c r="M284" s="39" t="s">
        <v>92</v>
      </c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</row>
    <row r="285" spans="3:28" s="19" customFormat="1" ht="12.75">
      <c r="C285" s="93" t="s">
        <v>75</v>
      </c>
      <c r="D285" s="93" t="s">
        <v>152</v>
      </c>
      <c r="E285" s="27"/>
      <c r="F285" s="27"/>
      <c r="G285" s="27"/>
      <c r="H285" s="27"/>
      <c r="I285" s="98"/>
      <c r="J285" s="14"/>
      <c r="K285" s="27"/>
      <c r="L285" s="27"/>
      <c r="M285" s="39" t="s">
        <v>0</v>
      </c>
      <c r="N285" s="39" t="s">
        <v>93</v>
      </c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</row>
    <row r="286" spans="3:28" s="19" customFormat="1" ht="12.75">
      <c r="C286" s="93" t="s">
        <v>96</v>
      </c>
      <c r="D286" s="93" t="s">
        <v>31</v>
      </c>
      <c r="E286" s="27"/>
      <c r="F286" s="27"/>
      <c r="G286" s="27"/>
      <c r="H286" s="27"/>
      <c r="I286" s="98"/>
      <c r="J286" s="14"/>
      <c r="K286" s="27"/>
      <c r="L286" s="27"/>
      <c r="M286" s="27"/>
      <c r="N286" s="27"/>
      <c r="O286" s="27"/>
      <c r="P286" s="27"/>
      <c r="Q286" s="27"/>
      <c r="R286" s="27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</row>
    <row r="287" spans="3:28" s="19" customFormat="1" ht="12.75">
      <c r="C287" s="27"/>
      <c r="D287" s="27"/>
      <c r="E287" s="27"/>
      <c r="F287" s="27"/>
      <c r="G287" s="27"/>
      <c r="H287" s="27"/>
      <c r="I287" s="98"/>
      <c r="J287" s="14"/>
      <c r="K287" s="27"/>
      <c r="L287" s="27"/>
      <c r="M287" s="39" t="s">
        <v>75</v>
      </c>
      <c r="N287" s="39" t="s">
        <v>152</v>
      </c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</row>
    <row r="288" spans="3:28" s="19" customFormat="1" ht="12.75">
      <c r="C288" s="95" t="s">
        <v>97</v>
      </c>
      <c r="D288" s="95" t="s">
        <v>55</v>
      </c>
      <c r="E288" s="95" t="s">
        <v>56</v>
      </c>
      <c r="F288" s="95" t="s">
        <v>61</v>
      </c>
      <c r="G288" s="95" t="s">
        <v>62</v>
      </c>
      <c r="H288" s="95" t="s">
        <v>63</v>
      </c>
      <c r="I288" s="98"/>
      <c r="J288" s="14"/>
      <c r="K288" s="27"/>
      <c r="L288" s="27"/>
      <c r="M288" s="39" t="s">
        <v>58</v>
      </c>
      <c r="N288" s="39" t="s">
        <v>113</v>
      </c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</row>
    <row r="289" spans="3:28" s="19" customFormat="1" ht="12.75">
      <c r="C289" s="95" t="s">
        <v>122</v>
      </c>
      <c r="D289" s="91">
        <v>61131</v>
      </c>
      <c r="E289" s="91">
        <v>67223</v>
      </c>
      <c r="F289" s="91">
        <v>70535</v>
      </c>
      <c r="G289" s="91">
        <v>53876</v>
      </c>
      <c r="H289" s="91">
        <v>63938</v>
      </c>
      <c r="I289" s="98">
        <f t="shared" si="48"/>
        <v>63340.6</v>
      </c>
      <c r="J289" s="14"/>
      <c r="K289" s="27"/>
      <c r="L289" s="27"/>
      <c r="M289" s="27"/>
      <c r="N289" s="27"/>
      <c r="O289" s="27"/>
      <c r="P289" s="27"/>
      <c r="Q289" s="27"/>
      <c r="R289" s="27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</row>
    <row r="290" spans="3:28" s="19" customFormat="1" ht="12.75">
      <c r="C290" s="95" t="s">
        <v>109</v>
      </c>
      <c r="D290" s="91">
        <v>17041</v>
      </c>
      <c r="E290" s="91">
        <v>19434</v>
      </c>
      <c r="F290" s="91">
        <v>17782</v>
      </c>
      <c r="G290" s="91">
        <v>19295</v>
      </c>
      <c r="H290" s="91">
        <v>17660</v>
      </c>
      <c r="I290" s="98">
        <f t="shared" si="48"/>
        <v>18242.4</v>
      </c>
      <c r="J290" s="14"/>
      <c r="K290" s="27"/>
      <c r="L290" s="27"/>
      <c r="M290" s="43" t="s">
        <v>59</v>
      </c>
      <c r="N290" s="43" t="s">
        <v>55</v>
      </c>
      <c r="O290" s="43" t="s">
        <v>56</v>
      </c>
      <c r="P290" s="43" t="s">
        <v>61</v>
      </c>
      <c r="Q290" s="43" t="s">
        <v>62</v>
      </c>
      <c r="R290" s="43" t="s">
        <v>63</v>
      </c>
      <c r="S290" s="40"/>
      <c r="T290" s="40"/>
      <c r="U290" s="40"/>
      <c r="V290" s="40"/>
      <c r="W290" s="40"/>
      <c r="X290" s="40"/>
      <c r="Y290" s="40"/>
      <c r="Z290" s="40"/>
      <c r="AA290" s="40"/>
      <c r="AB290" s="40"/>
    </row>
    <row r="291" spans="3:28" s="19" customFormat="1" ht="12.75">
      <c r="C291" s="95" t="s">
        <v>110</v>
      </c>
      <c r="D291" s="91">
        <v>222</v>
      </c>
      <c r="E291" s="91">
        <v>205</v>
      </c>
      <c r="F291" s="91">
        <v>192</v>
      </c>
      <c r="G291" s="91">
        <v>260</v>
      </c>
      <c r="H291" s="91">
        <v>227</v>
      </c>
      <c r="I291" s="98"/>
      <c r="J291" s="14"/>
      <c r="K291" s="27"/>
      <c r="L291" s="27"/>
      <c r="M291" s="43" t="s">
        <v>64</v>
      </c>
      <c r="N291" s="46">
        <v>45645</v>
      </c>
      <c r="O291" s="46">
        <v>48438</v>
      </c>
      <c r="P291" s="46">
        <v>47520</v>
      </c>
      <c r="Q291" s="46">
        <v>47693</v>
      </c>
      <c r="R291" s="45">
        <f>SUM(R293:R320)</f>
        <v>49020</v>
      </c>
      <c r="S291" s="40"/>
      <c r="T291" s="40"/>
      <c r="U291" s="40"/>
      <c r="V291" s="40"/>
      <c r="W291" s="40"/>
      <c r="X291" s="40"/>
      <c r="Y291" s="40"/>
      <c r="Z291" s="40"/>
      <c r="AA291" s="40"/>
      <c r="AB291" s="40"/>
    </row>
    <row r="292" spans="3:28" s="19" customFormat="1" ht="12.75">
      <c r="C292" s="95" t="s">
        <v>111</v>
      </c>
      <c r="D292" s="91">
        <v>1202</v>
      </c>
      <c r="E292" s="91">
        <v>971</v>
      </c>
      <c r="F292" s="91">
        <v>825</v>
      </c>
      <c r="G292" s="91">
        <v>879</v>
      </c>
      <c r="H292" s="91">
        <v>869</v>
      </c>
      <c r="I292" s="98"/>
      <c r="J292" s="14"/>
      <c r="K292" s="27"/>
      <c r="L292" s="27"/>
      <c r="M292" s="43" t="s">
        <v>82</v>
      </c>
      <c r="N292" s="46">
        <v>36177</v>
      </c>
      <c r="O292" s="46">
        <v>37068</v>
      </c>
      <c r="P292" s="46">
        <v>37105</v>
      </c>
      <c r="Q292" s="46">
        <v>37594</v>
      </c>
      <c r="R292" s="45">
        <f>SUM(R293+R296+R297+R299+R300+R301+R302+R304+R308+R311+R312+R314+R318+R319+R320)</f>
        <v>38139</v>
      </c>
      <c r="S292" s="40"/>
      <c r="T292" s="40"/>
      <c r="U292" s="40"/>
      <c r="V292" s="40"/>
      <c r="W292" s="40"/>
      <c r="X292" s="40"/>
      <c r="Y292" s="40"/>
      <c r="Z292" s="40"/>
      <c r="AA292" s="40"/>
      <c r="AB292" s="40"/>
    </row>
    <row r="293" spans="3:28" s="19" customFormat="1" ht="12.75">
      <c r="C293" s="95" t="s">
        <v>112</v>
      </c>
      <c r="D293" s="91">
        <v>8215</v>
      </c>
      <c r="E293" s="91">
        <v>10369</v>
      </c>
      <c r="F293" s="91">
        <v>12288</v>
      </c>
      <c r="G293" s="91">
        <v>12992</v>
      </c>
      <c r="H293" s="91">
        <v>11140</v>
      </c>
      <c r="I293" s="98"/>
      <c r="J293" s="14"/>
      <c r="K293" s="27"/>
      <c r="L293" s="27"/>
      <c r="M293" s="43" t="s">
        <v>26</v>
      </c>
      <c r="N293" s="46">
        <v>847</v>
      </c>
      <c r="O293" s="46">
        <v>821</v>
      </c>
      <c r="P293" s="46">
        <v>779</v>
      </c>
      <c r="Q293" s="46">
        <v>768</v>
      </c>
      <c r="R293" s="46">
        <v>749</v>
      </c>
      <c r="S293" s="40"/>
      <c r="T293" s="40"/>
      <c r="U293" s="40"/>
      <c r="V293" s="40"/>
      <c r="W293" s="40"/>
      <c r="X293" s="40"/>
      <c r="Y293" s="40"/>
      <c r="Z293" s="40"/>
      <c r="AA293" s="40"/>
      <c r="AB293" s="40"/>
    </row>
    <row r="294" spans="3:28" s="19" customFormat="1" ht="12.75">
      <c r="C294" s="95" t="s">
        <v>113</v>
      </c>
      <c r="D294" s="91">
        <v>2624</v>
      </c>
      <c r="E294" s="91">
        <v>2681</v>
      </c>
      <c r="F294" s="91">
        <v>2549</v>
      </c>
      <c r="G294" s="91">
        <v>2696</v>
      </c>
      <c r="H294" s="91">
        <v>2208</v>
      </c>
      <c r="I294" s="98"/>
      <c r="J294" s="14"/>
      <c r="K294" s="27"/>
      <c r="L294" s="27"/>
      <c r="M294" s="43" t="s">
        <v>27</v>
      </c>
      <c r="N294" s="46">
        <v>276</v>
      </c>
      <c r="O294" s="46">
        <v>247</v>
      </c>
      <c r="P294" s="46">
        <v>191</v>
      </c>
      <c r="Q294" s="46">
        <v>228</v>
      </c>
      <c r="R294" s="46">
        <v>205</v>
      </c>
      <c r="S294" s="40"/>
      <c r="T294" s="40"/>
      <c r="U294" s="40"/>
      <c r="V294" s="40"/>
      <c r="W294" s="40"/>
      <c r="X294" s="40"/>
      <c r="Y294" s="40"/>
      <c r="Z294" s="40"/>
      <c r="AA294" s="40"/>
      <c r="AB294" s="40"/>
    </row>
    <row r="295" spans="3:28" s="19" customFormat="1" ht="12.75">
      <c r="C295" s="95" t="s">
        <v>114</v>
      </c>
      <c r="D295" s="91">
        <v>28183</v>
      </c>
      <c r="E295" s="91">
        <v>28867</v>
      </c>
      <c r="F295" s="91">
        <v>31926</v>
      </c>
      <c r="G295" s="91">
        <v>13270</v>
      </c>
      <c r="H295" s="91">
        <v>27888</v>
      </c>
      <c r="I295" s="98"/>
      <c r="J295" s="14"/>
      <c r="K295" s="27"/>
      <c r="L295" s="27"/>
      <c r="M295" s="43" t="s">
        <v>15</v>
      </c>
      <c r="N295" s="46">
        <v>109</v>
      </c>
      <c r="O295" s="46">
        <v>139</v>
      </c>
      <c r="P295" s="46">
        <v>85</v>
      </c>
      <c r="Q295" s="46">
        <v>88</v>
      </c>
      <c r="R295" s="46">
        <v>111</v>
      </c>
      <c r="S295" s="40"/>
      <c r="T295" s="40"/>
      <c r="U295" s="40"/>
      <c r="V295" s="40"/>
      <c r="W295" s="40"/>
      <c r="X295" s="40"/>
      <c r="Y295" s="40"/>
      <c r="Z295" s="40"/>
      <c r="AA295" s="40"/>
      <c r="AB295" s="40"/>
    </row>
    <row r="296" spans="3:28" s="19" customFormat="1" ht="12.75">
      <c r="C296" s="95" t="s">
        <v>115</v>
      </c>
      <c r="D296" s="92" t="s">
        <v>0</v>
      </c>
      <c r="E296" s="92" t="s">
        <v>0</v>
      </c>
      <c r="F296" s="92" t="s">
        <v>0</v>
      </c>
      <c r="G296" s="92" t="s">
        <v>0</v>
      </c>
      <c r="H296" s="92" t="s">
        <v>0</v>
      </c>
      <c r="I296" s="98"/>
      <c r="J296" s="14"/>
      <c r="K296" s="27"/>
      <c r="L296" s="27"/>
      <c r="M296" s="43" t="s">
        <v>28</v>
      </c>
      <c r="N296" s="46">
        <v>130</v>
      </c>
      <c r="O296" s="46">
        <v>139</v>
      </c>
      <c r="P296" s="46">
        <v>130</v>
      </c>
      <c r="Q296" s="46">
        <v>130</v>
      </c>
      <c r="R296" s="46">
        <v>130</v>
      </c>
      <c r="S296" s="40"/>
      <c r="T296" s="40"/>
      <c r="U296" s="40"/>
      <c r="V296" s="40"/>
      <c r="W296" s="40"/>
      <c r="X296" s="40"/>
      <c r="Y296" s="40"/>
      <c r="Z296" s="40"/>
      <c r="AA296" s="40"/>
      <c r="AB296" s="40"/>
    </row>
    <row r="297" spans="3:28" s="19" customFormat="1" ht="12.75">
      <c r="C297" s="95" t="s">
        <v>116</v>
      </c>
      <c r="D297" s="92" t="s">
        <v>0</v>
      </c>
      <c r="E297" s="92" t="s">
        <v>0</v>
      </c>
      <c r="F297" s="92" t="s">
        <v>0</v>
      </c>
      <c r="G297" s="92" t="s">
        <v>0</v>
      </c>
      <c r="H297" s="92" t="s">
        <v>0</v>
      </c>
      <c r="I297" s="98"/>
      <c r="J297" s="14"/>
      <c r="K297" s="27"/>
      <c r="L297" s="27"/>
      <c r="M297" s="43" t="s">
        <v>65</v>
      </c>
      <c r="N297" s="46">
        <v>1628</v>
      </c>
      <c r="O297" s="46">
        <v>1745</v>
      </c>
      <c r="P297" s="46">
        <v>1862</v>
      </c>
      <c r="Q297" s="46">
        <v>1670</v>
      </c>
      <c r="R297" s="97">
        <v>1670</v>
      </c>
      <c r="S297" s="40"/>
      <c r="T297" s="40"/>
      <c r="U297" s="40"/>
      <c r="V297" s="40"/>
      <c r="W297" s="40"/>
      <c r="X297" s="40"/>
      <c r="Y297" s="40"/>
      <c r="Z297" s="40"/>
      <c r="AA297" s="40"/>
      <c r="AB297" s="40"/>
    </row>
    <row r="298" spans="3:28" s="19" customFormat="1" ht="12.75">
      <c r="C298" s="95"/>
      <c r="D298" s="96">
        <f>SUM(D291:D297)</f>
        <v>40446</v>
      </c>
      <c r="E298" s="96">
        <f aca="true" t="shared" si="52" ref="E298:H298">SUM(E291:E297)</f>
        <v>43093</v>
      </c>
      <c r="F298" s="96">
        <f t="shared" si="52"/>
        <v>47780</v>
      </c>
      <c r="G298" s="96">
        <f t="shared" si="52"/>
        <v>30097</v>
      </c>
      <c r="H298" s="96">
        <f t="shared" si="52"/>
        <v>42332</v>
      </c>
      <c r="I298" s="98">
        <f aca="true" t="shared" si="53" ref="I298:I353">AVERAGE(D298:H298)</f>
        <v>40749.6</v>
      </c>
      <c r="J298" s="14"/>
      <c r="K298" s="27"/>
      <c r="L298" s="27"/>
      <c r="M298" s="43" t="s">
        <v>29</v>
      </c>
      <c r="N298" s="46">
        <v>70</v>
      </c>
      <c r="O298" s="46">
        <v>86</v>
      </c>
      <c r="P298" s="46">
        <v>68</v>
      </c>
      <c r="Q298" s="46">
        <v>97</v>
      </c>
      <c r="R298" s="46">
        <v>75</v>
      </c>
      <c r="S298" s="40"/>
      <c r="T298" s="40"/>
      <c r="U298" s="40"/>
      <c r="V298" s="40"/>
      <c r="W298" s="40"/>
      <c r="X298" s="40"/>
      <c r="Y298" s="40"/>
      <c r="Z298" s="40"/>
      <c r="AA298" s="40"/>
      <c r="AB298" s="40"/>
    </row>
    <row r="299" spans="3:28" s="19" customFormat="1" ht="12.75">
      <c r="C299" s="95" t="s">
        <v>118</v>
      </c>
      <c r="D299" s="91">
        <v>273</v>
      </c>
      <c r="E299" s="91">
        <v>391</v>
      </c>
      <c r="F299" s="91">
        <v>587</v>
      </c>
      <c r="G299" s="91">
        <v>438</v>
      </c>
      <c r="H299" s="91">
        <v>389</v>
      </c>
      <c r="I299" s="98">
        <f>AVERAGE(D299:H299)</f>
        <v>415.6</v>
      </c>
      <c r="J299" s="14"/>
      <c r="K299" s="27"/>
      <c r="L299" s="27"/>
      <c r="M299" s="43" t="s">
        <v>30</v>
      </c>
      <c r="N299" s="46">
        <v>86</v>
      </c>
      <c r="O299" s="46">
        <v>99</v>
      </c>
      <c r="P299" s="46">
        <v>80</v>
      </c>
      <c r="Q299" s="46">
        <v>92</v>
      </c>
      <c r="R299" s="97">
        <v>92</v>
      </c>
      <c r="S299" s="40"/>
      <c r="T299" s="40"/>
      <c r="U299" s="40"/>
      <c r="V299" s="40"/>
      <c r="W299" s="40"/>
      <c r="X299" s="40"/>
      <c r="Y299" s="40"/>
      <c r="Z299" s="40"/>
      <c r="AA299" s="40"/>
      <c r="AB299" s="40"/>
    </row>
    <row r="300" spans="3:28" s="19" customFormat="1" ht="12.75">
      <c r="C300" s="95" t="s">
        <v>117</v>
      </c>
      <c r="D300" s="91">
        <v>2564</v>
      </c>
      <c r="E300" s="91">
        <v>3399</v>
      </c>
      <c r="F300" s="91">
        <v>3555</v>
      </c>
      <c r="G300" s="91">
        <v>3147</v>
      </c>
      <c r="H300" s="91">
        <v>2730</v>
      </c>
      <c r="I300" s="98">
        <f t="shared" si="53"/>
        <v>3079</v>
      </c>
      <c r="J300" s="14"/>
      <c r="K300" s="27"/>
      <c r="L300" s="27"/>
      <c r="M300" s="43" t="s">
        <v>31</v>
      </c>
      <c r="N300" s="46">
        <v>2624</v>
      </c>
      <c r="O300" s="46">
        <v>2681</v>
      </c>
      <c r="P300" s="46">
        <v>2549</v>
      </c>
      <c r="Q300" s="46">
        <v>2696</v>
      </c>
      <c r="R300" s="46">
        <v>2208</v>
      </c>
      <c r="S300" s="40"/>
      <c r="T300" s="40"/>
      <c r="U300" s="40"/>
      <c r="V300" s="40"/>
      <c r="W300" s="40"/>
      <c r="X300" s="40"/>
      <c r="Y300" s="40"/>
      <c r="Z300" s="40"/>
      <c r="AA300" s="40"/>
      <c r="AB300" s="40"/>
    </row>
    <row r="301" spans="3:28" s="19" customFormat="1" ht="12.75">
      <c r="C301" s="95" t="s">
        <v>119</v>
      </c>
      <c r="D301" s="91">
        <v>806</v>
      </c>
      <c r="E301" s="91">
        <v>907</v>
      </c>
      <c r="F301" s="91">
        <v>829</v>
      </c>
      <c r="G301" s="91">
        <v>899</v>
      </c>
      <c r="H301" s="91">
        <v>828</v>
      </c>
      <c r="I301" s="98">
        <f t="shared" si="53"/>
        <v>853.8</v>
      </c>
      <c r="J301" s="14"/>
      <c r="K301" s="27"/>
      <c r="L301" s="27"/>
      <c r="M301" s="43" t="s">
        <v>32</v>
      </c>
      <c r="N301" s="46">
        <v>12738</v>
      </c>
      <c r="O301" s="46">
        <v>13181</v>
      </c>
      <c r="P301" s="46">
        <v>13690</v>
      </c>
      <c r="Q301" s="46">
        <v>14232</v>
      </c>
      <c r="R301" s="46">
        <v>14734</v>
      </c>
      <c r="S301" s="40"/>
      <c r="T301" s="40"/>
      <c r="U301" s="40"/>
      <c r="V301" s="40"/>
      <c r="W301" s="40"/>
      <c r="X301" s="40"/>
      <c r="Y301" s="40"/>
      <c r="Z301" s="40"/>
      <c r="AA301" s="40"/>
      <c r="AB301" s="40"/>
    </row>
    <row r="302" spans="3:28" s="19" customFormat="1" ht="12.75">
      <c r="C302" s="27"/>
      <c r="D302" s="27"/>
      <c r="E302" s="27"/>
      <c r="F302" s="27"/>
      <c r="G302" s="27"/>
      <c r="H302" s="27"/>
      <c r="I302" s="98"/>
      <c r="J302" s="14"/>
      <c r="K302" s="27"/>
      <c r="L302" s="27"/>
      <c r="M302" s="43" t="s">
        <v>17</v>
      </c>
      <c r="N302" s="46">
        <v>3467</v>
      </c>
      <c r="O302" s="46">
        <v>3657</v>
      </c>
      <c r="P302" s="46">
        <v>3504</v>
      </c>
      <c r="Q302" s="46">
        <v>3428</v>
      </c>
      <c r="R302" s="46">
        <v>3362</v>
      </c>
      <c r="S302" s="40"/>
      <c r="T302" s="40"/>
      <c r="U302" s="40"/>
      <c r="V302" s="40"/>
      <c r="W302" s="40"/>
      <c r="X302" s="40"/>
      <c r="Y302" s="40"/>
      <c r="Z302" s="40"/>
      <c r="AA302" s="40"/>
      <c r="AB302" s="40"/>
    </row>
    <row r="303" spans="3:28" s="19" customFormat="1" ht="12.75">
      <c r="C303" s="93" t="s">
        <v>92</v>
      </c>
      <c r="D303" s="27"/>
      <c r="E303" s="27"/>
      <c r="F303" s="27"/>
      <c r="G303" s="27"/>
      <c r="H303" s="27"/>
      <c r="I303" s="98"/>
      <c r="J303" s="14"/>
      <c r="K303" s="27"/>
      <c r="L303" s="27"/>
      <c r="M303" s="43" t="s">
        <v>33</v>
      </c>
      <c r="N303" s="46">
        <v>74</v>
      </c>
      <c r="O303" s="46">
        <v>77</v>
      </c>
      <c r="P303" s="46">
        <v>65</v>
      </c>
      <c r="Q303" s="46">
        <v>79</v>
      </c>
      <c r="R303" s="46">
        <v>72</v>
      </c>
      <c r="S303" s="40"/>
      <c r="T303" s="40"/>
      <c r="U303" s="40"/>
      <c r="V303" s="40"/>
      <c r="W303" s="40"/>
      <c r="X303" s="40"/>
      <c r="Y303" s="40"/>
      <c r="Z303" s="40"/>
      <c r="AA303" s="40"/>
      <c r="AB303" s="40"/>
    </row>
    <row r="304" spans="3:28" s="19" customFormat="1" ht="12.75">
      <c r="C304" s="93" t="s">
        <v>0</v>
      </c>
      <c r="D304" s="93" t="s">
        <v>93</v>
      </c>
      <c r="E304" s="27"/>
      <c r="F304" s="27"/>
      <c r="G304" s="27"/>
      <c r="H304" s="27"/>
      <c r="I304" s="98"/>
      <c r="J304" s="14"/>
      <c r="K304" s="27"/>
      <c r="L304" s="27"/>
      <c r="M304" s="43" t="s">
        <v>34</v>
      </c>
      <c r="N304" s="46">
        <v>8052</v>
      </c>
      <c r="O304" s="46">
        <v>7985</v>
      </c>
      <c r="P304" s="46">
        <v>7882</v>
      </c>
      <c r="Q304" s="46">
        <v>8011</v>
      </c>
      <c r="R304" s="46">
        <v>8033</v>
      </c>
      <c r="S304" s="40"/>
      <c r="T304" s="40"/>
      <c r="U304" s="40"/>
      <c r="V304" s="40"/>
      <c r="W304" s="40"/>
      <c r="X304" s="40"/>
      <c r="Y304" s="40"/>
      <c r="Z304" s="40"/>
      <c r="AA304" s="40"/>
      <c r="AB304" s="40"/>
    </row>
    <row r="305" spans="3:28" s="19" customFormat="1" ht="12.75">
      <c r="C305" s="27"/>
      <c r="D305" s="27"/>
      <c r="E305" s="27"/>
      <c r="F305" s="27"/>
      <c r="G305" s="27"/>
      <c r="H305" s="27"/>
      <c r="I305" s="98"/>
      <c r="J305" s="14"/>
      <c r="K305" s="27"/>
      <c r="L305" s="27"/>
      <c r="M305" s="43" t="s">
        <v>35</v>
      </c>
      <c r="N305" s="46">
        <v>91</v>
      </c>
      <c r="O305" s="46">
        <v>89</v>
      </c>
      <c r="P305" s="46">
        <v>86</v>
      </c>
      <c r="Q305" s="46">
        <v>81</v>
      </c>
      <c r="R305" s="46">
        <v>89</v>
      </c>
      <c r="S305" s="40"/>
      <c r="T305" s="40"/>
      <c r="U305" s="40"/>
      <c r="V305" s="40"/>
      <c r="W305" s="40"/>
      <c r="X305" s="40"/>
      <c r="Y305" s="40"/>
      <c r="Z305" s="40"/>
      <c r="AA305" s="40"/>
      <c r="AB305" s="40"/>
    </row>
    <row r="306" spans="3:28" s="19" customFormat="1" ht="12.75">
      <c r="C306" s="93" t="s">
        <v>75</v>
      </c>
      <c r="D306" s="93" t="s">
        <v>152</v>
      </c>
      <c r="E306" s="27"/>
      <c r="F306" s="27"/>
      <c r="G306" s="27"/>
      <c r="H306" s="27"/>
      <c r="I306" s="98"/>
      <c r="J306" s="14"/>
      <c r="K306" s="27"/>
      <c r="L306" s="27"/>
      <c r="M306" s="43" t="s">
        <v>36</v>
      </c>
      <c r="N306" s="46">
        <v>33</v>
      </c>
      <c r="O306" s="46">
        <v>62</v>
      </c>
      <c r="P306" s="46">
        <v>62</v>
      </c>
      <c r="Q306" s="46">
        <v>62</v>
      </c>
      <c r="R306" s="46">
        <v>62</v>
      </c>
      <c r="S306" s="40"/>
      <c r="T306" s="40"/>
      <c r="U306" s="40"/>
      <c r="V306" s="40"/>
      <c r="W306" s="40"/>
      <c r="X306" s="40"/>
      <c r="Y306" s="40"/>
      <c r="Z306" s="40"/>
      <c r="AA306" s="40"/>
      <c r="AB306" s="40"/>
    </row>
    <row r="307" spans="3:28" s="19" customFormat="1" ht="12.75">
      <c r="C307" s="93" t="s">
        <v>96</v>
      </c>
      <c r="D307" s="93" t="s">
        <v>32</v>
      </c>
      <c r="E307" s="27"/>
      <c r="F307" s="27"/>
      <c r="G307" s="27"/>
      <c r="H307" s="27"/>
      <c r="I307" s="98"/>
      <c r="J307" s="14"/>
      <c r="K307" s="27"/>
      <c r="L307" s="27"/>
      <c r="M307" s="43" t="s">
        <v>37</v>
      </c>
      <c r="N307" s="46">
        <v>79</v>
      </c>
      <c r="O307" s="46">
        <v>102</v>
      </c>
      <c r="P307" s="46">
        <v>128</v>
      </c>
      <c r="Q307" s="46">
        <v>104</v>
      </c>
      <c r="R307" s="46">
        <v>114</v>
      </c>
      <c r="S307" s="40"/>
      <c r="T307" s="40"/>
      <c r="U307" s="40"/>
      <c r="V307" s="40"/>
      <c r="W307" s="40"/>
      <c r="X307" s="40"/>
      <c r="Y307" s="40"/>
      <c r="Z307" s="40"/>
      <c r="AA307" s="40"/>
      <c r="AB307" s="40"/>
    </row>
    <row r="308" spans="3:28" s="19" customFormat="1" ht="12.75">
      <c r="C308" s="27"/>
      <c r="D308" s="27"/>
      <c r="E308" s="27"/>
      <c r="F308" s="27"/>
      <c r="G308" s="27"/>
      <c r="H308" s="27"/>
      <c r="I308" s="98"/>
      <c r="J308" s="14"/>
      <c r="K308" s="27"/>
      <c r="L308" s="27"/>
      <c r="M308" s="43" t="s">
        <v>24</v>
      </c>
      <c r="N308" s="46">
        <v>0</v>
      </c>
      <c r="O308" s="46">
        <v>1</v>
      </c>
      <c r="P308" s="46">
        <v>1</v>
      </c>
      <c r="Q308" s="46">
        <v>1</v>
      </c>
      <c r="R308" s="46">
        <v>1</v>
      </c>
      <c r="S308" s="40"/>
      <c r="T308" s="40"/>
      <c r="U308" s="40"/>
      <c r="V308" s="40"/>
      <c r="W308" s="40"/>
      <c r="X308" s="40"/>
      <c r="Y308" s="40"/>
      <c r="Z308" s="40"/>
      <c r="AA308" s="40"/>
      <c r="AB308" s="40"/>
    </row>
    <row r="309" spans="3:28" s="19" customFormat="1" ht="12.75">
      <c r="C309" s="95" t="s">
        <v>97</v>
      </c>
      <c r="D309" s="95" t="s">
        <v>55</v>
      </c>
      <c r="E309" s="95" t="s">
        <v>56</v>
      </c>
      <c r="F309" s="95" t="s">
        <v>61</v>
      </c>
      <c r="G309" s="95" t="s">
        <v>62</v>
      </c>
      <c r="H309" s="95" t="s">
        <v>63</v>
      </c>
      <c r="I309" s="98"/>
      <c r="J309" s="14"/>
      <c r="K309" s="27"/>
      <c r="L309" s="27"/>
      <c r="M309" s="43" t="s">
        <v>21</v>
      </c>
      <c r="N309" s="46">
        <v>1177</v>
      </c>
      <c r="O309" s="46">
        <v>1597</v>
      </c>
      <c r="P309" s="46">
        <v>1547</v>
      </c>
      <c r="Q309" s="46">
        <v>1610</v>
      </c>
      <c r="R309" s="46">
        <v>1473</v>
      </c>
      <c r="S309" s="40"/>
      <c r="T309" s="40"/>
      <c r="U309" s="40"/>
      <c r="V309" s="40"/>
      <c r="W309" s="40"/>
      <c r="X309" s="40"/>
      <c r="Y309" s="40"/>
      <c r="Z309" s="40"/>
      <c r="AA309" s="40"/>
      <c r="AB309" s="40"/>
    </row>
    <row r="310" spans="3:28" s="19" customFormat="1" ht="12.75">
      <c r="C310" s="95" t="s">
        <v>122</v>
      </c>
      <c r="D310" s="91">
        <v>242986</v>
      </c>
      <c r="E310" s="91">
        <v>267270</v>
      </c>
      <c r="F310" s="91">
        <v>240602</v>
      </c>
      <c r="G310" s="91">
        <v>292285</v>
      </c>
      <c r="H310" s="91">
        <v>239663</v>
      </c>
      <c r="I310" s="98">
        <f t="shared" si="53"/>
        <v>256561.2</v>
      </c>
      <c r="J310" s="14"/>
      <c r="K310" s="27"/>
      <c r="L310" s="27"/>
      <c r="M310" s="43" t="s">
        <v>38</v>
      </c>
      <c r="N310" s="46">
        <v>49</v>
      </c>
      <c r="O310" s="46">
        <v>49</v>
      </c>
      <c r="P310" s="46">
        <v>40</v>
      </c>
      <c r="Q310" s="46">
        <v>46</v>
      </c>
      <c r="R310" s="46">
        <v>47</v>
      </c>
      <c r="S310" s="40"/>
      <c r="T310" s="40"/>
      <c r="U310" s="40"/>
      <c r="V310" s="40"/>
      <c r="W310" s="40"/>
      <c r="X310" s="40"/>
      <c r="Y310" s="40"/>
      <c r="Z310" s="40"/>
      <c r="AA310" s="40"/>
      <c r="AB310" s="40"/>
    </row>
    <row r="311" spans="3:28" s="19" customFormat="1" ht="12.75">
      <c r="C311" s="95" t="s">
        <v>109</v>
      </c>
      <c r="D311" s="91">
        <v>84566</v>
      </c>
      <c r="E311" s="91">
        <v>99371</v>
      </c>
      <c r="F311" s="91">
        <v>76384</v>
      </c>
      <c r="G311" s="91">
        <v>109779</v>
      </c>
      <c r="H311" s="91">
        <v>88663</v>
      </c>
      <c r="I311" s="98">
        <f t="shared" si="53"/>
        <v>91752.6</v>
      </c>
      <c r="J311" s="14"/>
      <c r="K311" s="27"/>
      <c r="L311" s="27"/>
      <c r="M311" s="43" t="s">
        <v>13</v>
      </c>
      <c r="N311" s="46">
        <v>2495</v>
      </c>
      <c r="O311" s="46">
        <v>2678</v>
      </c>
      <c r="P311" s="46">
        <v>2568</v>
      </c>
      <c r="Q311" s="46">
        <v>2559</v>
      </c>
      <c r="R311" s="46">
        <v>2676</v>
      </c>
      <c r="S311" s="40"/>
      <c r="T311" s="40"/>
      <c r="U311" s="40"/>
      <c r="V311" s="40"/>
      <c r="W311" s="40"/>
      <c r="X311" s="40"/>
      <c r="Y311" s="40"/>
      <c r="Z311" s="40"/>
      <c r="AA311" s="40"/>
      <c r="AB311" s="40"/>
    </row>
    <row r="312" spans="3:28" s="19" customFormat="1" ht="12.75">
      <c r="C312" s="95" t="s">
        <v>110</v>
      </c>
      <c r="D312" s="91">
        <v>3542</v>
      </c>
      <c r="E312" s="91">
        <v>3632</v>
      </c>
      <c r="F312" s="91">
        <v>2243</v>
      </c>
      <c r="G312" s="91">
        <v>3511</v>
      </c>
      <c r="H312" s="91">
        <v>3145</v>
      </c>
      <c r="I312" s="98"/>
      <c r="J312" s="14"/>
      <c r="K312" s="27"/>
      <c r="L312" s="27"/>
      <c r="M312" s="43" t="s">
        <v>39</v>
      </c>
      <c r="N312" s="46">
        <v>1177</v>
      </c>
      <c r="O312" s="46">
        <v>1264</v>
      </c>
      <c r="P312" s="46">
        <v>1251</v>
      </c>
      <c r="Q312" s="46">
        <v>1220</v>
      </c>
      <c r="R312" s="46">
        <v>1407</v>
      </c>
      <c r="S312" s="40"/>
      <c r="T312" s="40"/>
      <c r="U312" s="40"/>
      <c r="V312" s="40"/>
      <c r="W312" s="40"/>
      <c r="X312" s="40"/>
      <c r="Y312" s="40"/>
      <c r="Z312" s="40"/>
      <c r="AA312" s="40"/>
      <c r="AB312" s="40"/>
    </row>
    <row r="313" spans="3:28" s="19" customFormat="1" ht="12.75">
      <c r="C313" s="95" t="s">
        <v>111</v>
      </c>
      <c r="D313" s="91">
        <v>5686</v>
      </c>
      <c r="E313" s="91">
        <v>6363</v>
      </c>
      <c r="F313" s="91">
        <v>5486</v>
      </c>
      <c r="G313" s="91">
        <v>4795</v>
      </c>
      <c r="H313" s="91">
        <v>6163</v>
      </c>
      <c r="I313" s="98"/>
      <c r="J313" s="14"/>
      <c r="K313" s="27"/>
      <c r="L313" s="27"/>
      <c r="M313" s="43" t="s">
        <v>20</v>
      </c>
      <c r="N313" s="46">
        <v>6283</v>
      </c>
      <c r="O313" s="46">
        <v>7205</v>
      </c>
      <c r="P313" s="46">
        <v>6830</v>
      </c>
      <c r="Q313" s="46">
        <v>6006</v>
      </c>
      <c r="R313" s="46">
        <v>6958</v>
      </c>
      <c r="S313" s="40"/>
      <c r="T313" s="40"/>
      <c r="U313" s="40"/>
      <c r="V313" s="40"/>
      <c r="W313" s="40"/>
      <c r="X313" s="40"/>
      <c r="Y313" s="40"/>
      <c r="Z313" s="40"/>
      <c r="AA313" s="40"/>
      <c r="AB313" s="40"/>
    </row>
    <row r="314" spans="3:28" s="19" customFormat="1" ht="12.75">
      <c r="C314" s="95" t="s">
        <v>112</v>
      </c>
      <c r="D314" s="91">
        <v>8067</v>
      </c>
      <c r="E314" s="91">
        <v>10453</v>
      </c>
      <c r="F314" s="91">
        <v>7935</v>
      </c>
      <c r="G314" s="91">
        <v>10368</v>
      </c>
      <c r="H314" s="91">
        <v>9887</v>
      </c>
      <c r="I314" s="98"/>
      <c r="J314" s="14"/>
      <c r="K314" s="27"/>
      <c r="L314" s="27"/>
      <c r="M314" s="43" t="s">
        <v>22</v>
      </c>
      <c r="N314" s="46">
        <v>1544</v>
      </c>
      <c r="O314" s="46">
        <v>1389</v>
      </c>
      <c r="P314" s="46">
        <v>1555</v>
      </c>
      <c r="Q314" s="46">
        <v>1446</v>
      </c>
      <c r="R314" s="46">
        <v>1671</v>
      </c>
      <c r="S314" s="40"/>
      <c r="T314" s="40"/>
      <c r="U314" s="40"/>
      <c r="V314" s="40"/>
      <c r="W314" s="40"/>
      <c r="X314" s="40"/>
      <c r="Y314" s="40"/>
      <c r="Z314" s="40"/>
      <c r="AA314" s="40"/>
      <c r="AB314" s="40"/>
    </row>
    <row r="315" spans="3:28" s="19" customFormat="1" ht="12.75">
      <c r="C315" s="95" t="s">
        <v>113</v>
      </c>
      <c r="D315" s="91">
        <v>12738</v>
      </c>
      <c r="E315" s="91">
        <v>13181</v>
      </c>
      <c r="F315" s="91">
        <v>13690</v>
      </c>
      <c r="G315" s="91">
        <v>14232</v>
      </c>
      <c r="H315" s="91">
        <v>14734</v>
      </c>
      <c r="I315" s="98"/>
      <c r="J315" s="14"/>
      <c r="K315" s="27"/>
      <c r="L315" s="27"/>
      <c r="M315" s="43" t="s">
        <v>40</v>
      </c>
      <c r="N315" s="46">
        <v>1160</v>
      </c>
      <c r="O315" s="46">
        <v>1644</v>
      </c>
      <c r="P315" s="46">
        <v>1244</v>
      </c>
      <c r="Q315" s="46">
        <v>1628</v>
      </c>
      <c r="R315" s="46">
        <v>1602</v>
      </c>
      <c r="S315" s="40"/>
      <c r="T315" s="40"/>
      <c r="U315" s="40"/>
      <c r="V315" s="40"/>
      <c r="W315" s="40"/>
      <c r="X315" s="40"/>
      <c r="Y315" s="40"/>
      <c r="Z315" s="40"/>
      <c r="AA315" s="40"/>
      <c r="AB315" s="40"/>
    </row>
    <row r="316" spans="3:28" s="19" customFormat="1" ht="12.75">
      <c r="C316" s="95" t="s">
        <v>114</v>
      </c>
      <c r="D316" s="91">
        <v>82421</v>
      </c>
      <c r="E316" s="91">
        <v>86527</v>
      </c>
      <c r="F316" s="91">
        <v>89945</v>
      </c>
      <c r="G316" s="91">
        <v>102635</v>
      </c>
      <c r="H316" s="91">
        <v>71378</v>
      </c>
      <c r="I316" s="98"/>
      <c r="J316" s="14"/>
      <c r="K316" s="27"/>
      <c r="L316" s="27"/>
      <c r="M316" s="43" t="s">
        <v>18</v>
      </c>
      <c r="N316" s="46">
        <v>18</v>
      </c>
      <c r="O316" s="46">
        <v>25</v>
      </c>
      <c r="P316" s="46">
        <v>21</v>
      </c>
      <c r="Q316" s="46">
        <v>22</v>
      </c>
      <c r="R316" s="46">
        <v>26</v>
      </c>
      <c r="S316" s="40"/>
      <c r="T316" s="40"/>
      <c r="U316" s="40"/>
      <c r="V316" s="40"/>
      <c r="W316" s="40"/>
      <c r="X316" s="40"/>
      <c r="Y316" s="40"/>
      <c r="Z316" s="40"/>
      <c r="AA316" s="40"/>
      <c r="AB316" s="40"/>
    </row>
    <row r="317" spans="3:28" s="19" customFormat="1" ht="12.75">
      <c r="C317" s="95" t="s">
        <v>115</v>
      </c>
      <c r="D317" s="92" t="s">
        <v>0</v>
      </c>
      <c r="E317" s="92" t="s">
        <v>0</v>
      </c>
      <c r="F317" s="92" t="s">
        <v>0</v>
      </c>
      <c r="G317" s="92" t="s">
        <v>0</v>
      </c>
      <c r="H317" s="92" t="s">
        <v>0</v>
      </c>
      <c r="I317" s="98"/>
      <c r="J317" s="14"/>
      <c r="K317" s="27"/>
      <c r="L317" s="27"/>
      <c r="M317" s="43" t="s">
        <v>41</v>
      </c>
      <c r="N317" s="46">
        <v>49</v>
      </c>
      <c r="O317" s="46">
        <v>48</v>
      </c>
      <c r="P317" s="46">
        <v>48</v>
      </c>
      <c r="Q317" s="46">
        <v>48</v>
      </c>
      <c r="R317" s="46">
        <v>47</v>
      </c>
      <c r="S317" s="40"/>
      <c r="T317" s="40"/>
      <c r="U317" s="40"/>
      <c r="V317" s="40"/>
      <c r="W317" s="40"/>
      <c r="X317" s="40"/>
      <c r="Y317" s="40"/>
      <c r="Z317" s="40"/>
      <c r="AA317" s="40"/>
      <c r="AB317" s="40"/>
    </row>
    <row r="318" spans="3:28" s="19" customFormat="1" ht="12.75">
      <c r="C318" s="95" t="s">
        <v>116</v>
      </c>
      <c r="D318" s="92" t="s">
        <v>0</v>
      </c>
      <c r="E318" s="92" t="s">
        <v>0</v>
      </c>
      <c r="F318" s="92" t="s">
        <v>0</v>
      </c>
      <c r="G318" s="92" t="s">
        <v>0</v>
      </c>
      <c r="H318" s="92" t="s">
        <v>0</v>
      </c>
      <c r="I318" s="98"/>
      <c r="J318" s="14"/>
      <c r="K318" s="27"/>
      <c r="L318" s="27"/>
      <c r="M318" s="43" t="s">
        <v>19</v>
      </c>
      <c r="N318" s="46">
        <v>107</v>
      </c>
      <c r="O318" s="46">
        <v>109</v>
      </c>
      <c r="P318" s="46">
        <v>99</v>
      </c>
      <c r="Q318" s="46">
        <v>79</v>
      </c>
      <c r="R318" s="46">
        <v>79</v>
      </c>
      <c r="S318" s="40"/>
      <c r="T318" s="40"/>
      <c r="U318" s="40"/>
      <c r="V318" s="40"/>
      <c r="W318" s="40"/>
      <c r="X318" s="40"/>
      <c r="Y318" s="40"/>
      <c r="Z318" s="40"/>
      <c r="AA318" s="40"/>
      <c r="AB318" s="40"/>
    </row>
    <row r="319" spans="3:28" s="19" customFormat="1" ht="12.75">
      <c r="C319" s="95"/>
      <c r="D319" s="96">
        <f>SUM(D312:D318)</f>
        <v>112454</v>
      </c>
      <c r="E319" s="96">
        <f aca="true" t="shared" si="54" ref="E319:H319">SUM(E312:E318)</f>
        <v>120156</v>
      </c>
      <c r="F319" s="96">
        <f t="shared" si="54"/>
        <v>119299</v>
      </c>
      <c r="G319" s="96">
        <f t="shared" si="54"/>
        <v>135541</v>
      </c>
      <c r="H319" s="96">
        <f t="shared" si="54"/>
        <v>105307</v>
      </c>
      <c r="I319" s="98">
        <f t="shared" si="53"/>
        <v>118551.4</v>
      </c>
      <c r="J319" s="14"/>
      <c r="K319" s="27"/>
      <c r="L319" s="27"/>
      <c r="M319" s="43" t="s">
        <v>42</v>
      </c>
      <c r="N319" s="46">
        <v>69</v>
      </c>
      <c r="O319" s="46">
        <v>81</v>
      </c>
      <c r="P319" s="46">
        <v>81</v>
      </c>
      <c r="Q319" s="46">
        <v>81</v>
      </c>
      <c r="R319" s="97">
        <v>81</v>
      </c>
      <c r="S319" s="40"/>
      <c r="T319" s="40"/>
      <c r="U319" s="40"/>
      <c r="V319" s="40"/>
      <c r="W319" s="40"/>
      <c r="X319" s="40"/>
      <c r="Y319" s="40"/>
      <c r="Z319" s="40"/>
      <c r="AA319" s="40"/>
      <c r="AB319" s="40"/>
    </row>
    <row r="320" spans="3:28" s="19" customFormat="1" ht="12.75">
      <c r="C320" s="95" t="s">
        <v>118</v>
      </c>
      <c r="D320" s="91">
        <v>11096</v>
      </c>
      <c r="E320" s="91">
        <v>11451</v>
      </c>
      <c r="F320" s="91">
        <v>10756</v>
      </c>
      <c r="G320" s="91">
        <v>10735</v>
      </c>
      <c r="H320" s="91">
        <v>11158</v>
      </c>
      <c r="I320" s="98">
        <f>AVERAGE(D320:H320)</f>
        <v>11039.2</v>
      </c>
      <c r="J320" s="14"/>
      <c r="K320" s="27"/>
      <c r="L320" s="27"/>
      <c r="M320" s="43" t="s">
        <v>16</v>
      </c>
      <c r="N320" s="46">
        <v>1213</v>
      </c>
      <c r="O320" s="46">
        <v>1238</v>
      </c>
      <c r="P320" s="46">
        <v>1074</v>
      </c>
      <c r="Q320" s="46">
        <v>1181</v>
      </c>
      <c r="R320" s="46">
        <v>1246</v>
      </c>
      <c r="S320" s="40"/>
      <c r="T320" s="40"/>
      <c r="U320" s="40"/>
      <c r="V320" s="40"/>
      <c r="W320" s="40"/>
      <c r="X320" s="40"/>
      <c r="Y320" s="40"/>
      <c r="Z320" s="40"/>
      <c r="AA320" s="40"/>
      <c r="AB320" s="40"/>
    </row>
    <row r="321" spans="3:28" s="19" customFormat="1" ht="12.75">
      <c r="C321" s="95" t="s">
        <v>117</v>
      </c>
      <c r="D321" s="91">
        <v>31019</v>
      </c>
      <c r="E321" s="91">
        <v>31821</v>
      </c>
      <c r="F321" s="91">
        <v>30826</v>
      </c>
      <c r="G321" s="91">
        <v>31312</v>
      </c>
      <c r="H321" s="91">
        <v>30617</v>
      </c>
      <c r="I321" s="98">
        <f t="shared" si="53"/>
        <v>31119</v>
      </c>
      <c r="J321" s="14"/>
      <c r="K321" s="27"/>
      <c r="L321" s="27"/>
      <c r="M321" s="27"/>
      <c r="N321" s="27"/>
      <c r="O321" s="27"/>
      <c r="P321" s="27"/>
      <c r="Q321" s="27"/>
      <c r="R321" s="27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</row>
    <row r="322" spans="3:28" s="19" customFormat="1" ht="12.75">
      <c r="C322" s="95" t="s">
        <v>119</v>
      </c>
      <c r="D322" s="91">
        <v>3851</v>
      </c>
      <c r="E322" s="91">
        <v>4471</v>
      </c>
      <c r="F322" s="91">
        <v>3337</v>
      </c>
      <c r="G322" s="91">
        <v>4919</v>
      </c>
      <c r="H322" s="91">
        <v>3919</v>
      </c>
      <c r="I322" s="98">
        <f t="shared" si="53"/>
        <v>4099.4</v>
      </c>
      <c r="J322" s="14"/>
      <c r="K322" s="27"/>
      <c r="L322" s="27"/>
      <c r="M322" s="39" t="s">
        <v>92</v>
      </c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</row>
    <row r="323" spans="3:28" s="19" customFormat="1" ht="12.75">
      <c r="C323" s="27"/>
      <c r="D323" s="27"/>
      <c r="E323" s="27"/>
      <c r="F323" s="27"/>
      <c r="G323" s="27"/>
      <c r="H323" s="27"/>
      <c r="I323" s="98"/>
      <c r="J323" s="14"/>
      <c r="K323" s="27"/>
      <c r="L323" s="27"/>
      <c r="M323" s="39" t="s">
        <v>0</v>
      </c>
      <c r="N323" s="39" t="s">
        <v>93</v>
      </c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</row>
    <row r="324" spans="3:28" s="19" customFormat="1" ht="12.75">
      <c r="C324" s="93" t="s">
        <v>92</v>
      </c>
      <c r="D324" s="27"/>
      <c r="E324" s="27"/>
      <c r="F324" s="27"/>
      <c r="G324" s="27"/>
      <c r="H324" s="27"/>
      <c r="I324" s="98"/>
      <c r="J324" s="14"/>
      <c r="K324" s="27"/>
      <c r="L324" s="27"/>
      <c r="M324" s="27"/>
      <c r="N324" s="27"/>
      <c r="O324" s="27"/>
      <c r="P324" s="27"/>
      <c r="Q324" s="27"/>
      <c r="R324" s="27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</row>
    <row r="325" spans="3:28" s="19" customFormat="1" ht="12.75">
      <c r="C325" s="93" t="s">
        <v>0</v>
      </c>
      <c r="D325" s="93" t="s">
        <v>93</v>
      </c>
      <c r="E325" s="27"/>
      <c r="F325" s="27"/>
      <c r="G325" s="27"/>
      <c r="H325" s="27"/>
      <c r="I325" s="98"/>
      <c r="J325" s="14"/>
      <c r="K325" s="27"/>
      <c r="L325" s="27"/>
      <c r="M325" s="39" t="s">
        <v>75</v>
      </c>
      <c r="N325" s="39" t="s">
        <v>152</v>
      </c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</row>
    <row r="326" spans="3:28" s="19" customFormat="1" ht="12.75">
      <c r="C326" s="27"/>
      <c r="D326" s="27"/>
      <c r="E326" s="27"/>
      <c r="F326" s="27"/>
      <c r="G326" s="27"/>
      <c r="H326" s="27"/>
      <c r="I326" s="98"/>
      <c r="J326" s="14"/>
      <c r="K326" s="27"/>
      <c r="L326" s="27"/>
      <c r="M326" s="39" t="s">
        <v>58</v>
      </c>
      <c r="N326" s="39" t="s">
        <v>114</v>
      </c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</row>
    <row r="327" spans="3:28" s="19" customFormat="1" ht="12.75">
      <c r="C327" s="93" t="s">
        <v>75</v>
      </c>
      <c r="D327" s="93" t="s">
        <v>152</v>
      </c>
      <c r="E327" s="27"/>
      <c r="F327" s="27"/>
      <c r="G327" s="27"/>
      <c r="H327" s="27"/>
      <c r="I327" s="98"/>
      <c r="J327" s="14"/>
      <c r="K327" s="27"/>
      <c r="L327" s="27"/>
      <c r="M327" s="27"/>
      <c r="N327" s="27"/>
      <c r="O327" s="27"/>
      <c r="P327" s="27"/>
      <c r="Q327" s="27"/>
      <c r="R327" s="27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</row>
    <row r="328" spans="3:28" s="19" customFormat="1" ht="12.75">
      <c r="C328" s="93" t="s">
        <v>96</v>
      </c>
      <c r="D328" s="93" t="s">
        <v>17</v>
      </c>
      <c r="E328" s="27"/>
      <c r="F328" s="27"/>
      <c r="G328" s="27"/>
      <c r="H328" s="27"/>
      <c r="I328" s="98"/>
      <c r="J328" s="14"/>
      <c r="K328" s="27"/>
      <c r="L328" s="27"/>
      <c r="M328" s="43" t="s">
        <v>59</v>
      </c>
      <c r="N328" s="43" t="s">
        <v>55</v>
      </c>
      <c r="O328" s="43" t="s">
        <v>56</v>
      </c>
      <c r="P328" s="43" t="s">
        <v>61</v>
      </c>
      <c r="Q328" s="43" t="s">
        <v>62</v>
      </c>
      <c r="R328" s="43" t="s">
        <v>63</v>
      </c>
      <c r="S328" s="40"/>
      <c r="T328" s="40"/>
      <c r="U328" s="40"/>
      <c r="V328" s="40"/>
      <c r="W328" s="40"/>
      <c r="X328" s="40"/>
      <c r="Y328" s="40"/>
      <c r="Z328" s="40"/>
      <c r="AA328" s="40"/>
      <c r="AB328" s="40"/>
    </row>
    <row r="329" spans="3:28" s="19" customFormat="1" ht="12.75">
      <c r="C329" s="27"/>
      <c r="D329" s="27"/>
      <c r="E329" s="27"/>
      <c r="F329" s="27"/>
      <c r="G329" s="27"/>
      <c r="H329" s="27"/>
      <c r="I329" s="98"/>
      <c r="J329" s="14"/>
      <c r="K329" s="27"/>
      <c r="L329" s="27"/>
      <c r="M329" s="43" t="s">
        <v>64</v>
      </c>
      <c r="N329" s="46">
        <v>244661</v>
      </c>
      <c r="O329" s="46">
        <v>252653</v>
      </c>
      <c r="P329" s="46">
        <v>252430</v>
      </c>
      <c r="Q329" s="46">
        <v>247146</v>
      </c>
      <c r="R329" s="45">
        <f>SUM(R331:R358)</f>
        <v>199502</v>
      </c>
      <c r="S329" s="40"/>
      <c r="T329" s="40"/>
      <c r="U329" s="40"/>
      <c r="V329" s="40"/>
      <c r="W329" s="40"/>
      <c r="X329" s="40"/>
      <c r="Y329" s="40"/>
      <c r="Z329" s="40"/>
      <c r="AA329" s="40"/>
      <c r="AB329" s="40"/>
    </row>
    <row r="330" spans="3:28" s="19" customFormat="1" ht="12.75">
      <c r="C330" s="95" t="s">
        <v>97</v>
      </c>
      <c r="D330" s="95" t="s">
        <v>55</v>
      </c>
      <c r="E330" s="95" t="s">
        <v>56</v>
      </c>
      <c r="F330" s="95" t="s">
        <v>61</v>
      </c>
      <c r="G330" s="95" t="s">
        <v>62</v>
      </c>
      <c r="H330" s="95" t="s">
        <v>63</v>
      </c>
      <c r="I330" s="98"/>
      <c r="J330" s="14"/>
      <c r="K330" s="27"/>
      <c r="L330" s="27"/>
      <c r="M330" s="43" t="s">
        <v>82</v>
      </c>
      <c r="N330" s="46">
        <v>237848</v>
      </c>
      <c r="O330" s="46">
        <v>244801</v>
      </c>
      <c r="P330" s="46">
        <v>244027</v>
      </c>
      <c r="Q330" s="46">
        <v>238001</v>
      </c>
      <c r="R330" s="45">
        <f>SUM(R331+R334+R335+R337+R338+R339+R340+R342+R346+R349+R350+R352+R356+R357+R358)</f>
        <v>190593</v>
      </c>
      <c r="S330" s="40"/>
      <c r="T330" s="40"/>
      <c r="U330" s="40"/>
      <c r="V330" s="40"/>
      <c r="W330" s="40"/>
      <c r="X330" s="40"/>
      <c r="Y330" s="40"/>
      <c r="Z330" s="40"/>
      <c r="AA330" s="40"/>
      <c r="AB330" s="40"/>
    </row>
    <row r="331" spans="3:28" s="19" customFormat="1" ht="12.75">
      <c r="C331" s="95" t="s">
        <v>122</v>
      </c>
      <c r="D331" s="91">
        <v>488694</v>
      </c>
      <c r="E331" s="91">
        <v>474360</v>
      </c>
      <c r="F331" s="91">
        <v>484848</v>
      </c>
      <c r="G331" s="91">
        <v>476399</v>
      </c>
      <c r="H331" s="91">
        <v>500813</v>
      </c>
      <c r="I331" s="98">
        <f>AVERAGE(D331:H331)</f>
        <v>485022.8</v>
      </c>
      <c r="J331" s="14"/>
      <c r="L331" s="27"/>
      <c r="M331" s="43" t="s">
        <v>26</v>
      </c>
      <c r="N331" s="46">
        <v>793</v>
      </c>
      <c r="O331" s="46">
        <v>629</v>
      </c>
      <c r="P331" s="46">
        <v>562</v>
      </c>
      <c r="Q331" s="46">
        <v>656</v>
      </c>
      <c r="R331" s="46">
        <v>847</v>
      </c>
      <c r="S331" s="40"/>
      <c r="T331" s="40"/>
      <c r="U331" s="40"/>
      <c r="V331" s="40"/>
      <c r="W331" s="40"/>
      <c r="X331" s="40"/>
      <c r="Y331" s="40"/>
      <c r="Z331" s="40"/>
      <c r="AA331" s="40"/>
      <c r="AB331" s="40"/>
    </row>
    <row r="332" spans="3:28" s="19" customFormat="1" ht="12.75">
      <c r="C332" s="95" t="s">
        <v>109</v>
      </c>
      <c r="D332" s="91">
        <v>188315</v>
      </c>
      <c r="E332" s="91">
        <v>183096</v>
      </c>
      <c r="F332" s="91">
        <v>195860</v>
      </c>
      <c r="G332" s="91">
        <v>192914</v>
      </c>
      <c r="H332" s="91">
        <v>208192</v>
      </c>
      <c r="I332" s="98">
        <f t="shared" si="53"/>
        <v>193675.4</v>
      </c>
      <c r="J332" s="14"/>
      <c r="L332" s="27"/>
      <c r="M332" s="43" t="s">
        <v>27</v>
      </c>
      <c r="N332" s="46">
        <v>164</v>
      </c>
      <c r="O332" s="46">
        <v>177</v>
      </c>
      <c r="P332" s="46">
        <v>167</v>
      </c>
      <c r="Q332" s="46">
        <v>236</v>
      </c>
      <c r="R332" s="46">
        <v>129</v>
      </c>
      <c r="S332" s="40"/>
      <c r="T332" s="40"/>
      <c r="U332" s="40"/>
      <c r="V332" s="40"/>
      <c r="W332" s="40"/>
      <c r="X332" s="40"/>
      <c r="Y332" s="40"/>
      <c r="Z332" s="40"/>
      <c r="AA332" s="40"/>
      <c r="AB332" s="40"/>
    </row>
    <row r="333" spans="3:28" s="19" customFormat="1" ht="12.75">
      <c r="C333" s="95" t="s">
        <v>110</v>
      </c>
      <c r="D333" s="91">
        <v>6546</v>
      </c>
      <c r="E333" s="91">
        <v>4388</v>
      </c>
      <c r="F333" s="91">
        <v>3648</v>
      </c>
      <c r="G333" s="91">
        <v>3277</v>
      </c>
      <c r="H333" s="91">
        <v>3622</v>
      </c>
      <c r="I333" s="98"/>
      <c r="J333" s="14"/>
      <c r="L333" s="27"/>
      <c r="M333" s="43" t="s">
        <v>15</v>
      </c>
      <c r="N333" s="46">
        <v>84</v>
      </c>
      <c r="O333" s="46">
        <v>85</v>
      </c>
      <c r="P333" s="46">
        <v>82</v>
      </c>
      <c r="Q333" s="46">
        <v>95</v>
      </c>
      <c r="R333" s="46">
        <v>89</v>
      </c>
      <c r="S333" s="40"/>
      <c r="T333" s="40"/>
      <c r="U333" s="40"/>
      <c r="V333" s="40"/>
      <c r="W333" s="40"/>
      <c r="X333" s="40"/>
      <c r="Y333" s="40"/>
      <c r="Z333" s="40"/>
      <c r="AA333" s="40"/>
      <c r="AB333" s="40"/>
    </row>
    <row r="334" spans="3:28" s="19" customFormat="1" ht="12.75">
      <c r="C334" s="95" t="s">
        <v>111</v>
      </c>
      <c r="D334" s="91">
        <v>10987</v>
      </c>
      <c r="E334" s="91">
        <v>12071</v>
      </c>
      <c r="F334" s="91">
        <v>10480</v>
      </c>
      <c r="G334" s="91">
        <v>10840</v>
      </c>
      <c r="H334" s="91">
        <v>12133</v>
      </c>
      <c r="I334" s="98"/>
      <c r="J334" s="14"/>
      <c r="L334" s="27"/>
      <c r="M334" s="43" t="s">
        <v>28</v>
      </c>
      <c r="N334" s="46">
        <v>11</v>
      </c>
      <c r="O334" s="46">
        <v>11</v>
      </c>
      <c r="P334" s="46">
        <v>10</v>
      </c>
      <c r="Q334" s="46">
        <v>13</v>
      </c>
      <c r="R334" s="46">
        <v>14</v>
      </c>
      <c r="S334" s="40"/>
      <c r="T334" s="40"/>
      <c r="U334" s="40"/>
      <c r="V334" s="40"/>
      <c r="W334" s="40"/>
      <c r="X334" s="40"/>
      <c r="Y334" s="40"/>
      <c r="Z334" s="40"/>
      <c r="AA334" s="40"/>
      <c r="AB334" s="40"/>
    </row>
    <row r="335" spans="3:28" s="19" customFormat="1" ht="12.75">
      <c r="C335" s="95" t="s">
        <v>112</v>
      </c>
      <c r="D335" s="91">
        <v>38411</v>
      </c>
      <c r="E335" s="91">
        <v>42013</v>
      </c>
      <c r="F335" s="91">
        <v>42073</v>
      </c>
      <c r="G335" s="91">
        <v>35994</v>
      </c>
      <c r="H335" s="91">
        <v>43260</v>
      </c>
      <c r="I335" s="98"/>
      <c r="J335" s="14"/>
      <c r="L335" s="27"/>
      <c r="M335" s="43" t="s">
        <v>65</v>
      </c>
      <c r="N335" s="46">
        <v>582</v>
      </c>
      <c r="O335" s="46">
        <v>605</v>
      </c>
      <c r="P335" s="46">
        <v>602</v>
      </c>
      <c r="Q335" s="46">
        <v>587</v>
      </c>
      <c r="R335" s="97">
        <v>587</v>
      </c>
      <c r="S335" s="40"/>
      <c r="T335" s="40"/>
      <c r="U335" s="40"/>
      <c r="V335" s="40"/>
      <c r="W335" s="40"/>
      <c r="X335" s="40"/>
      <c r="Y335" s="40"/>
      <c r="Z335" s="40"/>
      <c r="AA335" s="40"/>
      <c r="AB335" s="40"/>
    </row>
    <row r="336" spans="3:28" s="19" customFormat="1" ht="12.75">
      <c r="C336" s="95" t="s">
        <v>113</v>
      </c>
      <c r="D336" s="91">
        <v>3467</v>
      </c>
      <c r="E336" s="91">
        <v>3657</v>
      </c>
      <c r="F336" s="91">
        <v>3504</v>
      </c>
      <c r="G336" s="91">
        <v>3428</v>
      </c>
      <c r="H336" s="91">
        <v>3362</v>
      </c>
      <c r="I336" s="98"/>
      <c r="J336" s="14"/>
      <c r="L336" s="27"/>
      <c r="M336" s="43" t="s">
        <v>29</v>
      </c>
      <c r="N336" s="46">
        <v>1</v>
      </c>
      <c r="O336" s="46">
        <v>1</v>
      </c>
      <c r="P336" s="46">
        <v>1</v>
      </c>
      <c r="Q336" s="46">
        <v>2</v>
      </c>
      <c r="R336" s="46">
        <v>1</v>
      </c>
      <c r="S336" s="40"/>
      <c r="T336" s="40"/>
      <c r="U336" s="40"/>
      <c r="V336" s="40"/>
      <c r="W336" s="40"/>
      <c r="X336" s="40"/>
      <c r="Y336" s="40"/>
      <c r="Z336" s="40"/>
      <c r="AA336" s="40"/>
      <c r="AB336" s="40"/>
    </row>
    <row r="337" spans="3:28" s="19" customFormat="1" ht="12.75">
      <c r="C337" s="95" t="s">
        <v>114</v>
      </c>
      <c r="D337" s="91">
        <v>4149</v>
      </c>
      <c r="E337" s="91">
        <v>4116</v>
      </c>
      <c r="F337" s="91">
        <v>4030</v>
      </c>
      <c r="G337" s="91">
        <v>4048</v>
      </c>
      <c r="H337" s="91">
        <v>4055</v>
      </c>
      <c r="I337" s="98"/>
      <c r="J337" s="14"/>
      <c r="L337" s="27"/>
      <c r="M337" s="43" t="s">
        <v>30</v>
      </c>
      <c r="N337" s="46">
        <v>4</v>
      </c>
      <c r="O337" s="46">
        <v>4</v>
      </c>
      <c r="P337" s="46">
        <v>3</v>
      </c>
      <c r="Q337" s="46">
        <v>3</v>
      </c>
      <c r="R337" s="97">
        <v>3</v>
      </c>
      <c r="S337" s="40"/>
      <c r="T337" s="40"/>
      <c r="U337" s="40"/>
      <c r="V337" s="40"/>
      <c r="W337" s="40"/>
      <c r="X337" s="40"/>
      <c r="Y337" s="40"/>
      <c r="Z337" s="40"/>
      <c r="AA337" s="40"/>
      <c r="AB337" s="40"/>
    </row>
    <row r="338" spans="3:28" s="19" customFormat="1" ht="12.75">
      <c r="C338" s="95" t="s">
        <v>115</v>
      </c>
      <c r="D338" s="91">
        <v>40</v>
      </c>
      <c r="E338" s="91">
        <v>41</v>
      </c>
      <c r="F338" s="91">
        <v>41</v>
      </c>
      <c r="G338" s="91">
        <v>41</v>
      </c>
      <c r="H338" s="91">
        <v>50</v>
      </c>
      <c r="I338" s="98"/>
      <c r="J338" s="14"/>
      <c r="L338" s="27"/>
      <c r="M338" s="43" t="s">
        <v>31</v>
      </c>
      <c r="N338" s="46">
        <v>28183</v>
      </c>
      <c r="O338" s="46">
        <v>28867</v>
      </c>
      <c r="P338" s="46">
        <v>31926</v>
      </c>
      <c r="Q338" s="46">
        <v>13270</v>
      </c>
      <c r="R338" s="46">
        <v>27888</v>
      </c>
      <c r="S338" s="40"/>
      <c r="T338" s="40"/>
      <c r="U338" s="40"/>
      <c r="V338" s="40"/>
      <c r="W338" s="40"/>
      <c r="X338" s="40"/>
      <c r="Y338" s="40"/>
      <c r="Z338" s="40"/>
      <c r="AA338" s="40"/>
      <c r="AB338" s="40"/>
    </row>
    <row r="339" spans="3:28" s="19" customFormat="1" ht="12.75">
      <c r="C339" s="95" t="s">
        <v>116</v>
      </c>
      <c r="D339" s="92" t="s">
        <v>0</v>
      </c>
      <c r="E339" s="92" t="s">
        <v>0</v>
      </c>
      <c r="F339" s="92" t="s">
        <v>0</v>
      </c>
      <c r="G339" s="92" t="s">
        <v>0</v>
      </c>
      <c r="H339" s="92" t="s">
        <v>0</v>
      </c>
      <c r="I339" s="98"/>
      <c r="J339" s="14"/>
      <c r="L339" s="27"/>
      <c r="M339" s="43" t="s">
        <v>32</v>
      </c>
      <c r="N339" s="46">
        <v>82421</v>
      </c>
      <c r="O339" s="46">
        <v>86527</v>
      </c>
      <c r="P339" s="46">
        <v>89945</v>
      </c>
      <c r="Q339" s="46">
        <v>102635</v>
      </c>
      <c r="R339" s="46">
        <v>71378</v>
      </c>
      <c r="S339" s="40"/>
      <c r="T339" s="40"/>
      <c r="U339" s="40"/>
      <c r="V339" s="40"/>
      <c r="W339" s="40"/>
      <c r="X339" s="40"/>
      <c r="Y339" s="40"/>
      <c r="Z339" s="40"/>
      <c r="AA339" s="40"/>
      <c r="AB339" s="40"/>
    </row>
    <row r="340" spans="3:28" s="19" customFormat="1" ht="12.75">
      <c r="C340" s="95"/>
      <c r="D340" s="96">
        <f>SUM(D333:D339)</f>
        <v>63600</v>
      </c>
      <c r="E340" s="96">
        <f aca="true" t="shared" si="55" ref="E340:H340">SUM(E333:E339)</f>
        <v>66286</v>
      </c>
      <c r="F340" s="96">
        <f t="shared" si="55"/>
        <v>63776</v>
      </c>
      <c r="G340" s="96">
        <f t="shared" si="55"/>
        <v>57628</v>
      </c>
      <c r="H340" s="96">
        <f t="shared" si="55"/>
        <v>66482</v>
      </c>
      <c r="I340" s="98">
        <f>AVERAGE(D340:H340)</f>
        <v>63554.4</v>
      </c>
      <c r="J340" s="14"/>
      <c r="L340" s="27"/>
      <c r="M340" s="43" t="s">
        <v>17</v>
      </c>
      <c r="N340" s="46">
        <v>4149</v>
      </c>
      <c r="O340" s="46">
        <v>4116</v>
      </c>
      <c r="P340" s="46">
        <v>4030</v>
      </c>
      <c r="Q340" s="46">
        <v>4048</v>
      </c>
      <c r="R340" s="46">
        <v>4055</v>
      </c>
      <c r="S340" s="40"/>
      <c r="T340" s="40"/>
      <c r="U340" s="40"/>
      <c r="V340" s="40"/>
      <c r="W340" s="40"/>
      <c r="X340" s="40"/>
      <c r="Y340" s="40"/>
      <c r="Z340" s="40"/>
      <c r="AA340" s="40"/>
      <c r="AB340" s="40"/>
    </row>
    <row r="341" spans="3:28" s="19" customFormat="1" ht="12.75">
      <c r="C341" s="95" t="s">
        <v>118</v>
      </c>
      <c r="D341" s="91">
        <v>92886</v>
      </c>
      <c r="E341" s="91">
        <v>92482</v>
      </c>
      <c r="F341" s="91">
        <v>107460</v>
      </c>
      <c r="G341" s="91">
        <v>104789</v>
      </c>
      <c r="H341" s="91">
        <v>117635</v>
      </c>
      <c r="I341" s="98">
        <f>AVERAGE(D341:H341)</f>
        <v>103050.4</v>
      </c>
      <c r="J341" s="14"/>
      <c r="L341" s="27"/>
      <c r="M341" s="43" t="s">
        <v>33</v>
      </c>
      <c r="N341" s="46">
        <v>445</v>
      </c>
      <c r="O341" s="46">
        <v>401</v>
      </c>
      <c r="P341" s="46">
        <v>483</v>
      </c>
      <c r="Q341" s="46">
        <v>410</v>
      </c>
      <c r="R341" s="46">
        <v>223</v>
      </c>
      <c r="S341" s="40"/>
      <c r="T341" s="40"/>
      <c r="U341" s="40"/>
      <c r="V341" s="40"/>
      <c r="W341" s="40"/>
      <c r="X341" s="40"/>
      <c r="Y341" s="40"/>
      <c r="Z341" s="40"/>
      <c r="AA341" s="40"/>
      <c r="AB341" s="40"/>
    </row>
    <row r="342" spans="3:28" s="19" customFormat="1" ht="12.75">
      <c r="C342" s="95" t="s">
        <v>117</v>
      </c>
      <c r="D342" s="91">
        <v>113207</v>
      </c>
      <c r="E342" s="91">
        <v>104578</v>
      </c>
      <c r="F342" s="91">
        <v>88042</v>
      </c>
      <c r="G342" s="91">
        <v>91443</v>
      </c>
      <c r="H342" s="91">
        <v>78621</v>
      </c>
      <c r="I342" s="98">
        <f t="shared" si="53"/>
        <v>95178.2</v>
      </c>
      <c r="J342" s="14"/>
      <c r="L342" s="27"/>
      <c r="M342" s="43" t="s">
        <v>34</v>
      </c>
      <c r="N342" s="46">
        <v>117353</v>
      </c>
      <c r="O342" s="46">
        <v>119046</v>
      </c>
      <c r="P342" s="46">
        <v>112753</v>
      </c>
      <c r="Q342" s="46">
        <v>111025</v>
      </c>
      <c r="R342" s="46">
        <v>81276</v>
      </c>
      <c r="S342" s="40"/>
      <c r="T342" s="40"/>
      <c r="U342" s="40"/>
      <c r="V342" s="40"/>
      <c r="W342" s="40"/>
      <c r="X342" s="40"/>
      <c r="Y342" s="40"/>
      <c r="Z342" s="40"/>
      <c r="AA342" s="40"/>
      <c r="AB342" s="40"/>
    </row>
    <row r="343" spans="3:28" s="19" customFormat="1" ht="12.75">
      <c r="C343" s="95" t="s">
        <v>119</v>
      </c>
      <c r="D343" s="91">
        <v>30687</v>
      </c>
      <c r="E343" s="91">
        <v>30958</v>
      </c>
      <c r="F343" s="91">
        <v>29709</v>
      </c>
      <c r="G343" s="91">
        <v>29626</v>
      </c>
      <c r="H343" s="91">
        <v>29882</v>
      </c>
      <c r="I343" s="98">
        <f>AVERAGE(D343:H343)</f>
        <v>30172.4</v>
      </c>
      <c r="J343" s="14"/>
      <c r="L343" s="27"/>
      <c r="M343" s="43" t="s">
        <v>35</v>
      </c>
      <c r="N343" s="46">
        <v>418</v>
      </c>
      <c r="O343" s="46">
        <v>374</v>
      </c>
      <c r="P343" s="46">
        <v>369</v>
      </c>
      <c r="Q343" s="46">
        <v>363</v>
      </c>
      <c r="R343" s="46">
        <v>422</v>
      </c>
      <c r="S343" s="40"/>
      <c r="T343" s="40"/>
      <c r="U343" s="40"/>
      <c r="V343" s="40"/>
      <c r="W343" s="40"/>
      <c r="X343" s="40"/>
      <c r="Y343" s="40"/>
      <c r="Z343" s="40"/>
      <c r="AA343" s="40"/>
      <c r="AB343" s="40"/>
    </row>
    <row r="344" spans="3:28" s="19" customFormat="1" ht="12.75">
      <c r="C344" s="27"/>
      <c r="D344" s="27"/>
      <c r="E344" s="27"/>
      <c r="F344" s="27"/>
      <c r="G344" s="27"/>
      <c r="H344" s="27"/>
      <c r="I344" s="98"/>
      <c r="J344" s="14"/>
      <c r="K344" s="27"/>
      <c r="L344" s="27"/>
      <c r="M344" s="43" t="s">
        <v>36</v>
      </c>
      <c r="N344" s="46">
        <v>6</v>
      </c>
      <c r="O344" s="46">
        <v>4</v>
      </c>
      <c r="P344" s="46">
        <v>5</v>
      </c>
      <c r="Q344" s="46">
        <v>8</v>
      </c>
      <c r="R344" s="46">
        <v>5</v>
      </c>
      <c r="S344" s="40"/>
      <c r="T344" s="40"/>
      <c r="U344" s="40"/>
      <c r="V344" s="40"/>
      <c r="W344" s="40"/>
      <c r="X344" s="40"/>
      <c r="Y344" s="40"/>
      <c r="Z344" s="40"/>
      <c r="AA344" s="40"/>
      <c r="AB344" s="40"/>
    </row>
    <row r="345" spans="3:28" s="19" customFormat="1" ht="12.75">
      <c r="C345" s="93" t="s">
        <v>92</v>
      </c>
      <c r="D345" s="27"/>
      <c r="E345" s="27"/>
      <c r="F345" s="27"/>
      <c r="G345" s="27"/>
      <c r="H345" s="27"/>
      <c r="I345" s="98"/>
      <c r="J345" s="14"/>
      <c r="K345" s="27"/>
      <c r="L345" s="27"/>
      <c r="M345" s="43" t="s">
        <v>37</v>
      </c>
      <c r="N345" s="46">
        <v>91</v>
      </c>
      <c r="O345" s="46">
        <v>125</v>
      </c>
      <c r="P345" s="46">
        <v>177</v>
      </c>
      <c r="Q345" s="46">
        <v>157</v>
      </c>
      <c r="R345" s="46">
        <v>145</v>
      </c>
      <c r="S345" s="40"/>
      <c r="T345" s="40"/>
      <c r="U345" s="40"/>
      <c r="V345" s="40"/>
      <c r="W345" s="40"/>
      <c r="X345" s="40"/>
      <c r="Y345" s="40"/>
      <c r="Z345" s="40"/>
      <c r="AA345" s="40"/>
      <c r="AB345" s="40"/>
    </row>
    <row r="346" spans="3:28" s="19" customFormat="1" ht="12.75">
      <c r="C346" s="93" t="s">
        <v>0</v>
      </c>
      <c r="D346" s="93" t="s">
        <v>93</v>
      </c>
      <c r="E346" s="27"/>
      <c r="F346" s="27"/>
      <c r="G346" s="27"/>
      <c r="H346" s="27"/>
      <c r="I346" s="98"/>
      <c r="J346" s="14"/>
      <c r="K346" s="27"/>
      <c r="L346" s="27"/>
      <c r="M346" s="43" t="s">
        <v>24</v>
      </c>
      <c r="N346" s="46">
        <v>8</v>
      </c>
      <c r="O346" s="46">
        <v>8</v>
      </c>
      <c r="P346" s="46">
        <v>6</v>
      </c>
      <c r="Q346" s="46">
        <v>6</v>
      </c>
      <c r="R346" s="46">
        <v>8</v>
      </c>
      <c r="S346" s="40"/>
      <c r="T346" s="40"/>
      <c r="U346" s="40"/>
      <c r="V346" s="40"/>
      <c r="W346" s="40"/>
      <c r="X346" s="40"/>
      <c r="Y346" s="40"/>
      <c r="Z346" s="40"/>
      <c r="AA346" s="40"/>
      <c r="AB346" s="40"/>
    </row>
    <row r="347" spans="3:28" s="19" customFormat="1" ht="12.75">
      <c r="C347" s="27"/>
      <c r="D347" s="27"/>
      <c r="E347" s="27"/>
      <c r="F347" s="27"/>
      <c r="G347" s="27"/>
      <c r="H347" s="27"/>
      <c r="I347" s="98"/>
      <c r="J347" s="14"/>
      <c r="K347" s="27"/>
      <c r="L347" s="27"/>
      <c r="M347" s="43" t="s">
        <v>21</v>
      </c>
      <c r="N347" s="46">
        <v>505</v>
      </c>
      <c r="O347" s="46">
        <v>528</v>
      </c>
      <c r="P347" s="46">
        <v>524</v>
      </c>
      <c r="Q347" s="46">
        <v>627</v>
      </c>
      <c r="R347" s="46">
        <v>648</v>
      </c>
      <c r="S347" s="40"/>
      <c r="T347" s="40"/>
      <c r="U347" s="40"/>
      <c r="V347" s="40"/>
      <c r="W347" s="40"/>
      <c r="X347" s="40"/>
      <c r="Y347" s="40"/>
      <c r="Z347" s="40"/>
      <c r="AA347" s="40"/>
      <c r="AB347" s="40"/>
    </row>
    <row r="348" spans="3:28" s="19" customFormat="1" ht="12.75">
      <c r="C348" s="93" t="s">
        <v>75</v>
      </c>
      <c r="D348" s="93" t="s">
        <v>152</v>
      </c>
      <c r="E348" s="27"/>
      <c r="F348" s="27"/>
      <c r="G348" s="27"/>
      <c r="H348" s="27"/>
      <c r="I348" s="98"/>
      <c r="J348" s="14"/>
      <c r="K348" s="27"/>
      <c r="L348" s="27"/>
      <c r="M348" s="43" t="s">
        <v>38</v>
      </c>
      <c r="N348" s="46">
        <v>15</v>
      </c>
      <c r="O348" s="46">
        <v>16</v>
      </c>
      <c r="P348" s="46">
        <v>16</v>
      </c>
      <c r="Q348" s="46">
        <v>15</v>
      </c>
      <c r="R348" s="46">
        <v>16</v>
      </c>
      <c r="S348" s="40"/>
      <c r="T348" s="40"/>
      <c r="U348" s="40"/>
      <c r="V348" s="40"/>
      <c r="W348" s="40"/>
      <c r="X348" s="40"/>
      <c r="Y348" s="40"/>
      <c r="Z348" s="40"/>
      <c r="AA348" s="40"/>
      <c r="AB348" s="40"/>
    </row>
    <row r="349" spans="3:28" s="19" customFormat="1" ht="12.75">
      <c r="C349" s="93" t="s">
        <v>96</v>
      </c>
      <c r="D349" s="93" t="s">
        <v>33</v>
      </c>
      <c r="E349" s="27"/>
      <c r="F349" s="27"/>
      <c r="G349" s="27"/>
      <c r="H349" s="27"/>
      <c r="I349" s="98"/>
      <c r="J349" s="14"/>
      <c r="K349" s="27"/>
      <c r="L349" s="27"/>
      <c r="M349" s="43" t="s">
        <v>13</v>
      </c>
      <c r="N349" s="46">
        <v>65</v>
      </c>
      <c r="O349" s="46">
        <v>80</v>
      </c>
      <c r="P349" s="46">
        <v>53</v>
      </c>
      <c r="Q349" s="46">
        <v>69</v>
      </c>
      <c r="R349" s="46">
        <v>75</v>
      </c>
      <c r="S349" s="40"/>
      <c r="T349" s="40"/>
      <c r="U349" s="40"/>
      <c r="V349" s="40"/>
      <c r="W349" s="40"/>
      <c r="X349" s="40"/>
      <c r="Y349" s="40"/>
      <c r="Z349" s="40"/>
      <c r="AA349" s="40"/>
      <c r="AB349" s="40"/>
    </row>
    <row r="350" spans="3:28" s="19" customFormat="1" ht="12.75">
      <c r="C350" s="27"/>
      <c r="D350" s="27"/>
      <c r="E350" s="27"/>
      <c r="F350" s="27"/>
      <c r="G350" s="27"/>
      <c r="H350" s="27"/>
      <c r="I350" s="98"/>
      <c r="J350" s="14"/>
      <c r="K350" s="27"/>
      <c r="L350" s="27"/>
      <c r="M350" s="43" t="s">
        <v>39</v>
      </c>
      <c r="N350" s="46">
        <v>459</v>
      </c>
      <c r="O350" s="46">
        <v>641</v>
      </c>
      <c r="P350" s="46">
        <v>510</v>
      </c>
      <c r="Q350" s="46">
        <v>526</v>
      </c>
      <c r="R350" s="46">
        <v>536</v>
      </c>
      <c r="S350" s="40"/>
      <c r="T350" s="40"/>
      <c r="U350" s="40"/>
      <c r="V350" s="40"/>
      <c r="W350" s="40"/>
      <c r="X350" s="40"/>
      <c r="Y350" s="40"/>
      <c r="Z350" s="40"/>
      <c r="AA350" s="40"/>
      <c r="AB350" s="40"/>
    </row>
    <row r="351" spans="3:28" s="19" customFormat="1" ht="12.75">
      <c r="C351" s="95" t="s">
        <v>97</v>
      </c>
      <c r="D351" s="95" t="s">
        <v>55</v>
      </c>
      <c r="E351" s="95" t="s">
        <v>56</v>
      </c>
      <c r="F351" s="95" t="s">
        <v>61</v>
      </c>
      <c r="G351" s="95" t="s">
        <v>62</v>
      </c>
      <c r="H351" s="95" t="s">
        <v>63</v>
      </c>
      <c r="I351" s="98"/>
      <c r="J351" s="14"/>
      <c r="K351" s="27"/>
      <c r="L351" s="27"/>
      <c r="M351" s="43" t="s">
        <v>20</v>
      </c>
      <c r="N351" s="46">
        <v>4115</v>
      </c>
      <c r="O351" s="46">
        <v>5122</v>
      </c>
      <c r="P351" s="46">
        <v>5765</v>
      </c>
      <c r="Q351" s="46">
        <v>6227</v>
      </c>
      <c r="R351" s="46">
        <v>6314</v>
      </c>
      <c r="S351" s="40"/>
      <c r="T351" s="40"/>
      <c r="U351" s="40"/>
      <c r="V351" s="40"/>
      <c r="W351" s="40"/>
      <c r="X351" s="40"/>
      <c r="Y351" s="40"/>
      <c r="Z351" s="40"/>
      <c r="AA351" s="40"/>
      <c r="AB351" s="40"/>
    </row>
    <row r="352" spans="3:28" s="19" customFormat="1" ht="12.75">
      <c r="C352" s="95" t="s">
        <v>122</v>
      </c>
      <c r="D352" s="91">
        <v>17443</v>
      </c>
      <c r="E352" s="91">
        <v>17067</v>
      </c>
      <c r="F352" s="91">
        <v>15306</v>
      </c>
      <c r="G352" s="91">
        <v>18433</v>
      </c>
      <c r="H352" s="91">
        <v>17532</v>
      </c>
      <c r="I352" s="98">
        <f t="shared" si="53"/>
        <v>17156.2</v>
      </c>
      <c r="J352" s="14"/>
      <c r="K352" s="27"/>
      <c r="L352" s="27"/>
      <c r="M352" s="43" t="s">
        <v>22</v>
      </c>
      <c r="N352" s="46">
        <v>3783</v>
      </c>
      <c r="O352" s="46">
        <v>4230</v>
      </c>
      <c r="P352" s="46">
        <v>3595</v>
      </c>
      <c r="Q352" s="46">
        <v>5129</v>
      </c>
      <c r="R352" s="46">
        <v>3889</v>
      </c>
      <c r="S352" s="40"/>
      <c r="T352" s="40"/>
      <c r="U352" s="40"/>
      <c r="V352" s="40"/>
      <c r="W352" s="40"/>
      <c r="X352" s="40"/>
      <c r="Y352" s="40"/>
      <c r="Z352" s="40"/>
      <c r="AA352" s="40"/>
      <c r="AB352" s="40"/>
    </row>
    <row r="353" spans="3:28" s="19" customFormat="1" ht="12.75">
      <c r="C353" s="95" t="s">
        <v>109</v>
      </c>
      <c r="D353" s="91">
        <v>8990</v>
      </c>
      <c r="E353" s="91">
        <v>8580</v>
      </c>
      <c r="F353" s="91">
        <v>8367</v>
      </c>
      <c r="G353" s="91">
        <v>9724</v>
      </c>
      <c r="H353" s="91">
        <v>8967</v>
      </c>
      <c r="I353" s="98">
        <f t="shared" si="53"/>
        <v>8925.6</v>
      </c>
      <c r="J353" s="14"/>
      <c r="K353" s="27"/>
      <c r="L353" s="27"/>
      <c r="M353" s="43" t="s">
        <v>40</v>
      </c>
      <c r="N353" s="46">
        <v>915</v>
      </c>
      <c r="O353" s="46">
        <v>960</v>
      </c>
      <c r="P353" s="46">
        <v>772</v>
      </c>
      <c r="Q353" s="46">
        <v>947</v>
      </c>
      <c r="R353" s="46">
        <v>863</v>
      </c>
      <c r="S353" s="40"/>
      <c r="T353" s="40"/>
      <c r="U353" s="40"/>
      <c r="V353" s="40"/>
      <c r="W353" s="40"/>
      <c r="X353" s="40"/>
      <c r="Y353" s="40"/>
      <c r="Z353" s="40"/>
      <c r="AA353" s="40"/>
      <c r="AB353" s="40"/>
    </row>
    <row r="354" spans="3:28" s="19" customFormat="1" ht="12.75">
      <c r="C354" s="95" t="s">
        <v>110</v>
      </c>
      <c r="D354" s="91">
        <v>16</v>
      </c>
      <c r="E354" s="91">
        <v>16</v>
      </c>
      <c r="F354" s="91">
        <v>13</v>
      </c>
      <c r="G354" s="91">
        <v>16</v>
      </c>
      <c r="H354" s="91">
        <v>15</v>
      </c>
      <c r="I354" s="98"/>
      <c r="J354" s="14"/>
      <c r="K354" s="27"/>
      <c r="L354" s="27"/>
      <c r="M354" s="43" t="s">
        <v>18</v>
      </c>
      <c r="N354" s="46">
        <v>51</v>
      </c>
      <c r="O354" s="46">
        <v>53</v>
      </c>
      <c r="P354" s="46">
        <v>36</v>
      </c>
      <c r="Q354" s="46">
        <v>52</v>
      </c>
      <c r="R354" s="46">
        <v>49</v>
      </c>
      <c r="S354" s="40"/>
      <c r="T354" s="40"/>
      <c r="U354" s="40"/>
      <c r="V354" s="40"/>
      <c r="W354" s="40"/>
      <c r="X354" s="40"/>
      <c r="Y354" s="40"/>
      <c r="Z354" s="40"/>
      <c r="AA354" s="40"/>
      <c r="AB354" s="40"/>
    </row>
    <row r="355" spans="3:28" s="19" customFormat="1" ht="12.75">
      <c r="C355" s="95" t="s">
        <v>111</v>
      </c>
      <c r="D355" s="91">
        <v>863</v>
      </c>
      <c r="E355" s="91">
        <v>808</v>
      </c>
      <c r="F355" s="91">
        <v>645</v>
      </c>
      <c r="G355" s="91">
        <v>731</v>
      </c>
      <c r="H355" s="91">
        <v>935</v>
      </c>
      <c r="I355" s="98"/>
      <c r="J355" s="14"/>
      <c r="K355" s="27"/>
      <c r="L355" s="27"/>
      <c r="M355" s="43" t="s">
        <v>41</v>
      </c>
      <c r="N355" s="46">
        <v>3</v>
      </c>
      <c r="O355" s="46">
        <v>6</v>
      </c>
      <c r="P355" s="46">
        <v>6</v>
      </c>
      <c r="Q355" s="46">
        <v>6</v>
      </c>
      <c r="R355" s="46">
        <v>5</v>
      </c>
      <c r="S355" s="40"/>
      <c r="T355" s="40"/>
      <c r="U355" s="40"/>
      <c r="V355" s="40"/>
      <c r="W355" s="40"/>
      <c r="X355" s="40"/>
      <c r="Y355" s="40"/>
      <c r="Z355" s="40"/>
      <c r="AA355" s="40"/>
      <c r="AB355" s="40"/>
    </row>
    <row r="356" spans="3:28" s="19" customFormat="1" ht="12.75">
      <c r="C356" s="95" t="s">
        <v>112</v>
      </c>
      <c r="D356" s="91">
        <v>2754</v>
      </c>
      <c r="E356" s="91">
        <v>3070</v>
      </c>
      <c r="F356" s="91">
        <v>2285</v>
      </c>
      <c r="G356" s="91">
        <v>3088</v>
      </c>
      <c r="H356" s="91">
        <v>3288</v>
      </c>
      <c r="I356" s="98"/>
      <c r="J356" s="14"/>
      <c r="K356" s="27"/>
      <c r="L356" s="27"/>
      <c r="M356" s="43" t="s">
        <v>19</v>
      </c>
      <c r="N356" s="46">
        <v>3</v>
      </c>
      <c r="O356" s="46">
        <v>3</v>
      </c>
      <c r="P356" s="46">
        <v>3</v>
      </c>
      <c r="Q356" s="46">
        <v>3</v>
      </c>
      <c r="R356" s="46">
        <v>3</v>
      </c>
      <c r="S356" s="40"/>
      <c r="T356" s="40"/>
      <c r="U356" s="40"/>
      <c r="V356" s="40"/>
      <c r="W356" s="40"/>
      <c r="X356" s="40"/>
      <c r="Y356" s="40"/>
      <c r="Z356" s="40"/>
      <c r="AA356" s="40"/>
      <c r="AB356" s="40"/>
    </row>
    <row r="357" spans="3:28" s="19" customFormat="1" ht="12.75">
      <c r="C357" s="95" t="s">
        <v>113</v>
      </c>
      <c r="D357" s="91">
        <v>74</v>
      </c>
      <c r="E357" s="91">
        <v>77</v>
      </c>
      <c r="F357" s="91">
        <v>65</v>
      </c>
      <c r="G357" s="91">
        <v>79</v>
      </c>
      <c r="H357" s="91">
        <v>72</v>
      </c>
      <c r="I357" s="98"/>
      <c r="J357" s="14"/>
      <c r="K357" s="27"/>
      <c r="L357" s="27"/>
      <c r="M357" s="43" t="s">
        <v>42</v>
      </c>
      <c r="N357" s="46">
        <v>4</v>
      </c>
      <c r="O357" s="46">
        <v>4</v>
      </c>
      <c r="P357" s="46">
        <v>4</v>
      </c>
      <c r="Q357" s="46">
        <v>4</v>
      </c>
      <c r="R357" s="97">
        <v>4</v>
      </c>
      <c r="S357" s="40"/>
      <c r="T357" s="40"/>
      <c r="U357" s="40"/>
      <c r="V357" s="40"/>
      <c r="W357" s="40"/>
      <c r="X357" s="40"/>
      <c r="Y357" s="40"/>
      <c r="Z357" s="40"/>
      <c r="AA357" s="40"/>
      <c r="AB357" s="40"/>
    </row>
    <row r="358" spans="3:28" s="19" customFormat="1" ht="12.75">
      <c r="C358" s="95" t="s">
        <v>114</v>
      </c>
      <c r="D358" s="91">
        <v>445</v>
      </c>
      <c r="E358" s="91">
        <v>401</v>
      </c>
      <c r="F358" s="91">
        <v>483</v>
      </c>
      <c r="G358" s="91">
        <v>410</v>
      </c>
      <c r="H358" s="91">
        <v>223</v>
      </c>
      <c r="I358" s="98"/>
      <c r="J358" s="14"/>
      <c r="K358" s="27"/>
      <c r="L358" s="27"/>
      <c r="M358" s="43" t="s">
        <v>16</v>
      </c>
      <c r="N358" s="46">
        <v>30</v>
      </c>
      <c r="O358" s="46">
        <v>30</v>
      </c>
      <c r="P358" s="46">
        <v>25</v>
      </c>
      <c r="Q358" s="46">
        <v>27</v>
      </c>
      <c r="R358" s="46">
        <v>30</v>
      </c>
      <c r="S358" s="40"/>
      <c r="T358" s="40"/>
      <c r="U358" s="40"/>
      <c r="V358" s="40"/>
      <c r="W358" s="40"/>
      <c r="X358" s="40"/>
      <c r="Y358" s="40"/>
      <c r="Z358" s="40"/>
      <c r="AA358" s="40"/>
      <c r="AB358" s="40"/>
    </row>
    <row r="359" spans="3:28" s="19" customFormat="1" ht="12.75">
      <c r="C359" s="95" t="s">
        <v>115</v>
      </c>
      <c r="D359" s="92" t="s">
        <v>0</v>
      </c>
      <c r="E359" s="92" t="s">
        <v>0</v>
      </c>
      <c r="F359" s="92" t="s">
        <v>0</v>
      </c>
      <c r="G359" s="92" t="s">
        <v>0</v>
      </c>
      <c r="H359" s="92" t="s">
        <v>0</v>
      </c>
      <c r="I359" s="98"/>
      <c r="J359" s="14"/>
      <c r="K359" s="27"/>
      <c r="L359" s="27"/>
      <c r="M359" s="27"/>
      <c r="N359" s="27"/>
      <c r="O359" s="27"/>
      <c r="P359" s="27"/>
      <c r="Q359" s="27"/>
      <c r="R359" s="27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</row>
    <row r="360" spans="3:28" s="19" customFormat="1" ht="12.75">
      <c r="C360" s="95" t="s">
        <v>116</v>
      </c>
      <c r="D360" s="92" t="s">
        <v>0</v>
      </c>
      <c r="E360" s="92" t="s">
        <v>0</v>
      </c>
      <c r="F360" s="92" t="s">
        <v>0</v>
      </c>
      <c r="G360" s="92" t="s">
        <v>0</v>
      </c>
      <c r="H360" s="92" t="s">
        <v>0</v>
      </c>
      <c r="I360" s="98"/>
      <c r="J360" s="14"/>
      <c r="K360" s="27"/>
      <c r="L360" s="27"/>
      <c r="M360" s="39" t="s">
        <v>92</v>
      </c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</row>
    <row r="361" spans="3:28" s="19" customFormat="1" ht="12.75">
      <c r="C361" s="95"/>
      <c r="D361" s="96">
        <f>SUM(D354:D360)</f>
        <v>4152</v>
      </c>
      <c r="E361" s="96">
        <f aca="true" t="shared" si="56" ref="E361:H361">SUM(E354:E360)</f>
        <v>4372</v>
      </c>
      <c r="F361" s="96">
        <f t="shared" si="56"/>
        <v>3491</v>
      </c>
      <c r="G361" s="96">
        <f t="shared" si="56"/>
        <v>4324</v>
      </c>
      <c r="H361" s="96">
        <f t="shared" si="56"/>
        <v>4533</v>
      </c>
      <c r="I361" s="98">
        <f aca="true" t="shared" si="57" ref="I361:I416">AVERAGE(D361:H361)</f>
        <v>4174.4</v>
      </c>
      <c r="J361" s="14"/>
      <c r="K361" s="27"/>
      <c r="L361" s="27"/>
      <c r="M361" s="39" t="s">
        <v>0</v>
      </c>
      <c r="N361" s="39" t="s">
        <v>93</v>
      </c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</row>
    <row r="362" spans="3:28" s="19" customFormat="1" ht="12.75">
      <c r="C362" s="95" t="s">
        <v>118</v>
      </c>
      <c r="D362" s="91">
        <v>1456</v>
      </c>
      <c r="E362" s="91">
        <v>1358</v>
      </c>
      <c r="F362" s="91">
        <v>1071</v>
      </c>
      <c r="G362" s="91">
        <v>1435</v>
      </c>
      <c r="H362" s="91">
        <v>1246</v>
      </c>
      <c r="I362" s="98">
        <f>AVERAGE(D362:H362)</f>
        <v>1313.2</v>
      </c>
      <c r="J362" s="14"/>
      <c r="K362" s="27"/>
      <c r="L362" s="27"/>
      <c r="M362" s="27"/>
      <c r="N362" s="27"/>
      <c r="O362" s="27"/>
      <c r="P362" s="27"/>
      <c r="Q362" s="27"/>
      <c r="R362" s="27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</row>
    <row r="363" spans="3:28" s="19" customFormat="1" ht="12.75">
      <c r="C363" s="95" t="s">
        <v>117</v>
      </c>
      <c r="D363" s="91">
        <v>1930</v>
      </c>
      <c r="E363" s="91">
        <v>1878</v>
      </c>
      <c r="F363" s="91">
        <v>1515</v>
      </c>
      <c r="G363" s="91">
        <v>1953</v>
      </c>
      <c r="H363" s="91">
        <v>1872</v>
      </c>
      <c r="I363" s="98">
        <f t="shared" si="57"/>
        <v>1829.6</v>
      </c>
      <c r="J363" s="14"/>
      <c r="K363" s="27"/>
      <c r="L363" s="27"/>
      <c r="M363" s="39" t="s">
        <v>75</v>
      </c>
      <c r="N363" s="39" t="s">
        <v>152</v>
      </c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</row>
    <row r="364" spans="3:28" s="19" customFormat="1" ht="12.75">
      <c r="C364" s="95" t="s">
        <v>119</v>
      </c>
      <c r="D364" s="91">
        <v>916</v>
      </c>
      <c r="E364" s="91">
        <v>878</v>
      </c>
      <c r="F364" s="91">
        <v>863</v>
      </c>
      <c r="G364" s="91">
        <v>997</v>
      </c>
      <c r="H364" s="91">
        <v>914</v>
      </c>
      <c r="I364" s="98">
        <f t="shared" si="57"/>
        <v>913.6</v>
      </c>
      <c r="J364" s="14"/>
      <c r="K364" s="27"/>
      <c r="L364" s="27"/>
      <c r="M364" s="39" t="s">
        <v>58</v>
      </c>
      <c r="N364" s="39" t="s">
        <v>115</v>
      </c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</row>
    <row r="365" spans="3:28" s="19" customFormat="1" ht="12.75">
      <c r="C365" s="27"/>
      <c r="D365" s="27"/>
      <c r="E365" s="27"/>
      <c r="F365" s="27"/>
      <c r="G365" s="27"/>
      <c r="H365" s="27"/>
      <c r="I365" s="98"/>
      <c r="J365" s="14"/>
      <c r="K365" s="27"/>
      <c r="L365" s="27"/>
      <c r="M365" s="27"/>
      <c r="N365" s="27"/>
      <c r="O365" s="27"/>
      <c r="P365" s="27"/>
      <c r="Q365" s="27"/>
      <c r="R365" s="27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</row>
    <row r="366" spans="3:28" s="19" customFormat="1" ht="12.75">
      <c r="C366" s="93" t="s">
        <v>92</v>
      </c>
      <c r="D366" s="27"/>
      <c r="E366" s="27"/>
      <c r="F366" s="27"/>
      <c r="G366" s="27"/>
      <c r="H366" s="27"/>
      <c r="I366" s="98"/>
      <c r="J366" s="14"/>
      <c r="K366" s="27"/>
      <c r="L366" s="27"/>
      <c r="M366" s="43" t="s">
        <v>59</v>
      </c>
      <c r="N366" s="43" t="s">
        <v>55</v>
      </c>
      <c r="O366" s="43" t="s">
        <v>56</v>
      </c>
      <c r="P366" s="43" t="s">
        <v>61</v>
      </c>
      <c r="Q366" s="43" t="s">
        <v>62</v>
      </c>
      <c r="R366" s="43" t="s">
        <v>63</v>
      </c>
      <c r="S366" s="40"/>
      <c r="T366" s="40"/>
      <c r="U366" s="40"/>
      <c r="V366" s="40"/>
      <c r="W366" s="40"/>
      <c r="X366" s="40"/>
      <c r="Y366" s="40"/>
      <c r="Z366" s="40"/>
      <c r="AA366" s="40"/>
      <c r="AB366" s="40"/>
    </row>
    <row r="367" spans="3:28" s="19" customFormat="1" ht="12.75">
      <c r="C367" s="93" t="s">
        <v>0</v>
      </c>
      <c r="D367" s="93" t="s">
        <v>93</v>
      </c>
      <c r="E367" s="27"/>
      <c r="F367" s="27"/>
      <c r="G367" s="27"/>
      <c r="H367" s="27"/>
      <c r="I367" s="98"/>
      <c r="J367" s="14"/>
      <c r="K367" s="27"/>
      <c r="L367" s="27"/>
      <c r="M367" s="43" t="s">
        <v>64</v>
      </c>
      <c r="N367" s="97">
        <f>SUM(N369:N396)</f>
        <v>777</v>
      </c>
      <c r="O367" s="97">
        <f aca="true" t="shared" si="58" ref="O367:Q367">SUM(O369:O396)</f>
        <v>794</v>
      </c>
      <c r="P367" s="97">
        <f t="shared" si="58"/>
        <v>777</v>
      </c>
      <c r="Q367" s="97">
        <f t="shared" si="58"/>
        <v>771</v>
      </c>
      <c r="R367" s="97">
        <f>SUM(R369:R396)</f>
        <v>776</v>
      </c>
      <c r="S367" s="40"/>
      <c r="T367" s="40"/>
      <c r="U367" s="40"/>
      <c r="V367" s="40"/>
      <c r="W367" s="40"/>
      <c r="X367" s="40"/>
      <c r="Y367" s="40"/>
      <c r="Z367" s="40"/>
      <c r="AA367" s="40"/>
      <c r="AB367" s="40"/>
    </row>
    <row r="368" spans="3:28" s="19" customFormat="1" ht="12.75">
      <c r="C368" s="27"/>
      <c r="D368" s="27"/>
      <c r="E368" s="27"/>
      <c r="F368" s="27"/>
      <c r="G368" s="27"/>
      <c r="H368" s="27"/>
      <c r="I368" s="98"/>
      <c r="J368" s="14"/>
      <c r="K368" s="27"/>
      <c r="L368" s="27"/>
      <c r="M368" s="43" t="s">
        <v>82</v>
      </c>
      <c r="N368" s="44" t="s">
        <v>0</v>
      </c>
      <c r="O368" s="44" t="s">
        <v>0</v>
      </c>
      <c r="P368" s="44" t="s">
        <v>0</v>
      </c>
      <c r="Q368" s="44" t="s">
        <v>0</v>
      </c>
      <c r="R368" s="44" t="s">
        <v>0</v>
      </c>
      <c r="S368" s="40"/>
      <c r="T368" s="40"/>
      <c r="U368" s="40"/>
      <c r="V368" s="40"/>
      <c r="W368" s="40"/>
      <c r="X368" s="40"/>
      <c r="Y368" s="40"/>
      <c r="Z368" s="40"/>
      <c r="AA368" s="40"/>
      <c r="AB368" s="40"/>
    </row>
    <row r="369" spans="3:28" s="19" customFormat="1" ht="12.75">
      <c r="C369" s="93" t="s">
        <v>75</v>
      </c>
      <c r="D369" s="93" t="s">
        <v>152</v>
      </c>
      <c r="E369" s="27"/>
      <c r="F369" s="27"/>
      <c r="G369" s="27"/>
      <c r="H369" s="27"/>
      <c r="I369" s="98"/>
      <c r="J369" s="14"/>
      <c r="K369" s="27"/>
      <c r="L369" s="27"/>
      <c r="M369" s="43" t="s">
        <v>26</v>
      </c>
      <c r="N369" s="44" t="s">
        <v>0</v>
      </c>
      <c r="O369" s="44" t="s">
        <v>0</v>
      </c>
      <c r="P369" s="44" t="s">
        <v>0</v>
      </c>
      <c r="Q369" s="44" t="s">
        <v>0</v>
      </c>
      <c r="R369" s="44" t="s">
        <v>0</v>
      </c>
      <c r="S369" s="40"/>
      <c r="T369" s="40"/>
      <c r="U369" s="40"/>
      <c r="V369" s="40"/>
      <c r="W369" s="40"/>
      <c r="X369" s="40"/>
      <c r="Y369" s="40"/>
      <c r="Z369" s="40"/>
      <c r="AA369" s="40"/>
      <c r="AB369" s="40"/>
    </row>
    <row r="370" spans="3:28" s="19" customFormat="1" ht="12.75">
      <c r="C370" s="93" t="s">
        <v>96</v>
      </c>
      <c r="D370" s="93" t="s">
        <v>34</v>
      </c>
      <c r="E370" s="27"/>
      <c r="F370" s="27"/>
      <c r="G370" s="27"/>
      <c r="H370" s="27"/>
      <c r="I370" s="98"/>
      <c r="J370" s="14"/>
      <c r="K370" s="27"/>
      <c r="L370" s="27"/>
      <c r="M370" s="43" t="s">
        <v>27</v>
      </c>
      <c r="N370" s="44" t="s">
        <v>0</v>
      </c>
      <c r="O370" s="44" t="s">
        <v>0</v>
      </c>
      <c r="P370" s="44" t="s">
        <v>0</v>
      </c>
      <c r="Q370" s="44" t="s">
        <v>0</v>
      </c>
      <c r="R370" s="44" t="s">
        <v>0</v>
      </c>
      <c r="S370" s="40"/>
      <c r="T370" s="40"/>
      <c r="U370" s="40"/>
      <c r="V370" s="40"/>
      <c r="W370" s="40"/>
      <c r="X370" s="40"/>
      <c r="Y370" s="40"/>
      <c r="Z370" s="40"/>
      <c r="AA370" s="40"/>
      <c r="AB370" s="40"/>
    </row>
    <row r="371" spans="3:28" s="19" customFormat="1" ht="12.75">
      <c r="C371" s="27"/>
      <c r="D371" s="27"/>
      <c r="E371" s="27"/>
      <c r="F371" s="27"/>
      <c r="G371" s="27"/>
      <c r="H371" s="27"/>
      <c r="I371" s="98"/>
      <c r="J371" s="14"/>
      <c r="K371" s="27"/>
      <c r="L371" s="27"/>
      <c r="M371" s="43" t="s">
        <v>15</v>
      </c>
      <c r="N371" s="44" t="s">
        <v>0</v>
      </c>
      <c r="O371" s="44" t="s">
        <v>0</v>
      </c>
      <c r="P371" s="44" t="s">
        <v>0</v>
      </c>
      <c r="Q371" s="44" t="s">
        <v>0</v>
      </c>
      <c r="R371" s="44" t="s">
        <v>0</v>
      </c>
      <c r="S371" s="40"/>
      <c r="T371" s="40"/>
      <c r="U371" s="40"/>
      <c r="V371" s="40"/>
      <c r="W371" s="40"/>
      <c r="X371" s="40"/>
      <c r="Y371" s="40"/>
      <c r="Z371" s="40"/>
      <c r="AA371" s="40"/>
      <c r="AB371" s="40"/>
    </row>
    <row r="372" spans="3:28" s="19" customFormat="1" ht="12.75">
      <c r="C372" s="95" t="s">
        <v>97</v>
      </c>
      <c r="D372" s="95" t="s">
        <v>55</v>
      </c>
      <c r="E372" s="95" t="s">
        <v>56</v>
      </c>
      <c r="F372" s="95" t="s">
        <v>61</v>
      </c>
      <c r="G372" s="95" t="s">
        <v>62</v>
      </c>
      <c r="H372" s="95" t="s">
        <v>63</v>
      </c>
      <c r="I372" s="98"/>
      <c r="J372" s="14"/>
      <c r="K372" s="27"/>
      <c r="L372" s="27"/>
      <c r="M372" s="43" t="s">
        <v>28</v>
      </c>
      <c r="N372" s="44" t="s">
        <v>0</v>
      </c>
      <c r="O372" s="44" t="s">
        <v>0</v>
      </c>
      <c r="P372" s="44" t="s">
        <v>0</v>
      </c>
      <c r="Q372" s="44" t="s">
        <v>0</v>
      </c>
      <c r="R372" s="44" t="s">
        <v>0</v>
      </c>
      <c r="S372" s="40"/>
      <c r="T372" s="40"/>
      <c r="U372" s="40"/>
      <c r="V372" s="40"/>
      <c r="W372" s="40"/>
      <c r="X372" s="40"/>
      <c r="Y372" s="40"/>
      <c r="Z372" s="40"/>
      <c r="AA372" s="40"/>
      <c r="AB372" s="40"/>
    </row>
    <row r="373" spans="3:28" s="19" customFormat="1" ht="12.75">
      <c r="C373" s="95" t="s">
        <v>122</v>
      </c>
      <c r="D373" s="91">
        <v>269498</v>
      </c>
      <c r="E373" s="91">
        <v>280069</v>
      </c>
      <c r="F373" s="91">
        <v>257376</v>
      </c>
      <c r="G373" s="91">
        <v>259775</v>
      </c>
      <c r="H373" s="91">
        <v>243722</v>
      </c>
      <c r="I373" s="98">
        <f t="shared" si="57"/>
        <v>262088</v>
      </c>
      <c r="J373" s="14"/>
      <c r="K373" s="27"/>
      <c r="L373" s="27"/>
      <c r="M373" s="43" t="s">
        <v>65</v>
      </c>
      <c r="N373" s="44" t="s">
        <v>0</v>
      </c>
      <c r="O373" s="44" t="s">
        <v>0</v>
      </c>
      <c r="P373" s="44" t="s">
        <v>0</v>
      </c>
      <c r="Q373" s="44" t="s">
        <v>0</v>
      </c>
      <c r="R373" s="44" t="s">
        <v>0</v>
      </c>
      <c r="S373" s="40"/>
      <c r="T373" s="40"/>
      <c r="U373" s="40"/>
      <c r="V373" s="40"/>
      <c r="W373" s="40"/>
      <c r="X373" s="40"/>
      <c r="Y373" s="40"/>
      <c r="Z373" s="40"/>
      <c r="AA373" s="40"/>
      <c r="AB373" s="40"/>
    </row>
    <row r="374" spans="3:28" s="19" customFormat="1" ht="12.75">
      <c r="C374" s="95" t="s">
        <v>109</v>
      </c>
      <c r="D374" s="91">
        <v>63006</v>
      </c>
      <c r="E374" s="91">
        <v>65885</v>
      </c>
      <c r="F374" s="91">
        <v>63098</v>
      </c>
      <c r="G374" s="91">
        <v>62020</v>
      </c>
      <c r="H374" s="91">
        <v>66361</v>
      </c>
      <c r="I374" s="98">
        <f t="shared" si="57"/>
        <v>64074</v>
      </c>
      <c r="J374" s="14"/>
      <c r="K374" s="27"/>
      <c r="L374" s="27"/>
      <c r="M374" s="43" t="s">
        <v>29</v>
      </c>
      <c r="N374" s="44" t="s">
        <v>0</v>
      </c>
      <c r="O374" s="44" t="s">
        <v>0</v>
      </c>
      <c r="P374" s="44" t="s">
        <v>0</v>
      </c>
      <c r="Q374" s="44" t="s">
        <v>0</v>
      </c>
      <c r="R374" s="44" t="s">
        <v>0</v>
      </c>
      <c r="S374" s="40"/>
      <c r="T374" s="40"/>
      <c r="U374" s="40"/>
      <c r="V374" s="40"/>
      <c r="W374" s="40"/>
      <c r="X374" s="40"/>
      <c r="Y374" s="40"/>
      <c r="Z374" s="40"/>
      <c r="AA374" s="40"/>
      <c r="AB374" s="40"/>
    </row>
    <row r="375" spans="3:28" s="19" customFormat="1" ht="12.75">
      <c r="C375" s="95" t="s">
        <v>110</v>
      </c>
      <c r="D375" s="91">
        <v>581</v>
      </c>
      <c r="E375" s="91">
        <v>510</v>
      </c>
      <c r="F375" s="91">
        <v>569</v>
      </c>
      <c r="G375" s="91">
        <v>436</v>
      </c>
      <c r="H375" s="91">
        <v>427</v>
      </c>
      <c r="I375" s="98"/>
      <c r="J375" s="14"/>
      <c r="K375" s="27"/>
      <c r="L375" s="27"/>
      <c r="M375" s="43" t="s">
        <v>30</v>
      </c>
      <c r="N375" s="44" t="s">
        <v>0</v>
      </c>
      <c r="O375" s="44" t="s">
        <v>0</v>
      </c>
      <c r="P375" s="44" t="s">
        <v>0</v>
      </c>
      <c r="Q375" s="44" t="s">
        <v>0</v>
      </c>
      <c r="R375" s="44" t="s">
        <v>0</v>
      </c>
      <c r="S375" s="40"/>
      <c r="T375" s="40"/>
      <c r="U375" s="40"/>
      <c r="V375" s="40"/>
      <c r="W375" s="40"/>
      <c r="X375" s="40"/>
      <c r="Y375" s="40"/>
      <c r="Z375" s="40"/>
      <c r="AA375" s="40"/>
      <c r="AB375" s="40"/>
    </row>
    <row r="376" spans="3:28" s="19" customFormat="1" ht="12.75">
      <c r="C376" s="95" t="s">
        <v>111</v>
      </c>
      <c r="D376" s="91">
        <v>2829</v>
      </c>
      <c r="E376" s="91">
        <v>2810</v>
      </c>
      <c r="F376" s="91">
        <v>2327</v>
      </c>
      <c r="G376" s="91">
        <v>1996</v>
      </c>
      <c r="H376" s="91">
        <v>2765</v>
      </c>
      <c r="I376" s="98"/>
      <c r="J376" s="14"/>
      <c r="K376" s="27"/>
      <c r="L376" s="27"/>
      <c r="M376" s="43" t="s">
        <v>31</v>
      </c>
      <c r="N376" s="44" t="s">
        <v>0</v>
      </c>
      <c r="O376" s="44" t="s">
        <v>0</v>
      </c>
      <c r="P376" s="44" t="s">
        <v>0</v>
      </c>
      <c r="Q376" s="44" t="s">
        <v>0</v>
      </c>
      <c r="R376" s="44" t="s">
        <v>0</v>
      </c>
      <c r="S376" s="40"/>
      <c r="T376" s="40"/>
      <c r="U376" s="40"/>
      <c r="V376" s="40"/>
      <c r="W376" s="40"/>
      <c r="X376" s="40"/>
      <c r="Y376" s="40"/>
      <c r="Z376" s="40"/>
      <c r="AA376" s="40"/>
      <c r="AB376" s="40"/>
    </row>
    <row r="377" spans="3:28" s="19" customFormat="1" ht="12.75">
      <c r="C377" s="95" t="s">
        <v>112</v>
      </c>
      <c r="D377" s="91">
        <v>5958</v>
      </c>
      <c r="E377" s="91">
        <v>6406</v>
      </c>
      <c r="F377" s="91">
        <v>4644</v>
      </c>
      <c r="G377" s="91">
        <v>6841</v>
      </c>
      <c r="H377" s="91">
        <v>8911</v>
      </c>
      <c r="I377" s="98"/>
      <c r="J377" s="14"/>
      <c r="K377" s="27"/>
      <c r="L377" s="27"/>
      <c r="M377" s="43" t="s">
        <v>32</v>
      </c>
      <c r="N377" s="44" t="s">
        <v>0</v>
      </c>
      <c r="O377" s="44" t="s">
        <v>0</v>
      </c>
      <c r="P377" s="44" t="s">
        <v>0</v>
      </c>
      <c r="Q377" s="44" t="s">
        <v>0</v>
      </c>
      <c r="R377" s="44" t="s">
        <v>0</v>
      </c>
      <c r="S377" s="40"/>
      <c r="T377" s="40"/>
      <c r="U377" s="40"/>
      <c r="V377" s="40"/>
      <c r="W377" s="40"/>
      <c r="X377" s="40"/>
      <c r="Y377" s="40"/>
      <c r="Z377" s="40"/>
      <c r="AA377" s="40"/>
      <c r="AB377" s="40"/>
    </row>
    <row r="378" spans="3:28" s="19" customFormat="1" ht="12.75">
      <c r="C378" s="95" t="s">
        <v>113</v>
      </c>
      <c r="D378" s="91">
        <v>8052</v>
      </c>
      <c r="E378" s="91">
        <v>7985</v>
      </c>
      <c r="F378" s="91">
        <v>7882</v>
      </c>
      <c r="G378" s="91">
        <v>8011</v>
      </c>
      <c r="H378" s="91">
        <v>8033</v>
      </c>
      <c r="I378" s="98"/>
      <c r="J378" s="14"/>
      <c r="K378" s="27"/>
      <c r="L378" s="27"/>
      <c r="M378" s="43" t="s">
        <v>17</v>
      </c>
      <c r="N378" s="46">
        <v>40</v>
      </c>
      <c r="O378" s="46">
        <v>41</v>
      </c>
      <c r="P378" s="46">
        <v>41</v>
      </c>
      <c r="Q378" s="46">
        <v>41</v>
      </c>
      <c r="R378" s="46">
        <v>50</v>
      </c>
      <c r="S378" s="40"/>
      <c r="T378" s="40"/>
      <c r="U378" s="40"/>
      <c r="V378" s="40"/>
      <c r="W378" s="40"/>
      <c r="X378" s="40"/>
      <c r="Y378" s="40"/>
      <c r="Z378" s="40"/>
      <c r="AA378" s="40"/>
      <c r="AB378" s="40"/>
    </row>
    <row r="379" spans="3:28" s="19" customFormat="1" ht="12.75">
      <c r="C379" s="95" t="s">
        <v>114</v>
      </c>
      <c r="D379" s="91">
        <v>117353</v>
      </c>
      <c r="E379" s="91">
        <v>119046</v>
      </c>
      <c r="F379" s="91">
        <v>112753</v>
      </c>
      <c r="G379" s="91">
        <v>111025</v>
      </c>
      <c r="H379" s="91">
        <v>81276</v>
      </c>
      <c r="I379" s="98"/>
      <c r="J379" s="14"/>
      <c r="K379" s="27"/>
      <c r="L379" s="27"/>
      <c r="M379" s="43" t="s">
        <v>33</v>
      </c>
      <c r="N379" s="44" t="s">
        <v>0</v>
      </c>
      <c r="O379" s="44" t="s">
        <v>0</v>
      </c>
      <c r="P379" s="44" t="s">
        <v>0</v>
      </c>
      <c r="Q379" s="44" t="s">
        <v>0</v>
      </c>
      <c r="R379" s="44" t="s">
        <v>0</v>
      </c>
      <c r="S379" s="40"/>
      <c r="T379" s="40"/>
      <c r="U379" s="40"/>
      <c r="V379" s="40"/>
      <c r="W379" s="40"/>
      <c r="X379" s="40"/>
      <c r="Y379" s="40"/>
      <c r="Z379" s="40"/>
      <c r="AA379" s="40"/>
      <c r="AB379" s="40"/>
    </row>
    <row r="380" spans="3:28" s="19" customFormat="1" ht="12.75">
      <c r="C380" s="95" t="s">
        <v>115</v>
      </c>
      <c r="D380" s="92" t="s">
        <v>0</v>
      </c>
      <c r="E380" s="92" t="s">
        <v>0</v>
      </c>
      <c r="F380" s="92" t="s">
        <v>0</v>
      </c>
      <c r="G380" s="92" t="s">
        <v>0</v>
      </c>
      <c r="H380" s="92" t="s">
        <v>0</v>
      </c>
      <c r="I380" s="98"/>
      <c r="J380" s="14"/>
      <c r="K380" s="27"/>
      <c r="L380" s="27"/>
      <c r="M380" s="43" t="s">
        <v>34</v>
      </c>
      <c r="N380" s="44" t="s">
        <v>0</v>
      </c>
      <c r="O380" s="44" t="s">
        <v>0</v>
      </c>
      <c r="P380" s="44" t="s">
        <v>0</v>
      </c>
      <c r="Q380" s="44" t="s">
        <v>0</v>
      </c>
      <c r="R380" s="44" t="s">
        <v>0</v>
      </c>
      <c r="S380" s="40"/>
      <c r="T380" s="40"/>
      <c r="U380" s="40"/>
      <c r="V380" s="40"/>
      <c r="W380" s="40"/>
      <c r="X380" s="40"/>
      <c r="Y380" s="40"/>
      <c r="Z380" s="40"/>
      <c r="AA380" s="40"/>
      <c r="AB380" s="40"/>
    </row>
    <row r="381" spans="3:28" s="19" customFormat="1" ht="12.75">
      <c r="C381" s="95" t="s">
        <v>116</v>
      </c>
      <c r="D381" s="92" t="s">
        <v>0</v>
      </c>
      <c r="E381" s="92" t="s">
        <v>0</v>
      </c>
      <c r="F381" s="92" t="s">
        <v>0</v>
      </c>
      <c r="G381" s="92" t="s">
        <v>0</v>
      </c>
      <c r="H381" s="92" t="s">
        <v>0</v>
      </c>
      <c r="I381" s="98"/>
      <c r="J381" s="14"/>
      <c r="K381" s="27"/>
      <c r="L381" s="27"/>
      <c r="M381" s="43" t="s">
        <v>35</v>
      </c>
      <c r="N381" s="44" t="s">
        <v>0</v>
      </c>
      <c r="O381" s="44" t="s">
        <v>0</v>
      </c>
      <c r="P381" s="44" t="s">
        <v>0</v>
      </c>
      <c r="Q381" s="44" t="s">
        <v>0</v>
      </c>
      <c r="R381" s="44" t="s">
        <v>0</v>
      </c>
      <c r="S381" s="40"/>
      <c r="T381" s="40"/>
      <c r="U381" s="40"/>
      <c r="V381" s="40"/>
      <c r="W381" s="40"/>
      <c r="X381" s="40"/>
      <c r="Y381" s="40"/>
      <c r="Z381" s="40"/>
      <c r="AA381" s="40"/>
      <c r="AB381" s="40"/>
    </row>
    <row r="382" spans="3:28" s="19" customFormat="1" ht="12.75">
      <c r="C382" s="95"/>
      <c r="D382" s="96">
        <f>SUM(D375:D381)</f>
        <v>134773</v>
      </c>
      <c r="E382" s="96">
        <f aca="true" t="shared" si="59" ref="E382:H382">SUM(E375:E381)</f>
        <v>136757</v>
      </c>
      <c r="F382" s="96">
        <f t="shared" si="59"/>
        <v>128175</v>
      </c>
      <c r="G382" s="96">
        <f t="shared" si="59"/>
        <v>128309</v>
      </c>
      <c r="H382" s="96">
        <f t="shared" si="59"/>
        <v>101412</v>
      </c>
      <c r="I382" s="98">
        <f t="shared" si="57"/>
        <v>125885.2</v>
      </c>
      <c r="J382" s="14"/>
      <c r="K382" s="27"/>
      <c r="L382" s="27"/>
      <c r="M382" s="43" t="s">
        <v>36</v>
      </c>
      <c r="N382" s="44" t="s">
        <v>0</v>
      </c>
      <c r="O382" s="44" t="s">
        <v>0</v>
      </c>
      <c r="P382" s="44" t="s">
        <v>0</v>
      </c>
      <c r="Q382" s="44" t="s">
        <v>0</v>
      </c>
      <c r="R382" s="44" t="s">
        <v>0</v>
      </c>
      <c r="S382" s="40"/>
      <c r="T382" s="40"/>
      <c r="U382" s="40"/>
      <c r="V382" s="40"/>
      <c r="W382" s="40"/>
      <c r="X382" s="40"/>
      <c r="Y382" s="40"/>
      <c r="Z382" s="40"/>
      <c r="AA382" s="40"/>
      <c r="AB382" s="40"/>
    </row>
    <row r="383" spans="3:28" s="19" customFormat="1" ht="12.75">
      <c r="C383" s="95" t="s">
        <v>118</v>
      </c>
      <c r="D383" s="91">
        <v>46077</v>
      </c>
      <c r="E383" s="91">
        <v>47160</v>
      </c>
      <c r="F383" s="91">
        <v>46829</v>
      </c>
      <c r="G383" s="91">
        <v>46781</v>
      </c>
      <c r="H383" s="91">
        <v>49583</v>
      </c>
      <c r="I383" s="98">
        <f>AVERAGE(D383:H383)</f>
        <v>47286</v>
      </c>
      <c r="J383" s="14"/>
      <c r="K383" s="27"/>
      <c r="L383" s="27"/>
      <c r="M383" s="43" t="s">
        <v>37</v>
      </c>
      <c r="N383" s="44" t="s">
        <v>0</v>
      </c>
      <c r="O383" s="44" t="s">
        <v>0</v>
      </c>
      <c r="P383" s="44" t="s">
        <v>0</v>
      </c>
      <c r="Q383" s="44" t="s">
        <v>0</v>
      </c>
      <c r="R383" s="44" t="s">
        <v>0</v>
      </c>
      <c r="S383" s="40"/>
      <c r="T383" s="40"/>
      <c r="U383" s="40"/>
      <c r="V383" s="40"/>
      <c r="W383" s="40"/>
      <c r="X383" s="40"/>
      <c r="Y383" s="40"/>
      <c r="Z383" s="40"/>
      <c r="AA383" s="40"/>
      <c r="AB383" s="40"/>
    </row>
    <row r="384" spans="3:28" s="19" customFormat="1" ht="12.75">
      <c r="C384" s="95" t="s">
        <v>117</v>
      </c>
      <c r="D384" s="91">
        <v>21983</v>
      </c>
      <c r="E384" s="91">
        <v>26508</v>
      </c>
      <c r="F384" s="91">
        <v>15594</v>
      </c>
      <c r="G384" s="91">
        <v>19076</v>
      </c>
      <c r="H384" s="91">
        <v>22581</v>
      </c>
      <c r="I384" s="98">
        <f t="shared" si="57"/>
        <v>21148.4</v>
      </c>
      <c r="J384" s="14"/>
      <c r="K384" s="27"/>
      <c r="L384" s="27"/>
      <c r="M384" s="43" t="s">
        <v>24</v>
      </c>
      <c r="N384" s="44" t="s">
        <v>0</v>
      </c>
      <c r="O384" s="44" t="s">
        <v>0</v>
      </c>
      <c r="P384" s="44" t="s">
        <v>0</v>
      </c>
      <c r="Q384" s="44" t="s">
        <v>0</v>
      </c>
      <c r="R384" s="44" t="s">
        <v>0</v>
      </c>
      <c r="S384" s="40"/>
      <c r="T384" s="40"/>
      <c r="U384" s="40"/>
      <c r="V384" s="40"/>
      <c r="W384" s="40"/>
      <c r="X384" s="40"/>
      <c r="Y384" s="40"/>
      <c r="Z384" s="40"/>
      <c r="AA384" s="40"/>
      <c r="AB384" s="40"/>
    </row>
    <row r="385" spans="3:28" s="19" customFormat="1" ht="12.75">
      <c r="C385" s="95" t="s">
        <v>119</v>
      </c>
      <c r="D385" s="91">
        <v>3659</v>
      </c>
      <c r="E385" s="91">
        <v>3758</v>
      </c>
      <c r="F385" s="91">
        <v>3682</v>
      </c>
      <c r="G385" s="91">
        <v>3590</v>
      </c>
      <c r="H385" s="91">
        <v>3785</v>
      </c>
      <c r="I385" s="98">
        <f t="shared" si="57"/>
        <v>3694.8</v>
      </c>
      <c r="J385" s="14"/>
      <c r="K385" s="27"/>
      <c r="L385" s="27"/>
      <c r="M385" s="43" t="s">
        <v>21</v>
      </c>
      <c r="N385" s="44" t="s">
        <v>0</v>
      </c>
      <c r="O385" s="44" t="s">
        <v>0</v>
      </c>
      <c r="P385" s="44" t="s">
        <v>0</v>
      </c>
      <c r="Q385" s="44" t="s">
        <v>0</v>
      </c>
      <c r="R385" s="44" t="s">
        <v>0</v>
      </c>
      <c r="S385" s="40"/>
      <c r="T385" s="40"/>
      <c r="U385" s="40"/>
      <c r="V385" s="40"/>
      <c r="W385" s="40"/>
      <c r="X385" s="40"/>
      <c r="Y385" s="40"/>
      <c r="Z385" s="40"/>
      <c r="AA385" s="40"/>
      <c r="AB385" s="40"/>
    </row>
    <row r="386" spans="3:28" s="19" customFormat="1" ht="12.75">
      <c r="C386" s="27"/>
      <c r="D386" s="27"/>
      <c r="E386" s="27"/>
      <c r="F386" s="27"/>
      <c r="G386" s="27"/>
      <c r="H386" s="27"/>
      <c r="I386" s="98"/>
      <c r="J386" s="14"/>
      <c r="K386" s="27"/>
      <c r="L386" s="27"/>
      <c r="M386" s="43" t="s">
        <v>38</v>
      </c>
      <c r="N386" s="44" t="s">
        <v>0</v>
      </c>
      <c r="O386" s="44" t="s">
        <v>0</v>
      </c>
      <c r="P386" s="44" t="s">
        <v>0</v>
      </c>
      <c r="Q386" s="44" t="s">
        <v>0</v>
      </c>
      <c r="R386" s="44" t="s">
        <v>0</v>
      </c>
      <c r="S386" s="40"/>
      <c r="T386" s="40"/>
      <c r="U386" s="40"/>
      <c r="V386" s="40"/>
      <c r="W386" s="40"/>
      <c r="X386" s="40"/>
      <c r="Y386" s="40"/>
      <c r="Z386" s="40"/>
      <c r="AA386" s="40"/>
      <c r="AB386" s="40"/>
    </row>
    <row r="387" spans="3:28" s="19" customFormat="1" ht="12.75">
      <c r="C387" s="93" t="s">
        <v>92</v>
      </c>
      <c r="D387" s="27"/>
      <c r="E387" s="27"/>
      <c r="F387" s="27"/>
      <c r="G387" s="27"/>
      <c r="H387" s="27"/>
      <c r="I387" s="98"/>
      <c r="J387" s="14"/>
      <c r="K387" s="27"/>
      <c r="L387" s="27"/>
      <c r="M387" s="43" t="s">
        <v>13</v>
      </c>
      <c r="N387" s="46">
        <v>737</v>
      </c>
      <c r="O387" s="46">
        <v>753</v>
      </c>
      <c r="P387" s="46">
        <v>736</v>
      </c>
      <c r="Q387" s="46">
        <v>730</v>
      </c>
      <c r="R387" s="46">
        <v>726</v>
      </c>
      <c r="S387" s="40"/>
      <c r="T387" s="40"/>
      <c r="U387" s="40"/>
      <c r="V387" s="40"/>
      <c r="W387" s="40"/>
      <c r="X387" s="40"/>
      <c r="Y387" s="40"/>
      <c r="Z387" s="40"/>
      <c r="AA387" s="40"/>
      <c r="AB387" s="40"/>
    </row>
    <row r="388" spans="3:28" s="19" customFormat="1" ht="12.75">
      <c r="C388" s="93" t="s">
        <v>0</v>
      </c>
      <c r="D388" s="93" t="s">
        <v>93</v>
      </c>
      <c r="E388" s="27"/>
      <c r="F388" s="27"/>
      <c r="G388" s="27"/>
      <c r="H388" s="27"/>
      <c r="I388" s="98"/>
      <c r="J388" s="14"/>
      <c r="K388" s="27"/>
      <c r="L388" s="27"/>
      <c r="M388" s="43" t="s">
        <v>39</v>
      </c>
      <c r="N388" s="44" t="s">
        <v>0</v>
      </c>
      <c r="O388" s="44" t="s">
        <v>0</v>
      </c>
      <c r="P388" s="44" t="s">
        <v>0</v>
      </c>
      <c r="Q388" s="44" t="s">
        <v>0</v>
      </c>
      <c r="R388" s="44" t="s">
        <v>0</v>
      </c>
      <c r="S388" s="40"/>
      <c r="T388" s="40"/>
      <c r="U388" s="40"/>
      <c r="V388" s="40"/>
      <c r="W388" s="40"/>
      <c r="X388" s="40"/>
      <c r="Y388" s="40"/>
      <c r="Z388" s="40"/>
      <c r="AA388" s="40"/>
      <c r="AB388" s="40"/>
    </row>
    <row r="389" spans="3:28" s="19" customFormat="1" ht="12.75">
      <c r="C389" s="27"/>
      <c r="D389" s="27"/>
      <c r="E389" s="27"/>
      <c r="F389" s="27"/>
      <c r="G389" s="27"/>
      <c r="H389" s="27"/>
      <c r="I389" s="98"/>
      <c r="J389" s="14"/>
      <c r="K389" s="27"/>
      <c r="L389" s="27"/>
      <c r="M389" s="43" t="s">
        <v>20</v>
      </c>
      <c r="N389" s="44" t="s">
        <v>0</v>
      </c>
      <c r="O389" s="44" t="s">
        <v>0</v>
      </c>
      <c r="P389" s="44" t="s">
        <v>0</v>
      </c>
      <c r="Q389" s="44" t="s">
        <v>0</v>
      </c>
      <c r="R389" s="44" t="s">
        <v>0</v>
      </c>
      <c r="S389" s="40"/>
      <c r="T389" s="40"/>
      <c r="U389" s="40"/>
      <c r="V389" s="40"/>
      <c r="W389" s="40"/>
      <c r="X389" s="40"/>
      <c r="Y389" s="40"/>
      <c r="Z389" s="40"/>
      <c r="AA389" s="40"/>
      <c r="AB389" s="40"/>
    </row>
    <row r="390" spans="3:28" s="19" customFormat="1" ht="12.75">
      <c r="C390" s="93" t="s">
        <v>75</v>
      </c>
      <c r="D390" s="93" t="s">
        <v>152</v>
      </c>
      <c r="E390" s="27"/>
      <c r="F390" s="27"/>
      <c r="G390" s="27"/>
      <c r="H390" s="27"/>
      <c r="I390" s="98"/>
      <c r="J390" s="14"/>
      <c r="K390" s="27"/>
      <c r="L390" s="27"/>
      <c r="M390" s="43" t="s">
        <v>22</v>
      </c>
      <c r="N390" s="44" t="s">
        <v>0</v>
      </c>
      <c r="O390" s="44" t="s">
        <v>0</v>
      </c>
      <c r="P390" s="44" t="s">
        <v>0</v>
      </c>
      <c r="Q390" s="44" t="s">
        <v>0</v>
      </c>
      <c r="R390" s="44" t="s">
        <v>0</v>
      </c>
      <c r="S390" s="40"/>
      <c r="T390" s="40"/>
      <c r="U390" s="40"/>
      <c r="V390" s="40"/>
      <c r="W390" s="40"/>
      <c r="X390" s="40"/>
      <c r="Y390" s="40"/>
      <c r="Z390" s="40"/>
      <c r="AA390" s="40"/>
      <c r="AB390" s="40"/>
    </row>
    <row r="391" spans="3:28" s="19" customFormat="1" ht="12.75">
      <c r="C391" s="93" t="s">
        <v>96</v>
      </c>
      <c r="D391" s="93" t="s">
        <v>35</v>
      </c>
      <c r="E391" s="27"/>
      <c r="F391" s="27"/>
      <c r="G391" s="27"/>
      <c r="H391" s="27"/>
      <c r="I391" s="98"/>
      <c r="J391" s="14"/>
      <c r="K391" s="27"/>
      <c r="L391" s="27"/>
      <c r="M391" s="43" t="s">
        <v>40</v>
      </c>
      <c r="N391" s="44" t="s">
        <v>0</v>
      </c>
      <c r="O391" s="44" t="s">
        <v>0</v>
      </c>
      <c r="P391" s="44" t="s">
        <v>0</v>
      </c>
      <c r="Q391" s="44" t="s">
        <v>0</v>
      </c>
      <c r="R391" s="44" t="s">
        <v>0</v>
      </c>
      <c r="S391" s="40"/>
      <c r="T391" s="40"/>
      <c r="U391" s="40"/>
      <c r="V391" s="40"/>
      <c r="W391" s="40"/>
      <c r="X391" s="40"/>
      <c r="Y391" s="40"/>
      <c r="Z391" s="40"/>
      <c r="AA391" s="40"/>
      <c r="AB391" s="40"/>
    </row>
    <row r="392" spans="3:28" s="19" customFormat="1" ht="12.75">
      <c r="C392" s="27"/>
      <c r="D392" s="27"/>
      <c r="E392" s="27"/>
      <c r="F392" s="27"/>
      <c r="G392" s="27"/>
      <c r="H392" s="27"/>
      <c r="I392" s="98"/>
      <c r="J392" s="14"/>
      <c r="K392" s="27"/>
      <c r="L392" s="27"/>
      <c r="M392" s="43" t="s">
        <v>18</v>
      </c>
      <c r="N392" s="44" t="s">
        <v>0</v>
      </c>
      <c r="O392" s="44" t="s">
        <v>0</v>
      </c>
      <c r="P392" s="44" t="s">
        <v>0</v>
      </c>
      <c r="Q392" s="44" t="s">
        <v>0</v>
      </c>
      <c r="R392" s="44" t="s">
        <v>0</v>
      </c>
      <c r="S392" s="40"/>
      <c r="T392" s="40"/>
      <c r="U392" s="40"/>
      <c r="V392" s="40"/>
      <c r="W392" s="40"/>
      <c r="X392" s="40"/>
      <c r="Y392" s="40"/>
      <c r="Z392" s="40"/>
      <c r="AA392" s="40"/>
      <c r="AB392" s="40"/>
    </row>
    <row r="393" spans="3:28" s="19" customFormat="1" ht="12.75">
      <c r="C393" s="95" t="s">
        <v>97</v>
      </c>
      <c r="D393" s="95" t="s">
        <v>55</v>
      </c>
      <c r="E393" s="95" t="s">
        <v>56</v>
      </c>
      <c r="F393" s="95" t="s">
        <v>61</v>
      </c>
      <c r="G393" s="95" t="s">
        <v>62</v>
      </c>
      <c r="H393" s="95" t="s">
        <v>63</v>
      </c>
      <c r="I393" s="98"/>
      <c r="J393" s="14"/>
      <c r="K393" s="27"/>
      <c r="L393" s="27"/>
      <c r="M393" s="43" t="s">
        <v>41</v>
      </c>
      <c r="N393" s="44" t="s">
        <v>0</v>
      </c>
      <c r="O393" s="44" t="s">
        <v>0</v>
      </c>
      <c r="P393" s="44" t="s">
        <v>0</v>
      </c>
      <c r="Q393" s="44" t="s">
        <v>0</v>
      </c>
      <c r="R393" s="44" t="s">
        <v>0</v>
      </c>
      <c r="S393" s="40"/>
      <c r="T393" s="40"/>
      <c r="U393" s="40"/>
      <c r="V393" s="40"/>
      <c r="W393" s="40"/>
      <c r="X393" s="40"/>
      <c r="Y393" s="40"/>
      <c r="Z393" s="40"/>
      <c r="AA393" s="40"/>
      <c r="AB393" s="40"/>
    </row>
    <row r="394" spans="3:28" s="19" customFormat="1" ht="12.75">
      <c r="C394" s="95" t="s">
        <v>122</v>
      </c>
      <c r="D394" s="91">
        <v>1366</v>
      </c>
      <c r="E394" s="91">
        <v>1250</v>
      </c>
      <c r="F394" s="91">
        <v>1297</v>
      </c>
      <c r="G394" s="91">
        <v>1071</v>
      </c>
      <c r="H394" s="91">
        <v>771</v>
      </c>
      <c r="I394" s="98">
        <f t="shared" si="57"/>
        <v>1151</v>
      </c>
      <c r="J394" s="14"/>
      <c r="K394" s="27"/>
      <c r="L394" s="27"/>
      <c r="M394" s="43" t="s">
        <v>19</v>
      </c>
      <c r="N394" s="44" t="s">
        <v>0</v>
      </c>
      <c r="O394" s="44" t="s">
        <v>0</v>
      </c>
      <c r="P394" s="44" t="s">
        <v>0</v>
      </c>
      <c r="Q394" s="44" t="s">
        <v>0</v>
      </c>
      <c r="R394" s="44" t="s">
        <v>0</v>
      </c>
      <c r="S394" s="40"/>
      <c r="T394" s="40"/>
      <c r="U394" s="40"/>
      <c r="V394" s="40"/>
      <c r="W394" s="40"/>
      <c r="X394" s="40"/>
      <c r="Y394" s="40"/>
      <c r="Z394" s="40"/>
      <c r="AA394" s="40"/>
      <c r="AB394" s="40"/>
    </row>
    <row r="395" spans="3:28" s="19" customFormat="1" ht="12.75">
      <c r="C395" s="95" t="s">
        <v>109</v>
      </c>
      <c r="D395" s="91">
        <v>251</v>
      </c>
      <c r="E395" s="91">
        <v>270</v>
      </c>
      <c r="F395" s="91">
        <v>344</v>
      </c>
      <c r="G395" s="91">
        <v>198</v>
      </c>
      <c r="H395" s="91">
        <v>29</v>
      </c>
      <c r="I395" s="98">
        <f t="shared" si="57"/>
        <v>218.4</v>
      </c>
      <c r="J395" s="14"/>
      <c r="K395" s="27"/>
      <c r="L395" s="27"/>
      <c r="M395" s="43" t="s">
        <v>42</v>
      </c>
      <c r="N395" s="44" t="s">
        <v>0</v>
      </c>
      <c r="O395" s="44" t="s">
        <v>0</v>
      </c>
      <c r="P395" s="44" t="s">
        <v>0</v>
      </c>
      <c r="Q395" s="44" t="s">
        <v>0</v>
      </c>
      <c r="R395" s="44" t="s">
        <v>0</v>
      </c>
      <c r="S395" s="40"/>
      <c r="T395" s="40"/>
      <c r="U395" s="40"/>
      <c r="V395" s="40"/>
      <c r="W395" s="40"/>
      <c r="X395" s="40"/>
      <c r="Y395" s="40"/>
      <c r="Z395" s="40"/>
      <c r="AA395" s="40"/>
      <c r="AB395" s="40"/>
    </row>
    <row r="396" spans="3:28" s="19" customFormat="1" ht="12.75">
      <c r="C396" s="95" t="s">
        <v>110</v>
      </c>
      <c r="D396" s="91">
        <v>3</v>
      </c>
      <c r="E396" s="91">
        <v>3</v>
      </c>
      <c r="F396" s="91">
        <v>3</v>
      </c>
      <c r="G396" s="91">
        <v>3</v>
      </c>
      <c r="H396" s="91">
        <v>3</v>
      </c>
      <c r="I396" s="98"/>
      <c r="J396" s="14"/>
      <c r="K396" s="27"/>
      <c r="L396" s="27"/>
      <c r="M396" s="43" t="s">
        <v>16</v>
      </c>
      <c r="N396" s="44" t="s">
        <v>0</v>
      </c>
      <c r="O396" s="44" t="s">
        <v>0</v>
      </c>
      <c r="P396" s="44" t="s">
        <v>0</v>
      </c>
      <c r="Q396" s="44" t="s">
        <v>0</v>
      </c>
      <c r="R396" s="44" t="s">
        <v>0</v>
      </c>
      <c r="S396" s="40"/>
      <c r="T396" s="40"/>
      <c r="U396" s="40"/>
      <c r="V396" s="40"/>
      <c r="W396" s="40"/>
      <c r="X396" s="40"/>
      <c r="Y396" s="40"/>
      <c r="Z396" s="40"/>
      <c r="AA396" s="40"/>
      <c r="AB396" s="40"/>
    </row>
    <row r="397" spans="3:28" s="19" customFormat="1" ht="12.75">
      <c r="C397" s="95" t="s">
        <v>111</v>
      </c>
      <c r="D397" s="91">
        <v>102</v>
      </c>
      <c r="E397" s="91">
        <v>156</v>
      </c>
      <c r="F397" s="91">
        <v>102</v>
      </c>
      <c r="G397" s="91">
        <v>131</v>
      </c>
      <c r="H397" s="91">
        <v>145</v>
      </c>
      <c r="I397" s="98"/>
      <c r="J397" s="14"/>
      <c r="K397" s="27"/>
      <c r="L397" s="27"/>
      <c r="M397" s="27"/>
      <c r="N397" s="168"/>
      <c r="O397" s="168"/>
      <c r="P397" s="168"/>
      <c r="Q397" s="168"/>
      <c r="R397" s="27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</row>
    <row r="398" spans="3:28" s="19" customFormat="1" ht="12.75">
      <c r="C398" s="95" t="s">
        <v>112</v>
      </c>
      <c r="D398" s="91">
        <v>2</v>
      </c>
      <c r="E398" s="91">
        <v>2</v>
      </c>
      <c r="F398" s="91">
        <v>2</v>
      </c>
      <c r="G398" s="91">
        <v>2</v>
      </c>
      <c r="H398" s="91">
        <v>2</v>
      </c>
      <c r="I398" s="98"/>
      <c r="J398" s="14"/>
      <c r="K398" s="27"/>
      <c r="L398" s="27"/>
      <c r="M398" s="39" t="s">
        <v>92</v>
      </c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</row>
    <row r="399" spans="3:28" s="19" customFormat="1" ht="12.75">
      <c r="C399" s="95" t="s">
        <v>113</v>
      </c>
      <c r="D399" s="91">
        <v>91</v>
      </c>
      <c r="E399" s="91">
        <v>89</v>
      </c>
      <c r="F399" s="91">
        <v>86</v>
      </c>
      <c r="G399" s="91">
        <v>81</v>
      </c>
      <c r="H399" s="91">
        <v>89</v>
      </c>
      <c r="I399" s="98"/>
      <c r="J399" s="14"/>
      <c r="K399" s="27"/>
      <c r="L399" s="27"/>
      <c r="M399" s="39" t="s">
        <v>0</v>
      </c>
      <c r="N399" s="39" t="s">
        <v>93</v>
      </c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</row>
    <row r="400" spans="3:28" s="19" customFormat="1" ht="12.75">
      <c r="C400" s="95" t="s">
        <v>114</v>
      </c>
      <c r="D400" s="91">
        <v>418</v>
      </c>
      <c r="E400" s="91">
        <v>374</v>
      </c>
      <c r="F400" s="91">
        <v>369</v>
      </c>
      <c r="G400" s="91">
        <v>363</v>
      </c>
      <c r="H400" s="91">
        <v>422</v>
      </c>
      <c r="I400" s="98"/>
      <c r="J400" s="14"/>
      <c r="K400" s="27"/>
      <c r="L400" s="27"/>
      <c r="M400" s="27"/>
      <c r="N400" s="27"/>
      <c r="O400" s="27"/>
      <c r="P400" s="27"/>
      <c r="Q400" s="27"/>
      <c r="R400" s="27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</row>
    <row r="401" spans="3:28" s="19" customFormat="1" ht="12.75">
      <c r="C401" s="95" t="s">
        <v>115</v>
      </c>
      <c r="D401" s="92" t="s">
        <v>0</v>
      </c>
      <c r="E401" s="92" t="s">
        <v>0</v>
      </c>
      <c r="F401" s="92" t="s">
        <v>0</v>
      </c>
      <c r="G401" s="92" t="s">
        <v>0</v>
      </c>
      <c r="H401" s="92" t="s">
        <v>0</v>
      </c>
      <c r="I401" s="98"/>
      <c r="J401" s="14"/>
      <c r="K401" s="27"/>
      <c r="L401" s="27"/>
      <c r="M401" s="39" t="s">
        <v>75</v>
      </c>
      <c r="N401" s="39" t="s">
        <v>152</v>
      </c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</row>
    <row r="402" spans="3:28" s="19" customFormat="1" ht="12.75">
      <c r="C402" s="95" t="s">
        <v>116</v>
      </c>
      <c r="D402" s="92" t="s">
        <v>0</v>
      </c>
      <c r="E402" s="92" t="s">
        <v>0</v>
      </c>
      <c r="F402" s="92" t="s">
        <v>0</v>
      </c>
      <c r="G402" s="92" t="s">
        <v>0</v>
      </c>
      <c r="H402" s="92" t="s">
        <v>0</v>
      </c>
      <c r="I402" s="98"/>
      <c r="J402" s="14"/>
      <c r="K402" s="27"/>
      <c r="L402" s="27"/>
      <c r="M402" s="39" t="s">
        <v>58</v>
      </c>
      <c r="N402" s="39" t="s">
        <v>116</v>
      </c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</row>
    <row r="403" spans="3:28" s="19" customFormat="1" ht="12.75">
      <c r="C403" s="95"/>
      <c r="D403" s="96">
        <f>SUM(D396:D402)</f>
        <v>616</v>
      </c>
      <c r="E403" s="96">
        <f aca="true" t="shared" si="60" ref="E403:H403">SUM(E396:E402)</f>
        <v>624</v>
      </c>
      <c r="F403" s="96">
        <f t="shared" si="60"/>
        <v>562</v>
      </c>
      <c r="G403" s="96">
        <f t="shared" si="60"/>
        <v>580</v>
      </c>
      <c r="H403" s="96">
        <f t="shared" si="60"/>
        <v>661</v>
      </c>
      <c r="I403" s="98">
        <f t="shared" si="57"/>
        <v>608.6</v>
      </c>
      <c r="J403" s="14"/>
      <c r="K403" s="27"/>
      <c r="L403" s="27"/>
      <c r="M403" s="27"/>
      <c r="N403" s="27"/>
      <c r="O403" s="27"/>
      <c r="P403" s="27"/>
      <c r="Q403" s="27"/>
      <c r="R403" s="27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</row>
    <row r="404" spans="3:28" s="19" customFormat="1" ht="12.75">
      <c r="C404" s="95" t="s">
        <v>118</v>
      </c>
      <c r="D404" s="91">
        <v>481</v>
      </c>
      <c r="E404" s="91">
        <v>337</v>
      </c>
      <c r="F404" s="91">
        <v>368</v>
      </c>
      <c r="G404" s="91">
        <v>277</v>
      </c>
      <c r="H404" s="91">
        <v>74</v>
      </c>
      <c r="I404" s="98">
        <f>AVERAGE(D404:H404)</f>
        <v>307.4</v>
      </c>
      <c r="J404" s="14"/>
      <c r="K404" s="27"/>
      <c r="L404" s="27"/>
      <c r="M404" s="43" t="s">
        <v>59</v>
      </c>
      <c r="N404" s="43" t="s">
        <v>55</v>
      </c>
      <c r="O404" s="43" t="s">
        <v>56</v>
      </c>
      <c r="P404" s="43" t="s">
        <v>61</v>
      </c>
      <c r="Q404" s="43" t="s">
        <v>62</v>
      </c>
      <c r="R404" s="43" t="s">
        <v>63</v>
      </c>
      <c r="S404" s="40"/>
      <c r="T404" s="40"/>
      <c r="U404" s="40"/>
      <c r="V404" s="40"/>
      <c r="W404" s="40"/>
      <c r="X404" s="40"/>
      <c r="Y404" s="40"/>
      <c r="Z404" s="40"/>
      <c r="AA404" s="40"/>
      <c r="AB404" s="40"/>
    </row>
    <row r="405" spans="3:28" s="19" customFormat="1" ht="12.75">
      <c r="C405" s="95" t="s">
        <v>117</v>
      </c>
      <c r="D405" s="91">
        <v>5</v>
      </c>
      <c r="E405" s="91">
        <v>5</v>
      </c>
      <c r="F405" s="91">
        <v>5</v>
      </c>
      <c r="G405" s="91">
        <v>4</v>
      </c>
      <c r="H405" s="91">
        <v>4</v>
      </c>
      <c r="I405" s="98">
        <f t="shared" si="57"/>
        <v>4.6</v>
      </c>
      <c r="J405" s="14"/>
      <c r="K405" s="27"/>
      <c r="L405" s="27"/>
      <c r="M405" s="43" t="s">
        <v>64</v>
      </c>
      <c r="N405" s="97">
        <f>SUM(N407:N434)</f>
        <v>760</v>
      </c>
      <c r="O405" s="97">
        <f aca="true" t="shared" si="61" ref="O405:R405">SUM(O407:O434)</f>
        <v>694</v>
      </c>
      <c r="P405" s="97">
        <f t="shared" si="61"/>
        <v>687</v>
      </c>
      <c r="Q405" s="97">
        <f t="shared" si="61"/>
        <v>730</v>
      </c>
      <c r="R405" s="97">
        <f t="shared" si="61"/>
        <v>672</v>
      </c>
      <c r="S405" s="40"/>
      <c r="T405" s="40"/>
      <c r="U405" s="40"/>
      <c r="V405" s="40"/>
      <c r="W405" s="40"/>
      <c r="X405" s="40"/>
      <c r="Y405" s="40"/>
      <c r="Z405" s="40"/>
      <c r="AA405" s="40"/>
      <c r="AB405" s="40"/>
    </row>
    <row r="406" spans="3:28" s="19" customFormat="1" ht="12.75">
      <c r="C406" s="95" t="s">
        <v>119</v>
      </c>
      <c r="D406" s="91">
        <v>14</v>
      </c>
      <c r="E406" s="91">
        <v>15</v>
      </c>
      <c r="F406" s="91">
        <v>19</v>
      </c>
      <c r="G406" s="91">
        <v>11</v>
      </c>
      <c r="H406" s="91">
        <v>2</v>
      </c>
      <c r="I406" s="98">
        <f t="shared" si="57"/>
        <v>12.2</v>
      </c>
      <c r="J406" s="14"/>
      <c r="K406" s="27"/>
      <c r="L406" s="27"/>
      <c r="M406" s="43" t="s">
        <v>82</v>
      </c>
      <c r="N406" s="44" t="s">
        <v>0</v>
      </c>
      <c r="O406" s="44" t="s">
        <v>0</v>
      </c>
      <c r="P406" s="44" t="s">
        <v>0</v>
      </c>
      <c r="Q406" s="44" t="s">
        <v>0</v>
      </c>
      <c r="R406" s="44" t="s">
        <v>0</v>
      </c>
      <c r="S406" s="40"/>
      <c r="T406" s="40"/>
      <c r="U406" s="40"/>
      <c r="V406" s="40"/>
      <c r="W406" s="40"/>
      <c r="X406" s="40"/>
      <c r="Y406" s="40"/>
      <c r="Z406" s="40"/>
      <c r="AA406" s="40"/>
      <c r="AB406" s="40"/>
    </row>
    <row r="407" spans="3:28" s="19" customFormat="1" ht="12.75">
      <c r="C407" s="27"/>
      <c r="D407" s="27"/>
      <c r="E407" s="27"/>
      <c r="F407" s="27"/>
      <c r="G407" s="27"/>
      <c r="H407" s="27"/>
      <c r="I407" s="98"/>
      <c r="J407" s="14"/>
      <c r="K407" s="27"/>
      <c r="L407" s="27"/>
      <c r="M407" s="43" t="s">
        <v>26</v>
      </c>
      <c r="N407" s="44" t="s">
        <v>0</v>
      </c>
      <c r="O407" s="44" t="s">
        <v>0</v>
      </c>
      <c r="P407" s="44" t="s">
        <v>0</v>
      </c>
      <c r="Q407" s="44" t="s">
        <v>0</v>
      </c>
      <c r="R407" s="44" t="s">
        <v>0</v>
      </c>
      <c r="S407" s="40"/>
      <c r="T407" s="40"/>
      <c r="U407" s="40"/>
      <c r="V407" s="40"/>
      <c r="W407" s="40"/>
      <c r="X407" s="40"/>
      <c r="Y407" s="40"/>
      <c r="Z407" s="40"/>
      <c r="AA407" s="40"/>
      <c r="AB407" s="40"/>
    </row>
    <row r="408" spans="3:28" s="19" customFormat="1" ht="12.75">
      <c r="C408" s="93" t="s">
        <v>92</v>
      </c>
      <c r="D408" s="27"/>
      <c r="E408" s="27"/>
      <c r="F408" s="27"/>
      <c r="G408" s="27"/>
      <c r="H408" s="27"/>
      <c r="I408" s="98"/>
      <c r="J408" s="14"/>
      <c r="K408" s="27"/>
      <c r="L408" s="27"/>
      <c r="M408" s="43" t="s">
        <v>27</v>
      </c>
      <c r="N408" s="44" t="s">
        <v>0</v>
      </c>
      <c r="O408" s="44" t="s">
        <v>0</v>
      </c>
      <c r="P408" s="44" t="s">
        <v>0</v>
      </c>
      <c r="Q408" s="44" t="s">
        <v>0</v>
      </c>
      <c r="R408" s="44" t="s">
        <v>0</v>
      </c>
      <c r="S408" s="40"/>
      <c r="T408" s="40"/>
      <c r="U408" s="40"/>
      <c r="V408" s="40"/>
      <c r="W408" s="40"/>
      <c r="X408" s="40"/>
      <c r="Y408" s="40"/>
      <c r="Z408" s="40"/>
      <c r="AA408" s="40"/>
      <c r="AB408" s="40"/>
    </row>
    <row r="409" spans="3:28" s="19" customFormat="1" ht="12.75">
      <c r="C409" s="93" t="s">
        <v>0</v>
      </c>
      <c r="D409" s="93" t="s">
        <v>93</v>
      </c>
      <c r="E409" s="27"/>
      <c r="F409" s="27"/>
      <c r="G409" s="27"/>
      <c r="H409" s="27"/>
      <c r="I409" s="98"/>
      <c r="J409" s="14"/>
      <c r="K409" s="27"/>
      <c r="L409" s="27"/>
      <c r="M409" s="43" t="s">
        <v>15</v>
      </c>
      <c r="N409" s="44" t="s">
        <v>0</v>
      </c>
      <c r="O409" s="44" t="s">
        <v>0</v>
      </c>
      <c r="P409" s="44" t="s">
        <v>0</v>
      </c>
      <c r="Q409" s="44" t="s">
        <v>0</v>
      </c>
      <c r="R409" s="44" t="s">
        <v>0</v>
      </c>
      <c r="S409" s="40"/>
      <c r="T409" s="40"/>
      <c r="U409" s="40"/>
      <c r="V409" s="40"/>
      <c r="W409" s="40"/>
      <c r="X409" s="40"/>
      <c r="Y409" s="40"/>
      <c r="Z409" s="40"/>
      <c r="AA409" s="40"/>
      <c r="AB409" s="40"/>
    </row>
    <row r="410" spans="3:28" s="19" customFormat="1" ht="12.75">
      <c r="C410" s="27"/>
      <c r="D410" s="27"/>
      <c r="E410" s="27"/>
      <c r="F410" s="27"/>
      <c r="G410" s="27"/>
      <c r="H410" s="27"/>
      <c r="I410" s="98"/>
      <c r="J410" s="14"/>
      <c r="K410" s="27"/>
      <c r="L410" s="27"/>
      <c r="M410" s="43" t="s">
        <v>28</v>
      </c>
      <c r="N410" s="44" t="s">
        <v>0</v>
      </c>
      <c r="O410" s="44" t="s">
        <v>0</v>
      </c>
      <c r="P410" s="44" t="s">
        <v>0</v>
      </c>
      <c r="Q410" s="44" t="s">
        <v>0</v>
      </c>
      <c r="R410" s="44" t="s">
        <v>0</v>
      </c>
      <c r="S410" s="40"/>
      <c r="T410" s="40"/>
      <c r="U410" s="40"/>
      <c r="V410" s="40"/>
      <c r="W410" s="40"/>
      <c r="X410" s="40"/>
      <c r="Y410" s="40"/>
      <c r="Z410" s="40"/>
      <c r="AA410" s="40"/>
      <c r="AB410" s="40"/>
    </row>
    <row r="411" spans="3:28" s="19" customFormat="1" ht="12.75">
      <c r="C411" s="93" t="s">
        <v>75</v>
      </c>
      <c r="D411" s="93" t="s">
        <v>152</v>
      </c>
      <c r="E411" s="27"/>
      <c r="F411" s="27"/>
      <c r="G411" s="27"/>
      <c r="H411" s="27"/>
      <c r="I411" s="98"/>
      <c r="J411" s="14"/>
      <c r="K411" s="27"/>
      <c r="L411" s="27"/>
      <c r="M411" s="43" t="s">
        <v>65</v>
      </c>
      <c r="N411" s="44" t="s">
        <v>0</v>
      </c>
      <c r="O411" s="44" t="s">
        <v>0</v>
      </c>
      <c r="P411" s="44" t="s">
        <v>0</v>
      </c>
      <c r="Q411" s="44" t="s">
        <v>0</v>
      </c>
      <c r="R411" s="44" t="s">
        <v>0</v>
      </c>
      <c r="S411" s="40"/>
      <c r="T411" s="40"/>
      <c r="U411" s="40"/>
      <c r="V411" s="40"/>
      <c r="W411" s="40"/>
      <c r="X411" s="40"/>
      <c r="Y411" s="40"/>
      <c r="Z411" s="40"/>
      <c r="AA411" s="40"/>
      <c r="AB411" s="40"/>
    </row>
    <row r="412" spans="3:28" s="19" customFormat="1" ht="12.75">
      <c r="C412" s="93" t="s">
        <v>96</v>
      </c>
      <c r="D412" s="93" t="s">
        <v>36</v>
      </c>
      <c r="E412" s="27"/>
      <c r="F412" s="27"/>
      <c r="G412" s="27"/>
      <c r="H412" s="27"/>
      <c r="I412" s="98"/>
      <c r="J412" s="14"/>
      <c r="K412" s="27"/>
      <c r="L412" s="27"/>
      <c r="M412" s="43" t="s">
        <v>29</v>
      </c>
      <c r="N412" s="44" t="s">
        <v>0</v>
      </c>
      <c r="O412" s="44" t="s">
        <v>0</v>
      </c>
      <c r="P412" s="44" t="s">
        <v>0</v>
      </c>
      <c r="Q412" s="44" t="s">
        <v>0</v>
      </c>
      <c r="R412" s="44" t="s">
        <v>0</v>
      </c>
      <c r="S412" s="40"/>
      <c r="T412" s="40"/>
      <c r="U412" s="40"/>
      <c r="V412" s="40"/>
      <c r="W412" s="40"/>
      <c r="X412" s="40"/>
      <c r="Y412" s="40"/>
      <c r="Z412" s="40"/>
      <c r="AA412" s="40"/>
      <c r="AB412" s="40"/>
    </row>
    <row r="413" spans="3:28" s="19" customFormat="1" ht="12.75">
      <c r="C413" s="27"/>
      <c r="D413" s="27"/>
      <c r="E413" s="27"/>
      <c r="F413" s="27"/>
      <c r="G413" s="27"/>
      <c r="H413" s="27"/>
      <c r="I413" s="98"/>
      <c r="J413" s="14"/>
      <c r="K413" s="27"/>
      <c r="L413" s="27"/>
      <c r="M413" s="43" t="s">
        <v>30</v>
      </c>
      <c r="N413" s="44" t="s">
        <v>0</v>
      </c>
      <c r="O413" s="44" t="s">
        <v>0</v>
      </c>
      <c r="P413" s="44" t="s">
        <v>0</v>
      </c>
      <c r="Q413" s="44" t="s">
        <v>0</v>
      </c>
      <c r="R413" s="44" t="s">
        <v>0</v>
      </c>
      <c r="S413" s="40"/>
      <c r="T413" s="40"/>
      <c r="U413" s="40"/>
      <c r="V413" s="40"/>
      <c r="W413" s="40"/>
      <c r="X413" s="40"/>
      <c r="Y413" s="40"/>
      <c r="Z413" s="40"/>
      <c r="AA413" s="40"/>
      <c r="AB413" s="40"/>
    </row>
    <row r="414" spans="3:28" s="19" customFormat="1" ht="12.75">
      <c r="C414" s="95" t="s">
        <v>97</v>
      </c>
      <c r="D414" s="95" t="s">
        <v>55</v>
      </c>
      <c r="E414" s="95" t="s">
        <v>56</v>
      </c>
      <c r="F414" s="95" t="s">
        <v>61</v>
      </c>
      <c r="G414" s="95" t="s">
        <v>62</v>
      </c>
      <c r="H414" s="95" t="s">
        <v>63</v>
      </c>
      <c r="I414" s="98"/>
      <c r="J414" s="14"/>
      <c r="K414" s="27"/>
      <c r="L414" s="27"/>
      <c r="M414" s="43" t="s">
        <v>31</v>
      </c>
      <c r="N414" s="44" t="s">
        <v>0</v>
      </c>
      <c r="O414" s="44" t="s">
        <v>0</v>
      </c>
      <c r="P414" s="44" t="s">
        <v>0</v>
      </c>
      <c r="Q414" s="44" t="s">
        <v>0</v>
      </c>
      <c r="R414" s="44" t="s">
        <v>0</v>
      </c>
      <c r="S414" s="40"/>
      <c r="T414" s="40"/>
      <c r="U414" s="40"/>
      <c r="V414" s="40"/>
      <c r="W414" s="40"/>
      <c r="X414" s="40"/>
      <c r="Y414" s="40"/>
      <c r="Z414" s="40"/>
      <c r="AA414" s="40"/>
      <c r="AB414" s="40"/>
    </row>
    <row r="415" spans="3:28" s="19" customFormat="1" ht="12.75">
      <c r="C415" s="95" t="s">
        <v>122</v>
      </c>
      <c r="D415" s="91">
        <v>9377</v>
      </c>
      <c r="E415" s="91">
        <v>9316</v>
      </c>
      <c r="F415" s="91">
        <v>12134</v>
      </c>
      <c r="G415" s="91">
        <v>11532</v>
      </c>
      <c r="H415" s="91">
        <v>12627</v>
      </c>
      <c r="I415" s="98">
        <f t="shared" si="57"/>
        <v>10997.2</v>
      </c>
      <c r="J415" s="14"/>
      <c r="K415" s="27"/>
      <c r="L415" s="27"/>
      <c r="M415" s="43" t="s">
        <v>32</v>
      </c>
      <c r="N415" s="44" t="s">
        <v>0</v>
      </c>
      <c r="O415" s="44" t="s">
        <v>0</v>
      </c>
      <c r="P415" s="44" t="s">
        <v>0</v>
      </c>
      <c r="Q415" s="44" t="s">
        <v>0</v>
      </c>
      <c r="R415" s="44" t="s">
        <v>0</v>
      </c>
      <c r="S415" s="40"/>
      <c r="T415" s="40"/>
      <c r="U415" s="40"/>
      <c r="V415" s="40"/>
      <c r="W415" s="40"/>
      <c r="X415" s="40"/>
      <c r="Y415" s="40"/>
      <c r="Z415" s="40"/>
      <c r="AA415" s="40"/>
      <c r="AB415" s="40"/>
    </row>
    <row r="416" spans="3:28" s="19" customFormat="1" ht="12.75">
      <c r="C416" s="95" t="s">
        <v>109</v>
      </c>
      <c r="D416" s="91">
        <v>5467</v>
      </c>
      <c r="E416" s="91">
        <v>5258</v>
      </c>
      <c r="F416" s="91">
        <v>7893</v>
      </c>
      <c r="G416" s="91">
        <v>7245</v>
      </c>
      <c r="H416" s="91">
        <v>8218</v>
      </c>
      <c r="I416" s="98">
        <f t="shared" si="57"/>
        <v>6816.2</v>
      </c>
      <c r="J416" s="14"/>
      <c r="K416" s="27"/>
      <c r="L416" s="27"/>
      <c r="M416" s="43" t="s">
        <v>17</v>
      </c>
      <c r="N416" s="44" t="s">
        <v>0</v>
      </c>
      <c r="O416" s="44" t="s">
        <v>0</v>
      </c>
      <c r="P416" s="44" t="s">
        <v>0</v>
      </c>
      <c r="Q416" s="44" t="s">
        <v>0</v>
      </c>
      <c r="R416" s="44" t="s">
        <v>0</v>
      </c>
      <c r="S416" s="40"/>
      <c r="T416" s="40"/>
      <c r="U416" s="40"/>
      <c r="V416" s="40"/>
      <c r="W416" s="40"/>
      <c r="X416" s="40"/>
      <c r="Y416" s="40"/>
      <c r="Z416" s="40"/>
      <c r="AA416" s="40"/>
      <c r="AB416" s="40"/>
    </row>
    <row r="417" spans="3:28" s="19" customFormat="1" ht="12.75">
      <c r="C417" s="95" t="s">
        <v>110</v>
      </c>
      <c r="D417" s="91">
        <v>26</v>
      </c>
      <c r="E417" s="91">
        <v>41</v>
      </c>
      <c r="F417" s="91">
        <v>54</v>
      </c>
      <c r="G417" s="91">
        <v>81</v>
      </c>
      <c r="H417" s="91">
        <v>159</v>
      </c>
      <c r="I417" s="98"/>
      <c r="J417" s="14"/>
      <c r="K417" s="27"/>
      <c r="L417" s="27"/>
      <c r="M417" s="43" t="s">
        <v>33</v>
      </c>
      <c r="N417" s="44" t="s">
        <v>0</v>
      </c>
      <c r="O417" s="44" t="s">
        <v>0</v>
      </c>
      <c r="P417" s="44" t="s">
        <v>0</v>
      </c>
      <c r="Q417" s="44" t="s">
        <v>0</v>
      </c>
      <c r="R417" s="44" t="s">
        <v>0</v>
      </c>
      <c r="S417" s="40"/>
      <c r="T417" s="40"/>
      <c r="U417" s="40"/>
      <c r="V417" s="40"/>
      <c r="W417" s="40"/>
      <c r="X417" s="40"/>
      <c r="Y417" s="40"/>
      <c r="Z417" s="40"/>
      <c r="AA417" s="40"/>
      <c r="AB417" s="40"/>
    </row>
    <row r="418" spans="3:28" s="19" customFormat="1" ht="12.75">
      <c r="C418" s="95" t="s">
        <v>111</v>
      </c>
      <c r="D418" s="91">
        <v>9</v>
      </c>
      <c r="E418" s="91">
        <v>7</v>
      </c>
      <c r="F418" s="91">
        <v>8</v>
      </c>
      <c r="G418" s="91">
        <v>4</v>
      </c>
      <c r="H418" s="91">
        <v>2</v>
      </c>
      <c r="I418" s="98"/>
      <c r="J418" s="14"/>
      <c r="K418" s="27"/>
      <c r="L418" s="27"/>
      <c r="M418" s="43" t="s">
        <v>34</v>
      </c>
      <c r="N418" s="44" t="s">
        <v>0</v>
      </c>
      <c r="O418" s="44" t="s">
        <v>0</v>
      </c>
      <c r="P418" s="44" t="s">
        <v>0</v>
      </c>
      <c r="Q418" s="44" t="s">
        <v>0</v>
      </c>
      <c r="R418" s="44" t="s">
        <v>0</v>
      </c>
      <c r="S418" s="40"/>
      <c r="T418" s="40"/>
      <c r="U418" s="40"/>
      <c r="V418" s="40"/>
      <c r="W418" s="40"/>
      <c r="X418" s="40"/>
      <c r="Y418" s="40"/>
      <c r="Z418" s="40"/>
      <c r="AA418" s="40"/>
      <c r="AB418" s="40"/>
    </row>
    <row r="419" spans="3:28" s="19" customFormat="1" ht="12.75">
      <c r="C419" s="95" t="s">
        <v>112</v>
      </c>
      <c r="D419" s="91">
        <v>5</v>
      </c>
      <c r="E419" s="91">
        <v>11</v>
      </c>
      <c r="F419" s="91">
        <v>3</v>
      </c>
      <c r="G419" s="91">
        <v>2</v>
      </c>
      <c r="H419" s="91">
        <v>4</v>
      </c>
      <c r="I419" s="98"/>
      <c r="J419" s="14"/>
      <c r="K419" s="27"/>
      <c r="L419" s="27"/>
      <c r="M419" s="43" t="s">
        <v>35</v>
      </c>
      <c r="N419" s="44" t="s">
        <v>0</v>
      </c>
      <c r="O419" s="44" t="s">
        <v>0</v>
      </c>
      <c r="P419" s="44" t="s">
        <v>0</v>
      </c>
      <c r="Q419" s="44" t="s">
        <v>0</v>
      </c>
      <c r="R419" s="44" t="s">
        <v>0</v>
      </c>
      <c r="S419" s="40"/>
      <c r="T419" s="40"/>
      <c r="U419" s="40"/>
      <c r="V419" s="40"/>
      <c r="W419" s="40"/>
      <c r="X419" s="40"/>
      <c r="Y419" s="40"/>
      <c r="Z419" s="40"/>
      <c r="AA419" s="40"/>
      <c r="AB419" s="40"/>
    </row>
    <row r="420" spans="3:28" s="19" customFormat="1" ht="12.75">
      <c r="C420" s="95" t="s">
        <v>113</v>
      </c>
      <c r="D420" s="91">
        <v>33</v>
      </c>
      <c r="E420" s="91">
        <v>62</v>
      </c>
      <c r="F420" s="91">
        <v>62</v>
      </c>
      <c r="G420" s="91">
        <v>62</v>
      </c>
      <c r="H420" s="91">
        <v>62</v>
      </c>
      <c r="I420" s="98"/>
      <c r="J420" s="14"/>
      <c r="K420" s="27"/>
      <c r="L420" s="27"/>
      <c r="M420" s="43" t="s">
        <v>36</v>
      </c>
      <c r="N420" s="44" t="s">
        <v>0</v>
      </c>
      <c r="O420" s="44" t="s">
        <v>0</v>
      </c>
      <c r="P420" s="44" t="s">
        <v>0</v>
      </c>
      <c r="Q420" s="44" t="s">
        <v>0</v>
      </c>
      <c r="R420" s="44" t="s">
        <v>0</v>
      </c>
      <c r="S420" s="40"/>
      <c r="T420" s="40"/>
      <c r="U420" s="40"/>
      <c r="V420" s="40"/>
      <c r="W420" s="40"/>
      <c r="X420" s="40"/>
      <c r="Y420" s="40"/>
      <c r="Z420" s="40"/>
      <c r="AA420" s="40"/>
      <c r="AB420" s="40"/>
    </row>
    <row r="421" spans="3:28" s="19" customFormat="1" ht="12.75">
      <c r="C421" s="95" t="s">
        <v>114</v>
      </c>
      <c r="D421" s="91">
        <v>6</v>
      </c>
      <c r="E421" s="91">
        <v>4</v>
      </c>
      <c r="F421" s="91">
        <v>5</v>
      </c>
      <c r="G421" s="91">
        <v>8</v>
      </c>
      <c r="H421" s="91">
        <v>5</v>
      </c>
      <c r="I421" s="98"/>
      <c r="J421" s="14"/>
      <c r="K421" s="27"/>
      <c r="L421" s="27"/>
      <c r="M421" s="43" t="s">
        <v>37</v>
      </c>
      <c r="N421" s="44" t="s">
        <v>0</v>
      </c>
      <c r="O421" s="44" t="s">
        <v>0</v>
      </c>
      <c r="P421" s="44" t="s">
        <v>0</v>
      </c>
      <c r="Q421" s="44" t="s">
        <v>0</v>
      </c>
      <c r="R421" s="44" t="s">
        <v>0</v>
      </c>
      <c r="S421" s="40"/>
      <c r="T421" s="40"/>
      <c r="U421" s="40"/>
      <c r="V421" s="40"/>
      <c r="W421" s="40"/>
      <c r="X421" s="40"/>
      <c r="Y421" s="40"/>
      <c r="Z421" s="40"/>
      <c r="AA421" s="40"/>
      <c r="AB421" s="40"/>
    </row>
    <row r="422" spans="3:28" s="19" customFormat="1" ht="12.75">
      <c r="C422" s="95" t="s">
        <v>115</v>
      </c>
      <c r="D422" s="92" t="s">
        <v>0</v>
      </c>
      <c r="E422" s="92" t="s">
        <v>0</v>
      </c>
      <c r="F422" s="92" t="s">
        <v>0</v>
      </c>
      <c r="G422" s="92" t="s">
        <v>0</v>
      </c>
      <c r="H422" s="92" t="s">
        <v>0</v>
      </c>
      <c r="I422" s="98"/>
      <c r="J422" s="14"/>
      <c r="K422" s="27"/>
      <c r="L422" s="27"/>
      <c r="M422" s="43" t="s">
        <v>24</v>
      </c>
      <c r="N422" s="44" t="s">
        <v>0</v>
      </c>
      <c r="O422" s="44" t="s">
        <v>0</v>
      </c>
      <c r="P422" s="44" t="s">
        <v>0</v>
      </c>
      <c r="Q422" s="44" t="s">
        <v>0</v>
      </c>
      <c r="R422" s="44" t="s">
        <v>0</v>
      </c>
      <c r="S422" s="40"/>
      <c r="T422" s="40"/>
      <c r="U422" s="40"/>
      <c r="V422" s="40"/>
      <c r="W422" s="40"/>
      <c r="X422" s="40"/>
      <c r="Y422" s="40"/>
      <c r="Z422" s="40"/>
      <c r="AA422" s="40"/>
      <c r="AB422" s="40"/>
    </row>
    <row r="423" spans="3:28" s="19" customFormat="1" ht="12.75">
      <c r="C423" s="95" t="s">
        <v>116</v>
      </c>
      <c r="D423" s="92" t="s">
        <v>0</v>
      </c>
      <c r="E423" s="92" t="s">
        <v>0</v>
      </c>
      <c r="F423" s="92" t="s">
        <v>0</v>
      </c>
      <c r="G423" s="92" t="s">
        <v>0</v>
      </c>
      <c r="H423" s="92" t="s">
        <v>0</v>
      </c>
      <c r="I423" s="98"/>
      <c r="J423" s="14"/>
      <c r="K423" s="27"/>
      <c r="L423" s="27"/>
      <c r="M423" s="43" t="s">
        <v>21</v>
      </c>
      <c r="N423" s="44" t="s">
        <v>0</v>
      </c>
      <c r="O423" s="44" t="s">
        <v>0</v>
      </c>
      <c r="P423" s="44" t="s">
        <v>0</v>
      </c>
      <c r="Q423" s="44" t="s">
        <v>0</v>
      </c>
      <c r="R423" s="44" t="s">
        <v>0</v>
      </c>
      <c r="S423" s="40"/>
      <c r="T423" s="40"/>
      <c r="U423" s="40"/>
      <c r="V423" s="40"/>
      <c r="W423" s="40"/>
      <c r="X423" s="40"/>
      <c r="Y423" s="40"/>
      <c r="Z423" s="40"/>
      <c r="AA423" s="40"/>
      <c r="AB423" s="40"/>
    </row>
    <row r="424" spans="3:28" s="19" customFormat="1" ht="12.75">
      <c r="C424" s="95"/>
      <c r="D424" s="96">
        <f>SUM(D417:D423)</f>
        <v>79</v>
      </c>
      <c r="E424" s="96">
        <f aca="true" t="shared" si="62" ref="E424:H424">SUM(E417:E423)</f>
        <v>125</v>
      </c>
      <c r="F424" s="96">
        <f t="shared" si="62"/>
        <v>132</v>
      </c>
      <c r="G424" s="96">
        <f t="shared" si="62"/>
        <v>157</v>
      </c>
      <c r="H424" s="96">
        <f t="shared" si="62"/>
        <v>232</v>
      </c>
      <c r="I424" s="98">
        <f aca="true" t="shared" si="63" ref="I424:I479">AVERAGE(D424:H424)</f>
        <v>145</v>
      </c>
      <c r="J424" s="14"/>
      <c r="K424" s="27"/>
      <c r="L424" s="27"/>
      <c r="M424" s="43" t="s">
        <v>38</v>
      </c>
      <c r="N424" s="44" t="s">
        <v>0</v>
      </c>
      <c r="O424" s="44" t="s">
        <v>0</v>
      </c>
      <c r="P424" s="44" t="s">
        <v>0</v>
      </c>
      <c r="Q424" s="44" t="s">
        <v>0</v>
      </c>
      <c r="R424" s="44" t="s">
        <v>0</v>
      </c>
      <c r="S424" s="40"/>
      <c r="T424" s="40"/>
      <c r="U424" s="40"/>
      <c r="V424" s="40"/>
      <c r="W424" s="40"/>
      <c r="X424" s="40"/>
      <c r="Y424" s="40"/>
      <c r="Z424" s="40"/>
      <c r="AA424" s="40"/>
      <c r="AB424" s="40"/>
    </row>
    <row r="425" spans="3:28" s="19" customFormat="1" ht="12.75">
      <c r="C425" s="95" t="s">
        <v>118</v>
      </c>
      <c r="D425" s="91">
        <v>2681</v>
      </c>
      <c r="E425" s="91">
        <v>2744</v>
      </c>
      <c r="F425" s="91">
        <v>2845</v>
      </c>
      <c r="G425" s="91">
        <v>2872</v>
      </c>
      <c r="H425" s="91">
        <v>2891</v>
      </c>
      <c r="I425" s="98">
        <f>AVERAGE(D425:H425)</f>
        <v>2806.6</v>
      </c>
      <c r="J425" s="14"/>
      <c r="K425" s="27"/>
      <c r="L425" s="27"/>
      <c r="M425" s="43" t="s">
        <v>13</v>
      </c>
      <c r="N425" s="46">
        <v>403</v>
      </c>
      <c r="O425" s="46">
        <v>403</v>
      </c>
      <c r="P425" s="46">
        <v>403</v>
      </c>
      <c r="Q425" s="46">
        <v>403</v>
      </c>
      <c r="R425" s="46">
        <v>403</v>
      </c>
      <c r="S425" s="40"/>
      <c r="T425" s="40"/>
      <c r="U425" s="40"/>
      <c r="V425" s="40"/>
      <c r="W425" s="40"/>
      <c r="X425" s="40"/>
      <c r="Y425" s="40"/>
      <c r="Z425" s="40"/>
      <c r="AA425" s="40"/>
      <c r="AB425" s="40"/>
    </row>
    <row r="426" spans="3:28" s="19" customFormat="1" ht="12.75">
      <c r="C426" s="95" t="s">
        <v>117</v>
      </c>
      <c r="D426" s="91">
        <v>994</v>
      </c>
      <c r="E426" s="91">
        <v>1035</v>
      </c>
      <c r="F426" s="91">
        <v>1043</v>
      </c>
      <c r="G426" s="91">
        <v>1054</v>
      </c>
      <c r="H426" s="91">
        <v>1044</v>
      </c>
      <c r="I426" s="98">
        <f t="shared" si="63"/>
        <v>1034</v>
      </c>
      <c r="J426" s="14"/>
      <c r="K426" s="27"/>
      <c r="L426" s="27"/>
      <c r="M426" s="43" t="s">
        <v>39</v>
      </c>
      <c r="N426" s="44" t="s">
        <v>0</v>
      </c>
      <c r="O426" s="44" t="s">
        <v>0</v>
      </c>
      <c r="P426" s="44" t="s">
        <v>0</v>
      </c>
      <c r="Q426" s="44" t="s">
        <v>0</v>
      </c>
      <c r="R426" s="44" t="s">
        <v>0</v>
      </c>
      <c r="S426" s="40"/>
      <c r="T426" s="40"/>
      <c r="U426" s="40"/>
      <c r="V426" s="40"/>
      <c r="W426" s="40"/>
      <c r="X426" s="40"/>
      <c r="Y426" s="40"/>
      <c r="Z426" s="40"/>
      <c r="AA426" s="40"/>
      <c r="AB426" s="40"/>
    </row>
    <row r="427" spans="3:28" s="19" customFormat="1" ht="12.75">
      <c r="C427" s="95" t="s">
        <v>119</v>
      </c>
      <c r="D427" s="91">
        <v>157</v>
      </c>
      <c r="E427" s="91">
        <v>155</v>
      </c>
      <c r="F427" s="91">
        <v>220</v>
      </c>
      <c r="G427" s="91">
        <v>204</v>
      </c>
      <c r="H427" s="91">
        <v>241</v>
      </c>
      <c r="I427" s="98">
        <f t="shared" si="63"/>
        <v>195.4</v>
      </c>
      <c r="J427" s="14"/>
      <c r="K427" s="27"/>
      <c r="L427" s="27"/>
      <c r="M427" s="43" t="s">
        <v>20</v>
      </c>
      <c r="N427" s="46" t="s">
        <v>0</v>
      </c>
      <c r="O427" s="46" t="s">
        <v>0</v>
      </c>
      <c r="P427" s="46" t="s">
        <v>0</v>
      </c>
      <c r="Q427" s="46" t="s">
        <v>0</v>
      </c>
      <c r="R427" s="46" t="s">
        <v>0</v>
      </c>
      <c r="S427" s="40"/>
      <c r="T427" s="40"/>
      <c r="U427" s="40"/>
      <c r="V427" s="40"/>
      <c r="W427" s="40"/>
      <c r="X427" s="40"/>
      <c r="Y427" s="40"/>
      <c r="Z427" s="40"/>
      <c r="AA427" s="40"/>
      <c r="AB427" s="40"/>
    </row>
    <row r="428" spans="3:28" s="19" customFormat="1" ht="12.75">
      <c r="C428" s="27"/>
      <c r="D428" s="27"/>
      <c r="E428" s="27"/>
      <c r="F428" s="27"/>
      <c r="G428" s="27"/>
      <c r="H428" s="27"/>
      <c r="I428" s="98"/>
      <c r="J428" s="14"/>
      <c r="K428" s="27"/>
      <c r="L428" s="27"/>
      <c r="M428" s="43" t="s">
        <v>22</v>
      </c>
      <c r="N428" s="44" t="s">
        <v>0</v>
      </c>
      <c r="O428" s="44" t="s">
        <v>0</v>
      </c>
      <c r="P428" s="44" t="s">
        <v>0</v>
      </c>
      <c r="Q428" s="44" t="s">
        <v>0</v>
      </c>
      <c r="R428" s="44" t="s">
        <v>0</v>
      </c>
      <c r="S428" s="40"/>
      <c r="T428" s="40"/>
      <c r="U428" s="40"/>
      <c r="V428" s="40"/>
      <c r="W428" s="40"/>
      <c r="X428" s="40"/>
      <c r="Y428" s="40"/>
      <c r="Z428" s="40"/>
      <c r="AA428" s="40"/>
      <c r="AB428" s="40"/>
    </row>
    <row r="429" spans="3:28" s="19" customFormat="1" ht="12.75">
      <c r="C429" s="93" t="s">
        <v>92</v>
      </c>
      <c r="D429" s="27"/>
      <c r="E429" s="27"/>
      <c r="F429" s="27"/>
      <c r="G429" s="27"/>
      <c r="H429" s="27"/>
      <c r="I429" s="98"/>
      <c r="J429" s="14"/>
      <c r="K429" s="27"/>
      <c r="L429" s="27"/>
      <c r="M429" s="43" t="s">
        <v>40</v>
      </c>
      <c r="N429" s="44" t="s">
        <v>0</v>
      </c>
      <c r="O429" s="44" t="s">
        <v>0</v>
      </c>
      <c r="P429" s="44" t="s">
        <v>0</v>
      </c>
      <c r="Q429" s="44" t="s">
        <v>0</v>
      </c>
      <c r="R429" s="44" t="s">
        <v>0</v>
      </c>
      <c r="S429" s="40"/>
      <c r="T429" s="40"/>
      <c r="U429" s="40"/>
      <c r="V429" s="40"/>
      <c r="W429" s="40"/>
      <c r="X429" s="40"/>
      <c r="Y429" s="40"/>
      <c r="Z429" s="40"/>
      <c r="AA429" s="40"/>
      <c r="AB429" s="40"/>
    </row>
    <row r="430" spans="3:28" s="19" customFormat="1" ht="12.75">
      <c r="C430" s="93" t="s">
        <v>0</v>
      </c>
      <c r="D430" s="93" t="s">
        <v>93</v>
      </c>
      <c r="E430" s="27"/>
      <c r="F430" s="27"/>
      <c r="G430" s="27"/>
      <c r="H430" s="27"/>
      <c r="I430" s="98"/>
      <c r="J430" s="14"/>
      <c r="K430" s="27"/>
      <c r="L430" s="27"/>
      <c r="M430" s="43" t="s">
        <v>18</v>
      </c>
      <c r="N430" s="44" t="s">
        <v>0</v>
      </c>
      <c r="O430" s="44" t="s">
        <v>0</v>
      </c>
      <c r="P430" s="44" t="s">
        <v>0</v>
      </c>
      <c r="Q430" s="44" t="s">
        <v>0</v>
      </c>
      <c r="R430" s="44" t="s">
        <v>0</v>
      </c>
      <c r="S430" s="40"/>
      <c r="T430" s="40"/>
      <c r="U430" s="40"/>
      <c r="V430" s="40"/>
      <c r="W430" s="40"/>
      <c r="X430" s="40"/>
      <c r="Y430" s="40"/>
      <c r="Z430" s="40"/>
      <c r="AA430" s="40"/>
      <c r="AB430" s="40"/>
    </row>
    <row r="431" spans="3:28" s="19" customFormat="1" ht="12.75">
      <c r="C431" s="27"/>
      <c r="D431" s="27"/>
      <c r="E431" s="27"/>
      <c r="F431" s="27"/>
      <c r="G431" s="27"/>
      <c r="H431" s="27"/>
      <c r="I431" s="98"/>
      <c r="J431" s="14"/>
      <c r="K431" s="27"/>
      <c r="L431" s="27"/>
      <c r="M431" s="43" t="s">
        <v>41</v>
      </c>
      <c r="N431" s="44" t="s">
        <v>0</v>
      </c>
      <c r="O431" s="44" t="s">
        <v>0</v>
      </c>
      <c r="P431" s="44" t="s">
        <v>0</v>
      </c>
      <c r="Q431" s="44" t="s">
        <v>0</v>
      </c>
      <c r="R431" s="44" t="s">
        <v>0</v>
      </c>
      <c r="S431" s="40"/>
      <c r="T431" s="40"/>
      <c r="U431" s="40"/>
      <c r="V431" s="40"/>
      <c r="W431" s="40"/>
      <c r="X431" s="40"/>
      <c r="Y431" s="40"/>
      <c r="Z431" s="40"/>
      <c r="AA431" s="40"/>
      <c r="AB431" s="40"/>
    </row>
    <row r="432" spans="3:28" s="19" customFormat="1" ht="12.75">
      <c r="C432" s="93" t="s">
        <v>75</v>
      </c>
      <c r="D432" s="93" t="s">
        <v>152</v>
      </c>
      <c r="E432" s="27"/>
      <c r="F432" s="27"/>
      <c r="G432" s="27"/>
      <c r="H432" s="27"/>
      <c r="I432" s="98"/>
      <c r="J432" s="14"/>
      <c r="K432" s="27"/>
      <c r="L432" s="27"/>
      <c r="M432" s="43" t="s">
        <v>19</v>
      </c>
      <c r="N432" s="44" t="s">
        <v>0</v>
      </c>
      <c r="O432" s="44" t="s">
        <v>0</v>
      </c>
      <c r="P432" s="44" t="s">
        <v>0</v>
      </c>
      <c r="Q432" s="44" t="s">
        <v>0</v>
      </c>
      <c r="R432" s="44" t="s">
        <v>0</v>
      </c>
      <c r="S432" s="40"/>
      <c r="T432" s="40"/>
      <c r="U432" s="40"/>
      <c r="V432" s="40"/>
      <c r="W432" s="40"/>
      <c r="X432" s="40"/>
      <c r="Y432" s="40"/>
      <c r="Z432" s="40"/>
      <c r="AA432" s="40"/>
      <c r="AB432" s="40"/>
    </row>
    <row r="433" spans="3:28" s="19" customFormat="1" ht="12.75">
      <c r="C433" s="93" t="s">
        <v>96</v>
      </c>
      <c r="D433" s="93" t="s">
        <v>37</v>
      </c>
      <c r="E433" s="27"/>
      <c r="F433" s="27"/>
      <c r="G433" s="27"/>
      <c r="H433" s="27"/>
      <c r="I433" s="98"/>
      <c r="J433" s="14"/>
      <c r="K433" s="27"/>
      <c r="L433" s="27"/>
      <c r="M433" s="43" t="s">
        <v>42</v>
      </c>
      <c r="N433" s="44" t="s">
        <v>0</v>
      </c>
      <c r="O433" s="44" t="s">
        <v>0</v>
      </c>
      <c r="P433" s="44" t="s">
        <v>0</v>
      </c>
      <c r="Q433" s="44" t="s">
        <v>0</v>
      </c>
      <c r="R433" s="44" t="s">
        <v>0</v>
      </c>
      <c r="S433" s="40"/>
      <c r="T433" s="40"/>
      <c r="U433" s="40"/>
      <c r="V433" s="40"/>
      <c r="W433" s="40"/>
      <c r="X433" s="40"/>
      <c r="Y433" s="40"/>
      <c r="Z433" s="40"/>
      <c r="AA433" s="40"/>
      <c r="AB433" s="40"/>
    </row>
    <row r="434" spans="3:28" s="19" customFormat="1" ht="12.75">
      <c r="C434" s="27"/>
      <c r="D434" s="27"/>
      <c r="E434" s="27"/>
      <c r="F434" s="27"/>
      <c r="G434" s="27"/>
      <c r="H434" s="27"/>
      <c r="I434" s="98"/>
      <c r="J434" s="14"/>
      <c r="K434" s="27"/>
      <c r="L434" s="27"/>
      <c r="M434" s="43" t="s">
        <v>16</v>
      </c>
      <c r="N434" s="46">
        <v>357</v>
      </c>
      <c r="O434" s="46">
        <v>291</v>
      </c>
      <c r="P434" s="46">
        <v>284</v>
      </c>
      <c r="Q434" s="46">
        <v>327</v>
      </c>
      <c r="R434" s="46">
        <v>269</v>
      </c>
      <c r="S434" s="40"/>
      <c r="T434" s="40"/>
      <c r="U434" s="40"/>
      <c r="V434" s="40"/>
      <c r="W434" s="40"/>
      <c r="X434" s="40"/>
      <c r="Y434" s="40"/>
      <c r="Z434" s="40"/>
      <c r="AA434" s="40"/>
      <c r="AB434" s="40"/>
    </row>
    <row r="435" spans="3:28" s="19" customFormat="1" ht="12.75">
      <c r="C435" s="95" t="s">
        <v>97</v>
      </c>
      <c r="D435" s="95" t="s">
        <v>55</v>
      </c>
      <c r="E435" s="95" t="s">
        <v>56</v>
      </c>
      <c r="F435" s="95" t="s">
        <v>61</v>
      </c>
      <c r="G435" s="95" t="s">
        <v>62</v>
      </c>
      <c r="H435" s="95" t="s">
        <v>63</v>
      </c>
      <c r="I435" s="98"/>
      <c r="J435" s="14"/>
      <c r="K435" s="27"/>
      <c r="L435" s="27"/>
      <c r="M435" s="27"/>
      <c r="N435" s="168"/>
      <c r="O435" s="168"/>
      <c r="P435" s="168"/>
      <c r="Q435" s="168"/>
      <c r="R435" s="27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</row>
    <row r="436" spans="3:28" s="19" customFormat="1" ht="12.75">
      <c r="C436" s="95" t="s">
        <v>122</v>
      </c>
      <c r="D436" s="91">
        <v>27235</v>
      </c>
      <c r="E436" s="91">
        <v>29664</v>
      </c>
      <c r="F436" s="91">
        <v>35170</v>
      </c>
      <c r="G436" s="91">
        <v>34015</v>
      </c>
      <c r="H436" s="91">
        <v>37826</v>
      </c>
      <c r="I436" s="98">
        <f t="shared" si="63"/>
        <v>32782</v>
      </c>
      <c r="J436" s="14"/>
      <c r="K436" s="27"/>
      <c r="L436" s="27"/>
      <c r="M436" s="39" t="s">
        <v>92</v>
      </c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</row>
    <row r="437" spans="3:28" s="19" customFormat="1" ht="12.75">
      <c r="C437" s="95" t="s">
        <v>109</v>
      </c>
      <c r="D437" s="91">
        <v>10479</v>
      </c>
      <c r="E437" s="91">
        <v>12083</v>
      </c>
      <c r="F437" s="91">
        <v>17441</v>
      </c>
      <c r="G437" s="91">
        <v>16749</v>
      </c>
      <c r="H437" s="91">
        <v>19228</v>
      </c>
      <c r="I437" s="98">
        <f t="shared" si="63"/>
        <v>15196</v>
      </c>
      <c r="J437" s="14"/>
      <c r="K437" s="27"/>
      <c r="L437" s="27"/>
      <c r="M437" s="39" t="s">
        <v>0</v>
      </c>
      <c r="N437" s="39" t="s">
        <v>93</v>
      </c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</row>
    <row r="438" spans="3:28" s="19" customFormat="1" ht="12.75">
      <c r="C438" s="95" t="s">
        <v>110</v>
      </c>
      <c r="D438" s="91">
        <v>365</v>
      </c>
      <c r="E438" s="91">
        <v>406</v>
      </c>
      <c r="F438" s="91">
        <v>415</v>
      </c>
      <c r="G438" s="91">
        <v>466</v>
      </c>
      <c r="H438" s="91">
        <v>1045</v>
      </c>
      <c r="I438" s="98"/>
      <c r="J438" s="14"/>
      <c r="K438" s="27"/>
      <c r="L438" s="27"/>
      <c r="M438" s="27"/>
      <c r="N438" s="27"/>
      <c r="O438" s="27"/>
      <c r="P438" s="27"/>
      <c r="Q438" s="27"/>
      <c r="R438" s="27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</row>
    <row r="439" spans="3:28" s="19" customFormat="1" ht="12.75">
      <c r="C439" s="95" t="s">
        <v>111</v>
      </c>
      <c r="D439" s="91">
        <v>1446</v>
      </c>
      <c r="E439" s="91">
        <v>1790</v>
      </c>
      <c r="F439" s="91">
        <v>1864</v>
      </c>
      <c r="G439" s="91">
        <v>1645</v>
      </c>
      <c r="H439" s="91">
        <v>1755</v>
      </c>
      <c r="I439" s="98"/>
      <c r="J439" s="14"/>
      <c r="K439" s="27"/>
      <c r="L439" s="27"/>
      <c r="M439" s="39" t="s">
        <v>75</v>
      </c>
      <c r="N439" s="39" t="s">
        <v>152</v>
      </c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</row>
    <row r="440" spans="3:28" s="19" customFormat="1" ht="12.75">
      <c r="C440" s="95" t="s">
        <v>112</v>
      </c>
      <c r="D440" s="91">
        <v>1</v>
      </c>
      <c r="E440" s="91">
        <v>2</v>
      </c>
      <c r="F440" s="91">
        <v>1</v>
      </c>
      <c r="G440" s="91">
        <v>1</v>
      </c>
      <c r="H440" s="91">
        <v>2</v>
      </c>
      <c r="I440" s="98"/>
      <c r="J440" s="14"/>
      <c r="K440" s="27"/>
      <c r="L440" s="27"/>
      <c r="M440" s="39" t="s">
        <v>58</v>
      </c>
      <c r="N440" s="39" t="s">
        <v>117</v>
      </c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</row>
    <row r="441" spans="3:28" s="19" customFormat="1" ht="12.75">
      <c r="C441" s="95" t="s">
        <v>113</v>
      </c>
      <c r="D441" s="91">
        <v>79</v>
      </c>
      <c r="E441" s="91">
        <v>102</v>
      </c>
      <c r="F441" s="91">
        <v>128</v>
      </c>
      <c r="G441" s="91">
        <v>104</v>
      </c>
      <c r="H441" s="91">
        <v>114</v>
      </c>
      <c r="I441" s="98"/>
      <c r="J441" s="14"/>
      <c r="K441" s="27"/>
      <c r="L441" s="27"/>
      <c r="M441" s="27"/>
      <c r="N441" s="27"/>
      <c r="O441" s="27"/>
      <c r="P441" s="27"/>
      <c r="Q441" s="27"/>
      <c r="R441" s="27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</row>
    <row r="442" spans="3:28" s="19" customFormat="1" ht="12.75">
      <c r="C442" s="95" t="s">
        <v>114</v>
      </c>
      <c r="D442" s="91">
        <v>91</v>
      </c>
      <c r="E442" s="91">
        <v>125</v>
      </c>
      <c r="F442" s="91">
        <v>177</v>
      </c>
      <c r="G442" s="91">
        <v>157</v>
      </c>
      <c r="H442" s="91">
        <v>145</v>
      </c>
      <c r="I442" s="98"/>
      <c r="J442" s="14"/>
      <c r="K442" s="27"/>
      <c r="L442" s="27"/>
      <c r="M442" s="43" t="s">
        <v>59</v>
      </c>
      <c r="N442" s="43" t="s">
        <v>55</v>
      </c>
      <c r="O442" s="43" t="s">
        <v>56</v>
      </c>
      <c r="P442" s="43" t="s">
        <v>61</v>
      </c>
      <c r="Q442" s="43" t="s">
        <v>62</v>
      </c>
      <c r="R442" s="43" t="s">
        <v>63</v>
      </c>
      <c r="S442" s="40"/>
      <c r="T442" s="40"/>
      <c r="U442" s="40"/>
      <c r="V442" s="40"/>
      <c r="W442" s="40"/>
      <c r="X442" s="40"/>
      <c r="Y442" s="40"/>
      <c r="Z442" s="40"/>
      <c r="AA442" s="40"/>
      <c r="AB442" s="40"/>
    </row>
    <row r="443" spans="3:28" s="19" customFormat="1" ht="12.75">
      <c r="C443" s="95" t="s">
        <v>115</v>
      </c>
      <c r="D443" s="92" t="s">
        <v>0</v>
      </c>
      <c r="E443" s="92" t="s">
        <v>0</v>
      </c>
      <c r="F443" s="92" t="s">
        <v>0</v>
      </c>
      <c r="G443" s="92" t="s">
        <v>0</v>
      </c>
      <c r="H443" s="92" t="s">
        <v>0</v>
      </c>
      <c r="I443" s="98"/>
      <c r="J443" s="14"/>
      <c r="K443" s="27"/>
      <c r="L443" s="27"/>
      <c r="M443" s="43" t="s">
        <v>64</v>
      </c>
      <c r="N443" s="45">
        <f>SUM(N445:N472)</f>
        <v>629388</v>
      </c>
      <c r="O443" s="45">
        <f aca="true" t="shared" si="64" ref="O443:R443">SUM(O445:O472)</f>
        <v>624770</v>
      </c>
      <c r="P443" s="45">
        <f t="shared" si="64"/>
        <v>596069</v>
      </c>
      <c r="Q443" s="45">
        <f t="shared" si="64"/>
        <v>595648</v>
      </c>
      <c r="R443" s="45">
        <f t="shared" si="64"/>
        <v>594694</v>
      </c>
      <c r="S443" s="40"/>
      <c r="T443" s="40"/>
      <c r="U443" s="40"/>
      <c r="V443" s="40"/>
      <c r="W443" s="40"/>
      <c r="X443" s="40"/>
      <c r="Y443" s="40"/>
      <c r="Z443" s="40"/>
      <c r="AA443" s="40"/>
      <c r="AB443" s="40"/>
    </row>
    <row r="444" spans="3:28" s="19" customFormat="1" ht="12.75">
      <c r="C444" s="95" t="s">
        <v>116</v>
      </c>
      <c r="D444" s="92" t="s">
        <v>0</v>
      </c>
      <c r="E444" s="92" t="s">
        <v>0</v>
      </c>
      <c r="F444" s="92" t="s">
        <v>0</v>
      </c>
      <c r="G444" s="92" t="s">
        <v>0</v>
      </c>
      <c r="H444" s="92" t="s">
        <v>0</v>
      </c>
      <c r="I444" s="98"/>
      <c r="J444" s="14"/>
      <c r="K444" s="27"/>
      <c r="L444" s="27"/>
      <c r="M444" s="43" t="s">
        <v>82</v>
      </c>
      <c r="N444" s="46">
        <v>593689</v>
      </c>
      <c r="O444" s="46">
        <v>581399</v>
      </c>
      <c r="P444" s="46">
        <v>570473</v>
      </c>
      <c r="Q444" s="46">
        <v>564714</v>
      </c>
      <c r="R444" s="45">
        <f>SUM(R445+R448+R449+R451+R452+R453+R454+R456+R460+R463+R464+R466+R470+R471+R472)</f>
        <v>493430</v>
      </c>
      <c r="S444" s="40"/>
      <c r="T444" s="40"/>
      <c r="U444" s="40"/>
      <c r="V444" s="40"/>
      <c r="W444" s="40"/>
      <c r="X444" s="40"/>
      <c r="Y444" s="40"/>
      <c r="Z444" s="40"/>
      <c r="AA444" s="40"/>
      <c r="AB444" s="40"/>
    </row>
    <row r="445" spans="3:28" s="19" customFormat="1" ht="12.75">
      <c r="C445" s="95"/>
      <c r="D445" s="96">
        <f>SUM(D438:D444)</f>
        <v>1982</v>
      </c>
      <c r="E445" s="96">
        <f aca="true" t="shared" si="65" ref="E445:H445">SUM(E438:E444)</f>
        <v>2425</v>
      </c>
      <c r="F445" s="96">
        <f t="shared" si="65"/>
        <v>2585</v>
      </c>
      <c r="G445" s="96">
        <f t="shared" si="65"/>
        <v>2373</v>
      </c>
      <c r="H445" s="96">
        <f t="shared" si="65"/>
        <v>3061</v>
      </c>
      <c r="I445" s="98">
        <f t="shared" si="63"/>
        <v>2485.2</v>
      </c>
      <c r="J445" s="14"/>
      <c r="K445" s="27"/>
      <c r="L445" s="27"/>
      <c r="M445" s="43" t="s">
        <v>26</v>
      </c>
      <c r="N445" s="46">
        <v>11513</v>
      </c>
      <c r="O445" s="46">
        <v>11265</v>
      </c>
      <c r="P445" s="46">
        <v>11687</v>
      </c>
      <c r="Q445" s="46">
        <v>11478</v>
      </c>
      <c r="R445" s="46">
        <v>11337</v>
      </c>
      <c r="S445" s="40"/>
      <c r="T445" s="40"/>
      <c r="U445" s="40"/>
      <c r="V445" s="40"/>
      <c r="W445" s="40"/>
      <c r="X445" s="40"/>
      <c r="Y445" s="40"/>
      <c r="Z445" s="40"/>
      <c r="AA445" s="40"/>
      <c r="AB445" s="40"/>
    </row>
    <row r="446" spans="3:28" s="19" customFormat="1" ht="12.75">
      <c r="C446" s="95" t="s">
        <v>118</v>
      </c>
      <c r="D446" s="91">
        <v>9217</v>
      </c>
      <c r="E446" s="91">
        <v>9711</v>
      </c>
      <c r="F446" s="91">
        <v>9700</v>
      </c>
      <c r="G446" s="91">
        <v>9351</v>
      </c>
      <c r="H446" s="91">
        <v>9864</v>
      </c>
      <c r="I446" s="98">
        <f>AVERAGE(D446:H446)</f>
        <v>9568.6</v>
      </c>
      <c r="J446" s="14"/>
      <c r="K446" s="27"/>
      <c r="L446" s="27"/>
      <c r="M446" s="43" t="s">
        <v>27</v>
      </c>
      <c r="N446" s="46">
        <v>4054</v>
      </c>
      <c r="O446" s="46">
        <v>3997</v>
      </c>
      <c r="P446" s="46">
        <v>3923</v>
      </c>
      <c r="Q446" s="46">
        <v>3289</v>
      </c>
      <c r="R446" s="46">
        <v>3249</v>
      </c>
      <c r="S446" s="40"/>
      <c r="T446" s="40"/>
      <c r="U446" s="40"/>
      <c r="V446" s="40"/>
      <c r="W446" s="40"/>
      <c r="X446" s="40"/>
      <c r="Y446" s="40"/>
      <c r="Z446" s="40"/>
      <c r="AA446" s="40"/>
      <c r="AB446" s="40"/>
    </row>
    <row r="447" spans="3:28" s="19" customFormat="1" ht="12.75">
      <c r="C447" s="95" t="s">
        <v>117</v>
      </c>
      <c r="D447" s="91">
        <v>4953</v>
      </c>
      <c r="E447" s="91">
        <v>4752</v>
      </c>
      <c r="F447" s="91">
        <v>4434</v>
      </c>
      <c r="G447" s="91">
        <v>4576</v>
      </c>
      <c r="H447" s="91">
        <v>4573</v>
      </c>
      <c r="I447" s="98">
        <f t="shared" si="63"/>
        <v>4657.6</v>
      </c>
      <c r="J447" s="14"/>
      <c r="K447" s="27"/>
      <c r="L447" s="27"/>
      <c r="M447" s="43" t="s">
        <v>15</v>
      </c>
      <c r="N447" s="46">
        <v>6154</v>
      </c>
      <c r="O447" s="46">
        <v>6278</v>
      </c>
      <c r="P447" s="46">
        <v>6008</v>
      </c>
      <c r="Q447" s="46">
        <v>7037</v>
      </c>
      <c r="R447" s="46">
        <v>7363</v>
      </c>
      <c r="S447" s="40"/>
      <c r="T447" s="40"/>
      <c r="U447" s="40"/>
      <c r="V447" s="40"/>
      <c r="W447" s="40"/>
      <c r="X447" s="40"/>
      <c r="Y447" s="40"/>
      <c r="Z447" s="40"/>
      <c r="AA447" s="40"/>
      <c r="AB447" s="40"/>
    </row>
    <row r="448" spans="3:28" s="19" customFormat="1" ht="12.75">
      <c r="C448" s="95" t="s">
        <v>119</v>
      </c>
      <c r="D448" s="91">
        <v>604</v>
      </c>
      <c r="E448" s="91">
        <v>692</v>
      </c>
      <c r="F448" s="91">
        <v>1009</v>
      </c>
      <c r="G448" s="91">
        <v>965</v>
      </c>
      <c r="H448" s="91">
        <v>1101</v>
      </c>
      <c r="I448" s="98">
        <f t="shared" si="63"/>
        <v>874.2</v>
      </c>
      <c r="J448" s="14"/>
      <c r="K448" s="27"/>
      <c r="L448" s="27"/>
      <c r="M448" s="43" t="s">
        <v>28</v>
      </c>
      <c r="N448" s="46">
        <v>2677</v>
      </c>
      <c r="O448" s="46">
        <v>2569</v>
      </c>
      <c r="P448" s="46">
        <v>2661</v>
      </c>
      <c r="Q448" s="46">
        <v>2409</v>
      </c>
      <c r="R448" s="46">
        <v>2373</v>
      </c>
      <c r="S448" s="40"/>
      <c r="T448" s="40"/>
      <c r="U448" s="40"/>
      <c r="V448" s="40"/>
      <c r="W448" s="40"/>
      <c r="X448" s="40"/>
      <c r="Y448" s="40"/>
      <c r="Z448" s="40"/>
      <c r="AA448" s="40"/>
      <c r="AB448" s="40"/>
    </row>
    <row r="449" spans="3:28" s="19" customFormat="1" ht="12.75">
      <c r="C449" s="27"/>
      <c r="D449" s="27"/>
      <c r="E449" s="27"/>
      <c r="F449" s="27"/>
      <c r="G449" s="27"/>
      <c r="H449" s="27"/>
      <c r="I449" s="98"/>
      <c r="J449" s="14"/>
      <c r="K449" s="27"/>
      <c r="L449" s="27"/>
      <c r="M449" s="43" t="s">
        <v>65</v>
      </c>
      <c r="N449" s="46">
        <v>97323</v>
      </c>
      <c r="O449" s="46">
        <v>98734</v>
      </c>
      <c r="P449" s="46">
        <v>103307</v>
      </c>
      <c r="Q449" s="46">
        <v>96379</v>
      </c>
      <c r="R449" s="97">
        <v>96379</v>
      </c>
      <c r="S449" s="40"/>
      <c r="T449" s="40"/>
      <c r="U449" s="40"/>
      <c r="V449" s="40"/>
      <c r="W449" s="40"/>
      <c r="X449" s="40"/>
      <c r="Y449" s="40"/>
      <c r="Z449" s="40"/>
      <c r="AA449" s="40"/>
      <c r="AB449" s="40"/>
    </row>
    <row r="450" spans="3:28" s="19" customFormat="1" ht="12.75">
      <c r="C450" s="93" t="s">
        <v>92</v>
      </c>
      <c r="D450" s="27"/>
      <c r="E450" s="27"/>
      <c r="F450" s="27"/>
      <c r="G450" s="27"/>
      <c r="H450" s="27"/>
      <c r="I450" s="98"/>
      <c r="J450" s="14"/>
      <c r="K450" s="27"/>
      <c r="L450" s="27"/>
      <c r="M450" s="43" t="s">
        <v>29</v>
      </c>
      <c r="N450" s="46">
        <v>5743</v>
      </c>
      <c r="O450" s="46">
        <v>4228</v>
      </c>
      <c r="P450" s="46">
        <v>5198</v>
      </c>
      <c r="Q450" s="46">
        <v>7102</v>
      </c>
      <c r="R450" s="46">
        <v>6243</v>
      </c>
      <c r="S450" s="40"/>
      <c r="T450" s="40"/>
      <c r="U450" s="40"/>
      <c r="V450" s="40"/>
      <c r="W450" s="40"/>
      <c r="X450" s="40"/>
      <c r="Y450" s="40"/>
      <c r="Z450" s="40"/>
      <c r="AA450" s="40"/>
      <c r="AB450" s="40"/>
    </row>
    <row r="451" spans="3:28" s="19" customFormat="1" ht="12.75">
      <c r="C451" s="93" t="s">
        <v>0</v>
      </c>
      <c r="D451" s="93" t="s">
        <v>93</v>
      </c>
      <c r="E451" s="27"/>
      <c r="F451" s="27"/>
      <c r="G451" s="27"/>
      <c r="H451" s="27"/>
      <c r="I451" s="98"/>
      <c r="J451" s="14"/>
      <c r="K451" s="27"/>
      <c r="L451" s="27"/>
      <c r="M451" s="43" t="s">
        <v>30</v>
      </c>
      <c r="N451" s="46">
        <v>77979</v>
      </c>
      <c r="O451" s="46">
        <v>77515</v>
      </c>
      <c r="P451" s="46">
        <v>76788</v>
      </c>
      <c r="Q451" s="46">
        <v>75861</v>
      </c>
      <c r="R451" s="97">
        <v>75861</v>
      </c>
      <c r="S451" s="40"/>
      <c r="T451" s="40"/>
      <c r="U451" s="40"/>
      <c r="V451" s="40"/>
      <c r="W451" s="40"/>
      <c r="X451" s="40"/>
      <c r="Y451" s="40"/>
      <c r="Z451" s="40"/>
      <c r="AA451" s="40"/>
      <c r="AB451" s="40"/>
    </row>
    <row r="452" spans="3:28" s="19" customFormat="1" ht="12.75">
      <c r="C452" s="27"/>
      <c r="D452" s="27"/>
      <c r="E452" s="27"/>
      <c r="F452" s="27"/>
      <c r="G452" s="27"/>
      <c r="H452" s="27"/>
      <c r="I452" s="98"/>
      <c r="J452" s="14"/>
      <c r="K452" s="27"/>
      <c r="L452" s="27"/>
      <c r="M452" s="43" t="s">
        <v>31</v>
      </c>
      <c r="N452" s="46">
        <v>2564</v>
      </c>
      <c r="O452" s="46">
        <v>3399</v>
      </c>
      <c r="P452" s="46">
        <v>3555</v>
      </c>
      <c r="Q452" s="46">
        <v>3147</v>
      </c>
      <c r="R452" s="46">
        <v>2730</v>
      </c>
      <c r="S452" s="40"/>
      <c r="T452" s="40"/>
      <c r="U452" s="40"/>
      <c r="V452" s="40"/>
      <c r="W452" s="40"/>
      <c r="X452" s="40"/>
      <c r="Y452" s="40"/>
      <c r="Z452" s="40"/>
      <c r="AA452" s="40"/>
      <c r="AB452" s="40"/>
    </row>
    <row r="453" spans="3:28" s="19" customFormat="1" ht="12.75">
      <c r="C453" s="93" t="s">
        <v>75</v>
      </c>
      <c r="D453" s="93" t="s">
        <v>152</v>
      </c>
      <c r="E453" s="27"/>
      <c r="F453" s="27"/>
      <c r="G453" s="27"/>
      <c r="H453" s="27"/>
      <c r="I453" s="98"/>
      <c r="J453" s="14"/>
      <c r="K453" s="27"/>
      <c r="L453" s="27"/>
      <c r="M453" s="43" t="s">
        <v>32</v>
      </c>
      <c r="N453" s="46">
        <v>31019</v>
      </c>
      <c r="O453" s="46">
        <v>31821</v>
      </c>
      <c r="P453" s="46">
        <v>30826</v>
      </c>
      <c r="Q453" s="46">
        <v>31312</v>
      </c>
      <c r="R453" s="46">
        <v>30617</v>
      </c>
      <c r="S453" s="40"/>
      <c r="T453" s="40"/>
      <c r="U453" s="40"/>
      <c r="V453" s="40"/>
      <c r="W453" s="40"/>
      <c r="X453" s="40"/>
      <c r="Y453" s="40"/>
      <c r="Z453" s="40"/>
      <c r="AA453" s="40"/>
      <c r="AB453" s="40"/>
    </row>
    <row r="454" spans="3:28" s="19" customFormat="1" ht="12.75">
      <c r="C454" s="93" t="s">
        <v>96</v>
      </c>
      <c r="D454" s="93" t="s">
        <v>24</v>
      </c>
      <c r="E454" s="27"/>
      <c r="F454" s="27"/>
      <c r="G454" s="27"/>
      <c r="H454" s="27"/>
      <c r="I454" s="98"/>
      <c r="J454" s="14"/>
      <c r="K454" s="27"/>
      <c r="L454" s="27"/>
      <c r="M454" s="43" t="s">
        <v>17</v>
      </c>
      <c r="N454" s="46">
        <v>113207</v>
      </c>
      <c r="O454" s="46">
        <v>104578</v>
      </c>
      <c r="P454" s="46">
        <v>88042</v>
      </c>
      <c r="Q454" s="46">
        <v>91443</v>
      </c>
      <c r="R454" s="46">
        <v>78621</v>
      </c>
      <c r="S454" s="40"/>
      <c r="T454" s="40"/>
      <c r="U454" s="40"/>
      <c r="V454" s="40"/>
      <c r="W454" s="40"/>
      <c r="X454" s="40"/>
      <c r="Y454" s="40"/>
      <c r="Z454" s="40"/>
      <c r="AA454" s="40"/>
      <c r="AB454" s="40"/>
    </row>
    <row r="455" spans="3:28" s="19" customFormat="1" ht="12.75">
      <c r="C455" s="27"/>
      <c r="D455" s="27"/>
      <c r="E455" s="27"/>
      <c r="F455" s="27"/>
      <c r="G455" s="27"/>
      <c r="H455" s="27"/>
      <c r="I455" s="98"/>
      <c r="J455" s="14"/>
      <c r="K455" s="27"/>
      <c r="L455" s="27"/>
      <c r="M455" s="43" t="s">
        <v>33</v>
      </c>
      <c r="N455" s="46">
        <v>1930</v>
      </c>
      <c r="O455" s="46">
        <v>1878</v>
      </c>
      <c r="P455" s="46">
        <v>1515</v>
      </c>
      <c r="Q455" s="46">
        <v>1953</v>
      </c>
      <c r="R455" s="46">
        <v>1872</v>
      </c>
      <c r="S455" s="40"/>
      <c r="T455" s="40"/>
      <c r="U455" s="40"/>
      <c r="V455" s="40"/>
      <c r="W455" s="40"/>
      <c r="X455" s="40"/>
      <c r="Y455" s="40"/>
      <c r="Z455" s="40"/>
      <c r="AA455" s="40"/>
      <c r="AB455" s="40"/>
    </row>
    <row r="456" spans="3:28" s="19" customFormat="1" ht="12.75">
      <c r="C456" s="95" t="s">
        <v>97</v>
      </c>
      <c r="D456" s="95" t="s">
        <v>55</v>
      </c>
      <c r="E456" s="95" t="s">
        <v>56</v>
      </c>
      <c r="F456" s="95" t="s">
        <v>61</v>
      </c>
      <c r="G456" s="95" t="s">
        <v>62</v>
      </c>
      <c r="H456" s="95" t="s">
        <v>63</v>
      </c>
      <c r="I456" s="98"/>
      <c r="J456" s="14"/>
      <c r="K456" s="27"/>
      <c r="L456" s="27"/>
      <c r="M456" s="43" t="s">
        <v>34</v>
      </c>
      <c r="N456" s="46">
        <v>21983</v>
      </c>
      <c r="O456" s="46">
        <v>26508</v>
      </c>
      <c r="P456" s="46">
        <v>15594</v>
      </c>
      <c r="Q456" s="46">
        <v>19076</v>
      </c>
      <c r="R456" s="46">
        <v>22581</v>
      </c>
      <c r="S456" s="40"/>
      <c r="T456" s="40"/>
      <c r="U456" s="40"/>
      <c r="V456" s="40"/>
      <c r="W456" s="40"/>
      <c r="X456" s="40"/>
      <c r="Y456" s="40"/>
      <c r="Z456" s="40"/>
      <c r="AA456" s="40"/>
      <c r="AB456" s="40"/>
    </row>
    <row r="457" spans="3:28" s="19" customFormat="1" ht="12.75">
      <c r="C457" s="95" t="s">
        <v>122</v>
      </c>
      <c r="D457" s="91">
        <v>2155</v>
      </c>
      <c r="E457" s="91">
        <v>2076</v>
      </c>
      <c r="F457" s="91">
        <v>2137</v>
      </c>
      <c r="G457" s="91">
        <v>2188</v>
      </c>
      <c r="H457" s="91">
        <v>2194</v>
      </c>
      <c r="I457" s="98">
        <f t="shared" si="63"/>
        <v>2150</v>
      </c>
      <c r="J457" s="14"/>
      <c r="K457" s="27"/>
      <c r="L457" s="27"/>
      <c r="M457" s="43" t="s">
        <v>35</v>
      </c>
      <c r="N457" s="46">
        <v>5</v>
      </c>
      <c r="O457" s="46">
        <v>5</v>
      </c>
      <c r="P457" s="46">
        <v>5</v>
      </c>
      <c r="Q457" s="46">
        <v>4</v>
      </c>
      <c r="R457" s="46">
        <v>4</v>
      </c>
      <c r="S457" s="40"/>
      <c r="T457" s="40"/>
      <c r="U457" s="40"/>
      <c r="V457" s="40"/>
      <c r="W457" s="40"/>
      <c r="X457" s="40"/>
      <c r="Y457" s="40"/>
      <c r="Z457" s="40"/>
      <c r="AA457" s="40"/>
      <c r="AB457" s="40"/>
    </row>
    <row r="458" spans="3:28" s="19" customFormat="1" ht="12.75">
      <c r="C458" s="95" t="s">
        <v>109</v>
      </c>
      <c r="D458" s="91">
        <v>599</v>
      </c>
      <c r="E458" s="91">
        <v>539</v>
      </c>
      <c r="F458" s="91">
        <v>553</v>
      </c>
      <c r="G458" s="91">
        <v>626</v>
      </c>
      <c r="H458" s="91">
        <v>608</v>
      </c>
      <c r="I458" s="98">
        <f t="shared" si="63"/>
        <v>585</v>
      </c>
      <c r="J458" s="14"/>
      <c r="K458" s="27"/>
      <c r="L458" s="27"/>
      <c r="M458" s="43" t="s">
        <v>36</v>
      </c>
      <c r="N458" s="46">
        <v>994</v>
      </c>
      <c r="O458" s="46">
        <v>1035</v>
      </c>
      <c r="P458" s="46">
        <v>1043</v>
      </c>
      <c r="Q458" s="46">
        <v>1054</v>
      </c>
      <c r="R458" s="46">
        <v>1044</v>
      </c>
      <c r="S458" s="40"/>
      <c r="T458" s="40"/>
      <c r="U458" s="40"/>
      <c r="V458" s="40"/>
      <c r="W458" s="40"/>
      <c r="X458" s="40"/>
      <c r="Y458" s="40"/>
      <c r="Z458" s="40"/>
      <c r="AA458" s="40"/>
      <c r="AB458" s="40"/>
    </row>
    <row r="459" spans="3:28" s="19" customFormat="1" ht="12.75">
      <c r="C459" s="95" t="s">
        <v>110</v>
      </c>
      <c r="D459" s="91">
        <v>3</v>
      </c>
      <c r="E459" s="91">
        <v>2</v>
      </c>
      <c r="F459" s="91">
        <v>2</v>
      </c>
      <c r="G459" s="91">
        <v>4</v>
      </c>
      <c r="H459" s="91">
        <v>4</v>
      </c>
      <c r="I459" s="98"/>
      <c r="J459" s="14"/>
      <c r="K459" s="27"/>
      <c r="L459" s="27"/>
      <c r="M459" s="43" t="s">
        <v>37</v>
      </c>
      <c r="N459" s="46">
        <v>4953</v>
      </c>
      <c r="O459" s="46">
        <v>4752</v>
      </c>
      <c r="P459" s="46">
        <v>4434</v>
      </c>
      <c r="Q459" s="46">
        <v>4576</v>
      </c>
      <c r="R459" s="46">
        <v>4573</v>
      </c>
      <c r="S459" s="40"/>
      <c r="T459" s="40"/>
      <c r="U459" s="40"/>
      <c r="V459" s="40"/>
      <c r="W459" s="40"/>
      <c r="X459" s="40"/>
      <c r="Y459" s="40"/>
      <c r="Z459" s="40"/>
      <c r="AA459" s="40"/>
      <c r="AB459" s="40"/>
    </row>
    <row r="460" spans="3:28" s="19" customFormat="1" ht="12.75">
      <c r="C460" s="95" t="s">
        <v>111</v>
      </c>
      <c r="D460" s="91">
        <v>10</v>
      </c>
      <c r="E460" s="91">
        <v>10</v>
      </c>
      <c r="F460" s="91">
        <v>10</v>
      </c>
      <c r="G460" s="91">
        <v>9</v>
      </c>
      <c r="H460" s="91">
        <v>9</v>
      </c>
      <c r="I460" s="98"/>
      <c r="J460" s="14"/>
      <c r="K460" s="27"/>
      <c r="L460" s="27"/>
      <c r="M460" s="43" t="s">
        <v>24</v>
      </c>
      <c r="N460" s="46">
        <v>1168</v>
      </c>
      <c r="O460" s="46">
        <v>1169</v>
      </c>
      <c r="P460" s="46">
        <v>1163</v>
      </c>
      <c r="Q460" s="46">
        <v>1156</v>
      </c>
      <c r="R460" s="46">
        <v>1155</v>
      </c>
      <c r="S460" s="40"/>
      <c r="T460" s="40"/>
      <c r="U460" s="40"/>
      <c r="V460" s="40"/>
      <c r="W460" s="40"/>
      <c r="X460" s="40"/>
      <c r="Y460" s="40"/>
      <c r="Z460" s="40"/>
      <c r="AA460" s="40"/>
      <c r="AB460" s="40"/>
    </row>
    <row r="461" spans="3:28" s="19" customFormat="1" ht="12.75">
      <c r="C461" s="95" t="s">
        <v>112</v>
      </c>
      <c r="D461" s="91">
        <v>132</v>
      </c>
      <c r="E461" s="91">
        <v>130</v>
      </c>
      <c r="F461" s="91">
        <v>128</v>
      </c>
      <c r="G461" s="91">
        <v>128</v>
      </c>
      <c r="H461" s="91">
        <v>131</v>
      </c>
      <c r="I461" s="98"/>
      <c r="J461" s="14"/>
      <c r="K461" s="27"/>
      <c r="L461" s="27"/>
      <c r="M461" s="43" t="s">
        <v>21</v>
      </c>
      <c r="N461" s="46">
        <v>2146</v>
      </c>
      <c r="O461" s="46">
        <v>2336</v>
      </c>
      <c r="P461" s="46">
        <v>1788</v>
      </c>
      <c r="Q461" s="46">
        <v>2099</v>
      </c>
      <c r="R461" s="46">
        <v>2178</v>
      </c>
      <c r="S461" s="40"/>
      <c r="T461" s="40"/>
      <c r="U461" s="40"/>
      <c r="V461" s="40"/>
      <c r="W461" s="40"/>
      <c r="X461" s="40"/>
      <c r="Y461" s="40"/>
      <c r="Z461" s="40"/>
      <c r="AA461" s="40"/>
      <c r="AB461" s="40"/>
    </row>
    <row r="462" spans="3:28" s="19" customFormat="1" ht="12.75">
      <c r="C462" s="95" t="s">
        <v>113</v>
      </c>
      <c r="D462" s="91">
        <v>0</v>
      </c>
      <c r="E462" s="91">
        <v>1</v>
      </c>
      <c r="F462" s="91">
        <v>1</v>
      </c>
      <c r="G462" s="91">
        <v>1</v>
      </c>
      <c r="H462" s="91">
        <v>1</v>
      </c>
      <c r="I462" s="98"/>
      <c r="J462" s="14"/>
      <c r="K462" s="27"/>
      <c r="L462" s="27"/>
      <c r="M462" s="43" t="s">
        <v>38</v>
      </c>
      <c r="N462" s="44" t="s">
        <v>0</v>
      </c>
      <c r="O462" s="44" t="s">
        <v>0</v>
      </c>
      <c r="P462" s="44" t="s">
        <v>0</v>
      </c>
      <c r="Q462" s="44" t="s">
        <v>0</v>
      </c>
      <c r="R462" s="44" t="s">
        <v>0</v>
      </c>
      <c r="S462" s="40"/>
      <c r="T462" s="40"/>
      <c r="U462" s="40"/>
      <c r="V462" s="40"/>
      <c r="W462" s="40"/>
      <c r="X462" s="40"/>
      <c r="Y462" s="40"/>
      <c r="Z462" s="40"/>
      <c r="AA462" s="40"/>
      <c r="AB462" s="40"/>
    </row>
    <row r="463" spans="3:28" s="19" customFormat="1" ht="12.75">
      <c r="C463" s="95" t="s">
        <v>114</v>
      </c>
      <c r="D463" s="91">
        <v>8</v>
      </c>
      <c r="E463" s="91">
        <v>8</v>
      </c>
      <c r="F463" s="91">
        <v>6</v>
      </c>
      <c r="G463" s="91">
        <v>6</v>
      </c>
      <c r="H463" s="91">
        <v>8</v>
      </c>
      <c r="I463" s="98"/>
      <c r="J463" s="14"/>
      <c r="K463" s="27"/>
      <c r="L463" s="27"/>
      <c r="M463" s="43" t="s">
        <v>13</v>
      </c>
      <c r="N463" s="46">
        <v>32242</v>
      </c>
      <c r="O463" s="46">
        <v>32268</v>
      </c>
      <c r="P463" s="46">
        <v>33122</v>
      </c>
      <c r="Q463" s="46">
        <v>31971</v>
      </c>
      <c r="R463" s="46">
        <v>39650</v>
      </c>
      <c r="S463" s="40"/>
      <c r="T463" s="40"/>
      <c r="U463" s="40"/>
      <c r="V463" s="40"/>
      <c r="W463" s="40"/>
      <c r="X463" s="40"/>
      <c r="Y463" s="40"/>
      <c r="Z463" s="40"/>
      <c r="AA463" s="40"/>
      <c r="AB463" s="40"/>
    </row>
    <row r="464" spans="3:28" s="19" customFormat="1" ht="12.75">
      <c r="C464" s="95" t="s">
        <v>115</v>
      </c>
      <c r="D464" s="92" t="s">
        <v>0</v>
      </c>
      <c r="E464" s="92" t="s">
        <v>0</v>
      </c>
      <c r="F464" s="92" t="s">
        <v>0</v>
      </c>
      <c r="G464" s="92" t="s">
        <v>0</v>
      </c>
      <c r="H464" s="92" t="s">
        <v>0</v>
      </c>
      <c r="I464" s="98"/>
      <c r="J464" s="14"/>
      <c r="K464" s="27"/>
      <c r="L464" s="27"/>
      <c r="M464" s="43" t="s">
        <v>39</v>
      </c>
      <c r="N464" s="46">
        <v>18178</v>
      </c>
      <c r="O464" s="46">
        <v>15126</v>
      </c>
      <c r="P464" s="46">
        <v>15126</v>
      </c>
      <c r="Q464" s="46">
        <v>15126</v>
      </c>
      <c r="R464" s="46">
        <v>13620</v>
      </c>
      <c r="S464" s="40"/>
      <c r="T464" s="40"/>
      <c r="U464" s="40"/>
      <c r="V464" s="40"/>
      <c r="W464" s="40"/>
      <c r="X464" s="40"/>
      <c r="Y464" s="40"/>
      <c r="Z464" s="40"/>
      <c r="AA464" s="40"/>
      <c r="AB464" s="40"/>
    </row>
    <row r="465" spans="3:28" s="19" customFormat="1" ht="12.75">
      <c r="C465" s="95" t="s">
        <v>116</v>
      </c>
      <c r="D465" s="92" t="s">
        <v>0</v>
      </c>
      <c r="E465" s="92" t="s">
        <v>0</v>
      </c>
      <c r="F465" s="92" t="s">
        <v>0</v>
      </c>
      <c r="G465" s="92" t="s">
        <v>0</v>
      </c>
      <c r="H465" s="92" t="s">
        <v>0</v>
      </c>
      <c r="I465" s="98"/>
      <c r="J465" s="14"/>
      <c r="K465" s="27"/>
      <c r="L465" s="27"/>
      <c r="M465" s="43" t="s">
        <v>20</v>
      </c>
      <c r="N465" s="46">
        <v>41980</v>
      </c>
      <c r="O465" s="46">
        <v>43168</v>
      </c>
      <c r="P465" s="46">
        <v>43169</v>
      </c>
      <c r="Q465" s="46">
        <v>42461</v>
      </c>
      <c r="R465" s="46">
        <v>42745</v>
      </c>
      <c r="S465" s="40"/>
      <c r="T465" s="40"/>
      <c r="U465" s="40"/>
      <c r="V465" s="40"/>
      <c r="W465" s="40"/>
      <c r="X465" s="40"/>
      <c r="Y465" s="40"/>
      <c r="Z465" s="40"/>
      <c r="AA465" s="40"/>
      <c r="AB465" s="40"/>
    </row>
    <row r="466" spans="3:28" s="19" customFormat="1" ht="12.75">
      <c r="C466" s="95"/>
      <c r="D466" s="96">
        <f>SUM(D459:D465)</f>
        <v>153</v>
      </c>
      <c r="E466" s="96">
        <f aca="true" t="shared" si="66" ref="E466:H466">SUM(E459:E465)</f>
        <v>151</v>
      </c>
      <c r="F466" s="96">
        <f t="shared" si="66"/>
        <v>147</v>
      </c>
      <c r="G466" s="96">
        <f t="shared" si="66"/>
        <v>148</v>
      </c>
      <c r="H466" s="96">
        <f t="shared" si="66"/>
        <v>153</v>
      </c>
      <c r="I466" s="98">
        <f t="shared" si="63"/>
        <v>150.4</v>
      </c>
      <c r="J466" s="14"/>
      <c r="K466" s="27"/>
      <c r="L466" s="27"/>
      <c r="M466" s="43" t="s">
        <v>22</v>
      </c>
      <c r="N466" s="46">
        <v>6655</v>
      </c>
      <c r="O466" s="46">
        <v>6685</v>
      </c>
      <c r="P466" s="46">
        <v>6714</v>
      </c>
      <c r="Q466" s="46">
        <v>6744</v>
      </c>
      <c r="R466" s="46">
        <v>6744</v>
      </c>
      <c r="S466" s="40"/>
      <c r="T466" s="40"/>
      <c r="U466" s="40"/>
      <c r="V466" s="40"/>
      <c r="W466" s="40"/>
      <c r="X466" s="40"/>
      <c r="Y466" s="40"/>
      <c r="Z466" s="40"/>
      <c r="AA466" s="40"/>
      <c r="AB466" s="40"/>
    </row>
    <row r="467" spans="3:28" s="19" customFormat="1" ht="12.75">
      <c r="C467" s="95" t="s">
        <v>118</v>
      </c>
      <c r="D467" s="91">
        <v>200</v>
      </c>
      <c r="E467" s="91">
        <v>186</v>
      </c>
      <c r="F467" s="91">
        <v>242</v>
      </c>
      <c r="G467" s="91">
        <v>222</v>
      </c>
      <c r="H467" s="91">
        <v>243</v>
      </c>
      <c r="I467" s="98">
        <f>AVERAGE(D467:H467)</f>
        <v>218.6</v>
      </c>
      <c r="J467" s="14"/>
      <c r="K467" s="27"/>
      <c r="L467" s="27"/>
      <c r="M467" s="43" t="s">
        <v>40</v>
      </c>
      <c r="N467" s="46">
        <v>24751</v>
      </c>
      <c r="O467" s="46">
        <v>24730</v>
      </c>
      <c r="P467" s="46">
        <v>24436</v>
      </c>
      <c r="Q467" s="46">
        <v>25678</v>
      </c>
      <c r="R467" s="46">
        <v>25188</v>
      </c>
      <c r="S467" s="40"/>
      <c r="T467" s="40"/>
      <c r="U467" s="40"/>
      <c r="V467" s="40"/>
      <c r="W467" s="40"/>
      <c r="X467" s="40"/>
      <c r="Y467" s="40"/>
      <c r="Z467" s="40"/>
      <c r="AA467" s="40"/>
      <c r="AB467" s="40"/>
    </row>
    <row r="468" spans="3:28" s="19" customFormat="1" ht="12.75">
      <c r="C468" s="95" t="s">
        <v>117</v>
      </c>
      <c r="D468" s="91">
        <v>1168</v>
      </c>
      <c r="E468" s="91">
        <v>1169</v>
      </c>
      <c r="F468" s="91">
        <v>1163</v>
      </c>
      <c r="G468" s="91">
        <v>1156</v>
      </c>
      <c r="H468" s="91">
        <v>1155</v>
      </c>
      <c r="I468" s="98">
        <f t="shared" si="63"/>
        <v>1162.2</v>
      </c>
      <c r="J468" s="14"/>
      <c r="K468" s="27"/>
      <c r="L468" s="27"/>
      <c r="M468" s="43" t="s">
        <v>18</v>
      </c>
      <c r="N468" s="46">
        <v>4884</v>
      </c>
      <c r="O468" s="46">
        <v>4327</v>
      </c>
      <c r="P468" s="46">
        <v>3824</v>
      </c>
      <c r="Q468" s="46">
        <v>3500</v>
      </c>
      <c r="R468" s="46">
        <v>4736</v>
      </c>
      <c r="S468" s="40"/>
      <c r="T468" s="40"/>
      <c r="U468" s="40"/>
      <c r="V468" s="40"/>
      <c r="W468" s="40"/>
      <c r="X468" s="40"/>
      <c r="Y468" s="40"/>
      <c r="Z468" s="40"/>
      <c r="AA468" s="40"/>
      <c r="AB468" s="40"/>
    </row>
    <row r="469" spans="3:28" s="19" customFormat="1" ht="12.75">
      <c r="C469" s="95" t="s">
        <v>119</v>
      </c>
      <c r="D469" s="91">
        <v>36</v>
      </c>
      <c r="E469" s="91">
        <v>32</v>
      </c>
      <c r="F469" s="91">
        <v>33</v>
      </c>
      <c r="G469" s="91">
        <v>37</v>
      </c>
      <c r="H469" s="91">
        <v>36</v>
      </c>
      <c r="I469" s="98">
        <f t="shared" si="63"/>
        <v>34.8</v>
      </c>
      <c r="J469" s="14"/>
      <c r="K469" s="27"/>
      <c r="L469" s="27"/>
      <c r="M469" s="43" t="s">
        <v>41</v>
      </c>
      <c r="N469" s="46">
        <v>2076</v>
      </c>
      <c r="O469" s="46">
        <v>2097</v>
      </c>
      <c r="P469" s="46">
        <v>2083</v>
      </c>
      <c r="Q469" s="46">
        <v>2078</v>
      </c>
      <c r="R469" s="46">
        <v>2069</v>
      </c>
      <c r="S469" s="40"/>
      <c r="T469" s="40"/>
      <c r="U469" s="40"/>
      <c r="V469" s="40"/>
      <c r="W469" s="40"/>
      <c r="X469" s="40"/>
      <c r="Y469" s="40"/>
      <c r="Z469" s="40"/>
      <c r="AA469" s="40"/>
      <c r="AB469" s="40"/>
    </row>
    <row r="470" spans="3:28" s="19" customFormat="1" ht="12.75">
      <c r="C470" s="27"/>
      <c r="D470" s="27"/>
      <c r="E470" s="27"/>
      <c r="F470" s="27"/>
      <c r="G470" s="27"/>
      <c r="H470" s="27"/>
      <c r="I470" s="98"/>
      <c r="J470" s="14"/>
      <c r="K470" s="27"/>
      <c r="L470" s="27"/>
      <c r="M470" s="43" t="s">
        <v>19</v>
      </c>
      <c r="N470" s="46">
        <v>1172</v>
      </c>
      <c r="O470" s="46">
        <v>1146</v>
      </c>
      <c r="P470" s="46">
        <v>1114</v>
      </c>
      <c r="Q470" s="46">
        <v>1095</v>
      </c>
      <c r="R470" s="46">
        <v>1078</v>
      </c>
      <c r="S470" s="40"/>
      <c r="T470" s="40"/>
      <c r="U470" s="40"/>
      <c r="V470" s="40"/>
      <c r="W470" s="40"/>
      <c r="X470" s="40"/>
      <c r="Y470" s="40"/>
      <c r="Z470" s="40"/>
      <c r="AA470" s="40"/>
      <c r="AB470" s="40"/>
    </row>
    <row r="471" spans="3:28" s="19" customFormat="1" ht="12.75">
      <c r="C471" s="93" t="s">
        <v>92</v>
      </c>
      <c r="D471" s="27"/>
      <c r="E471" s="27"/>
      <c r="F471" s="27"/>
      <c r="G471" s="27"/>
      <c r="H471" s="27"/>
      <c r="I471" s="98"/>
      <c r="J471" s="14"/>
      <c r="K471" s="27"/>
      <c r="L471" s="27"/>
      <c r="M471" s="43" t="s">
        <v>42</v>
      </c>
      <c r="N471" s="46">
        <v>1192</v>
      </c>
      <c r="O471" s="46">
        <v>1179</v>
      </c>
      <c r="P471" s="46">
        <v>1163</v>
      </c>
      <c r="Q471" s="46">
        <v>1169</v>
      </c>
      <c r="R471" s="97">
        <v>1169</v>
      </c>
      <c r="S471" s="40"/>
      <c r="T471" s="40"/>
      <c r="U471" s="40"/>
      <c r="V471" s="40"/>
      <c r="W471" s="40"/>
      <c r="X471" s="40"/>
      <c r="Y471" s="40"/>
      <c r="Z471" s="40"/>
      <c r="AA471" s="40"/>
      <c r="AB471" s="40"/>
    </row>
    <row r="472" spans="3:28" s="19" customFormat="1" ht="12.75">
      <c r="C472" s="93" t="s">
        <v>0</v>
      </c>
      <c r="D472" s="93" t="s">
        <v>93</v>
      </c>
      <c r="E472" s="27"/>
      <c r="F472" s="27"/>
      <c r="G472" s="27"/>
      <c r="H472" s="27"/>
      <c r="I472" s="98"/>
      <c r="J472" s="14"/>
      <c r="K472" s="27"/>
      <c r="L472" s="27"/>
      <c r="M472" s="43" t="s">
        <v>16</v>
      </c>
      <c r="N472" s="46">
        <v>110846</v>
      </c>
      <c r="O472" s="46">
        <v>111977</v>
      </c>
      <c r="P472" s="46">
        <v>107781</v>
      </c>
      <c r="Q472" s="46">
        <v>106451</v>
      </c>
      <c r="R472" s="46">
        <v>109515</v>
      </c>
      <c r="S472" s="40"/>
      <c r="T472" s="40"/>
      <c r="U472" s="40"/>
      <c r="V472" s="40"/>
      <c r="W472" s="40"/>
      <c r="X472" s="40"/>
      <c r="Y472" s="40"/>
      <c r="Z472" s="40"/>
      <c r="AA472" s="40"/>
      <c r="AB472" s="40"/>
    </row>
    <row r="473" spans="3:28" s="19" customFormat="1" ht="12.75">
      <c r="C473" s="27"/>
      <c r="D473" s="27"/>
      <c r="E473" s="27"/>
      <c r="F473" s="27"/>
      <c r="G473" s="27"/>
      <c r="H473" s="27"/>
      <c r="I473" s="98"/>
      <c r="J473" s="14"/>
      <c r="K473" s="27"/>
      <c r="L473" s="27"/>
      <c r="M473" s="27"/>
      <c r="N473" s="168"/>
      <c r="O473" s="168"/>
      <c r="P473" s="168"/>
      <c r="Q473" s="168"/>
      <c r="R473" s="27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</row>
    <row r="474" spans="3:28" s="19" customFormat="1" ht="12.75">
      <c r="C474" s="93" t="s">
        <v>75</v>
      </c>
      <c r="D474" s="93" t="s">
        <v>152</v>
      </c>
      <c r="E474" s="27"/>
      <c r="F474" s="27"/>
      <c r="G474" s="27"/>
      <c r="H474" s="27"/>
      <c r="I474" s="98"/>
      <c r="J474" s="14"/>
      <c r="K474" s="27"/>
      <c r="L474" s="27"/>
      <c r="M474" s="39" t="s">
        <v>92</v>
      </c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</row>
    <row r="475" spans="3:28" s="19" customFormat="1" ht="12.75">
      <c r="C475" s="93" t="s">
        <v>96</v>
      </c>
      <c r="D475" s="93" t="s">
        <v>21</v>
      </c>
      <c r="E475" s="27"/>
      <c r="F475" s="27"/>
      <c r="G475" s="27"/>
      <c r="H475" s="27"/>
      <c r="I475" s="98"/>
      <c r="J475" s="14"/>
      <c r="K475" s="27"/>
      <c r="L475" s="27"/>
      <c r="M475" s="39" t="s">
        <v>0</v>
      </c>
      <c r="N475" s="39" t="s">
        <v>93</v>
      </c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</row>
    <row r="476" spans="3:28" s="19" customFormat="1" ht="12.75">
      <c r="C476" s="27"/>
      <c r="D476" s="27"/>
      <c r="E476" s="27"/>
      <c r="F476" s="27"/>
      <c r="G476" s="27"/>
      <c r="H476" s="27"/>
      <c r="I476" s="98"/>
      <c r="J476" s="14"/>
      <c r="K476" s="27"/>
      <c r="L476" s="27"/>
      <c r="M476" s="27"/>
      <c r="N476" s="27"/>
      <c r="O476" s="27"/>
      <c r="P476" s="27"/>
      <c r="Q476" s="27"/>
      <c r="R476" s="27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</row>
    <row r="477" spans="3:31" s="19" customFormat="1" ht="12.75">
      <c r="C477" s="95" t="s">
        <v>97</v>
      </c>
      <c r="D477" s="95" t="s">
        <v>55</v>
      </c>
      <c r="E477" s="95" t="s">
        <v>56</v>
      </c>
      <c r="F477" s="95" t="s">
        <v>61</v>
      </c>
      <c r="G477" s="95" t="s">
        <v>62</v>
      </c>
      <c r="H477" s="95" t="s">
        <v>63</v>
      </c>
      <c r="I477" s="98"/>
      <c r="J477" s="14"/>
      <c r="K477" s="27"/>
      <c r="L477" s="27"/>
      <c r="M477" s="39" t="s">
        <v>75</v>
      </c>
      <c r="N477" s="39" t="s">
        <v>152</v>
      </c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</row>
    <row r="478" spans="3:31" s="19" customFormat="1" ht="12.75">
      <c r="C478" s="95" t="s">
        <v>122</v>
      </c>
      <c r="D478" s="91">
        <v>55558</v>
      </c>
      <c r="E478" s="91">
        <v>62932</v>
      </c>
      <c r="F478" s="91">
        <v>51797</v>
      </c>
      <c r="G478" s="91">
        <v>64437</v>
      </c>
      <c r="H478" s="91">
        <v>75127</v>
      </c>
      <c r="I478" s="98">
        <f t="shared" si="63"/>
        <v>61970.2</v>
      </c>
      <c r="J478" s="14"/>
      <c r="L478" s="27"/>
      <c r="M478" s="39" t="s">
        <v>58</v>
      </c>
      <c r="N478" s="39" t="s">
        <v>118</v>
      </c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</row>
    <row r="479" spans="3:31" s="19" customFormat="1" ht="12.75">
      <c r="C479" s="95" t="s">
        <v>109</v>
      </c>
      <c r="D479" s="91">
        <v>36498</v>
      </c>
      <c r="E479" s="91">
        <v>40565</v>
      </c>
      <c r="F479" s="91">
        <v>31775</v>
      </c>
      <c r="G479" s="91">
        <v>41308</v>
      </c>
      <c r="H479" s="91">
        <v>49576</v>
      </c>
      <c r="I479" s="98">
        <f t="shared" si="63"/>
        <v>39944.4</v>
      </c>
      <c r="J479" s="14"/>
      <c r="L479" s="27"/>
      <c r="M479" s="27"/>
      <c r="N479" s="27"/>
      <c r="O479" s="27"/>
      <c r="P479" s="27"/>
      <c r="Q479" s="27"/>
      <c r="R479" s="27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</row>
    <row r="480" spans="3:31" s="19" customFormat="1" ht="12.75">
      <c r="C480" s="95" t="s">
        <v>110</v>
      </c>
      <c r="D480" s="91">
        <v>170</v>
      </c>
      <c r="E480" s="91">
        <v>205</v>
      </c>
      <c r="F480" s="91">
        <v>202</v>
      </c>
      <c r="G480" s="91">
        <v>210</v>
      </c>
      <c r="H480" s="91">
        <v>225</v>
      </c>
      <c r="I480" s="98"/>
      <c r="J480" s="14"/>
      <c r="L480" s="27"/>
      <c r="M480" s="43" t="s">
        <v>59</v>
      </c>
      <c r="N480" s="43" t="s">
        <v>55</v>
      </c>
      <c r="O480" s="43" t="s">
        <v>56</v>
      </c>
      <c r="P480" s="43" t="s">
        <v>61</v>
      </c>
      <c r="Q480" s="43" t="s">
        <v>62</v>
      </c>
      <c r="R480" s="43" t="s">
        <v>63</v>
      </c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</row>
    <row r="481" spans="3:31" s="19" customFormat="1" ht="12.75">
      <c r="C481" s="95" t="s">
        <v>111</v>
      </c>
      <c r="D481" s="91">
        <v>526</v>
      </c>
      <c r="E481" s="91">
        <v>596</v>
      </c>
      <c r="F481" s="91">
        <v>577</v>
      </c>
      <c r="G481" s="91">
        <v>582</v>
      </c>
      <c r="H481" s="91">
        <v>649</v>
      </c>
      <c r="I481" s="98"/>
      <c r="J481" s="14"/>
      <c r="L481" s="27"/>
      <c r="M481" s="43" t="s">
        <v>64</v>
      </c>
      <c r="N481" s="45">
        <f>SUM(N483:N510)</f>
        <v>336316</v>
      </c>
      <c r="O481" s="45">
        <f aca="true" t="shared" si="67" ref="O481:R481">SUM(O483:O510)</f>
        <v>343718</v>
      </c>
      <c r="P481" s="45">
        <f t="shared" si="67"/>
        <v>333412</v>
      </c>
      <c r="Q481" s="45">
        <f t="shared" si="67"/>
        <v>328405</v>
      </c>
      <c r="R481" s="45">
        <f t="shared" si="67"/>
        <v>351676</v>
      </c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</row>
    <row r="482" spans="3:31" s="19" customFormat="1" ht="12.75">
      <c r="C482" s="95" t="s">
        <v>112</v>
      </c>
      <c r="D482" s="91">
        <v>10095</v>
      </c>
      <c r="E482" s="91">
        <v>12555</v>
      </c>
      <c r="F482" s="91">
        <v>11295</v>
      </c>
      <c r="G482" s="91">
        <v>13136</v>
      </c>
      <c r="H482" s="91">
        <v>15224</v>
      </c>
      <c r="I482" s="98"/>
      <c r="J482" s="14"/>
      <c r="L482" s="27"/>
      <c r="M482" s="43" t="s">
        <v>82</v>
      </c>
      <c r="N482" s="45">
        <f>SUM(N483+N486+N487+N489+N490+N491+N492+N494+N498+N501+N502+N504+N508+N509+N510)</f>
        <v>262999</v>
      </c>
      <c r="O482" s="45">
        <f aca="true" t="shared" si="68" ref="O482:R482">SUM(O483+O486+O487+O489+O490+O491+O492+O494+O498+O501+O502+O504+O508+O509+O510)</f>
        <v>264265</v>
      </c>
      <c r="P482" s="45">
        <f t="shared" si="68"/>
        <v>271545</v>
      </c>
      <c r="Q482" s="45">
        <f t="shared" si="68"/>
        <v>268960</v>
      </c>
      <c r="R482" s="45">
        <f t="shared" si="68"/>
        <v>286879</v>
      </c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</row>
    <row r="483" spans="3:31" s="19" customFormat="1" ht="12.75">
      <c r="C483" s="95" t="s">
        <v>113</v>
      </c>
      <c r="D483" s="91">
        <v>1177</v>
      </c>
      <c r="E483" s="91">
        <v>1597</v>
      </c>
      <c r="F483" s="91">
        <v>1547</v>
      </c>
      <c r="G483" s="91">
        <v>1610</v>
      </c>
      <c r="H483" s="91">
        <v>1473</v>
      </c>
      <c r="I483" s="98"/>
      <c r="J483" s="14"/>
      <c r="L483" s="27"/>
      <c r="M483" s="43" t="s">
        <v>26</v>
      </c>
      <c r="N483" s="46">
        <v>8045</v>
      </c>
      <c r="O483" s="46">
        <v>7647</v>
      </c>
      <c r="P483" s="46">
        <v>7236</v>
      </c>
      <c r="Q483" s="46">
        <v>7583</v>
      </c>
      <c r="R483" s="46">
        <v>8013</v>
      </c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</row>
    <row r="484" spans="3:31" s="19" customFormat="1" ht="12.75">
      <c r="C484" s="95" t="s">
        <v>114</v>
      </c>
      <c r="D484" s="91">
        <v>505</v>
      </c>
      <c r="E484" s="91">
        <v>528</v>
      </c>
      <c r="F484" s="91">
        <v>524</v>
      </c>
      <c r="G484" s="91">
        <v>627</v>
      </c>
      <c r="H484" s="91">
        <v>648</v>
      </c>
      <c r="I484" s="98"/>
      <c r="J484" s="14"/>
      <c r="L484" s="27"/>
      <c r="M484" s="43" t="s">
        <v>27</v>
      </c>
      <c r="N484" s="46">
        <v>1519</v>
      </c>
      <c r="O484" s="46">
        <v>1090</v>
      </c>
      <c r="P484" s="46">
        <v>1190</v>
      </c>
      <c r="Q484" s="46">
        <v>1224</v>
      </c>
      <c r="R484" s="46">
        <v>1470</v>
      </c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</row>
    <row r="485" spans="3:31" s="19" customFormat="1" ht="12.75">
      <c r="C485" s="95" t="s">
        <v>115</v>
      </c>
      <c r="D485" s="92" t="s">
        <v>0</v>
      </c>
      <c r="E485" s="92" t="s">
        <v>0</v>
      </c>
      <c r="F485" s="92" t="s">
        <v>0</v>
      </c>
      <c r="G485" s="92" t="s">
        <v>0</v>
      </c>
      <c r="H485" s="92" t="s">
        <v>0</v>
      </c>
      <c r="I485" s="98"/>
      <c r="J485" s="14"/>
      <c r="L485" s="27"/>
      <c r="M485" s="43" t="s">
        <v>15</v>
      </c>
      <c r="N485" s="46">
        <v>6375</v>
      </c>
      <c r="O485" s="46">
        <v>7797</v>
      </c>
      <c r="P485" s="46">
        <v>7853</v>
      </c>
      <c r="Q485" s="46">
        <v>6719</v>
      </c>
      <c r="R485" s="46">
        <v>8266</v>
      </c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</row>
    <row r="486" spans="3:31" s="19" customFormat="1" ht="12.75">
      <c r="C486" s="95" t="s">
        <v>116</v>
      </c>
      <c r="D486" s="92" t="s">
        <v>0</v>
      </c>
      <c r="E486" s="92" t="s">
        <v>0</v>
      </c>
      <c r="F486" s="92" t="s">
        <v>0</v>
      </c>
      <c r="G486" s="92" t="s">
        <v>0</v>
      </c>
      <c r="H486" s="92" t="s">
        <v>0</v>
      </c>
      <c r="I486" s="98"/>
      <c r="J486" s="14"/>
      <c r="L486" s="27"/>
      <c r="M486" s="43" t="s">
        <v>28</v>
      </c>
      <c r="N486" s="46">
        <v>20125</v>
      </c>
      <c r="O486" s="46">
        <v>20844</v>
      </c>
      <c r="P486" s="46">
        <v>20174</v>
      </c>
      <c r="Q486" s="46">
        <v>20754</v>
      </c>
      <c r="R486" s="46">
        <v>21276</v>
      </c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</row>
    <row r="487" spans="3:31" s="19" customFormat="1" ht="12.75">
      <c r="C487" s="95"/>
      <c r="D487" s="96">
        <f>SUM(D480:D486)</f>
        <v>12473</v>
      </c>
      <c r="E487" s="96">
        <f aca="true" t="shared" si="69" ref="E487:H487">SUM(E480:E486)</f>
        <v>15481</v>
      </c>
      <c r="F487" s="96">
        <f t="shared" si="69"/>
        <v>14145</v>
      </c>
      <c r="G487" s="96">
        <f t="shared" si="69"/>
        <v>16165</v>
      </c>
      <c r="H487" s="96">
        <f t="shared" si="69"/>
        <v>18219</v>
      </c>
      <c r="I487" s="98">
        <f aca="true" t="shared" si="70" ref="I487:I542">AVERAGE(D487:H487)</f>
        <v>15296.6</v>
      </c>
      <c r="J487" s="14"/>
      <c r="L487" s="27"/>
      <c r="M487" s="43" t="s">
        <v>65</v>
      </c>
      <c r="N487" s="46">
        <v>36581</v>
      </c>
      <c r="O487" s="46">
        <v>38323</v>
      </c>
      <c r="P487" s="46">
        <v>37287</v>
      </c>
      <c r="Q487" s="46">
        <v>33459</v>
      </c>
      <c r="R487" s="97">
        <v>33459</v>
      </c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</row>
    <row r="488" spans="3:31" s="19" customFormat="1" ht="12.75">
      <c r="C488" s="95" t="s">
        <v>118</v>
      </c>
      <c r="D488" s="91">
        <v>3606</v>
      </c>
      <c r="E488" s="91">
        <v>3642</v>
      </c>
      <c r="F488" s="91">
        <v>3195</v>
      </c>
      <c r="G488" s="91">
        <v>3771</v>
      </c>
      <c r="H488" s="91">
        <v>3996</v>
      </c>
      <c r="I488" s="98">
        <f>AVERAGE(D488:H488)</f>
        <v>3642</v>
      </c>
      <c r="J488" s="14"/>
      <c r="L488" s="27"/>
      <c r="M488" s="43" t="s">
        <v>29</v>
      </c>
      <c r="N488" s="46">
        <v>2758</v>
      </c>
      <c r="O488" s="46">
        <v>2656</v>
      </c>
      <c r="P488" s="46">
        <v>2744</v>
      </c>
      <c r="Q488" s="46">
        <v>2242</v>
      </c>
      <c r="R488" s="46">
        <v>2349</v>
      </c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</row>
    <row r="489" spans="3:31" s="19" customFormat="1" ht="12.75">
      <c r="C489" s="95" t="s">
        <v>117</v>
      </c>
      <c r="D489" s="91">
        <v>2146</v>
      </c>
      <c r="E489" s="91">
        <v>2336</v>
      </c>
      <c r="F489" s="91">
        <v>1788</v>
      </c>
      <c r="G489" s="91">
        <v>2099</v>
      </c>
      <c r="H489" s="91">
        <v>2178</v>
      </c>
      <c r="I489" s="98">
        <f t="shared" si="70"/>
        <v>2109.4</v>
      </c>
      <c r="J489" s="14"/>
      <c r="L489" s="27"/>
      <c r="M489" s="43" t="s">
        <v>30</v>
      </c>
      <c r="N489" s="44"/>
      <c r="O489" s="44"/>
      <c r="P489" s="44"/>
      <c r="Q489" s="44"/>
      <c r="R489" s="44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</row>
    <row r="490" spans="3:31" s="19" customFormat="1" ht="12.75">
      <c r="C490" s="95" t="s">
        <v>119</v>
      </c>
      <c r="D490" s="91">
        <v>834</v>
      </c>
      <c r="E490" s="91">
        <v>907</v>
      </c>
      <c r="F490" s="91">
        <v>893</v>
      </c>
      <c r="G490" s="91">
        <v>1094</v>
      </c>
      <c r="H490" s="91">
        <v>1157</v>
      </c>
      <c r="I490" s="98">
        <f t="shared" si="70"/>
        <v>977</v>
      </c>
      <c r="J490" s="14"/>
      <c r="L490" s="27"/>
      <c r="M490" s="43" t="s">
        <v>31</v>
      </c>
      <c r="N490" s="46">
        <v>273</v>
      </c>
      <c r="O490" s="46">
        <v>391</v>
      </c>
      <c r="P490" s="46">
        <v>587</v>
      </c>
      <c r="Q490" s="46">
        <v>438</v>
      </c>
      <c r="R490" s="46">
        <v>389</v>
      </c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</row>
    <row r="491" spans="3:31" s="19" customFormat="1" ht="12.75">
      <c r="C491" s="27"/>
      <c r="D491" s="27"/>
      <c r="E491" s="27"/>
      <c r="F491" s="27"/>
      <c r="G491" s="27"/>
      <c r="H491" s="27"/>
      <c r="I491" s="98"/>
      <c r="J491" s="14"/>
      <c r="K491" s="27"/>
      <c r="L491" s="27"/>
      <c r="M491" s="43" t="s">
        <v>32</v>
      </c>
      <c r="N491" s="46">
        <v>11096</v>
      </c>
      <c r="O491" s="46">
        <v>11451</v>
      </c>
      <c r="P491" s="46">
        <v>10756</v>
      </c>
      <c r="Q491" s="46">
        <v>10735</v>
      </c>
      <c r="R491" s="46">
        <v>11158</v>
      </c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</row>
    <row r="492" spans="3:31" s="19" customFormat="1" ht="12.75">
      <c r="C492" s="93" t="s">
        <v>92</v>
      </c>
      <c r="D492" s="27"/>
      <c r="E492" s="27"/>
      <c r="F492" s="27"/>
      <c r="G492" s="27"/>
      <c r="H492" s="27"/>
      <c r="I492" s="98"/>
      <c r="J492" s="14"/>
      <c r="K492" s="27"/>
      <c r="L492" s="27"/>
      <c r="M492" s="43" t="s">
        <v>17</v>
      </c>
      <c r="N492" s="46">
        <v>92886</v>
      </c>
      <c r="O492" s="46">
        <v>92482</v>
      </c>
      <c r="P492" s="46">
        <v>107460</v>
      </c>
      <c r="Q492" s="46">
        <v>104789</v>
      </c>
      <c r="R492" s="46">
        <v>117635</v>
      </c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</row>
    <row r="493" spans="3:31" s="19" customFormat="1" ht="12.75">
      <c r="C493" s="93" t="s">
        <v>0</v>
      </c>
      <c r="D493" s="93" t="s">
        <v>93</v>
      </c>
      <c r="E493" s="27"/>
      <c r="F493" s="27"/>
      <c r="G493" s="27"/>
      <c r="H493" s="27"/>
      <c r="I493" s="98"/>
      <c r="J493" s="14"/>
      <c r="K493" s="27"/>
      <c r="L493" s="27"/>
      <c r="M493" s="43" t="s">
        <v>33</v>
      </c>
      <c r="N493" s="46">
        <v>1456</v>
      </c>
      <c r="O493" s="46">
        <v>1358</v>
      </c>
      <c r="P493" s="46">
        <v>1071</v>
      </c>
      <c r="Q493" s="46">
        <v>1435</v>
      </c>
      <c r="R493" s="46">
        <v>1246</v>
      </c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</row>
    <row r="494" spans="3:31" s="19" customFormat="1" ht="12.75">
      <c r="C494" s="27"/>
      <c r="D494" s="27"/>
      <c r="E494" s="27"/>
      <c r="F494" s="27"/>
      <c r="G494" s="27"/>
      <c r="H494" s="27"/>
      <c r="I494" s="98"/>
      <c r="J494" s="14"/>
      <c r="K494" s="27"/>
      <c r="L494" s="27"/>
      <c r="M494" s="43" t="s">
        <v>34</v>
      </c>
      <c r="N494" s="46">
        <v>46077</v>
      </c>
      <c r="O494" s="46">
        <v>47160</v>
      </c>
      <c r="P494" s="46">
        <v>46829</v>
      </c>
      <c r="Q494" s="46">
        <v>46781</v>
      </c>
      <c r="R494" s="46">
        <v>49583</v>
      </c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</row>
    <row r="495" spans="3:31" s="19" customFormat="1" ht="12.75">
      <c r="C495" s="93" t="s">
        <v>75</v>
      </c>
      <c r="D495" s="93" t="s">
        <v>152</v>
      </c>
      <c r="E495" s="27"/>
      <c r="F495" s="27"/>
      <c r="G495" s="27"/>
      <c r="H495" s="27"/>
      <c r="I495" s="98"/>
      <c r="J495" s="14"/>
      <c r="K495" s="27"/>
      <c r="L495" s="27"/>
      <c r="M495" s="43" t="s">
        <v>35</v>
      </c>
      <c r="N495" s="46">
        <v>481</v>
      </c>
      <c r="O495" s="46">
        <v>337</v>
      </c>
      <c r="P495" s="46">
        <v>368</v>
      </c>
      <c r="Q495" s="46">
        <v>277</v>
      </c>
      <c r="R495" s="46">
        <v>74</v>
      </c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</row>
    <row r="496" spans="3:31" s="19" customFormat="1" ht="12.75">
      <c r="C496" s="93" t="s">
        <v>96</v>
      </c>
      <c r="D496" s="93" t="s">
        <v>38</v>
      </c>
      <c r="E496" s="27"/>
      <c r="F496" s="27"/>
      <c r="G496" s="27"/>
      <c r="H496" s="27"/>
      <c r="I496" s="98"/>
      <c r="J496" s="14"/>
      <c r="K496" s="27"/>
      <c r="L496" s="27"/>
      <c r="M496" s="43" t="s">
        <v>36</v>
      </c>
      <c r="N496" s="46">
        <v>2681</v>
      </c>
      <c r="O496" s="46">
        <v>2744</v>
      </c>
      <c r="P496" s="46">
        <v>2845</v>
      </c>
      <c r="Q496" s="46">
        <v>2872</v>
      </c>
      <c r="R496" s="46">
        <v>2891</v>
      </c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</row>
    <row r="497" spans="3:31" s="19" customFormat="1" ht="12.75">
      <c r="C497" s="27"/>
      <c r="D497" s="27"/>
      <c r="E497" s="27"/>
      <c r="F497" s="27"/>
      <c r="G497" s="27"/>
      <c r="H497" s="27"/>
      <c r="I497" s="98"/>
      <c r="J497" s="14"/>
      <c r="K497" s="27"/>
      <c r="L497" s="27"/>
      <c r="M497" s="43" t="s">
        <v>37</v>
      </c>
      <c r="N497" s="46">
        <v>9217</v>
      </c>
      <c r="O497" s="46">
        <v>9711</v>
      </c>
      <c r="P497" s="46">
        <v>9700</v>
      </c>
      <c r="Q497" s="46">
        <v>9351</v>
      </c>
      <c r="R497" s="46">
        <v>9864</v>
      </c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</row>
    <row r="498" spans="3:31" s="19" customFormat="1" ht="12.75">
      <c r="C498" s="95" t="s">
        <v>97</v>
      </c>
      <c r="D498" s="95" t="s">
        <v>55</v>
      </c>
      <c r="E498" s="95" t="s">
        <v>56</v>
      </c>
      <c r="F498" s="95" t="s">
        <v>61</v>
      </c>
      <c r="G498" s="95" t="s">
        <v>62</v>
      </c>
      <c r="H498" s="95" t="s">
        <v>63</v>
      </c>
      <c r="I498" s="98"/>
      <c r="J498" s="14"/>
      <c r="K498" s="27"/>
      <c r="L498" s="27"/>
      <c r="M498" s="43" t="s">
        <v>24</v>
      </c>
      <c r="N498" s="46">
        <v>200</v>
      </c>
      <c r="O498" s="46">
        <v>186</v>
      </c>
      <c r="P498" s="46">
        <v>242</v>
      </c>
      <c r="Q498" s="46">
        <v>222</v>
      </c>
      <c r="R498" s="46">
        <v>243</v>
      </c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</row>
    <row r="499" spans="3:31" s="19" customFormat="1" ht="12.75">
      <c r="C499" s="95" t="s">
        <v>122</v>
      </c>
      <c r="D499" s="91">
        <v>269</v>
      </c>
      <c r="E499" s="91">
        <v>296</v>
      </c>
      <c r="F499" s="91">
        <v>267</v>
      </c>
      <c r="G499" s="91">
        <v>262</v>
      </c>
      <c r="H499" s="91">
        <v>256</v>
      </c>
      <c r="I499" s="98">
        <f t="shared" si="70"/>
        <v>270</v>
      </c>
      <c r="J499" s="14"/>
      <c r="K499" s="27"/>
      <c r="L499" s="27"/>
      <c r="M499" s="43" t="s">
        <v>21</v>
      </c>
      <c r="N499" s="46">
        <v>3606</v>
      </c>
      <c r="O499" s="46">
        <v>3642</v>
      </c>
      <c r="P499" s="46">
        <v>3195</v>
      </c>
      <c r="Q499" s="46">
        <v>3771</v>
      </c>
      <c r="R499" s="46">
        <v>3996</v>
      </c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</row>
    <row r="500" spans="3:31" s="19" customFormat="1" ht="12.75">
      <c r="C500" s="95" t="s">
        <v>109</v>
      </c>
      <c r="D500" s="92" t="s">
        <v>0</v>
      </c>
      <c r="E500" s="92" t="s">
        <v>0</v>
      </c>
      <c r="F500" s="92" t="s">
        <v>0</v>
      </c>
      <c r="G500" s="92" t="s">
        <v>0</v>
      </c>
      <c r="H500" s="92" t="s">
        <v>0</v>
      </c>
      <c r="I500" s="169" t="s">
        <v>0</v>
      </c>
      <c r="J500" s="14"/>
      <c r="K500" s="27"/>
      <c r="L500" s="27"/>
      <c r="M500" s="43" t="s">
        <v>38</v>
      </c>
      <c r="N500" s="46">
        <v>178</v>
      </c>
      <c r="O500" s="46">
        <v>199</v>
      </c>
      <c r="P500" s="46">
        <v>189</v>
      </c>
      <c r="Q500" s="46">
        <v>180</v>
      </c>
      <c r="R500" s="46">
        <v>175</v>
      </c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</row>
    <row r="501" spans="3:31" s="19" customFormat="1" ht="12.75">
      <c r="C501" s="95" t="s">
        <v>110</v>
      </c>
      <c r="D501" s="92" t="s">
        <v>0</v>
      </c>
      <c r="E501" s="92" t="s">
        <v>0</v>
      </c>
      <c r="F501" s="92" t="s">
        <v>0</v>
      </c>
      <c r="G501" s="92" t="s">
        <v>0</v>
      </c>
      <c r="H501" s="92" t="s">
        <v>0</v>
      </c>
      <c r="I501" s="98"/>
      <c r="J501" s="14"/>
      <c r="K501" s="27"/>
      <c r="L501" s="27"/>
      <c r="M501" s="43" t="s">
        <v>13</v>
      </c>
      <c r="N501" s="46">
        <v>6902</v>
      </c>
      <c r="O501" s="46">
        <v>7042</v>
      </c>
      <c r="P501" s="46">
        <v>6783</v>
      </c>
      <c r="Q501" s="46">
        <v>6342</v>
      </c>
      <c r="R501" s="46">
        <v>6888</v>
      </c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</row>
    <row r="502" spans="3:31" s="19" customFormat="1" ht="12.75">
      <c r="C502" s="95" t="s">
        <v>111</v>
      </c>
      <c r="D502" s="91">
        <v>26</v>
      </c>
      <c r="E502" s="91">
        <v>32</v>
      </c>
      <c r="F502" s="91">
        <v>21</v>
      </c>
      <c r="G502" s="91">
        <v>21</v>
      </c>
      <c r="H502" s="91">
        <v>18</v>
      </c>
      <c r="I502" s="98"/>
      <c r="J502" s="14"/>
      <c r="K502" s="27"/>
      <c r="L502" s="27"/>
      <c r="M502" s="43" t="s">
        <v>39</v>
      </c>
      <c r="N502" s="46">
        <v>5506</v>
      </c>
      <c r="O502" s="46">
        <v>5766</v>
      </c>
      <c r="P502" s="46">
        <v>5717</v>
      </c>
      <c r="Q502" s="46">
        <v>5670</v>
      </c>
      <c r="R502" s="46">
        <v>5797</v>
      </c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</row>
    <row r="503" spans="3:31" s="19" customFormat="1" ht="12.75">
      <c r="C503" s="95" t="s">
        <v>112</v>
      </c>
      <c r="D503" s="92" t="s">
        <v>0</v>
      </c>
      <c r="E503" s="92" t="s">
        <v>0</v>
      </c>
      <c r="F503" s="92" t="s">
        <v>0</v>
      </c>
      <c r="G503" s="92" t="s">
        <v>0</v>
      </c>
      <c r="H503" s="92" t="s">
        <v>0</v>
      </c>
      <c r="I503" s="98"/>
      <c r="J503" s="14"/>
      <c r="K503" s="27"/>
      <c r="L503" s="27"/>
      <c r="M503" s="43" t="s">
        <v>20</v>
      </c>
      <c r="N503" s="46">
        <v>14983</v>
      </c>
      <c r="O503" s="46">
        <v>17890</v>
      </c>
      <c r="P503" s="46">
        <v>20893</v>
      </c>
      <c r="Q503" s="46">
        <v>19644</v>
      </c>
      <c r="R503" s="46">
        <v>21369</v>
      </c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</row>
    <row r="504" spans="3:31" s="19" customFormat="1" ht="12.75">
      <c r="C504" s="95" t="s">
        <v>113</v>
      </c>
      <c r="D504" s="91">
        <v>49</v>
      </c>
      <c r="E504" s="91">
        <v>49</v>
      </c>
      <c r="F504" s="91">
        <v>40</v>
      </c>
      <c r="G504" s="91">
        <v>46</v>
      </c>
      <c r="H504" s="91">
        <v>47</v>
      </c>
      <c r="I504" s="98"/>
      <c r="J504" s="14"/>
      <c r="K504" s="27"/>
      <c r="L504" s="27"/>
      <c r="M504" s="43" t="s">
        <v>22</v>
      </c>
      <c r="N504" s="46">
        <v>6378</v>
      </c>
      <c r="O504" s="46">
        <v>5833</v>
      </c>
      <c r="P504" s="46">
        <v>5200</v>
      </c>
      <c r="Q504" s="46">
        <v>6897</v>
      </c>
      <c r="R504" s="46">
        <v>7014</v>
      </c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</row>
    <row r="505" spans="3:31" s="19" customFormat="1" ht="12.75">
      <c r="C505" s="95" t="s">
        <v>114</v>
      </c>
      <c r="D505" s="91">
        <v>15</v>
      </c>
      <c r="E505" s="91">
        <v>16</v>
      </c>
      <c r="F505" s="91">
        <v>16</v>
      </c>
      <c r="G505" s="91">
        <v>15</v>
      </c>
      <c r="H505" s="91">
        <v>16</v>
      </c>
      <c r="I505" s="98"/>
      <c r="J505" s="14"/>
      <c r="K505" s="27"/>
      <c r="L505" s="27"/>
      <c r="M505" s="43" t="s">
        <v>40</v>
      </c>
      <c r="N505" s="46">
        <v>25793</v>
      </c>
      <c r="O505" s="46">
        <v>27498</v>
      </c>
      <c r="P505" s="46">
        <v>6828</v>
      </c>
      <c r="Q505" s="46">
        <v>7731</v>
      </c>
      <c r="R505" s="46">
        <v>8274</v>
      </c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</row>
    <row r="506" spans="3:31" s="19" customFormat="1" ht="12.75">
      <c r="C506" s="95" t="s">
        <v>115</v>
      </c>
      <c r="D506" s="92" t="s">
        <v>0</v>
      </c>
      <c r="E506" s="92" t="s">
        <v>0</v>
      </c>
      <c r="F506" s="92" t="s">
        <v>0</v>
      </c>
      <c r="G506" s="92" t="s">
        <v>0</v>
      </c>
      <c r="H506" s="92" t="s">
        <v>0</v>
      </c>
      <c r="I506" s="98"/>
      <c r="J506" s="14"/>
      <c r="K506" s="27"/>
      <c r="L506" s="27"/>
      <c r="M506" s="43" t="s">
        <v>18</v>
      </c>
      <c r="N506" s="46">
        <v>1566</v>
      </c>
      <c r="O506" s="46">
        <v>1548</v>
      </c>
      <c r="P506" s="46">
        <v>1308</v>
      </c>
      <c r="Q506" s="46">
        <v>1159</v>
      </c>
      <c r="R506" s="46">
        <v>1695</v>
      </c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</row>
    <row r="507" spans="3:31" s="19" customFormat="1" ht="12.75">
      <c r="C507" s="95" t="s">
        <v>116</v>
      </c>
      <c r="D507" s="92" t="s">
        <v>0</v>
      </c>
      <c r="E507" s="92" t="s">
        <v>0</v>
      </c>
      <c r="F507" s="92" t="s">
        <v>0</v>
      </c>
      <c r="G507" s="92" t="s">
        <v>0</v>
      </c>
      <c r="H507" s="92" t="s">
        <v>0</v>
      </c>
      <c r="I507" s="98"/>
      <c r="J507" s="14"/>
      <c r="K507" s="27"/>
      <c r="L507" s="27"/>
      <c r="M507" s="43" t="s">
        <v>41</v>
      </c>
      <c r="N507" s="46">
        <v>2704</v>
      </c>
      <c r="O507" s="46">
        <v>2983</v>
      </c>
      <c r="P507" s="46">
        <v>3683</v>
      </c>
      <c r="Q507" s="46">
        <v>2840</v>
      </c>
      <c r="R507" s="46">
        <v>3128</v>
      </c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</row>
    <row r="508" spans="3:31" s="19" customFormat="1" ht="12.75">
      <c r="C508" s="95"/>
      <c r="D508" s="96">
        <f>SUM(D502:D507)</f>
        <v>90</v>
      </c>
      <c r="E508" s="96">
        <f aca="true" t="shared" si="71" ref="E508:H508">SUM(E502:E507)</f>
        <v>97</v>
      </c>
      <c r="F508" s="96">
        <f t="shared" si="71"/>
        <v>77</v>
      </c>
      <c r="G508" s="96">
        <f t="shared" si="71"/>
        <v>82</v>
      </c>
      <c r="H508" s="96">
        <f t="shared" si="71"/>
        <v>81</v>
      </c>
      <c r="I508" s="98">
        <f t="shared" si="70"/>
        <v>85.4</v>
      </c>
      <c r="J508" s="14"/>
      <c r="K508" s="27"/>
      <c r="L508" s="27"/>
      <c r="M508" s="43" t="s">
        <v>19</v>
      </c>
      <c r="N508" s="46">
        <v>8502</v>
      </c>
      <c r="O508" s="46">
        <v>7791</v>
      </c>
      <c r="P508" s="46">
        <v>7761</v>
      </c>
      <c r="Q508" s="46">
        <v>7264</v>
      </c>
      <c r="R508" s="46">
        <v>7666</v>
      </c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</row>
    <row r="509" spans="3:31" s="19" customFormat="1" ht="12.75">
      <c r="C509" s="95" t="s">
        <v>118</v>
      </c>
      <c r="D509" s="91">
        <v>178</v>
      </c>
      <c r="E509" s="91">
        <v>199</v>
      </c>
      <c r="F509" s="91">
        <v>189</v>
      </c>
      <c r="G509" s="91">
        <v>180</v>
      </c>
      <c r="H509" s="91">
        <v>175</v>
      </c>
      <c r="I509" s="169">
        <f>AVERAGE(D509:H509)</f>
        <v>184.2</v>
      </c>
      <c r="J509" s="14"/>
      <c r="K509" s="27"/>
      <c r="L509" s="27"/>
      <c r="M509" s="43" t="s">
        <v>42</v>
      </c>
      <c r="N509" s="46">
        <v>16442</v>
      </c>
      <c r="O509" s="46">
        <v>15351</v>
      </c>
      <c r="P509" s="46">
        <v>11678</v>
      </c>
      <c r="Q509" s="46">
        <v>13297</v>
      </c>
      <c r="R509" s="97">
        <v>13297</v>
      </c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</row>
    <row r="510" spans="3:31" s="19" customFormat="1" ht="12.75">
      <c r="C510" s="95" t="s">
        <v>117</v>
      </c>
      <c r="D510" s="92" t="s">
        <v>0</v>
      </c>
      <c r="E510" s="92" t="s">
        <v>0</v>
      </c>
      <c r="F510" s="92" t="s">
        <v>0</v>
      </c>
      <c r="G510" s="92" t="s">
        <v>0</v>
      </c>
      <c r="H510" s="92" t="s">
        <v>0</v>
      </c>
      <c r="I510" s="169" t="s">
        <v>0</v>
      </c>
      <c r="J510" s="14"/>
      <c r="K510" s="27"/>
      <c r="L510" s="27"/>
      <c r="M510" s="43" t="s">
        <v>16</v>
      </c>
      <c r="N510" s="46">
        <v>3986</v>
      </c>
      <c r="O510" s="46">
        <v>3998</v>
      </c>
      <c r="P510" s="46">
        <v>3835</v>
      </c>
      <c r="Q510" s="46">
        <v>4729</v>
      </c>
      <c r="R510" s="46">
        <v>4461</v>
      </c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</row>
    <row r="511" spans="3:31" s="19" customFormat="1" ht="12.75">
      <c r="C511" s="95" t="s">
        <v>119</v>
      </c>
      <c r="D511" s="92" t="s">
        <v>0</v>
      </c>
      <c r="E511" s="92" t="s">
        <v>0</v>
      </c>
      <c r="F511" s="92" t="s">
        <v>0</v>
      </c>
      <c r="G511" s="92" t="s">
        <v>0</v>
      </c>
      <c r="H511" s="92" t="s">
        <v>0</v>
      </c>
      <c r="I511" s="169" t="s">
        <v>0</v>
      </c>
      <c r="J511" s="14"/>
      <c r="K511" s="27"/>
      <c r="L511" s="27"/>
      <c r="M511" s="27"/>
      <c r="N511" s="168"/>
      <c r="O511" s="168"/>
      <c r="P511" s="168"/>
      <c r="Q511" s="168"/>
      <c r="R511" s="27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</row>
    <row r="512" spans="3:31" s="19" customFormat="1" ht="12.75">
      <c r="C512" s="27"/>
      <c r="D512" s="27"/>
      <c r="E512" s="27"/>
      <c r="F512" s="27"/>
      <c r="G512" s="27"/>
      <c r="H512" s="27"/>
      <c r="I512" s="98"/>
      <c r="J512" s="14"/>
      <c r="K512" s="27"/>
      <c r="L512" s="27"/>
      <c r="M512" s="39" t="s">
        <v>92</v>
      </c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</row>
    <row r="513" spans="3:59" s="19" customFormat="1" ht="12.75">
      <c r="C513" s="93" t="s">
        <v>92</v>
      </c>
      <c r="D513" s="27"/>
      <c r="E513" s="27"/>
      <c r="F513" s="27"/>
      <c r="G513" s="27"/>
      <c r="H513" s="27"/>
      <c r="I513" s="98"/>
      <c r="J513" s="14"/>
      <c r="K513" s="27"/>
      <c r="L513" s="27"/>
      <c r="M513" s="39" t="s">
        <v>0</v>
      </c>
      <c r="N513" s="39" t="s">
        <v>93</v>
      </c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</row>
    <row r="514" spans="3:59" s="19" customFormat="1" ht="12.75">
      <c r="C514" s="93" t="s">
        <v>0</v>
      </c>
      <c r="D514" s="93" t="s">
        <v>93</v>
      </c>
      <c r="E514" s="27"/>
      <c r="F514" s="27"/>
      <c r="G514" s="27"/>
      <c r="H514" s="27"/>
      <c r="I514" s="98"/>
      <c r="J514" s="14"/>
      <c r="K514" s="27"/>
      <c r="L514" s="27"/>
      <c r="M514" s="27"/>
      <c r="N514" s="27"/>
      <c r="O514" s="27"/>
      <c r="P514" s="27"/>
      <c r="Q514" s="27"/>
      <c r="R514" s="27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</row>
    <row r="515" spans="3:59" s="19" customFormat="1" ht="12.75">
      <c r="C515" s="27"/>
      <c r="D515" s="27"/>
      <c r="E515" s="27"/>
      <c r="F515" s="27"/>
      <c r="G515" s="27"/>
      <c r="H515" s="27"/>
      <c r="I515" s="98"/>
      <c r="J515" s="14"/>
      <c r="K515" s="27"/>
      <c r="L515" s="27"/>
      <c r="M515" s="39" t="s">
        <v>75</v>
      </c>
      <c r="N515" s="39" t="s">
        <v>152</v>
      </c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</row>
    <row r="516" spans="3:59" s="19" customFormat="1" ht="12.75">
      <c r="C516" s="93" t="s">
        <v>75</v>
      </c>
      <c r="D516" s="93" t="s">
        <v>152</v>
      </c>
      <c r="E516" s="27"/>
      <c r="F516" s="27"/>
      <c r="G516" s="27"/>
      <c r="H516" s="27"/>
      <c r="I516" s="98"/>
      <c r="J516" s="14"/>
      <c r="K516" s="27"/>
      <c r="L516" s="27"/>
      <c r="M516" s="39" t="s">
        <v>58</v>
      </c>
      <c r="N516" s="39" t="s">
        <v>119</v>
      </c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</row>
    <row r="517" spans="3:59" s="19" customFormat="1" ht="12.75">
      <c r="C517" s="93" t="s">
        <v>96</v>
      </c>
      <c r="D517" s="93" t="s">
        <v>13</v>
      </c>
      <c r="E517" s="27"/>
      <c r="F517" s="27"/>
      <c r="G517" s="27"/>
      <c r="H517" s="27"/>
      <c r="I517" s="98"/>
      <c r="J517" s="14"/>
      <c r="K517" s="27"/>
      <c r="L517" s="27"/>
      <c r="M517" s="27"/>
      <c r="N517" s="27"/>
      <c r="O517" s="27"/>
      <c r="P517" s="27"/>
      <c r="Q517" s="27"/>
      <c r="R517" s="27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</row>
    <row r="518" spans="3:59" s="19" customFormat="1" ht="12.75">
      <c r="C518" s="27"/>
      <c r="D518" s="27"/>
      <c r="E518" s="27"/>
      <c r="F518" s="27"/>
      <c r="G518" s="27"/>
      <c r="H518" s="27"/>
      <c r="I518" s="98"/>
      <c r="J518" s="14"/>
      <c r="K518" s="27"/>
      <c r="L518" s="27"/>
      <c r="M518" s="43" t="s">
        <v>59</v>
      </c>
      <c r="N518" s="43" t="s">
        <v>55</v>
      </c>
      <c r="O518" s="43" t="s">
        <v>56</v>
      </c>
      <c r="P518" s="43" t="s">
        <v>61</v>
      </c>
      <c r="Q518" s="43" t="s">
        <v>62</v>
      </c>
      <c r="R518" s="43" t="s">
        <v>63</v>
      </c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</row>
    <row r="519" spans="3:59" s="19" customFormat="1" ht="12.75">
      <c r="C519" s="95" t="s">
        <v>97</v>
      </c>
      <c r="D519" s="95" t="s">
        <v>55</v>
      </c>
      <c r="E519" s="95" t="s">
        <v>56</v>
      </c>
      <c r="F519" s="95" t="s">
        <v>61</v>
      </c>
      <c r="G519" s="95" t="s">
        <v>62</v>
      </c>
      <c r="H519" s="95" t="s">
        <v>63</v>
      </c>
      <c r="I519" s="98"/>
      <c r="J519" s="14"/>
      <c r="K519" s="27"/>
      <c r="L519" s="27"/>
      <c r="M519" s="43" t="s">
        <v>64</v>
      </c>
      <c r="N519" s="45">
        <f>SUM(N521:N548)</f>
        <v>70107</v>
      </c>
      <c r="O519" s="45">
        <f aca="true" t="shared" si="72" ref="O519:R519">SUM(O521:O548)</f>
        <v>73117</v>
      </c>
      <c r="P519" s="45">
        <f t="shared" si="72"/>
        <v>68150</v>
      </c>
      <c r="Q519" s="45">
        <f t="shared" si="72"/>
        <v>72771</v>
      </c>
      <c r="R519" s="45">
        <f t="shared" si="72"/>
        <v>74936</v>
      </c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</row>
    <row r="520" spans="3:59" s="19" customFormat="1" ht="12.75">
      <c r="C520" s="95" t="s">
        <v>122</v>
      </c>
      <c r="D520" s="91">
        <v>55092</v>
      </c>
      <c r="E520" s="91">
        <v>55025</v>
      </c>
      <c r="F520" s="91">
        <v>55258</v>
      </c>
      <c r="G520" s="91">
        <v>53707</v>
      </c>
      <c r="H520" s="91">
        <v>62575</v>
      </c>
      <c r="I520" s="98">
        <f t="shared" si="70"/>
        <v>56331.4</v>
      </c>
      <c r="J520" s="14"/>
      <c r="K520" s="27"/>
      <c r="L520" s="27"/>
      <c r="M520" s="43" t="s">
        <v>82</v>
      </c>
      <c r="N520" s="45">
        <f>SUM(N521+N524+N525+N527+N528+N529+N530+N532+N536+N539+N540+N542+N546+N547+N548)</f>
        <v>51150</v>
      </c>
      <c r="O520" s="45">
        <f aca="true" t="shared" si="73" ref="O520:R520">SUM(O521+O524+O525+O527+O528+O529+O530+O532+O536+O539+O540+O542+O546+O547+O548)</f>
        <v>52502</v>
      </c>
      <c r="P520" s="45">
        <f t="shared" si="73"/>
        <v>48767</v>
      </c>
      <c r="Q520" s="45">
        <f t="shared" si="73"/>
        <v>50056</v>
      </c>
      <c r="R520" s="45">
        <f t="shared" si="73"/>
        <v>50780</v>
      </c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</row>
    <row r="521" spans="3:59" s="19" customFormat="1" ht="12.75">
      <c r="C521" s="95" t="s">
        <v>109</v>
      </c>
      <c r="D521" s="91">
        <v>5532</v>
      </c>
      <c r="E521" s="91">
        <v>4752</v>
      </c>
      <c r="F521" s="91">
        <v>5114</v>
      </c>
      <c r="G521" s="91">
        <v>5205</v>
      </c>
      <c r="H521" s="91">
        <v>5052</v>
      </c>
      <c r="I521" s="98">
        <f t="shared" si="70"/>
        <v>5131</v>
      </c>
      <c r="J521" s="14"/>
      <c r="K521" s="27"/>
      <c r="L521" s="27"/>
      <c r="M521" s="43" t="s">
        <v>26</v>
      </c>
      <c r="N521" s="46">
        <v>627</v>
      </c>
      <c r="O521" s="46">
        <v>591</v>
      </c>
      <c r="P521" s="46">
        <v>610</v>
      </c>
      <c r="Q521" s="46">
        <v>636</v>
      </c>
      <c r="R521" s="46">
        <v>643</v>
      </c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</row>
    <row r="522" spans="3:59" s="19" customFormat="1" ht="12.75">
      <c r="C522" s="95" t="s">
        <v>110</v>
      </c>
      <c r="D522" s="91">
        <v>44</v>
      </c>
      <c r="E522" s="91">
        <v>36</v>
      </c>
      <c r="F522" s="91">
        <v>40</v>
      </c>
      <c r="G522" s="91">
        <v>40</v>
      </c>
      <c r="H522" s="91">
        <v>44</v>
      </c>
      <c r="I522" s="98"/>
      <c r="J522" s="14"/>
      <c r="K522" s="27"/>
      <c r="L522" s="27"/>
      <c r="M522" s="43" t="s">
        <v>27</v>
      </c>
      <c r="N522" s="46">
        <v>1439</v>
      </c>
      <c r="O522" s="46">
        <v>1515</v>
      </c>
      <c r="P522" s="46">
        <v>1425</v>
      </c>
      <c r="Q522" s="46">
        <v>1843</v>
      </c>
      <c r="R522" s="46">
        <v>1903</v>
      </c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</row>
    <row r="523" spans="3:59" s="19" customFormat="1" ht="12.75">
      <c r="C523" s="95" t="s">
        <v>111</v>
      </c>
      <c r="D523" s="91">
        <v>5803</v>
      </c>
      <c r="E523" s="91">
        <v>6299</v>
      </c>
      <c r="F523" s="91">
        <v>5677</v>
      </c>
      <c r="G523" s="91">
        <v>5579</v>
      </c>
      <c r="H523" s="91">
        <v>6279</v>
      </c>
      <c r="I523" s="98"/>
      <c r="J523" s="14"/>
      <c r="K523" s="27"/>
      <c r="L523" s="27"/>
      <c r="M523" s="43" t="s">
        <v>15</v>
      </c>
      <c r="N523" s="46">
        <v>996</v>
      </c>
      <c r="O523" s="46">
        <v>1213</v>
      </c>
      <c r="P523" s="46">
        <v>969</v>
      </c>
      <c r="Q523" s="46">
        <v>1088</v>
      </c>
      <c r="R523" s="46">
        <v>1268</v>
      </c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</row>
    <row r="524" spans="3:59" s="19" customFormat="1" ht="12.75">
      <c r="C524" s="95" t="s">
        <v>112</v>
      </c>
      <c r="D524" s="91">
        <v>204</v>
      </c>
      <c r="E524" s="91">
        <v>145</v>
      </c>
      <c r="F524" s="91">
        <v>149</v>
      </c>
      <c r="G524" s="91">
        <v>184</v>
      </c>
      <c r="H524" s="91">
        <v>177</v>
      </c>
      <c r="I524" s="98"/>
      <c r="J524" s="14"/>
      <c r="K524" s="27"/>
      <c r="L524" s="27"/>
      <c r="M524" s="43" t="s">
        <v>28</v>
      </c>
      <c r="N524" s="46">
        <v>1857</v>
      </c>
      <c r="O524" s="46">
        <v>1856</v>
      </c>
      <c r="P524" s="46">
        <v>1968</v>
      </c>
      <c r="Q524" s="46">
        <v>1858</v>
      </c>
      <c r="R524" s="46">
        <v>1980</v>
      </c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</row>
    <row r="525" spans="3:59" s="19" customFormat="1" ht="12.75">
      <c r="C525" s="95" t="s">
        <v>113</v>
      </c>
      <c r="D525" s="91">
        <v>2495</v>
      </c>
      <c r="E525" s="91">
        <v>2678</v>
      </c>
      <c r="F525" s="91">
        <v>2568</v>
      </c>
      <c r="G525" s="91">
        <v>2559</v>
      </c>
      <c r="H525" s="91">
        <v>2676</v>
      </c>
      <c r="I525" s="98"/>
      <c r="J525" s="14"/>
      <c r="K525" s="27"/>
      <c r="L525" s="27"/>
      <c r="M525" s="43" t="s">
        <v>65</v>
      </c>
      <c r="N525" s="46">
        <v>2479</v>
      </c>
      <c r="O525" s="46">
        <v>2578</v>
      </c>
      <c r="P525" s="46">
        <v>2438</v>
      </c>
      <c r="Q525" s="46">
        <v>2380</v>
      </c>
      <c r="R525" s="97">
        <v>2380</v>
      </c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</row>
    <row r="526" spans="3:59" s="19" customFormat="1" ht="12.75">
      <c r="C526" s="95" t="s">
        <v>114</v>
      </c>
      <c r="D526" s="91">
        <v>65</v>
      </c>
      <c r="E526" s="91">
        <v>80</v>
      </c>
      <c r="F526" s="91">
        <v>53</v>
      </c>
      <c r="G526" s="91">
        <v>69</v>
      </c>
      <c r="H526" s="91">
        <v>75</v>
      </c>
      <c r="I526" s="98"/>
      <c r="J526" s="14"/>
      <c r="K526" s="27"/>
      <c r="L526" s="27"/>
      <c r="M526" s="43" t="s">
        <v>29</v>
      </c>
      <c r="N526" s="46">
        <v>242</v>
      </c>
      <c r="O526" s="46">
        <v>275</v>
      </c>
      <c r="P526" s="46">
        <v>356</v>
      </c>
      <c r="Q526" s="46">
        <v>345</v>
      </c>
      <c r="R526" s="46">
        <v>436</v>
      </c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</row>
    <row r="527" spans="3:59" s="19" customFormat="1" ht="12.75">
      <c r="C527" s="95" t="s">
        <v>115</v>
      </c>
      <c r="D527" s="91">
        <v>737</v>
      </c>
      <c r="E527" s="91">
        <v>753</v>
      </c>
      <c r="F527" s="91">
        <v>736</v>
      </c>
      <c r="G527" s="91">
        <v>730</v>
      </c>
      <c r="H527" s="91">
        <v>726</v>
      </c>
      <c r="I527" s="98"/>
      <c r="J527" s="14"/>
      <c r="K527" s="27"/>
      <c r="L527" s="27"/>
      <c r="M527" s="43" t="s">
        <v>30</v>
      </c>
      <c r="N527" s="44"/>
      <c r="O527" s="44"/>
      <c r="P527" s="44"/>
      <c r="Q527" s="44"/>
      <c r="R527" s="44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</row>
    <row r="528" spans="3:59" s="19" customFormat="1" ht="12.75">
      <c r="C528" s="95" t="s">
        <v>116</v>
      </c>
      <c r="D528" s="91">
        <v>403</v>
      </c>
      <c r="E528" s="91">
        <v>403</v>
      </c>
      <c r="F528" s="91">
        <v>403</v>
      </c>
      <c r="G528" s="91">
        <v>403</v>
      </c>
      <c r="H528" s="91">
        <v>403</v>
      </c>
      <c r="I528" s="98"/>
      <c r="J528" s="14"/>
      <c r="K528" s="27"/>
      <c r="L528" s="27"/>
      <c r="M528" s="43" t="s">
        <v>31</v>
      </c>
      <c r="N528" s="46">
        <v>806</v>
      </c>
      <c r="O528" s="46">
        <v>907</v>
      </c>
      <c r="P528" s="46">
        <v>829</v>
      </c>
      <c r="Q528" s="46">
        <v>899</v>
      </c>
      <c r="R528" s="46">
        <v>828</v>
      </c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</row>
    <row r="529" spans="3:59" s="19" customFormat="1" ht="12.75">
      <c r="C529" s="95"/>
      <c r="D529" s="96">
        <f>SUM(D522:D528)</f>
        <v>9751</v>
      </c>
      <c r="E529" s="96">
        <f aca="true" t="shared" si="74" ref="E529:H529">SUM(E522:E528)</f>
        <v>10394</v>
      </c>
      <c r="F529" s="96">
        <f t="shared" si="74"/>
        <v>9626</v>
      </c>
      <c r="G529" s="96">
        <f t="shared" si="74"/>
        <v>9564</v>
      </c>
      <c r="H529" s="96">
        <f t="shared" si="74"/>
        <v>10380</v>
      </c>
      <c r="I529" s="98">
        <f t="shared" si="70"/>
        <v>9943</v>
      </c>
      <c r="J529" s="14"/>
      <c r="K529" s="27"/>
      <c r="L529" s="27"/>
      <c r="M529" s="43" t="s">
        <v>32</v>
      </c>
      <c r="N529" s="46">
        <v>3851</v>
      </c>
      <c r="O529" s="46">
        <v>4471</v>
      </c>
      <c r="P529" s="46">
        <v>3337</v>
      </c>
      <c r="Q529" s="46">
        <v>4919</v>
      </c>
      <c r="R529" s="46">
        <v>3919</v>
      </c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</row>
    <row r="530" spans="3:59" s="19" customFormat="1" ht="12.75">
      <c r="C530" s="95" t="s">
        <v>118</v>
      </c>
      <c r="D530" s="91">
        <v>6902</v>
      </c>
      <c r="E530" s="91">
        <v>7042</v>
      </c>
      <c r="F530" s="91">
        <v>6783</v>
      </c>
      <c r="G530" s="91">
        <v>6342</v>
      </c>
      <c r="H530" s="91">
        <v>6888</v>
      </c>
      <c r="I530" s="98">
        <f>AVERAGE(D530:H530)</f>
        <v>6791.4</v>
      </c>
      <c r="J530" s="14"/>
      <c r="K530" s="27"/>
      <c r="L530" s="27"/>
      <c r="M530" s="43" t="s">
        <v>17</v>
      </c>
      <c r="N530" s="46">
        <v>30687</v>
      </c>
      <c r="O530" s="46">
        <v>30958</v>
      </c>
      <c r="P530" s="46">
        <v>29709</v>
      </c>
      <c r="Q530" s="46">
        <v>29626</v>
      </c>
      <c r="R530" s="46">
        <v>29882</v>
      </c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</row>
    <row r="531" spans="3:59" s="19" customFormat="1" ht="12.75">
      <c r="C531" s="95" t="s">
        <v>117</v>
      </c>
      <c r="D531" s="91">
        <v>32242</v>
      </c>
      <c r="E531" s="91">
        <v>32268</v>
      </c>
      <c r="F531" s="91">
        <v>33122</v>
      </c>
      <c r="G531" s="91">
        <v>31971</v>
      </c>
      <c r="H531" s="91">
        <v>39650</v>
      </c>
      <c r="I531" s="98">
        <f t="shared" si="70"/>
        <v>33850.6</v>
      </c>
      <c r="J531" s="14"/>
      <c r="K531" s="27"/>
      <c r="L531" s="27"/>
      <c r="M531" s="43" t="s">
        <v>33</v>
      </c>
      <c r="N531" s="46">
        <v>916</v>
      </c>
      <c r="O531" s="46">
        <v>878</v>
      </c>
      <c r="P531" s="46">
        <v>863</v>
      </c>
      <c r="Q531" s="46">
        <v>997</v>
      </c>
      <c r="R531" s="46">
        <v>914</v>
      </c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</row>
    <row r="532" spans="3:59" s="19" customFormat="1" ht="12.75">
      <c r="C532" s="95" t="s">
        <v>119</v>
      </c>
      <c r="D532" s="91">
        <v>664</v>
      </c>
      <c r="E532" s="91">
        <v>570</v>
      </c>
      <c r="F532" s="91">
        <v>614</v>
      </c>
      <c r="G532" s="91">
        <v>625</v>
      </c>
      <c r="H532" s="91">
        <v>606</v>
      </c>
      <c r="I532" s="98">
        <f t="shared" si="70"/>
        <v>615.8</v>
      </c>
      <c r="J532" s="14"/>
      <c r="K532" s="27"/>
      <c r="L532" s="27"/>
      <c r="M532" s="43" t="s">
        <v>34</v>
      </c>
      <c r="N532" s="46">
        <v>3659</v>
      </c>
      <c r="O532" s="46">
        <v>3758</v>
      </c>
      <c r="P532" s="46">
        <v>3682</v>
      </c>
      <c r="Q532" s="46">
        <v>3590</v>
      </c>
      <c r="R532" s="46">
        <v>3785</v>
      </c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</row>
    <row r="533" spans="3:59" s="19" customFormat="1" ht="12.75">
      <c r="C533" s="27"/>
      <c r="D533" s="27"/>
      <c r="E533" s="27"/>
      <c r="F533" s="27"/>
      <c r="G533" s="27"/>
      <c r="H533" s="27"/>
      <c r="I533" s="98"/>
      <c r="J533" s="14"/>
      <c r="K533" s="27"/>
      <c r="L533" s="27"/>
      <c r="M533" s="43" t="s">
        <v>35</v>
      </c>
      <c r="N533" s="46">
        <v>14</v>
      </c>
      <c r="O533" s="46">
        <v>15</v>
      </c>
      <c r="P533" s="46">
        <v>19</v>
      </c>
      <c r="Q533" s="46">
        <v>11</v>
      </c>
      <c r="R533" s="46">
        <v>2</v>
      </c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</row>
    <row r="534" spans="3:59" s="19" customFormat="1" ht="12.75">
      <c r="C534" s="93" t="s">
        <v>92</v>
      </c>
      <c r="D534" s="27"/>
      <c r="E534" s="27"/>
      <c r="F534" s="27"/>
      <c r="G534" s="27"/>
      <c r="H534" s="27"/>
      <c r="I534" s="98"/>
      <c r="J534" s="14"/>
      <c r="K534" s="27"/>
      <c r="L534" s="27"/>
      <c r="M534" s="43" t="s">
        <v>36</v>
      </c>
      <c r="N534" s="46">
        <v>157</v>
      </c>
      <c r="O534" s="46">
        <v>155</v>
      </c>
      <c r="P534" s="46">
        <v>220</v>
      </c>
      <c r="Q534" s="46">
        <v>204</v>
      </c>
      <c r="R534" s="46">
        <v>241</v>
      </c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</row>
    <row r="535" spans="3:59" s="19" customFormat="1" ht="12.75">
      <c r="C535" s="93" t="s">
        <v>0</v>
      </c>
      <c r="D535" s="93" t="s">
        <v>93</v>
      </c>
      <c r="E535" s="27"/>
      <c r="F535" s="27"/>
      <c r="G535" s="27"/>
      <c r="H535" s="27"/>
      <c r="I535" s="98"/>
      <c r="J535" s="14"/>
      <c r="K535" s="27"/>
      <c r="L535" s="27"/>
      <c r="M535" s="43" t="s">
        <v>37</v>
      </c>
      <c r="N535" s="46">
        <v>604</v>
      </c>
      <c r="O535" s="46">
        <v>692</v>
      </c>
      <c r="P535" s="46">
        <v>1009</v>
      </c>
      <c r="Q535" s="46">
        <v>965</v>
      </c>
      <c r="R535" s="46">
        <v>1101</v>
      </c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</row>
    <row r="536" spans="3:59" s="19" customFormat="1" ht="12.75">
      <c r="C536" s="27"/>
      <c r="D536" s="27"/>
      <c r="E536" s="27"/>
      <c r="F536" s="27"/>
      <c r="G536" s="27"/>
      <c r="H536" s="27"/>
      <c r="I536" s="98"/>
      <c r="J536" s="14"/>
      <c r="K536" s="27"/>
      <c r="L536" s="27"/>
      <c r="M536" s="43" t="s">
        <v>24</v>
      </c>
      <c r="N536" s="46">
        <v>36</v>
      </c>
      <c r="O536" s="46">
        <v>32</v>
      </c>
      <c r="P536" s="46">
        <v>33</v>
      </c>
      <c r="Q536" s="46">
        <v>37</v>
      </c>
      <c r="R536" s="46">
        <v>36</v>
      </c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</row>
    <row r="537" spans="3:59" s="19" customFormat="1" ht="12.75">
      <c r="C537" s="93" t="s">
        <v>75</v>
      </c>
      <c r="D537" s="93" t="s">
        <v>152</v>
      </c>
      <c r="E537" s="27"/>
      <c r="F537" s="27"/>
      <c r="G537" s="27"/>
      <c r="H537" s="27"/>
      <c r="I537" s="98"/>
      <c r="J537" s="14"/>
      <c r="K537" s="27"/>
      <c r="L537" s="27"/>
      <c r="M537" s="43" t="s">
        <v>21</v>
      </c>
      <c r="N537" s="46">
        <v>834</v>
      </c>
      <c r="O537" s="46">
        <v>907</v>
      </c>
      <c r="P537" s="46">
        <v>893</v>
      </c>
      <c r="Q537" s="46">
        <v>1094</v>
      </c>
      <c r="R537" s="46">
        <v>1157</v>
      </c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</row>
    <row r="538" spans="3:59" s="19" customFormat="1" ht="12.75">
      <c r="C538" s="93" t="s">
        <v>96</v>
      </c>
      <c r="D538" s="93" t="s">
        <v>39</v>
      </c>
      <c r="E538" s="27"/>
      <c r="F538" s="27"/>
      <c r="G538" s="27"/>
      <c r="H538" s="27"/>
      <c r="I538" s="98"/>
      <c r="J538" s="14"/>
      <c r="K538" s="27"/>
      <c r="L538" s="27"/>
      <c r="M538" s="43" t="s">
        <v>38</v>
      </c>
      <c r="N538" s="44" t="s">
        <v>0</v>
      </c>
      <c r="O538" s="44" t="s">
        <v>0</v>
      </c>
      <c r="P538" s="44" t="s">
        <v>0</v>
      </c>
      <c r="Q538" s="44" t="s">
        <v>0</v>
      </c>
      <c r="R538" s="44" t="s">
        <v>0</v>
      </c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</row>
    <row r="539" spans="3:59" s="19" customFormat="1" ht="12.75">
      <c r="C539" s="27"/>
      <c r="D539" s="27"/>
      <c r="E539" s="27"/>
      <c r="F539" s="27"/>
      <c r="G539" s="27"/>
      <c r="H539" s="27"/>
      <c r="I539" s="98"/>
      <c r="J539" s="14"/>
      <c r="K539" s="27"/>
      <c r="L539" s="27"/>
      <c r="M539" s="43" t="s">
        <v>13</v>
      </c>
      <c r="N539" s="46">
        <v>664</v>
      </c>
      <c r="O539" s="46">
        <v>570</v>
      </c>
      <c r="P539" s="46">
        <v>614</v>
      </c>
      <c r="Q539" s="46">
        <v>625</v>
      </c>
      <c r="R539" s="46">
        <v>606</v>
      </c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</row>
    <row r="540" spans="3:59" s="19" customFormat="1" ht="12.75">
      <c r="C540" s="95" t="s">
        <v>97</v>
      </c>
      <c r="D540" s="95" t="s">
        <v>55</v>
      </c>
      <c r="E540" s="95" t="s">
        <v>56</v>
      </c>
      <c r="F540" s="95" t="s">
        <v>61</v>
      </c>
      <c r="G540" s="95" t="s">
        <v>62</v>
      </c>
      <c r="H540" s="95" t="s">
        <v>63</v>
      </c>
      <c r="I540" s="98"/>
      <c r="J540" s="14"/>
      <c r="K540" s="27"/>
      <c r="L540" s="27"/>
      <c r="M540" s="43" t="s">
        <v>39</v>
      </c>
      <c r="N540" s="46">
        <v>890</v>
      </c>
      <c r="O540" s="46">
        <v>1061</v>
      </c>
      <c r="P540" s="46">
        <v>888</v>
      </c>
      <c r="Q540" s="46">
        <v>849</v>
      </c>
      <c r="R540" s="46">
        <v>1035</v>
      </c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</row>
    <row r="541" spans="3:59" s="19" customFormat="1" ht="12.75">
      <c r="C541" s="95" t="s">
        <v>122</v>
      </c>
      <c r="D541" s="91">
        <v>46342</v>
      </c>
      <c r="E541" s="91">
        <v>47501</v>
      </c>
      <c r="F541" s="91">
        <v>43664</v>
      </c>
      <c r="G541" s="91">
        <v>42390</v>
      </c>
      <c r="H541" s="91">
        <v>46027</v>
      </c>
      <c r="I541" s="98">
        <f t="shared" si="70"/>
        <v>45184.8</v>
      </c>
      <c r="J541" s="14"/>
      <c r="K541" s="27"/>
      <c r="L541" s="27"/>
      <c r="M541" s="43" t="s">
        <v>20</v>
      </c>
      <c r="N541" s="46">
        <v>10103</v>
      </c>
      <c r="O541" s="46">
        <v>10301</v>
      </c>
      <c r="P541" s="46">
        <v>10581</v>
      </c>
      <c r="Q541" s="46">
        <v>11586</v>
      </c>
      <c r="R541" s="46">
        <v>12088</v>
      </c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</row>
    <row r="542" spans="3:59" s="19" customFormat="1" ht="12.75">
      <c r="C542" s="95" t="s">
        <v>109</v>
      </c>
      <c r="D542" s="91">
        <v>16870</v>
      </c>
      <c r="E542" s="91">
        <v>19965</v>
      </c>
      <c r="F542" s="91">
        <v>17032</v>
      </c>
      <c r="G542" s="91">
        <v>15900</v>
      </c>
      <c r="H542" s="91">
        <v>19789</v>
      </c>
      <c r="I542" s="98">
        <f t="shared" si="70"/>
        <v>17911.2</v>
      </c>
      <c r="J542" s="14"/>
      <c r="K542" s="27"/>
      <c r="L542" s="27"/>
      <c r="M542" s="43" t="s">
        <v>22</v>
      </c>
      <c r="N542" s="46">
        <v>1706</v>
      </c>
      <c r="O542" s="46">
        <v>1768</v>
      </c>
      <c r="P542" s="46">
        <v>1767</v>
      </c>
      <c r="Q542" s="46">
        <v>2076</v>
      </c>
      <c r="R542" s="46">
        <v>2043</v>
      </c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</row>
    <row r="543" spans="3:59" s="19" customFormat="1" ht="12.75">
      <c r="C543" s="95" t="s">
        <v>110</v>
      </c>
      <c r="D543" s="91">
        <v>304</v>
      </c>
      <c r="E543" s="91">
        <v>348</v>
      </c>
      <c r="F543" s="91">
        <v>219</v>
      </c>
      <c r="G543" s="91">
        <v>219</v>
      </c>
      <c r="H543" s="91">
        <v>270</v>
      </c>
      <c r="I543" s="98"/>
      <c r="J543" s="14"/>
      <c r="K543" s="27"/>
      <c r="L543" s="27"/>
      <c r="M543" s="43" t="s">
        <v>40</v>
      </c>
      <c r="N543" s="46">
        <v>3144</v>
      </c>
      <c r="O543" s="46">
        <v>3933</v>
      </c>
      <c r="P543" s="46">
        <v>2451</v>
      </c>
      <c r="Q543" s="46">
        <v>3909</v>
      </c>
      <c r="R543" s="46">
        <v>4121</v>
      </c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</row>
    <row r="544" spans="3:59" s="19" customFormat="1" ht="12.75">
      <c r="C544" s="95" t="s">
        <v>111</v>
      </c>
      <c r="D544" s="91">
        <v>1661</v>
      </c>
      <c r="E544" s="91">
        <v>1878</v>
      </c>
      <c r="F544" s="91">
        <v>1650</v>
      </c>
      <c r="G544" s="91">
        <v>1753</v>
      </c>
      <c r="H544" s="91">
        <v>2153</v>
      </c>
      <c r="I544" s="98"/>
      <c r="J544" s="14"/>
      <c r="K544" s="27"/>
      <c r="L544" s="27"/>
      <c r="M544" s="43" t="s">
        <v>18</v>
      </c>
      <c r="N544" s="44" t="s">
        <v>0</v>
      </c>
      <c r="O544" s="44" t="s">
        <v>0</v>
      </c>
      <c r="P544" s="44" t="s">
        <v>0</v>
      </c>
      <c r="Q544" s="44" t="s">
        <v>0</v>
      </c>
      <c r="R544" s="44" t="s">
        <v>0</v>
      </c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</row>
    <row r="545" spans="3:59" s="19" customFormat="1" ht="12.75">
      <c r="C545" s="95" t="s">
        <v>112</v>
      </c>
      <c r="D545" s="91">
        <v>1296</v>
      </c>
      <c r="E545" s="91">
        <v>1452</v>
      </c>
      <c r="F545" s="91">
        <v>1272</v>
      </c>
      <c r="G545" s="91">
        <v>1127</v>
      </c>
      <c r="H545" s="91">
        <v>1420</v>
      </c>
      <c r="I545" s="98"/>
      <c r="J545" s="14"/>
      <c r="K545" s="27"/>
      <c r="L545" s="27"/>
      <c r="M545" s="43" t="s">
        <v>41</v>
      </c>
      <c r="N545" s="46">
        <v>508</v>
      </c>
      <c r="O545" s="46">
        <v>731</v>
      </c>
      <c r="P545" s="46">
        <v>597</v>
      </c>
      <c r="Q545" s="46">
        <v>673</v>
      </c>
      <c r="R545" s="46">
        <v>925</v>
      </c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</row>
    <row r="546" spans="3:59" s="19" customFormat="1" ht="12.75">
      <c r="C546" s="95" t="s">
        <v>113</v>
      </c>
      <c r="D546" s="91">
        <v>1177</v>
      </c>
      <c r="E546" s="91">
        <v>1264</v>
      </c>
      <c r="F546" s="91">
        <v>1251</v>
      </c>
      <c r="G546" s="91">
        <v>1220</v>
      </c>
      <c r="H546" s="91">
        <v>1407</v>
      </c>
      <c r="I546" s="98"/>
      <c r="J546" s="14"/>
      <c r="K546" s="27"/>
      <c r="L546" s="27"/>
      <c r="M546" s="43" t="s">
        <v>19</v>
      </c>
      <c r="N546" s="46">
        <v>166</v>
      </c>
      <c r="O546" s="46">
        <v>200</v>
      </c>
      <c r="P546" s="46">
        <v>475</v>
      </c>
      <c r="Q546" s="46">
        <v>528</v>
      </c>
      <c r="R546" s="46">
        <v>520</v>
      </c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</row>
    <row r="547" spans="3:59" s="19" customFormat="1" ht="12.75">
      <c r="C547" s="95" t="s">
        <v>114</v>
      </c>
      <c r="D547" s="91">
        <v>459</v>
      </c>
      <c r="E547" s="91">
        <v>641</v>
      </c>
      <c r="F547" s="91">
        <v>510</v>
      </c>
      <c r="G547" s="91">
        <v>526</v>
      </c>
      <c r="H547" s="91">
        <v>536</v>
      </c>
      <c r="I547" s="98"/>
      <c r="J547" s="14"/>
      <c r="K547" s="27"/>
      <c r="L547" s="27"/>
      <c r="M547" s="43" t="s">
        <v>42</v>
      </c>
      <c r="N547" s="46">
        <v>1824</v>
      </c>
      <c r="O547" s="46">
        <v>1824</v>
      </c>
      <c r="P547" s="46">
        <v>467</v>
      </c>
      <c r="Q547" s="46">
        <v>452</v>
      </c>
      <c r="R547" s="97">
        <v>452</v>
      </c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</row>
    <row r="548" spans="3:59" s="19" customFormat="1" ht="12.75">
      <c r="C548" s="95" t="s">
        <v>115</v>
      </c>
      <c r="D548" s="92" t="s">
        <v>0</v>
      </c>
      <c r="E548" s="92" t="s">
        <v>0</v>
      </c>
      <c r="F548" s="92" t="s">
        <v>0</v>
      </c>
      <c r="G548" s="92" t="s">
        <v>0</v>
      </c>
      <c r="H548" s="92" t="s">
        <v>0</v>
      </c>
      <c r="I548" s="98"/>
      <c r="J548" s="14"/>
      <c r="K548" s="27"/>
      <c r="L548" s="27"/>
      <c r="M548" s="43" t="s">
        <v>16</v>
      </c>
      <c r="N548" s="46">
        <v>1898</v>
      </c>
      <c r="O548" s="46">
        <v>1928</v>
      </c>
      <c r="P548" s="46">
        <v>1950</v>
      </c>
      <c r="Q548" s="46">
        <v>1581</v>
      </c>
      <c r="R548" s="46">
        <v>2671</v>
      </c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</row>
    <row r="549" spans="3:59" s="19" customFormat="1" ht="12.75">
      <c r="C549" s="95" t="s">
        <v>116</v>
      </c>
      <c r="D549" s="92" t="s">
        <v>0</v>
      </c>
      <c r="E549" s="92" t="s">
        <v>0</v>
      </c>
      <c r="F549" s="92" t="s">
        <v>0</v>
      </c>
      <c r="G549" s="92" t="s">
        <v>0</v>
      </c>
      <c r="H549" s="92" t="s">
        <v>0</v>
      </c>
      <c r="I549" s="98"/>
      <c r="J549" s="14"/>
      <c r="K549" s="27"/>
      <c r="L549" s="27"/>
      <c r="M549" s="27"/>
      <c r="N549" s="168"/>
      <c r="O549" s="168"/>
      <c r="P549" s="168"/>
      <c r="Q549" s="168"/>
      <c r="R549" s="27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</row>
    <row r="550" spans="3:59" s="19" customFormat="1" ht="12.75">
      <c r="C550" s="95"/>
      <c r="D550" s="96">
        <f>SUM(D543:D549)</f>
        <v>4897</v>
      </c>
      <c r="E550" s="96">
        <f aca="true" t="shared" si="75" ref="E550:H550">SUM(E543:E549)</f>
        <v>5583</v>
      </c>
      <c r="F550" s="96">
        <f t="shared" si="75"/>
        <v>4902</v>
      </c>
      <c r="G550" s="96">
        <f t="shared" si="75"/>
        <v>4845</v>
      </c>
      <c r="H550" s="96">
        <f t="shared" si="75"/>
        <v>5786</v>
      </c>
      <c r="I550" s="98">
        <f aca="true" t="shared" si="76" ref="I550:I595">AVERAGE(D550:H550)</f>
        <v>5202.6</v>
      </c>
      <c r="J550" s="14"/>
      <c r="K550" s="27"/>
      <c r="L550" s="27"/>
      <c r="M550" s="39" t="s">
        <v>92</v>
      </c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</row>
    <row r="551" spans="3:59" s="19" customFormat="1" ht="12.75">
      <c r="C551" s="95" t="s">
        <v>118</v>
      </c>
      <c r="D551" s="91">
        <v>5506</v>
      </c>
      <c r="E551" s="91">
        <v>5766</v>
      </c>
      <c r="F551" s="91">
        <v>5717</v>
      </c>
      <c r="G551" s="91">
        <v>5670</v>
      </c>
      <c r="H551" s="91">
        <v>5797</v>
      </c>
      <c r="I551" s="98">
        <f>AVERAGE(D551:H551)</f>
        <v>5691.2</v>
      </c>
      <c r="J551" s="14"/>
      <c r="K551" s="27"/>
      <c r="L551" s="27"/>
      <c r="M551" s="39" t="s">
        <v>0</v>
      </c>
      <c r="N551" s="39" t="s">
        <v>93</v>
      </c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</row>
    <row r="552" spans="3:59" s="19" customFormat="1" ht="12.75">
      <c r="C552" s="95" t="s">
        <v>117</v>
      </c>
      <c r="D552" s="91">
        <v>18178</v>
      </c>
      <c r="E552" s="91">
        <v>15126</v>
      </c>
      <c r="F552" s="91">
        <v>15126</v>
      </c>
      <c r="G552" s="91">
        <v>15126</v>
      </c>
      <c r="H552" s="91">
        <v>13620</v>
      </c>
      <c r="I552" s="98">
        <f t="shared" si="76"/>
        <v>15435.2</v>
      </c>
      <c r="J552" s="14"/>
      <c r="K552" s="27"/>
      <c r="L552" s="27"/>
      <c r="M552" s="27"/>
      <c r="N552" s="27"/>
      <c r="O552" s="27"/>
      <c r="P552" s="27"/>
      <c r="Q552" s="27"/>
      <c r="R552" s="27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</row>
    <row r="553" spans="3:22" s="19" customFormat="1" ht="12.75">
      <c r="C553" s="95" t="s">
        <v>119</v>
      </c>
      <c r="D553" s="91">
        <v>890</v>
      </c>
      <c r="E553" s="91">
        <v>1061</v>
      </c>
      <c r="F553" s="91">
        <v>888</v>
      </c>
      <c r="G553" s="91">
        <v>849</v>
      </c>
      <c r="H553" s="91">
        <v>1035</v>
      </c>
      <c r="I553" s="98">
        <f t="shared" si="76"/>
        <v>944.6</v>
      </c>
      <c r="J553" s="14"/>
      <c r="K553" s="27"/>
      <c r="L553" s="27"/>
      <c r="M553" s="27"/>
      <c r="N553" s="27"/>
      <c r="O553" s="27"/>
      <c r="P553" s="27"/>
      <c r="Q553" s="27"/>
      <c r="R553" s="27"/>
      <c r="S553" s="40"/>
      <c r="T553" s="40"/>
      <c r="U553" s="40"/>
      <c r="V553" s="40"/>
    </row>
    <row r="554" spans="3:22" s="19" customFormat="1" ht="12.75">
      <c r="C554" s="27"/>
      <c r="D554" s="27"/>
      <c r="E554" s="27"/>
      <c r="F554" s="27"/>
      <c r="G554" s="27"/>
      <c r="H554" s="27"/>
      <c r="I554" s="98"/>
      <c r="J554" s="14"/>
      <c r="K554" s="27"/>
      <c r="L554" s="27"/>
      <c r="M554" s="27"/>
      <c r="N554" s="27"/>
      <c r="O554" s="27"/>
      <c r="P554" s="27"/>
      <c r="Q554" s="27"/>
      <c r="R554" s="27"/>
      <c r="S554" s="40"/>
      <c r="T554" s="40"/>
      <c r="U554" s="40"/>
      <c r="V554" s="40"/>
    </row>
    <row r="555" spans="3:22" s="19" customFormat="1" ht="12.75">
      <c r="C555" s="93" t="s">
        <v>92</v>
      </c>
      <c r="D555" s="27"/>
      <c r="E555" s="27"/>
      <c r="F555" s="27"/>
      <c r="G555" s="27"/>
      <c r="H555" s="27"/>
      <c r="I555" s="98"/>
      <c r="J555" s="14"/>
      <c r="K555" s="27"/>
      <c r="L555" s="27"/>
      <c r="M555" s="27"/>
      <c r="N555" s="27"/>
      <c r="O555" s="27"/>
      <c r="P555" s="27"/>
      <c r="Q555" s="27"/>
      <c r="R555" s="27"/>
      <c r="S555" s="40"/>
      <c r="T555" s="40"/>
      <c r="U555" s="40"/>
      <c r="V555" s="40"/>
    </row>
    <row r="556" spans="3:22" s="19" customFormat="1" ht="12.75">
      <c r="C556" s="93" t="s">
        <v>0</v>
      </c>
      <c r="D556" s="93" t="s">
        <v>93</v>
      </c>
      <c r="E556" s="27"/>
      <c r="F556" s="27"/>
      <c r="G556" s="27"/>
      <c r="H556" s="27"/>
      <c r="I556" s="98"/>
      <c r="J556" s="14"/>
      <c r="R556" s="27"/>
      <c r="S556" s="40"/>
      <c r="T556" s="40"/>
      <c r="U556" s="40"/>
      <c r="V556" s="40"/>
    </row>
    <row r="557" spans="3:22" s="19" customFormat="1" ht="12.75">
      <c r="C557" s="27"/>
      <c r="D557" s="27"/>
      <c r="E557" s="27"/>
      <c r="F557" s="27"/>
      <c r="G557" s="27"/>
      <c r="H557" s="27"/>
      <c r="I557" s="98"/>
      <c r="J557" s="14"/>
      <c r="R557" s="27"/>
      <c r="S557" s="40"/>
      <c r="T557" s="40"/>
      <c r="U557" s="40"/>
      <c r="V557" s="40"/>
    </row>
    <row r="558" spans="3:22" s="19" customFormat="1" ht="12.75">
      <c r="C558" s="93" t="s">
        <v>75</v>
      </c>
      <c r="D558" s="93" t="s">
        <v>152</v>
      </c>
      <c r="E558" s="27"/>
      <c r="F558" s="27"/>
      <c r="G558" s="27"/>
      <c r="H558" s="27"/>
      <c r="I558" s="98"/>
      <c r="J558" s="14"/>
      <c r="R558" s="27"/>
      <c r="S558" s="40"/>
      <c r="T558" s="40"/>
      <c r="U558" s="40"/>
      <c r="V558" s="40"/>
    </row>
    <row r="559" spans="3:22" s="19" customFormat="1" ht="12.75">
      <c r="C559" s="93" t="s">
        <v>96</v>
      </c>
      <c r="D559" s="93" t="s">
        <v>20</v>
      </c>
      <c r="E559" s="27"/>
      <c r="F559" s="27"/>
      <c r="G559" s="27"/>
      <c r="H559" s="27"/>
      <c r="I559" s="98"/>
      <c r="J559" s="14"/>
      <c r="R559" s="27"/>
      <c r="S559" s="40"/>
      <c r="T559" s="40"/>
      <c r="U559" s="40"/>
      <c r="V559" s="40"/>
    </row>
    <row r="560" spans="3:22" s="19" customFormat="1" ht="12.75">
      <c r="C560" s="27"/>
      <c r="D560" s="27"/>
      <c r="E560" s="27"/>
      <c r="F560" s="27"/>
      <c r="G560" s="27"/>
      <c r="H560" s="27"/>
      <c r="I560" s="98"/>
      <c r="J560" s="14"/>
      <c r="R560" s="27"/>
      <c r="S560" s="40"/>
      <c r="T560" s="40"/>
      <c r="U560" s="40"/>
      <c r="V560" s="40"/>
    </row>
    <row r="561" spans="3:22" s="19" customFormat="1" ht="12.75">
      <c r="C561" s="95" t="s">
        <v>97</v>
      </c>
      <c r="D561" s="95" t="s">
        <v>55</v>
      </c>
      <c r="E561" s="95" t="s">
        <v>56</v>
      </c>
      <c r="F561" s="95" t="s">
        <v>61</v>
      </c>
      <c r="G561" s="95" t="s">
        <v>62</v>
      </c>
      <c r="H561" s="95" t="s">
        <v>63</v>
      </c>
      <c r="I561" s="98"/>
      <c r="J561" s="14"/>
      <c r="R561" s="27"/>
      <c r="S561" s="40"/>
      <c r="T561" s="40"/>
      <c r="U561" s="40"/>
      <c r="V561" s="40"/>
    </row>
    <row r="562" spans="3:22" s="19" customFormat="1" ht="12.75">
      <c r="C562" s="95" t="s">
        <v>122</v>
      </c>
      <c r="D562" s="91">
        <v>207412</v>
      </c>
      <c r="E562" s="91">
        <v>211671</v>
      </c>
      <c r="F562" s="91">
        <v>227454</v>
      </c>
      <c r="G562" s="91">
        <v>228420</v>
      </c>
      <c r="H562" s="91">
        <v>251637</v>
      </c>
      <c r="I562" s="98">
        <f t="shared" si="76"/>
        <v>225318.8</v>
      </c>
      <c r="J562" s="14"/>
      <c r="R562" s="27"/>
      <c r="S562" s="40"/>
      <c r="T562" s="40"/>
      <c r="U562" s="40"/>
      <c r="V562" s="40"/>
    </row>
    <row r="563" spans="3:22" s="19" customFormat="1" ht="12.75">
      <c r="C563" s="95" t="s">
        <v>109</v>
      </c>
      <c r="D563" s="91">
        <v>103425</v>
      </c>
      <c r="E563" s="91">
        <v>102886</v>
      </c>
      <c r="F563" s="91">
        <v>114301</v>
      </c>
      <c r="G563" s="91">
        <v>113241</v>
      </c>
      <c r="H563" s="91">
        <v>126890</v>
      </c>
      <c r="I563" s="98">
        <f t="shared" si="76"/>
        <v>112148.6</v>
      </c>
      <c r="J563" s="14"/>
      <c r="R563" s="27"/>
      <c r="S563" s="40"/>
      <c r="T563" s="40"/>
      <c r="U563" s="40"/>
      <c r="V563" s="40"/>
    </row>
    <row r="564" spans="3:22" s="19" customFormat="1" ht="12.75">
      <c r="C564" s="95" t="s">
        <v>110</v>
      </c>
      <c r="D564" s="91">
        <v>1726</v>
      </c>
      <c r="E564" s="91">
        <v>1648</v>
      </c>
      <c r="F564" s="91">
        <v>2351</v>
      </c>
      <c r="G564" s="91">
        <v>1844</v>
      </c>
      <c r="H564" s="91">
        <v>2391</v>
      </c>
      <c r="I564" s="98"/>
      <c r="J564" s="14"/>
      <c r="R564" s="27"/>
      <c r="S564" s="40"/>
      <c r="T564" s="40"/>
      <c r="U564" s="40"/>
      <c r="V564" s="40"/>
    </row>
    <row r="565" spans="3:22" s="19" customFormat="1" ht="12.75">
      <c r="C565" s="95" t="s">
        <v>111</v>
      </c>
      <c r="D565" s="91">
        <v>8482</v>
      </c>
      <c r="E565" s="91">
        <v>9775</v>
      </c>
      <c r="F565" s="91">
        <v>9782</v>
      </c>
      <c r="G565" s="91">
        <v>8341</v>
      </c>
      <c r="H565" s="91">
        <v>9456</v>
      </c>
      <c r="I565" s="98"/>
      <c r="J565" s="14"/>
      <c r="R565" s="27"/>
      <c r="S565" s="40"/>
      <c r="T565" s="40"/>
      <c r="U565" s="40"/>
      <c r="V565" s="40"/>
    </row>
    <row r="566" spans="3:22" s="19" customFormat="1" ht="12.75">
      <c r="C566" s="95" t="s">
        <v>112</v>
      </c>
      <c r="D566" s="91">
        <v>16314</v>
      </c>
      <c r="E566" s="91">
        <v>13678</v>
      </c>
      <c r="F566" s="91">
        <v>13782</v>
      </c>
      <c r="G566" s="91">
        <v>19071</v>
      </c>
      <c r="H566" s="91">
        <v>23425</v>
      </c>
      <c r="I566" s="98"/>
      <c r="J566" s="14"/>
      <c r="R566" s="27"/>
      <c r="S566" s="40"/>
      <c r="T566" s="40"/>
      <c r="U566" s="40"/>
      <c r="V566" s="40"/>
    </row>
    <row r="567" spans="3:22" s="19" customFormat="1" ht="12.75">
      <c r="C567" s="95" t="s">
        <v>113</v>
      </c>
      <c r="D567" s="91">
        <v>6283</v>
      </c>
      <c r="E567" s="91">
        <v>7205</v>
      </c>
      <c r="F567" s="91">
        <v>6830</v>
      </c>
      <c r="G567" s="91">
        <v>6006</v>
      </c>
      <c r="H567" s="91">
        <v>6958</v>
      </c>
      <c r="I567" s="98"/>
      <c r="J567" s="14"/>
      <c r="R567" s="27"/>
      <c r="S567" s="40"/>
      <c r="T567" s="40"/>
      <c r="U567" s="40"/>
      <c r="V567" s="40"/>
    </row>
    <row r="568" spans="3:22" s="19" customFormat="1" ht="12.75">
      <c r="C568" s="95" t="s">
        <v>114</v>
      </c>
      <c r="D568" s="91">
        <v>4115</v>
      </c>
      <c r="E568" s="91">
        <v>5122</v>
      </c>
      <c r="F568" s="91">
        <v>5765</v>
      </c>
      <c r="G568" s="91">
        <v>6227</v>
      </c>
      <c r="H568" s="91">
        <v>6314</v>
      </c>
      <c r="I568" s="98"/>
      <c r="J568" s="14"/>
      <c r="R568" s="27"/>
      <c r="S568" s="40"/>
      <c r="T568" s="40"/>
      <c r="U568" s="40"/>
      <c r="V568" s="40"/>
    </row>
    <row r="569" spans="3:22" s="19" customFormat="1" ht="12.75">
      <c r="C569" s="95" t="s">
        <v>115</v>
      </c>
      <c r="D569" s="92" t="s">
        <v>0</v>
      </c>
      <c r="E569" s="92" t="s">
        <v>0</v>
      </c>
      <c r="F569" s="92" t="s">
        <v>0</v>
      </c>
      <c r="G569" s="92" t="s">
        <v>0</v>
      </c>
      <c r="H569" s="92" t="s">
        <v>0</v>
      </c>
      <c r="I569" s="98"/>
      <c r="J569" s="14"/>
      <c r="R569" s="27"/>
      <c r="S569" s="40"/>
      <c r="T569" s="40"/>
      <c r="U569" s="40"/>
      <c r="V569" s="40"/>
    </row>
    <row r="570" spans="3:22" s="19" customFormat="1" ht="12.75">
      <c r="C570" s="95" t="s">
        <v>116</v>
      </c>
      <c r="D570" s="91">
        <v>173</v>
      </c>
      <c r="E570" s="91">
        <v>239</v>
      </c>
      <c r="F570" s="91">
        <v>406</v>
      </c>
      <c r="G570" s="91">
        <v>406</v>
      </c>
      <c r="H570" s="91">
        <v>389</v>
      </c>
      <c r="I570" s="98"/>
      <c r="J570" s="14"/>
      <c r="R570" s="27"/>
      <c r="S570" s="40"/>
      <c r="T570" s="40"/>
      <c r="U570" s="40"/>
      <c r="V570" s="40"/>
    </row>
    <row r="571" spans="3:22" s="19" customFormat="1" ht="12.75">
      <c r="C571" s="95"/>
      <c r="D571" s="96">
        <f>SUM(D564:D570)</f>
        <v>37093</v>
      </c>
      <c r="E571" s="96">
        <f aca="true" t="shared" si="77" ref="E571:H571">SUM(E564:E570)</f>
        <v>37667</v>
      </c>
      <c r="F571" s="96">
        <f t="shared" si="77"/>
        <v>38916</v>
      </c>
      <c r="G571" s="96">
        <f t="shared" si="77"/>
        <v>41895</v>
      </c>
      <c r="H571" s="96">
        <f t="shared" si="77"/>
        <v>48933</v>
      </c>
      <c r="I571" s="98">
        <f t="shared" si="76"/>
        <v>40900.8</v>
      </c>
      <c r="J571" s="14"/>
      <c r="R571" s="27"/>
      <c r="S571" s="40"/>
      <c r="T571" s="40"/>
      <c r="U571" s="40"/>
      <c r="V571" s="40"/>
    </row>
    <row r="572" spans="3:22" s="19" customFormat="1" ht="12.75">
      <c r="C572" s="95" t="s">
        <v>118</v>
      </c>
      <c r="D572" s="91">
        <v>14983</v>
      </c>
      <c r="E572" s="91">
        <v>17890</v>
      </c>
      <c r="F572" s="91">
        <v>20893</v>
      </c>
      <c r="G572" s="91">
        <v>19644</v>
      </c>
      <c r="H572" s="91">
        <v>21369</v>
      </c>
      <c r="I572" s="98">
        <f>AVERAGE(D572:H572)</f>
        <v>18955.8</v>
      </c>
      <c r="J572" s="14"/>
      <c r="R572" s="27"/>
      <c r="S572" s="40"/>
      <c r="T572" s="40"/>
      <c r="U572" s="40"/>
      <c r="V572" s="40"/>
    </row>
    <row r="573" spans="3:22" s="19" customFormat="1" ht="12.75">
      <c r="C573" s="95" t="s">
        <v>117</v>
      </c>
      <c r="D573" s="91">
        <v>41980</v>
      </c>
      <c r="E573" s="91">
        <v>43168</v>
      </c>
      <c r="F573" s="91">
        <v>43169</v>
      </c>
      <c r="G573" s="91">
        <v>42461</v>
      </c>
      <c r="H573" s="91">
        <v>42745</v>
      </c>
      <c r="I573" s="98">
        <f t="shared" si="76"/>
        <v>42704.6</v>
      </c>
      <c r="J573" s="14"/>
      <c r="L573" s="27"/>
      <c r="M573" s="27"/>
      <c r="N573" s="27"/>
      <c r="O573" s="27"/>
      <c r="P573" s="27"/>
      <c r="Q573" s="27"/>
      <c r="R573" s="27"/>
      <c r="S573" s="40"/>
      <c r="T573" s="40"/>
      <c r="U573" s="40"/>
      <c r="V573" s="40"/>
    </row>
    <row r="574" spans="3:22" s="19" customFormat="1" ht="12.75">
      <c r="C574" s="95" t="s">
        <v>119</v>
      </c>
      <c r="D574" s="91">
        <v>10103</v>
      </c>
      <c r="E574" s="91">
        <v>10301</v>
      </c>
      <c r="F574" s="91">
        <v>10581</v>
      </c>
      <c r="G574" s="91">
        <v>11586</v>
      </c>
      <c r="H574" s="91">
        <v>12088</v>
      </c>
      <c r="I574" s="98">
        <f t="shared" si="76"/>
        <v>10931.8</v>
      </c>
      <c r="J574" s="14"/>
      <c r="L574" s="93"/>
      <c r="M574" s="27"/>
      <c r="N574" s="27"/>
      <c r="O574" s="27"/>
      <c r="P574" s="27"/>
      <c r="Q574" s="27"/>
      <c r="R574" s="27"/>
      <c r="S574" s="40"/>
      <c r="T574" s="40"/>
      <c r="U574" s="40"/>
      <c r="V574" s="40"/>
    </row>
    <row r="575" spans="3:22" s="19" customFormat="1" ht="12.75">
      <c r="C575" s="27"/>
      <c r="D575" s="27"/>
      <c r="E575" s="27"/>
      <c r="F575" s="27"/>
      <c r="G575" s="27"/>
      <c r="H575" s="27"/>
      <c r="I575" s="98"/>
      <c r="J575" s="14"/>
      <c r="K575" s="93"/>
      <c r="L575" s="93"/>
      <c r="M575" s="27"/>
      <c r="N575" s="27"/>
      <c r="O575" s="27"/>
      <c r="P575" s="27"/>
      <c r="Q575" s="27"/>
      <c r="R575" s="27"/>
      <c r="S575" s="40"/>
      <c r="T575" s="40"/>
      <c r="U575" s="40"/>
      <c r="V575" s="40"/>
    </row>
    <row r="576" spans="3:22" s="19" customFormat="1" ht="12.75">
      <c r="C576" s="93" t="s">
        <v>92</v>
      </c>
      <c r="D576" s="27"/>
      <c r="E576" s="27"/>
      <c r="F576" s="27"/>
      <c r="G576" s="27"/>
      <c r="H576" s="27"/>
      <c r="I576" s="98"/>
      <c r="J576" s="14"/>
      <c r="K576" s="93"/>
      <c r="L576" s="93"/>
      <c r="M576" s="27"/>
      <c r="N576" s="27"/>
      <c r="O576" s="27"/>
      <c r="P576" s="27"/>
      <c r="Q576" s="27"/>
      <c r="R576" s="27"/>
      <c r="S576" s="40"/>
      <c r="T576" s="40"/>
      <c r="U576" s="40"/>
      <c r="V576" s="40"/>
    </row>
    <row r="577" spans="3:22" s="19" customFormat="1" ht="12.75">
      <c r="C577" s="93" t="s">
        <v>0</v>
      </c>
      <c r="D577" s="93" t="s">
        <v>93</v>
      </c>
      <c r="E577" s="27"/>
      <c r="F577" s="27"/>
      <c r="G577" s="27"/>
      <c r="H577" s="27"/>
      <c r="I577" s="98"/>
      <c r="J577" s="14"/>
      <c r="K577" s="93"/>
      <c r="L577" s="93"/>
      <c r="M577" s="27"/>
      <c r="N577" s="27"/>
      <c r="O577" s="27"/>
      <c r="P577" s="27"/>
      <c r="Q577" s="27"/>
      <c r="R577" s="27"/>
      <c r="S577" s="40"/>
      <c r="T577" s="40"/>
      <c r="U577" s="40"/>
      <c r="V577" s="40"/>
    </row>
    <row r="578" spans="3:22" s="19" customFormat="1" ht="12.75">
      <c r="C578" s="27"/>
      <c r="D578" s="27"/>
      <c r="E578" s="27"/>
      <c r="F578" s="27"/>
      <c r="G578" s="27"/>
      <c r="H578" s="27"/>
      <c r="I578" s="98"/>
      <c r="J578" s="14"/>
      <c r="K578" s="93"/>
      <c r="L578" s="93"/>
      <c r="M578" s="27"/>
      <c r="N578" s="27"/>
      <c r="O578" s="27"/>
      <c r="P578" s="27"/>
      <c r="Q578" s="27"/>
      <c r="R578" s="27"/>
      <c r="S578" s="40"/>
      <c r="T578" s="40"/>
      <c r="U578" s="40"/>
      <c r="V578" s="40"/>
    </row>
    <row r="579" spans="3:22" s="19" customFormat="1" ht="12.75">
      <c r="C579" s="93" t="s">
        <v>75</v>
      </c>
      <c r="D579" s="93" t="s">
        <v>152</v>
      </c>
      <c r="E579" s="27"/>
      <c r="F579" s="27"/>
      <c r="G579" s="27"/>
      <c r="H579" s="27"/>
      <c r="I579" s="98"/>
      <c r="J579" s="14"/>
      <c r="K579" s="93"/>
      <c r="L579" s="93"/>
      <c r="M579" s="27"/>
      <c r="N579" s="27"/>
      <c r="O579" s="27"/>
      <c r="P579" s="27"/>
      <c r="Q579" s="27"/>
      <c r="R579" s="27"/>
      <c r="S579" s="40"/>
      <c r="T579" s="40"/>
      <c r="U579" s="40"/>
      <c r="V579" s="40"/>
    </row>
    <row r="580" spans="3:22" s="19" customFormat="1" ht="12.75">
      <c r="C580" s="93" t="s">
        <v>96</v>
      </c>
      <c r="D580" s="93" t="s">
        <v>22</v>
      </c>
      <c r="E580" s="27"/>
      <c r="F580" s="27"/>
      <c r="G580" s="27"/>
      <c r="H580" s="27"/>
      <c r="I580" s="98"/>
      <c r="J580" s="14"/>
      <c r="K580" s="93"/>
      <c r="L580" s="93"/>
      <c r="M580" s="27"/>
      <c r="N580" s="27"/>
      <c r="O580" s="27"/>
      <c r="P580" s="27"/>
      <c r="Q580" s="27"/>
      <c r="R580" s="27"/>
      <c r="S580" s="40"/>
      <c r="T580" s="40"/>
      <c r="U580" s="40"/>
      <c r="V580" s="40"/>
    </row>
    <row r="581" spans="3:22" s="19" customFormat="1" ht="12.75">
      <c r="C581" s="27"/>
      <c r="D581" s="27"/>
      <c r="E581" s="27"/>
      <c r="F581" s="27"/>
      <c r="G581" s="27"/>
      <c r="H581" s="27"/>
      <c r="I581" s="98"/>
      <c r="J581" s="14"/>
      <c r="K581" s="93"/>
      <c r="L581" s="93"/>
      <c r="M581" s="27"/>
      <c r="N581" s="27"/>
      <c r="O581" s="27"/>
      <c r="P581" s="27"/>
      <c r="Q581" s="27"/>
      <c r="R581" s="27"/>
      <c r="S581" s="40"/>
      <c r="T581" s="40"/>
      <c r="U581" s="40"/>
      <c r="V581" s="40"/>
    </row>
    <row r="582" spans="3:22" s="19" customFormat="1" ht="12.75">
      <c r="C582" s="95" t="s">
        <v>97</v>
      </c>
      <c r="D582" s="95" t="s">
        <v>55</v>
      </c>
      <c r="E582" s="95" t="s">
        <v>56</v>
      </c>
      <c r="F582" s="95" t="s">
        <v>61</v>
      </c>
      <c r="G582" s="95" t="s">
        <v>62</v>
      </c>
      <c r="H582" s="95" t="s">
        <v>63</v>
      </c>
      <c r="I582" s="98"/>
      <c r="J582" s="14"/>
      <c r="K582" s="93"/>
      <c r="L582" s="93"/>
      <c r="M582" s="27"/>
      <c r="N582" s="27"/>
      <c r="O582" s="27"/>
      <c r="P582" s="27"/>
      <c r="Q582" s="27"/>
      <c r="R582" s="27"/>
      <c r="S582" s="40"/>
      <c r="T582" s="40"/>
      <c r="U582" s="40"/>
      <c r="V582" s="40"/>
    </row>
    <row r="583" spans="3:22" s="19" customFormat="1" ht="12.75">
      <c r="C583" s="95" t="s">
        <v>122</v>
      </c>
      <c r="D583" s="91">
        <v>24681</v>
      </c>
      <c r="E583" s="91">
        <v>25184</v>
      </c>
      <c r="F583" s="91">
        <v>24242</v>
      </c>
      <c r="G583" s="91">
        <v>28532</v>
      </c>
      <c r="H583" s="91">
        <v>27571</v>
      </c>
      <c r="I583" s="98">
        <f t="shared" si="76"/>
        <v>26042</v>
      </c>
      <c r="J583" s="14"/>
      <c r="K583" s="93"/>
      <c r="L583" s="93"/>
      <c r="M583" s="27"/>
      <c r="N583" s="27"/>
      <c r="O583" s="27"/>
      <c r="P583" s="27"/>
      <c r="Q583" s="27"/>
      <c r="R583" s="27"/>
      <c r="S583" s="40"/>
      <c r="T583" s="40"/>
      <c r="U583" s="40"/>
      <c r="V583" s="40"/>
    </row>
    <row r="584" spans="3:22" s="19" customFormat="1" ht="12.75">
      <c r="C584" s="95" t="s">
        <v>109</v>
      </c>
      <c r="D584" s="91">
        <v>4144</v>
      </c>
      <c r="E584" s="91">
        <v>4775</v>
      </c>
      <c r="F584" s="91">
        <v>4869</v>
      </c>
      <c r="G584" s="91">
        <v>5642</v>
      </c>
      <c r="H584" s="91">
        <v>5524</v>
      </c>
      <c r="I584" s="98">
        <f t="shared" si="76"/>
        <v>4990.8</v>
      </c>
      <c r="J584" s="14"/>
      <c r="K584" s="93"/>
      <c r="L584" s="93"/>
      <c r="M584" s="27"/>
      <c r="N584" s="27"/>
      <c r="O584" s="27"/>
      <c r="P584" s="27"/>
      <c r="Q584" s="27"/>
      <c r="R584" s="27"/>
      <c r="S584" s="40"/>
      <c r="T584" s="40"/>
      <c r="U584" s="40"/>
      <c r="V584" s="40"/>
    </row>
    <row r="585" spans="3:22" s="19" customFormat="1" ht="12.75">
      <c r="C585" s="95" t="s">
        <v>110</v>
      </c>
      <c r="D585" s="91">
        <v>9</v>
      </c>
      <c r="E585" s="91">
        <v>9</v>
      </c>
      <c r="F585" s="91">
        <v>8</v>
      </c>
      <c r="G585" s="91">
        <v>8</v>
      </c>
      <c r="H585" s="91">
        <v>8</v>
      </c>
      <c r="I585" s="98"/>
      <c r="J585" s="14"/>
      <c r="K585" s="93"/>
      <c r="L585" s="93"/>
      <c r="M585" s="27"/>
      <c r="N585" s="27"/>
      <c r="O585" s="27"/>
      <c r="P585" s="27"/>
      <c r="Q585" s="27"/>
      <c r="R585" s="27"/>
      <c r="S585" s="40"/>
      <c r="T585" s="40"/>
      <c r="U585" s="40"/>
      <c r="V585" s="40"/>
    </row>
    <row r="586" spans="3:22" s="19" customFormat="1" ht="12.75">
      <c r="C586" s="95" t="s">
        <v>111</v>
      </c>
      <c r="D586" s="91">
        <v>394</v>
      </c>
      <c r="E586" s="91">
        <v>401</v>
      </c>
      <c r="F586" s="91">
        <v>461</v>
      </c>
      <c r="G586" s="91">
        <v>502</v>
      </c>
      <c r="H586" s="91">
        <v>556</v>
      </c>
      <c r="I586" s="98"/>
      <c r="J586" s="14"/>
      <c r="K586" s="93"/>
      <c r="L586" s="93"/>
      <c r="M586" s="27"/>
      <c r="N586" s="27"/>
      <c r="O586" s="27"/>
      <c r="P586" s="27"/>
      <c r="Q586" s="27"/>
      <c r="R586" s="27"/>
      <c r="S586" s="40"/>
      <c r="T586" s="40"/>
      <c r="U586" s="40"/>
      <c r="V586" s="40"/>
    </row>
    <row r="587" spans="3:22" s="19" customFormat="1" ht="12.75">
      <c r="C587" s="95" t="s">
        <v>112</v>
      </c>
      <c r="D587" s="91">
        <v>69</v>
      </c>
      <c r="E587" s="91">
        <v>94</v>
      </c>
      <c r="F587" s="91">
        <v>73</v>
      </c>
      <c r="G587" s="91">
        <v>88</v>
      </c>
      <c r="H587" s="91">
        <v>122</v>
      </c>
      <c r="I587" s="98"/>
      <c r="J587" s="14"/>
      <c r="K587" s="93"/>
      <c r="L587" s="93"/>
      <c r="M587" s="27"/>
      <c r="N587" s="27"/>
      <c r="O587" s="27"/>
      <c r="P587" s="27"/>
      <c r="Q587" s="27"/>
      <c r="R587" s="27"/>
      <c r="S587" s="40"/>
      <c r="T587" s="40"/>
      <c r="U587" s="40"/>
      <c r="V587" s="40"/>
    </row>
    <row r="588" spans="3:22" s="19" customFormat="1" ht="12.75">
      <c r="C588" s="95" t="s">
        <v>113</v>
      </c>
      <c r="D588" s="91">
        <v>1544</v>
      </c>
      <c r="E588" s="91">
        <v>1389</v>
      </c>
      <c r="F588" s="91">
        <v>1555</v>
      </c>
      <c r="G588" s="91">
        <v>1446</v>
      </c>
      <c r="H588" s="91">
        <v>1671</v>
      </c>
      <c r="I588" s="98"/>
      <c r="J588" s="14"/>
      <c r="K588" s="93"/>
      <c r="L588" s="93"/>
      <c r="M588" s="27"/>
      <c r="N588" s="27"/>
      <c r="O588" s="27"/>
      <c r="P588" s="27"/>
      <c r="Q588" s="27"/>
      <c r="R588" s="27"/>
      <c r="S588" s="40"/>
      <c r="T588" s="40"/>
      <c r="U588" s="40"/>
      <c r="V588" s="40"/>
    </row>
    <row r="589" spans="3:22" s="19" customFormat="1" ht="12.75">
      <c r="C589" s="95" t="s">
        <v>114</v>
      </c>
      <c r="D589" s="91">
        <v>3783</v>
      </c>
      <c r="E589" s="91">
        <v>4230</v>
      </c>
      <c r="F589" s="91">
        <v>3595</v>
      </c>
      <c r="G589" s="91">
        <v>5129</v>
      </c>
      <c r="H589" s="91">
        <v>3889</v>
      </c>
      <c r="I589" s="98"/>
      <c r="J589" s="14"/>
      <c r="K589" s="93"/>
      <c r="L589" s="93"/>
      <c r="M589" s="27"/>
      <c r="N589" s="27"/>
      <c r="O589" s="27"/>
      <c r="P589" s="27"/>
      <c r="Q589" s="27"/>
      <c r="R589" s="27"/>
      <c r="S589" s="40"/>
      <c r="T589" s="40"/>
      <c r="U589" s="40"/>
      <c r="V589" s="40"/>
    </row>
    <row r="590" spans="3:22" s="19" customFormat="1" ht="12.75">
      <c r="C590" s="95" t="s">
        <v>115</v>
      </c>
      <c r="D590" s="92" t="s">
        <v>0</v>
      </c>
      <c r="E590" s="92" t="s">
        <v>0</v>
      </c>
      <c r="F590" s="92" t="s">
        <v>0</v>
      </c>
      <c r="G590" s="92" t="s">
        <v>0</v>
      </c>
      <c r="H590" s="92" t="s">
        <v>0</v>
      </c>
      <c r="I590" s="98"/>
      <c r="J590" s="14"/>
      <c r="K590" s="93"/>
      <c r="L590" s="93"/>
      <c r="M590" s="27"/>
      <c r="N590" s="27"/>
      <c r="O590" s="27"/>
      <c r="P590" s="27"/>
      <c r="Q590" s="27"/>
      <c r="R590" s="27"/>
      <c r="S590" s="40"/>
      <c r="T590" s="40"/>
      <c r="U590" s="40"/>
      <c r="V590" s="40"/>
    </row>
    <row r="591" spans="3:22" s="19" customFormat="1" ht="12.75">
      <c r="C591" s="95" t="s">
        <v>116</v>
      </c>
      <c r="D591" s="92" t="s">
        <v>0</v>
      </c>
      <c r="E591" s="92" t="s">
        <v>0</v>
      </c>
      <c r="F591" s="92" t="s">
        <v>0</v>
      </c>
      <c r="G591" s="92" t="s">
        <v>0</v>
      </c>
      <c r="H591" s="92" t="s">
        <v>0</v>
      </c>
      <c r="I591" s="98"/>
      <c r="J591" s="14"/>
      <c r="K591" s="93"/>
      <c r="L591" s="93"/>
      <c r="M591" s="27"/>
      <c r="N591" s="27"/>
      <c r="O591" s="27"/>
      <c r="P591" s="27"/>
      <c r="Q591" s="27"/>
      <c r="R591" s="27"/>
      <c r="S591" s="40"/>
      <c r="T591" s="40"/>
      <c r="U591" s="40"/>
      <c r="V591" s="40"/>
    </row>
    <row r="592" spans="3:22" s="19" customFormat="1" ht="12.75">
      <c r="C592" s="95"/>
      <c r="D592" s="96">
        <f>SUM(D585:D591)</f>
        <v>5799</v>
      </c>
      <c r="E592" s="96">
        <f aca="true" t="shared" si="78" ref="E592:H592">SUM(E585:E591)</f>
        <v>6123</v>
      </c>
      <c r="F592" s="96">
        <f t="shared" si="78"/>
        <v>5692</v>
      </c>
      <c r="G592" s="96">
        <f t="shared" si="78"/>
        <v>7173</v>
      </c>
      <c r="H592" s="96">
        <f t="shared" si="78"/>
        <v>6246</v>
      </c>
      <c r="I592" s="98">
        <f t="shared" si="76"/>
        <v>6206.6</v>
      </c>
      <c r="J592" s="14"/>
      <c r="K592" s="93"/>
      <c r="L592" s="93"/>
      <c r="M592" s="27"/>
      <c r="N592" s="27"/>
      <c r="O592" s="27"/>
      <c r="P592" s="27"/>
      <c r="Q592" s="27"/>
      <c r="R592" s="27"/>
      <c r="S592" s="40"/>
      <c r="T592" s="40"/>
      <c r="U592" s="40"/>
      <c r="V592" s="40"/>
    </row>
    <row r="593" spans="3:22" s="19" customFormat="1" ht="12.75">
      <c r="C593" s="95" t="s">
        <v>118</v>
      </c>
      <c r="D593" s="91">
        <v>6378</v>
      </c>
      <c r="E593" s="91">
        <v>5833</v>
      </c>
      <c r="F593" s="91">
        <v>5200</v>
      </c>
      <c r="G593" s="91">
        <v>6897</v>
      </c>
      <c r="H593" s="91">
        <v>7014</v>
      </c>
      <c r="I593" s="98">
        <f>AVERAGE(D593:H593)</f>
        <v>6264.4</v>
      </c>
      <c r="J593" s="14"/>
      <c r="K593" s="93"/>
      <c r="L593" s="93"/>
      <c r="M593" s="27"/>
      <c r="N593" s="27"/>
      <c r="O593" s="27"/>
      <c r="P593" s="27"/>
      <c r="Q593" s="27"/>
      <c r="R593" s="27"/>
      <c r="S593" s="40"/>
      <c r="T593" s="40"/>
      <c r="U593" s="40"/>
      <c r="V593" s="40"/>
    </row>
    <row r="594" spans="3:22" s="19" customFormat="1" ht="12.75">
      <c r="C594" s="95" t="s">
        <v>117</v>
      </c>
      <c r="D594" s="91">
        <v>6655</v>
      </c>
      <c r="E594" s="91">
        <v>6685</v>
      </c>
      <c r="F594" s="91">
        <v>6714</v>
      </c>
      <c r="G594" s="91">
        <v>6744</v>
      </c>
      <c r="H594" s="91">
        <v>6744</v>
      </c>
      <c r="I594" s="98">
        <f t="shared" si="76"/>
        <v>6708.4</v>
      </c>
      <c r="J594" s="14"/>
      <c r="K594" s="93"/>
      <c r="L594" s="93"/>
      <c r="M594" s="27"/>
      <c r="N594" s="27"/>
      <c r="O594" s="27"/>
      <c r="P594" s="27"/>
      <c r="Q594" s="27"/>
      <c r="R594" s="27"/>
      <c r="S594" s="40"/>
      <c r="T594" s="40"/>
      <c r="U594" s="40"/>
      <c r="V594" s="40"/>
    </row>
    <row r="595" spans="3:22" s="19" customFormat="1" ht="12.75">
      <c r="C595" s="95" t="s">
        <v>119</v>
      </c>
      <c r="D595" s="91">
        <v>1706</v>
      </c>
      <c r="E595" s="91">
        <v>1768</v>
      </c>
      <c r="F595" s="91">
        <v>1767</v>
      </c>
      <c r="G595" s="91">
        <v>2076</v>
      </c>
      <c r="H595" s="91">
        <v>2043</v>
      </c>
      <c r="I595" s="98">
        <f t="shared" si="76"/>
        <v>1872</v>
      </c>
      <c r="J595" s="14"/>
      <c r="K595" s="93"/>
      <c r="L595" s="93"/>
      <c r="M595" s="27"/>
      <c r="N595" s="27"/>
      <c r="O595" s="27"/>
      <c r="P595" s="27"/>
      <c r="Q595" s="27"/>
      <c r="R595" s="27"/>
      <c r="S595" s="40"/>
      <c r="T595" s="40"/>
      <c r="U595" s="40"/>
      <c r="V595" s="40"/>
    </row>
    <row r="596" spans="3:22" s="19" customFormat="1" ht="12.75">
      <c r="C596" s="27"/>
      <c r="D596" s="27"/>
      <c r="E596" s="27"/>
      <c r="F596" s="27"/>
      <c r="G596" s="27"/>
      <c r="H596" s="27"/>
      <c r="I596" s="98"/>
      <c r="J596" s="14"/>
      <c r="K596" s="93"/>
      <c r="L596" s="93"/>
      <c r="M596" s="27"/>
      <c r="N596" s="27"/>
      <c r="O596" s="27"/>
      <c r="P596" s="27"/>
      <c r="Q596" s="27"/>
      <c r="R596" s="27"/>
      <c r="S596" s="40"/>
      <c r="T596" s="40"/>
      <c r="U596" s="40"/>
      <c r="V596" s="40"/>
    </row>
    <row r="597" spans="3:22" s="19" customFormat="1" ht="12.75">
      <c r="C597" s="93" t="s">
        <v>92</v>
      </c>
      <c r="D597" s="27"/>
      <c r="E597" s="27"/>
      <c r="F597" s="27"/>
      <c r="G597" s="27"/>
      <c r="H597" s="27"/>
      <c r="I597" s="98"/>
      <c r="J597" s="14"/>
      <c r="K597" s="93"/>
      <c r="L597" s="93"/>
      <c r="M597" s="27"/>
      <c r="N597" s="27"/>
      <c r="O597" s="27"/>
      <c r="P597" s="27"/>
      <c r="Q597" s="27"/>
      <c r="R597" s="27"/>
      <c r="S597" s="40"/>
      <c r="T597" s="40"/>
      <c r="U597" s="40"/>
      <c r="V597" s="40"/>
    </row>
    <row r="598" spans="3:22" s="19" customFormat="1" ht="12.75">
      <c r="C598" s="93" t="s">
        <v>0</v>
      </c>
      <c r="D598" s="93" t="s">
        <v>93</v>
      </c>
      <c r="E598" s="27"/>
      <c r="F598" s="27"/>
      <c r="G598" s="27"/>
      <c r="H598" s="27"/>
      <c r="I598" s="98"/>
      <c r="J598" s="14"/>
      <c r="K598" s="93"/>
      <c r="L598" s="93"/>
      <c r="M598" s="27"/>
      <c r="N598" s="27"/>
      <c r="O598" s="27"/>
      <c r="P598" s="27"/>
      <c r="Q598" s="27"/>
      <c r="R598" s="27"/>
      <c r="S598" s="40"/>
      <c r="T598" s="40"/>
      <c r="U598" s="40"/>
      <c r="V598" s="40"/>
    </row>
    <row r="599" spans="3:22" s="19" customFormat="1" ht="12.75">
      <c r="C599" s="27"/>
      <c r="D599" s="27"/>
      <c r="E599" s="27"/>
      <c r="F599" s="27"/>
      <c r="G599" s="27"/>
      <c r="H599" s="27"/>
      <c r="I599" s="98"/>
      <c r="J599" s="14"/>
      <c r="K599" s="93"/>
      <c r="L599" s="93"/>
      <c r="M599" s="27"/>
      <c r="N599" s="27"/>
      <c r="O599" s="27"/>
      <c r="P599" s="27"/>
      <c r="Q599" s="27"/>
      <c r="R599" s="27"/>
      <c r="S599" s="40"/>
      <c r="T599" s="40"/>
      <c r="U599" s="40"/>
      <c r="V599" s="40"/>
    </row>
    <row r="600" spans="3:22" s="19" customFormat="1" ht="12.75">
      <c r="C600" s="93" t="s">
        <v>75</v>
      </c>
      <c r="D600" s="93" t="s">
        <v>152</v>
      </c>
      <c r="E600" s="27"/>
      <c r="F600" s="27"/>
      <c r="G600" s="27"/>
      <c r="H600" s="27"/>
      <c r="I600" s="98"/>
      <c r="J600" s="14"/>
      <c r="K600" s="93"/>
      <c r="L600" s="93"/>
      <c r="M600" s="27"/>
      <c r="N600" s="27"/>
      <c r="O600" s="27"/>
      <c r="P600" s="27"/>
      <c r="Q600" s="27"/>
      <c r="R600" s="27"/>
      <c r="S600" s="40"/>
      <c r="T600" s="40"/>
      <c r="U600" s="40"/>
      <c r="V600" s="40"/>
    </row>
    <row r="601" spans="3:22" s="19" customFormat="1" ht="12.75">
      <c r="C601" s="93" t="s">
        <v>96</v>
      </c>
      <c r="D601" s="93" t="s">
        <v>40</v>
      </c>
      <c r="E601" s="27"/>
      <c r="F601" s="27"/>
      <c r="G601" s="27"/>
      <c r="H601" s="27"/>
      <c r="I601" s="98"/>
      <c r="J601" s="14"/>
      <c r="K601" s="93"/>
      <c r="L601" s="93"/>
      <c r="M601" s="27"/>
      <c r="N601" s="27"/>
      <c r="O601" s="27"/>
      <c r="P601" s="27"/>
      <c r="Q601" s="27"/>
      <c r="R601" s="27"/>
      <c r="S601" s="40"/>
      <c r="T601" s="40"/>
      <c r="U601" s="40"/>
      <c r="V601" s="40"/>
    </row>
    <row r="602" spans="3:22" s="19" customFormat="1" ht="12.75">
      <c r="C602" s="27"/>
      <c r="D602" s="27"/>
      <c r="E602" s="27"/>
      <c r="F602" s="27"/>
      <c r="G602" s="27"/>
      <c r="H602" s="27"/>
      <c r="I602" s="98"/>
      <c r="J602" s="14"/>
      <c r="K602" s="93"/>
      <c r="L602" s="93"/>
      <c r="M602" s="27"/>
      <c r="N602" s="27"/>
      <c r="O602" s="27"/>
      <c r="P602" s="27"/>
      <c r="Q602" s="27"/>
      <c r="R602" s="27"/>
      <c r="S602" s="40"/>
      <c r="T602" s="40"/>
      <c r="U602" s="40"/>
      <c r="V602" s="40"/>
    </row>
    <row r="603" spans="3:22" s="19" customFormat="1" ht="12.75">
      <c r="C603" s="95" t="s">
        <v>97</v>
      </c>
      <c r="D603" s="95" t="s">
        <v>55</v>
      </c>
      <c r="E603" s="95" t="s">
        <v>56</v>
      </c>
      <c r="F603" s="95" t="s">
        <v>61</v>
      </c>
      <c r="G603" s="95" t="s">
        <v>62</v>
      </c>
      <c r="H603" s="95" t="s">
        <v>63</v>
      </c>
      <c r="I603" s="98"/>
      <c r="J603" s="14"/>
      <c r="K603" s="93"/>
      <c r="L603" s="93"/>
      <c r="M603" s="27"/>
      <c r="N603" s="27"/>
      <c r="O603" s="27"/>
      <c r="P603" s="27"/>
      <c r="Q603" s="27"/>
      <c r="R603" s="27"/>
      <c r="S603" s="40"/>
      <c r="T603" s="40"/>
      <c r="U603" s="40"/>
      <c r="V603" s="40"/>
    </row>
    <row r="604" spans="3:22" s="19" customFormat="1" ht="12.75">
      <c r="C604" s="95" t="s">
        <v>122</v>
      </c>
      <c r="D604" s="91">
        <v>132827</v>
      </c>
      <c r="E604" s="91">
        <v>157921</v>
      </c>
      <c r="F604" s="91">
        <v>100522</v>
      </c>
      <c r="G604" s="91">
        <v>141397</v>
      </c>
      <c r="H604" s="91">
        <v>147049</v>
      </c>
      <c r="I604" s="98">
        <f aca="true" t="shared" si="79" ref="I604:I605">AVERAGE(D604:H604)</f>
        <v>135943.2</v>
      </c>
      <c r="J604" s="14"/>
      <c r="K604" s="93"/>
      <c r="L604" s="93"/>
      <c r="M604" s="27"/>
      <c r="N604" s="27"/>
      <c r="O604" s="27"/>
      <c r="P604" s="27"/>
      <c r="Q604" s="27"/>
      <c r="R604" s="27"/>
      <c r="S604" s="40"/>
      <c r="T604" s="40"/>
      <c r="U604" s="40"/>
      <c r="V604" s="40"/>
    </row>
    <row r="605" spans="3:22" s="19" customFormat="1" ht="12.75">
      <c r="C605" s="95" t="s">
        <v>109</v>
      </c>
      <c r="D605" s="91">
        <v>59094</v>
      </c>
      <c r="E605" s="91">
        <v>74032</v>
      </c>
      <c r="F605" s="91">
        <v>46369</v>
      </c>
      <c r="G605" s="91">
        <v>74021</v>
      </c>
      <c r="H605" s="91">
        <v>78087</v>
      </c>
      <c r="I605" s="98">
        <f t="shared" si="79"/>
        <v>66320.6</v>
      </c>
      <c r="J605" s="14"/>
      <c r="K605" s="93"/>
      <c r="L605" s="93"/>
      <c r="M605" s="27"/>
      <c r="N605" s="27"/>
      <c r="O605" s="27"/>
      <c r="P605" s="27"/>
      <c r="Q605" s="27"/>
      <c r="R605" s="27"/>
      <c r="S605" s="40"/>
      <c r="T605" s="40"/>
      <c r="U605" s="40"/>
      <c r="V605" s="40"/>
    </row>
    <row r="606" spans="3:22" s="19" customFormat="1" ht="12.75">
      <c r="C606" s="95" t="s">
        <v>110</v>
      </c>
      <c r="D606" s="91">
        <v>386</v>
      </c>
      <c r="E606" s="91">
        <v>796</v>
      </c>
      <c r="F606" s="91">
        <v>653</v>
      </c>
      <c r="G606" s="91">
        <v>767</v>
      </c>
      <c r="H606" s="91">
        <v>739</v>
      </c>
      <c r="I606" s="98"/>
      <c r="J606" s="14"/>
      <c r="K606" s="93"/>
      <c r="L606" s="93"/>
      <c r="M606" s="27"/>
      <c r="N606" s="27"/>
      <c r="O606" s="27"/>
      <c r="P606" s="27"/>
      <c r="Q606" s="27"/>
      <c r="R606" s="27"/>
      <c r="S606" s="40"/>
      <c r="T606" s="40"/>
      <c r="U606" s="40"/>
      <c r="V606" s="40"/>
    </row>
    <row r="607" spans="3:22" s="19" customFormat="1" ht="12.75">
      <c r="C607" s="95" t="s">
        <v>111</v>
      </c>
      <c r="D607" s="91">
        <v>2686</v>
      </c>
      <c r="E607" s="91">
        <v>3166</v>
      </c>
      <c r="F607" s="91">
        <v>2072</v>
      </c>
      <c r="G607" s="91">
        <v>2801</v>
      </c>
      <c r="H607" s="91">
        <v>3153</v>
      </c>
      <c r="I607" s="98"/>
      <c r="J607" s="14"/>
      <c r="K607" s="93"/>
      <c r="L607" s="93"/>
      <c r="M607" s="27"/>
      <c r="N607" s="27"/>
      <c r="O607" s="27"/>
      <c r="P607" s="27"/>
      <c r="Q607" s="27"/>
      <c r="R607" s="27"/>
      <c r="S607" s="40"/>
      <c r="T607" s="40"/>
      <c r="U607" s="40"/>
      <c r="V607" s="40"/>
    </row>
    <row r="608" spans="3:22" s="19" customFormat="1" ht="12.75">
      <c r="C608" s="95" t="s">
        <v>112</v>
      </c>
      <c r="D608" s="91">
        <v>14897</v>
      </c>
      <c r="E608" s="91">
        <v>21162</v>
      </c>
      <c r="F608" s="91">
        <v>15698</v>
      </c>
      <c r="G608" s="91">
        <v>23915</v>
      </c>
      <c r="H608" s="91">
        <v>25021</v>
      </c>
      <c r="I608" s="98"/>
      <c r="J608" s="14"/>
      <c r="K608" s="93"/>
      <c r="L608" s="93"/>
      <c r="M608" s="27"/>
      <c r="N608" s="27"/>
      <c r="O608" s="27"/>
      <c r="P608" s="27"/>
      <c r="Q608" s="27"/>
      <c r="R608" s="27"/>
      <c r="S608" s="40"/>
      <c r="T608" s="40"/>
      <c r="U608" s="40"/>
      <c r="V608" s="40"/>
    </row>
    <row r="609" spans="3:22" s="19" customFormat="1" ht="12.75">
      <c r="C609" s="95" t="s">
        <v>113</v>
      </c>
      <c r="D609" s="91">
        <v>1160</v>
      </c>
      <c r="E609" s="91">
        <v>1644</v>
      </c>
      <c r="F609" s="91">
        <v>1244</v>
      </c>
      <c r="G609" s="91">
        <v>1628</v>
      </c>
      <c r="H609" s="91">
        <v>1602</v>
      </c>
      <c r="I609" s="98"/>
      <c r="J609" s="14"/>
      <c r="K609" s="93"/>
      <c r="L609" s="93"/>
      <c r="M609" s="27"/>
      <c r="N609" s="27"/>
      <c r="O609" s="27"/>
      <c r="P609" s="27"/>
      <c r="Q609" s="27"/>
      <c r="R609" s="27"/>
      <c r="S609" s="27"/>
      <c r="T609" s="27"/>
      <c r="U609" s="27"/>
      <c r="V609" s="27"/>
    </row>
    <row r="610" spans="3:22" s="19" customFormat="1" ht="12.75">
      <c r="C610" s="95" t="s">
        <v>114</v>
      </c>
      <c r="D610" s="91">
        <v>915</v>
      </c>
      <c r="E610" s="91">
        <v>960</v>
      </c>
      <c r="F610" s="91">
        <v>772</v>
      </c>
      <c r="G610" s="91">
        <v>947</v>
      </c>
      <c r="H610" s="91">
        <v>863</v>
      </c>
      <c r="I610" s="98"/>
      <c r="J610" s="14"/>
      <c r="K610" s="93"/>
      <c r="L610" s="93"/>
      <c r="M610" s="27"/>
      <c r="N610" s="27"/>
      <c r="O610" s="27"/>
      <c r="P610" s="27"/>
      <c r="Q610" s="27"/>
      <c r="R610" s="27"/>
      <c r="S610" s="27"/>
      <c r="T610" s="27"/>
      <c r="U610" s="27"/>
      <c r="V610" s="27"/>
    </row>
    <row r="611" spans="3:22" s="19" customFormat="1" ht="12.75">
      <c r="C611" s="95" t="s">
        <v>115</v>
      </c>
      <c r="D611" s="92" t="s">
        <v>0</v>
      </c>
      <c r="E611" s="92" t="s">
        <v>0</v>
      </c>
      <c r="F611" s="92" t="s">
        <v>0</v>
      </c>
      <c r="G611" s="92" t="s">
        <v>0</v>
      </c>
      <c r="H611" s="92" t="s">
        <v>0</v>
      </c>
      <c r="I611" s="98"/>
      <c r="J611" s="14"/>
      <c r="K611" s="93"/>
      <c r="L611" s="93"/>
      <c r="M611" s="27"/>
      <c r="N611" s="27"/>
      <c r="O611" s="27"/>
      <c r="P611" s="27"/>
      <c r="Q611" s="27"/>
      <c r="R611" s="27"/>
      <c r="S611" s="27"/>
      <c r="T611" s="27"/>
      <c r="U611" s="27"/>
      <c r="V611" s="27"/>
    </row>
    <row r="612" spans="3:22" s="19" customFormat="1" ht="12.75">
      <c r="C612" s="95" t="s">
        <v>116</v>
      </c>
      <c r="D612" s="92" t="s">
        <v>0</v>
      </c>
      <c r="E612" s="92" t="s">
        <v>0</v>
      </c>
      <c r="F612" s="92" t="s">
        <v>0</v>
      </c>
      <c r="G612" s="92" t="s">
        <v>0</v>
      </c>
      <c r="H612" s="92" t="s">
        <v>0</v>
      </c>
      <c r="I612" s="98"/>
      <c r="J612" s="14"/>
      <c r="K612" s="93"/>
      <c r="L612" s="93"/>
      <c r="M612" s="27"/>
      <c r="N612" s="27"/>
      <c r="O612" s="27"/>
      <c r="P612" s="27"/>
      <c r="Q612" s="27"/>
      <c r="R612" s="27"/>
      <c r="S612" s="27"/>
      <c r="T612" s="27"/>
      <c r="U612" s="27"/>
      <c r="V612" s="27"/>
    </row>
    <row r="613" spans="3:22" s="19" customFormat="1" ht="12.75">
      <c r="C613" s="95"/>
      <c r="D613" s="96">
        <f>SUM(D606:D612)</f>
        <v>20044</v>
      </c>
      <c r="E613" s="96">
        <f aca="true" t="shared" si="80" ref="E613:H613">SUM(E606:E612)</f>
        <v>27728</v>
      </c>
      <c r="F613" s="96">
        <f t="shared" si="80"/>
        <v>20439</v>
      </c>
      <c r="G613" s="96">
        <f t="shared" si="80"/>
        <v>30058</v>
      </c>
      <c r="H613" s="96">
        <f t="shared" si="80"/>
        <v>31378</v>
      </c>
      <c r="I613" s="98">
        <f aca="true" t="shared" si="81" ref="I613:I616">AVERAGE(D613:H613)</f>
        <v>25929.4</v>
      </c>
      <c r="J613" s="14"/>
      <c r="K613" s="93"/>
      <c r="L613" s="93"/>
      <c r="M613" s="27"/>
      <c r="N613" s="27"/>
      <c r="O613" s="27"/>
      <c r="P613" s="27"/>
      <c r="Q613" s="27"/>
      <c r="R613" s="27"/>
      <c r="S613" s="27"/>
      <c r="T613" s="27"/>
      <c r="U613" s="27"/>
      <c r="V613" s="27"/>
    </row>
    <row r="614" spans="3:22" s="19" customFormat="1" ht="12.75">
      <c r="C614" s="95" t="s">
        <v>118</v>
      </c>
      <c r="D614" s="91">
        <v>25793</v>
      </c>
      <c r="E614" s="91">
        <v>27498</v>
      </c>
      <c r="F614" s="91">
        <v>6828</v>
      </c>
      <c r="G614" s="91">
        <v>7731</v>
      </c>
      <c r="H614" s="91">
        <v>8274</v>
      </c>
      <c r="I614" s="98">
        <f>AVERAGE(D614:H614)</f>
        <v>15224.8</v>
      </c>
      <c r="J614" s="14"/>
      <c r="K614" s="93"/>
      <c r="L614" s="93"/>
      <c r="M614" s="27"/>
      <c r="N614" s="27"/>
      <c r="O614" s="27"/>
      <c r="P614" s="27"/>
      <c r="Q614" s="27"/>
      <c r="R614" s="27"/>
      <c r="S614" s="27"/>
      <c r="T614" s="27"/>
      <c r="U614" s="27"/>
      <c r="V614" s="27"/>
    </row>
    <row r="615" spans="3:22" s="19" customFormat="1" ht="12.75">
      <c r="C615" s="95" t="s">
        <v>117</v>
      </c>
      <c r="D615" s="91">
        <v>24751</v>
      </c>
      <c r="E615" s="91">
        <v>24730</v>
      </c>
      <c r="F615" s="91">
        <v>24436</v>
      </c>
      <c r="G615" s="91">
        <v>25678</v>
      </c>
      <c r="H615" s="91">
        <v>25188</v>
      </c>
      <c r="I615" s="98">
        <f t="shared" si="81"/>
        <v>24956.6</v>
      </c>
      <c r="J615" s="14"/>
      <c r="K615" s="93"/>
      <c r="L615" s="93"/>
      <c r="M615" s="27"/>
      <c r="N615" s="27"/>
      <c r="O615" s="27"/>
      <c r="P615" s="27"/>
      <c r="Q615" s="27"/>
      <c r="R615" s="27"/>
      <c r="S615" s="27"/>
      <c r="T615" s="27"/>
      <c r="U615" s="27"/>
      <c r="V615" s="27"/>
    </row>
    <row r="616" spans="3:22" s="19" customFormat="1" ht="12.75">
      <c r="C616" s="95" t="s">
        <v>119</v>
      </c>
      <c r="D616" s="91">
        <v>3144</v>
      </c>
      <c r="E616" s="91">
        <v>3933</v>
      </c>
      <c r="F616" s="91">
        <v>2451</v>
      </c>
      <c r="G616" s="91">
        <v>3909</v>
      </c>
      <c r="H616" s="91">
        <v>4121</v>
      </c>
      <c r="I616" s="98">
        <f t="shared" si="81"/>
        <v>3511.6</v>
      </c>
      <c r="J616" s="14"/>
      <c r="K616" s="93"/>
      <c r="L616" s="93"/>
      <c r="M616" s="27"/>
      <c r="N616" s="27"/>
      <c r="O616" s="27"/>
      <c r="P616" s="27"/>
      <c r="Q616" s="27"/>
      <c r="R616" s="27"/>
      <c r="S616" s="27"/>
      <c r="T616" s="27"/>
      <c r="U616" s="27"/>
      <c r="V616" s="27"/>
    </row>
    <row r="617" spans="3:22" s="19" customFormat="1" ht="12.75">
      <c r="C617" s="27"/>
      <c r="D617" s="27"/>
      <c r="E617" s="27"/>
      <c r="F617" s="27"/>
      <c r="G617" s="27"/>
      <c r="H617" s="27"/>
      <c r="I617" s="98"/>
      <c r="J617" s="14"/>
      <c r="K617" s="93"/>
      <c r="L617" s="93"/>
      <c r="M617" s="27"/>
      <c r="N617" s="27"/>
      <c r="O617" s="27"/>
      <c r="P617" s="27"/>
      <c r="Q617" s="27"/>
      <c r="R617" s="27"/>
      <c r="S617" s="27"/>
      <c r="T617" s="27"/>
      <c r="U617" s="27"/>
      <c r="V617" s="27"/>
    </row>
    <row r="618" spans="3:22" s="19" customFormat="1" ht="12.75">
      <c r="C618" s="93" t="s">
        <v>92</v>
      </c>
      <c r="D618" s="27"/>
      <c r="E618" s="27"/>
      <c r="F618" s="27"/>
      <c r="G618" s="27"/>
      <c r="H618" s="27"/>
      <c r="I618" s="98"/>
      <c r="J618" s="14"/>
      <c r="K618" s="93"/>
      <c r="L618" s="93"/>
      <c r="M618" s="27"/>
      <c r="N618" s="27"/>
      <c r="O618" s="27"/>
      <c r="P618" s="27"/>
      <c r="Q618" s="27"/>
      <c r="R618" s="27"/>
      <c r="S618" s="27"/>
      <c r="T618" s="27"/>
      <c r="U618" s="27"/>
      <c r="V618" s="27"/>
    </row>
    <row r="619" spans="3:22" s="19" customFormat="1" ht="12.75">
      <c r="C619" s="93" t="s">
        <v>0</v>
      </c>
      <c r="D619" s="93" t="s">
        <v>93</v>
      </c>
      <c r="E619" s="27"/>
      <c r="F619" s="27"/>
      <c r="G619" s="27"/>
      <c r="H619" s="27"/>
      <c r="I619" s="98"/>
      <c r="J619" s="14"/>
      <c r="K619" s="93"/>
      <c r="L619" s="93"/>
      <c r="M619" s="27"/>
      <c r="N619" s="27"/>
      <c r="O619" s="27"/>
      <c r="P619" s="27"/>
      <c r="Q619" s="27"/>
      <c r="R619" s="27"/>
      <c r="S619" s="27"/>
      <c r="T619" s="27"/>
      <c r="U619" s="27"/>
      <c r="V619" s="27"/>
    </row>
    <row r="620" spans="3:22" s="19" customFormat="1" ht="12.75">
      <c r="C620" s="27"/>
      <c r="D620" s="27"/>
      <c r="E620" s="27"/>
      <c r="F620" s="27"/>
      <c r="G620" s="27"/>
      <c r="H620" s="27"/>
      <c r="I620" s="98"/>
      <c r="J620" s="14"/>
      <c r="K620" s="93"/>
      <c r="L620" s="93"/>
      <c r="M620" s="27"/>
      <c r="N620" s="27"/>
      <c r="O620" s="27"/>
      <c r="P620" s="27"/>
      <c r="Q620" s="27"/>
      <c r="R620" s="27"/>
      <c r="S620" s="27"/>
      <c r="T620" s="27"/>
      <c r="U620" s="27"/>
      <c r="V620" s="27"/>
    </row>
    <row r="621" spans="3:22" s="19" customFormat="1" ht="12.75">
      <c r="C621" s="93" t="s">
        <v>75</v>
      </c>
      <c r="D621" s="93" t="s">
        <v>152</v>
      </c>
      <c r="E621" s="27"/>
      <c r="F621" s="27"/>
      <c r="G621" s="27"/>
      <c r="H621" s="27"/>
      <c r="I621" s="98"/>
      <c r="J621" s="14"/>
      <c r="K621" s="93"/>
      <c r="L621" s="93"/>
      <c r="M621" s="27"/>
      <c r="N621" s="27"/>
      <c r="O621" s="27"/>
      <c r="P621" s="27"/>
      <c r="Q621" s="27"/>
      <c r="R621" s="27"/>
      <c r="S621" s="27"/>
      <c r="T621" s="27"/>
      <c r="U621" s="27"/>
      <c r="V621" s="27"/>
    </row>
    <row r="622" spans="3:22" s="19" customFormat="1" ht="12.75">
      <c r="C622" s="93" t="s">
        <v>96</v>
      </c>
      <c r="D622" s="93" t="s">
        <v>18</v>
      </c>
      <c r="E622" s="27"/>
      <c r="F622" s="27"/>
      <c r="G622" s="27"/>
      <c r="H622" s="27"/>
      <c r="I622" s="98"/>
      <c r="J622" s="14"/>
      <c r="K622" s="93"/>
      <c r="L622" s="93"/>
      <c r="M622" s="27"/>
      <c r="N622" s="27"/>
      <c r="O622" s="27"/>
      <c r="P622" s="27"/>
      <c r="Q622" s="27"/>
      <c r="R622" s="27"/>
      <c r="S622" s="27"/>
      <c r="T622" s="27"/>
      <c r="U622" s="27"/>
      <c r="V622" s="27"/>
    </row>
    <row r="623" spans="3:22" s="19" customFormat="1" ht="12.75">
      <c r="C623" s="27"/>
      <c r="D623" s="27"/>
      <c r="E623" s="27"/>
      <c r="F623" s="27"/>
      <c r="G623" s="27"/>
      <c r="H623" s="27"/>
      <c r="I623" s="98"/>
      <c r="J623" s="14"/>
      <c r="K623" s="93"/>
      <c r="L623" s="93"/>
      <c r="M623" s="27"/>
      <c r="N623" s="27"/>
      <c r="O623" s="27"/>
      <c r="P623" s="27"/>
      <c r="Q623" s="27"/>
      <c r="R623" s="27"/>
      <c r="S623" s="27"/>
      <c r="T623" s="27"/>
      <c r="U623" s="27"/>
      <c r="V623" s="27"/>
    </row>
    <row r="624" spans="3:22" s="19" customFormat="1" ht="12.75">
      <c r="C624" s="95" t="s">
        <v>97</v>
      </c>
      <c r="D624" s="95" t="s">
        <v>55</v>
      </c>
      <c r="E624" s="95" t="s">
        <v>56</v>
      </c>
      <c r="F624" s="95" t="s">
        <v>61</v>
      </c>
      <c r="G624" s="95" t="s">
        <v>62</v>
      </c>
      <c r="H624" s="95" t="s">
        <v>63</v>
      </c>
      <c r="I624" s="98"/>
      <c r="J624" s="14"/>
      <c r="K624" s="93"/>
      <c r="T624" s="27"/>
      <c r="U624" s="27"/>
      <c r="V624" s="27"/>
    </row>
    <row r="625" spans="3:22" s="19" customFormat="1" ht="12.75">
      <c r="C625" s="95" t="s">
        <v>122</v>
      </c>
      <c r="D625" s="91">
        <v>8503</v>
      </c>
      <c r="E625" s="91">
        <v>8052</v>
      </c>
      <c r="F625" s="91">
        <v>7184</v>
      </c>
      <c r="G625" s="91">
        <v>6328</v>
      </c>
      <c r="H625" s="91">
        <v>8761</v>
      </c>
      <c r="I625" s="98">
        <f aca="true" t="shared" si="82" ref="I625:I636">AVERAGE(D625:H625)</f>
        <v>7765.6</v>
      </c>
      <c r="J625" s="14"/>
      <c r="T625" s="27"/>
      <c r="U625" s="27"/>
      <c r="V625" s="27"/>
    </row>
    <row r="626" spans="3:22" s="19" customFormat="1" ht="12.75">
      <c r="C626" s="95" t="s">
        <v>109</v>
      </c>
      <c r="D626" s="91">
        <v>1764</v>
      </c>
      <c r="E626" s="91">
        <v>1885</v>
      </c>
      <c r="F626" s="91">
        <v>1788</v>
      </c>
      <c r="G626" s="91">
        <v>1419</v>
      </c>
      <c r="H626" s="91">
        <v>2013</v>
      </c>
      <c r="I626" s="98">
        <f t="shared" si="82"/>
        <v>1773.8</v>
      </c>
      <c r="J626" s="14"/>
      <c r="T626" s="27"/>
      <c r="U626" s="27"/>
      <c r="V626" s="27"/>
    </row>
    <row r="627" spans="3:22" s="19" customFormat="1" ht="12.75">
      <c r="C627" s="95" t="s">
        <v>110</v>
      </c>
      <c r="D627" s="91">
        <v>8</v>
      </c>
      <c r="E627" s="91">
        <v>14</v>
      </c>
      <c r="F627" s="91">
        <v>7</v>
      </c>
      <c r="G627" s="91">
        <v>4</v>
      </c>
      <c r="H627" s="91">
        <v>7</v>
      </c>
      <c r="I627" s="98"/>
      <c r="J627" s="14"/>
      <c r="T627" s="27"/>
      <c r="U627" s="27"/>
      <c r="V627" s="27"/>
    </row>
    <row r="628" spans="3:22" s="19" customFormat="1" ht="12.75">
      <c r="C628" s="95" t="s">
        <v>111</v>
      </c>
      <c r="D628" s="91">
        <v>64</v>
      </c>
      <c r="E628" s="91">
        <v>60</v>
      </c>
      <c r="F628" s="91">
        <v>51</v>
      </c>
      <c r="G628" s="91">
        <v>42</v>
      </c>
      <c r="H628" s="91">
        <v>58</v>
      </c>
      <c r="I628" s="98"/>
      <c r="J628" s="14"/>
      <c r="T628" s="27"/>
      <c r="U628" s="27"/>
      <c r="V628" s="27"/>
    </row>
    <row r="629" spans="3:22" s="19" customFormat="1" ht="12.75">
      <c r="C629" s="95" t="s">
        <v>112</v>
      </c>
      <c r="D629" s="91">
        <v>148</v>
      </c>
      <c r="E629" s="91">
        <v>140</v>
      </c>
      <c r="F629" s="91">
        <v>149</v>
      </c>
      <c r="G629" s="91">
        <v>131</v>
      </c>
      <c r="H629" s="91">
        <v>177</v>
      </c>
      <c r="I629" s="98"/>
      <c r="J629" s="14"/>
      <c r="T629" s="27"/>
      <c r="U629" s="27"/>
      <c r="V629" s="27"/>
    </row>
    <row r="630" spans="3:22" s="19" customFormat="1" ht="12.75">
      <c r="C630" s="95" t="s">
        <v>113</v>
      </c>
      <c r="D630" s="91">
        <v>18</v>
      </c>
      <c r="E630" s="91">
        <v>25</v>
      </c>
      <c r="F630" s="91">
        <v>21</v>
      </c>
      <c r="G630" s="91">
        <v>22</v>
      </c>
      <c r="H630" s="91">
        <v>26</v>
      </c>
      <c r="I630" s="98"/>
      <c r="J630" s="14"/>
      <c r="T630" s="27"/>
      <c r="U630" s="27"/>
      <c r="V630" s="27"/>
    </row>
    <row r="631" spans="3:22" s="19" customFormat="1" ht="12.75">
      <c r="C631" s="95" t="s">
        <v>114</v>
      </c>
      <c r="D631" s="91">
        <v>51</v>
      </c>
      <c r="E631" s="91">
        <v>53</v>
      </c>
      <c r="F631" s="91">
        <v>36</v>
      </c>
      <c r="G631" s="91">
        <v>52</v>
      </c>
      <c r="H631" s="91">
        <v>49</v>
      </c>
      <c r="I631" s="98"/>
      <c r="J631" s="14"/>
      <c r="T631" s="27"/>
      <c r="U631" s="27"/>
      <c r="V631" s="27"/>
    </row>
    <row r="632" spans="3:22" s="19" customFormat="1" ht="12.75">
      <c r="C632" s="95" t="s">
        <v>115</v>
      </c>
      <c r="D632" s="92" t="s">
        <v>0</v>
      </c>
      <c r="E632" s="92" t="s">
        <v>0</v>
      </c>
      <c r="F632" s="92" t="s">
        <v>0</v>
      </c>
      <c r="G632" s="92" t="s">
        <v>0</v>
      </c>
      <c r="H632" s="92" t="s">
        <v>0</v>
      </c>
      <c r="I632" s="98"/>
      <c r="J632" s="14"/>
      <c r="T632" s="27"/>
      <c r="U632" s="27"/>
      <c r="V632" s="27"/>
    </row>
    <row r="633" spans="3:22" s="19" customFormat="1" ht="12.75">
      <c r="C633" s="95" t="s">
        <v>116</v>
      </c>
      <c r="D633" s="92" t="s">
        <v>0</v>
      </c>
      <c r="E633" s="92" t="s">
        <v>0</v>
      </c>
      <c r="F633" s="92" t="s">
        <v>0</v>
      </c>
      <c r="G633" s="92" t="s">
        <v>0</v>
      </c>
      <c r="H633" s="92" t="s">
        <v>0</v>
      </c>
      <c r="I633" s="98"/>
      <c r="J633" s="14"/>
      <c r="T633" s="27"/>
      <c r="U633" s="27"/>
      <c r="V633" s="27"/>
    </row>
    <row r="634" spans="3:22" s="19" customFormat="1" ht="12.75">
      <c r="C634" s="95"/>
      <c r="D634" s="96">
        <f>SUM(D627:D633)</f>
        <v>289</v>
      </c>
      <c r="E634" s="96">
        <f aca="true" t="shared" si="83" ref="E634:H634">SUM(E627:E633)</f>
        <v>292</v>
      </c>
      <c r="F634" s="96">
        <f t="shared" si="83"/>
        <v>264</v>
      </c>
      <c r="G634" s="96">
        <f t="shared" si="83"/>
        <v>251</v>
      </c>
      <c r="H634" s="96">
        <f t="shared" si="83"/>
        <v>317</v>
      </c>
      <c r="I634" s="98">
        <f t="shared" si="82"/>
        <v>282.6</v>
      </c>
      <c r="J634" s="14"/>
      <c r="T634" s="27"/>
      <c r="U634" s="27"/>
      <c r="V634" s="27"/>
    </row>
    <row r="635" spans="3:22" s="19" customFormat="1" ht="12.75">
      <c r="C635" s="95" t="s">
        <v>118</v>
      </c>
      <c r="D635" s="91">
        <v>1566</v>
      </c>
      <c r="E635" s="91">
        <v>1548</v>
      </c>
      <c r="F635" s="91">
        <v>1308</v>
      </c>
      <c r="G635" s="91">
        <v>1159</v>
      </c>
      <c r="H635" s="91">
        <v>1695</v>
      </c>
      <c r="I635" s="98">
        <f>AVERAGE(D635:H635)</f>
        <v>1455.2</v>
      </c>
      <c r="J635" s="14"/>
      <c r="T635" s="27"/>
      <c r="U635" s="27"/>
      <c r="V635" s="27"/>
    </row>
    <row r="636" spans="3:22" s="19" customFormat="1" ht="12.75">
      <c r="C636" s="95" t="s">
        <v>117</v>
      </c>
      <c r="D636" s="91">
        <v>4884</v>
      </c>
      <c r="E636" s="91">
        <v>4327</v>
      </c>
      <c r="F636" s="91">
        <v>3824</v>
      </c>
      <c r="G636" s="91">
        <v>3500</v>
      </c>
      <c r="H636" s="91">
        <v>4736</v>
      </c>
      <c r="I636" s="98">
        <f t="shared" si="82"/>
        <v>4254.2</v>
      </c>
      <c r="J636" s="14"/>
      <c r="T636" s="27"/>
      <c r="U636" s="27"/>
      <c r="V636" s="27"/>
    </row>
    <row r="637" spans="3:22" s="19" customFormat="1" ht="12.75">
      <c r="C637" s="95" t="s">
        <v>119</v>
      </c>
      <c r="D637" s="92" t="s">
        <v>0</v>
      </c>
      <c r="E637" s="92" t="s">
        <v>0</v>
      </c>
      <c r="F637" s="92" t="s">
        <v>0</v>
      </c>
      <c r="G637" s="92" t="s">
        <v>0</v>
      </c>
      <c r="H637" s="92" t="s">
        <v>0</v>
      </c>
      <c r="I637" s="169" t="s">
        <v>0</v>
      </c>
      <c r="J637" s="14"/>
      <c r="K637" s="93"/>
      <c r="T637" s="27"/>
      <c r="U637" s="27"/>
      <c r="V637" s="27"/>
    </row>
    <row r="638" spans="3:22" s="19" customFormat="1" ht="12.75">
      <c r="C638" s="27"/>
      <c r="D638" s="27"/>
      <c r="E638" s="27"/>
      <c r="F638" s="27"/>
      <c r="G638" s="27"/>
      <c r="H638" s="27"/>
      <c r="I638" s="98"/>
      <c r="J638" s="14"/>
      <c r="K638" s="93"/>
      <c r="L638" s="93"/>
      <c r="M638" s="27"/>
      <c r="N638" s="27"/>
      <c r="O638" s="27"/>
      <c r="P638" s="27"/>
      <c r="Q638" s="27"/>
      <c r="R638" s="27"/>
      <c r="S638" s="27"/>
      <c r="T638" s="27"/>
      <c r="U638" s="27"/>
      <c r="V638" s="27"/>
    </row>
    <row r="639" spans="3:22" s="19" customFormat="1" ht="12.75">
      <c r="C639" s="93" t="s">
        <v>92</v>
      </c>
      <c r="D639" s="27"/>
      <c r="E639" s="27"/>
      <c r="F639" s="27"/>
      <c r="G639" s="27"/>
      <c r="H639" s="27"/>
      <c r="I639" s="98"/>
      <c r="J639" s="14"/>
      <c r="K639" s="93"/>
      <c r="L639" s="93"/>
      <c r="M639" s="27"/>
      <c r="N639" s="27"/>
      <c r="O639" s="27"/>
      <c r="P639" s="27"/>
      <c r="Q639" s="27"/>
      <c r="R639" s="27"/>
      <c r="S639" s="27"/>
      <c r="T639" s="27"/>
      <c r="U639" s="27"/>
      <c r="V639" s="27"/>
    </row>
    <row r="640" spans="3:22" s="19" customFormat="1" ht="12.75">
      <c r="C640" s="93" t="s">
        <v>0</v>
      </c>
      <c r="D640" s="93" t="s">
        <v>93</v>
      </c>
      <c r="E640" s="27"/>
      <c r="F640" s="27"/>
      <c r="G640" s="27"/>
      <c r="H640" s="27"/>
      <c r="I640" s="98"/>
      <c r="J640" s="14"/>
      <c r="K640" s="93"/>
      <c r="L640" s="93"/>
      <c r="M640" s="27"/>
      <c r="N640" s="27"/>
      <c r="O640" s="27"/>
      <c r="P640" s="27"/>
      <c r="Q640" s="27"/>
      <c r="R640" s="27"/>
      <c r="S640" s="27"/>
      <c r="T640" s="27"/>
      <c r="U640" s="27"/>
      <c r="V640" s="27"/>
    </row>
    <row r="641" spans="3:22" s="19" customFormat="1" ht="12.75">
      <c r="C641" s="27"/>
      <c r="D641" s="27"/>
      <c r="E641" s="27"/>
      <c r="F641" s="27"/>
      <c r="G641" s="27"/>
      <c r="H641" s="27"/>
      <c r="I641" s="98"/>
      <c r="J641" s="14"/>
      <c r="K641" s="93"/>
      <c r="L641" s="93"/>
      <c r="M641" s="27"/>
      <c r="N641" s="27"/>
      <c r="O641" s="27"/>
      <c r="P641" s="27"/>
      <c r="Q641" s="27"/>
      <c r="R641" s="27"/>
      <c r="S641" s="27"/>
      <c r="T641" s="27"/>
      <c r="U641" s="27"/>
      <c r="V641" s="27"/>
    </row>
    <row r="642" spans="3:22" s="19" customFormat="1" ht="12.75">
      <c r="C642" s="93" t="s">
        <v>75</v>
      </c>
      <c r="D642" s="93" t="s">
        <v>152</v>
      </c>
      <c r="E642" s="27"/>
      <c r="F642" s="27"/>
      <c r="G642" s="27"/>
      <c r="H642" s="27"/>
      <c r="I642" s="98"/>
      <c r="J642" s="14"/>
      <c r="K642" s="93"/>
      <c r="L642" s="93"/>
      <c r="M642" s="27"/>
      <c r="N642" s="27"/>
      <c r="O642" s="27"/>
      <c r="P642" s="27"/>
      <c r="Q642" s="27"/>
      <c r="R642" s="27"/>
      <c r="S642" s="27"/>
      <c r="T642" s="27"/>
      <c r="U642" s="27"/>
      <c r="V642" s="27"/>
    </row>
    <row r="643" spans="3:22" s="19" customFormat="1" ht="12.75">
      <c r="C643" s="93" t="s">
        <v>96</v>
      </c>
      <c r="D643" s="93" t="s">
        <v>41</v>
      </c>
      <c r="E643" s="27"/>
      <c r="F643" s="27"/>
      <c r="G643" s="27"/>
      <c r="H643" s="27"/>
      <c r="I643" s="98"/>
      <c r="J643" s="14"/>
      <c r="K643" s="93"/>
      <c r="L643" s="93"/>
      <c r="M643" s="27"/>
      <c r="N643" s="27"/>
      <c r="O643" s="27"/>
      <c r="P643" s="27"/>
      <c r="Q643" s="27"/>
      <c r="R643" s="27"/>
      <c r="S643" s="27"/>
      <c r="T643" s="27"/>
      <c r="U643" s="27"/>
      <c r="V643" s="27"/>
    </row>
    <row r="644" spans="3:22" s="19" customFormat="1" ht="12.75">
      <c r="C644" s="27"/>
      <c r="D644" s="27"/>
      <c r="E644" s="27"/>
      <c r="F644" s="27"/>
      <c r="G644" s="27"/>
      <c r="H644" s="27"/>
      <c r="I644" s="98"/>
      <c r="J644" s="14"/>
      <c r="K644" s="93"/>
      <c r="L644" s="93"/>
      <c r="M644" s="27"/>
      <c r="N644" s="27"/>
      <c r="O644" s="27"/>
      <c r="P644" s="27"/>
      <c r="Q644" s="27"/>
      <c r="R644" s="27"/>
      <c r="S644" s="27"/>
      <c r="T644" s="27"/>
      <c r="U644" s="27"/>
      <c r="V644" s="27"/>
    </row>
    <row r="645" spans="3:22" s="19" customFormat="1" ht="12.75">
      <c r="C645" s="95" t="s">
        <v>97</v>
      </c>
      <c r="D645" s="95" t="s">
        <v>55</v>
      </c>
      <c r="E645" s="95" t="s">
        <v>56</v>
      </c>
      <c r="F645" s="95" t="s">
        <v>61</v>
      </c>
      <c r="G645" s="95" t="s">
        <v>62</v>
      </c>
      <c r="H645" s="95" t="s">
        <v>63</v>
      </c>
      <c r="I645" s="98"/>
      <c r="J645" s="14"/>
      <c r="K645" s="93"/>
      <c r="T645" s="27"/>
      <c r="U645" s="27"/>
      <c r="V645" s="27"/>
    </row>
    <row r="646" spans="3:22" s="19" customFormat="1" ht="12.75">
      <c r="C646" s="95" t="s">
        <v>122</v>
      </c>
      <c r="D646" s="91">
        <v>16671</v>
      </c>
      <c r="E646" s="91">
        <v>22041</v>
      </c>
      <c r="F646" s="91">
        <v>19873</v>
      </c>
      <c r="G646" s="91">
        <v>20507</v>
      </c>
      <c r="H646" s="91">
        <v>26386</v>
      </c>
      <c r="I646" s="98">
        <f aca="true" t="shared" si="84" ref="I646:I658">AVERAGE(D646:H646)</f>
        <v>21095.6</v>
      </c>
      <c r="J646" s="14"/>
      <c r="K646" s="93"/>
      <c r="T646" s="27"/>
      <c r="U646" s="27"/>
      <c r="V646" s="27"/>
    </row>
    <row r="647" spans="3:22" s="19" customFormat="1" ht="12.75">
      <c r="C647" s="95" t="s">
        <v>109</v>
      </c>
      <c r="D647" s="91">
        <v>9469</v>
      </c>
      <c r="E647" s="91">
        <v>13718</v>
      </c>
      <c r="F647" s="91">
        <v>11178</v>
      </c>
      <c r="G647" s="91">
        <v>12519</v>
      </c>
      <c r="H647" s="91">
        <v>17348</v>
      </c>
      <c r="I647" s="98">
        <f t="shared" si="84"/>
        <v>12846.4</v>
      </c>
      <c r="J647" s="14"/>
      <c r="K647" s="93"/>
      <c r="T647" s="27"/>
      <c r="U647" s="27"/>
      <c r="V647" s="27"/>
    </row>
    <row r="648" spans="3:22" s="19" customFormat="1" ht="12.75">
      <c r="C648" s="95" t="s">
        <v>110</v>
      </c>
      <c r="D648" s="91">
        <v>85</v>
      </c>
      <c r="E648" s="91">
        <v>90</v>
      </c>
      <c r="F648" s="91">
        <v>50</v>
      </c>
      <c r="G648" s="91">
        <v>45</v>
      </c>
      <c r="H648" s="91">
        <v>72</v>
      </c>
      <c r="I648" s="98"/>
      <c r="J648" s="14"/>
      <c r="K648" s="93"/>
      <c r="T648" s="27"/>
      <c r="U648" s="27"/>
      <c r="V648" s="27"/>
    </row>
    <row r="649" spans="3:22" s="19" customFormat="1" ht="12.75">
      <c r="C649" s="95" t="s">
        <v>111</v>
      </c>
      <c r="D649" s="91">
        <v>454</v>
      </c>
      <c r="E649" s="91">
        <v>573</v>
      </c>
      <c r="F649" s="91">
        <v>441</v>
      </c>
      <c r="G649" s="91">
        <v>540</v>
      </c>
      <c r="H649" s="91">
        <v>709</v>
      </c>
      <c r="I649" s="98"/>
      <c r="J649" s="14"/>
      <c r="K649" s="93"/>
      <c r="T649" s="27"/>
      <c r="U649" s="27"/>
      <c r="V649" s="27"/>
    </row>
    <row r="650" spans="3:22" s="19" customFormat="1" ht="12.75">
      <c r="C650" s="95" t="s">
        <v>112</v>
      </c>
      <c r="D650" s="91">
        <v>1328</v>
      </c>
      <c r="E650" s="91">
        <v>1801</v>
      </c>
      <c r="F650" s="91">
        <v>1794</v>
      </c>
      <c r="G650" s="91">
        <v>1764</v>
      </c>
      <c r="H650" s="91">
        <v>2087</v>
      </c>
      <c r="I650" s="98"/>
      <c r="J650" s="14"/>
      <c r="K650" s="93"/>
      <c r="T650" s="27"/>
      <c r="U650" s="27"/>
      <c r="V650" s="27"/>
    </row>
    <row r="651" spans="3:22" s="19" customFormat="1" ht="12.75">
      <c r="C651" s="95" t="s">
        <v>113</v>
      </c>
      <c r="D651" s="91">
        <v>49</v>
      </c>
      <c r="E651" s="91">
        <v>48</v>
      </c>
      <c r="F651" s="91">
        <v>48</v>
      </c>
      <c r="G651" s="91">
        <v>48</v>
      </c>
      <c r="H651" s="91">
        <v>47</v>
      </c>
      <c r="I651" s="98"/>
      <c r="J651" s="14"/>
      <c r="K651" s="93"/>
      <c r="T651" s="27"/>
      <c r="U651" s="27"/>
      <c r="V651" s="27"/>
    </row>
    <row r="652" spans="3:22" s="19" customFormat="1" ht="12.75">
      <c r="C652" s="95" t="s">
        <v>114</v>
      </c>
      <c r="D652" s="91">
        <v>3</v>
      </c>
      <c r="E652" s="91">
        <v>6</v>
      </c>
      <c r="F652" s="91">
        <v>6</v>
      </c>
      <c r="G652" s="91">
        <v>6</v>
      </c>
      <c r="H652" s="91">
        <v>5</v>
      </c>
      <c r="I652" s="98"/>
      <c r="J652" s="14"/>
      <c r="K652" s="93"/>
      <c r="T652" s="27"/>
      <c r="U652" s="27"/>
      <c r="V652" s="27"/>
    </row>
    <row r="653" spans="3:22" s="19" customFormat="1" ht="12.75">
      <c r="C653" s="95" t="s">
        <v>115</v>
      </c>
      <c r="D653" s="92" t="s">
        <v>0</v>
      </c>
      <c r="E653" s="92" t="s">
        <v>0</v>
      </c>
      <c r="F653" s="92" t="s">
        <v>0</v>
      </c>
      <c r="G653" s="92" t="s">
        <v>0</v>
      </c>
      <c r="H653" s="92" t="s">
        <v>0</v>
      </c>
      <c r="I653" s="98"/>
      <c r="J653" s="14"/>
      <c r="K653" s="93"/>
      <c r="T653" s="27"/>
      <c r="U653" s="27"/>
      <c r="V653" s="27"/>
    </row>
    <row r="654" spans="3:22" s="19" customFormat="1" ht="12.75">
      <c r="C654" s="95" t="s">
        <v>116</v>
      </c>
      <c r="D654" s="92" t="s">
        <v>0</v>
      </c>
      <c r="E654" s="92" t="s">
        <v>0</v>
      </c>
      <c r="F654" s="92" t="s">
        <v>0</v>
      </c>
      <c r="G654" s="92" t="s">
        <v>0</v>
      </c>
      <c r="H654" s="92" t="s">
        <v>0</v>
      </c>
      <c r="I654" s="98"/>
      <c r="J654" s="14"/>
      <c r="K654" s="93"/>
      <c r="T654" s="27"/>
      <c r="U654" s="27"/>
      <c r="V654" s="27"/>
    </row>
    <row r="655" spans="3:22" s="19" customFormat="1" ht="12.75">
      <c r="C655" s="95"/>
      <c r="D655" s="96">
        <f>SUM(D648:D654)</f>
        <v>1919</v>
      </c>
      <c r="E655" s="96">
        <f aca="true" t="shared" si="85" ref="E655:H655">SUM(E648:E654)</f>
        <v>2518</v>
      </c>
      <c r="F655" s="96">
        <f t="shared" si="85"/>
        <v>2339</v>
      </c>
      <c r="G655" s="96">
        <f t="shared" si="85"/>
        <v>2403</v>
      </c>
      <c r="H655" s="96">
        <f t="shared" si="85"/>
        <v>2920</v>
      </c>
      <c r="I655" s="98">
        <f t="shared" si="84"/>
        <v>2419.8</v>
      </c>
      <c r="J655" s="14"/>
      <c r="K655" s="93"/>
      <c r="T655" s="27"/>
      <c r="U655" s="27"/>
      <c r="V655" s="27"/>
    </row>
    <row r="656" spans="3:22" s="19" customFormat="1" ht="12.75">
      <c r="C656" s="95" t="s">
        <v>118</v>
      </c>
      <c r="D656" s="91">
        <v>2704</v>
      </c>
      <c r="E656" s="91">
        <v>2983</v>
      </c>
      <c r="F656" s="91">
        <v>3683</v>
      </c>
      <c r="G656" s="91">
        <v>2840</v>
      </c>
      <c r="H656" s="91">
        <v>3128</v>
      </c>
      <c r="I656" s="98">
        <f>AVERAGE(D656:H656)</f>
        <v>3067.6</v>
      </c>
      <c r="J656" s="14"/>
      <c r="K656" s="93"/>
      <c r="T656" s="27"/>
      <c r="U656" s="27"/>
      <c r="V656" s="27"/>
    </row>
    <row r="657" spans="3:22" s="19" customFormat="1" ht="12.75">
      <c r="C657" s="95" t="s">
        <v>117</v>
      </c>
      <c r="D657" s="91">
        <v>2076</v>
      </c>
      <c r="E657" s="91">
        <v>2097</v>
      </c>
      <c r="F657" s="91">
        <v>2083</v>
      </c>
      <c r="G657" s="91">
        <v>2078</v>
      </c>
      <c r="H657" s="91">
        <v>2069</v>
      </c>
      <c r="I657" s="98">
        <f t="shared" si="84"/>
        <v>2080.6</v>
      </c>
      <c r="J657" s="14"/>
      <c r="K657" s="93"/>
      <c r="T657" s="27"/>
      <c r="U657" s="27"/>
      <c r="V657" s="27"/>
    </row>
    <row r="658" spans="3:22" s="19" customFormat="1" ht="12.75">
      <c r="C658" s="95" t="s">
        <v>119</v>
      </c>
      <c r="D658" s="91">
        <v>508</v>
      </c>
      <c r="E658" s="91">
        <v>731</v>
      </c>
      <c r="F658" s="91">
        <v>597</v>
      </c>
      <c r="G658" s="91">
        <v>673</v>
      </c>
      <c r="H658" s="91">
        <v>925</v>
      </c>
      <c r="I658" s="98">
        <f t="shared" si="84"/>
        <v>686.8</v>
      </c>
      <c r="J658" s="14"/>
      <c r="K658" s="93"/>
      <c r="T658" s="27"/>
      <c r="U658" s="27"/>
      <c r="V658" s="27"/>
    </row>
    <row r="659" spans="3:22" s="19" customFormat="1" ht="12.75">
      <c r="C659" s="27"/>
      <c r="D659" s="27"/>
      <c r="E659" s="27"/>
      <c r="F659" s="27"/>
      <c r="G659" s="27"/>
      <c r="H659" s="27"/>
      <c r="I659" s="98"/>
      <c r="J659" s="14"/>
      <c r="K659" s="93"/>
      <c r="L659" s="93"/>
      <c r="M659" s="27"/>
      <c r="N659" s="27"/>
      <c r="O659" s="27"/>
      <c r="P659" s="27"/>
      <c r="Q659" s="27"/>
      <c r="R659" s="27"/>
      <c r="S659" s="27"/>
      <c r="T659" s="27"/>
      <c r="U659" s="27"/>
      <c r="V659" s="27"/>
    </row>
    <row r="660" spans="3:22" s="19" customFormat="1" ht="12.75">
      <c r="C660" s="93" t="s">
        <v>92</v>
      </c>
      <c r="D660" s="27"/>
      <c r="E660" s="27"/>
      <c r="F660" s="27"/>
      <c r="G660" s="27"/>
      <c r="H660" s="27"/>
      <c r="I660" s="98"/>
      <c r="J660" s="14"/>
      <c r="K660" s="93"/>
      <c r="L660" s="93"/>
      <c r="M660" s="27"/>
      <c r="N660" s="27"/>
      <c r="O660" s="27"/>
      <c r="P660" s="27"/>
      <c r="Q660" s="27"/>
      <c r="R660" s="27"/>
      <c r="S660" s="27"/>
      <c r="T660" s="27"/>
      <c r="U660" s="27"/>
      <c r="V660" s="27"/>
    </row>
    <row r="661" spans="3:22" s="19" customFormat="1" ht="12.75">
      <c r="C661" s="93" t="s">
        <v>0</v>
      </c>
      <c r="D661" s="93" t="s">
        <v>93</v>
      </c>
      <c r="E661" s="27"/>
      <c r="F661" s="27"/>
      <c r="G661" s="27"/>
      <c r="H661" s="27"/>
      <c r="I661" s="98"/>
      <c r="J661" s="14"/>
      <c r="K661" s="93"/>
      <c r="L661" s="93"/>
      <c r="M661" s="27"/>
      <c r="N661" s="27"/>
      <c r="O661" s="27"/>
      <c r="P661" s="27"/>
      <c r="Q661" s="27"/>
      <c r="R661" s="27"/>
      <c r="S661" s="27"/>
      <c r="T661" s="27"/>
      <c r="U661" s="27"/>
      <c r="V661" s="27"/>
    </row>
    <row r="662" spans="3:22" s="19" customFormat="1" ht="12.75">
      <c r="C662" s="27"/>
      <c r="D662" s="27"/>
      <c r="E662" s="27"/>
      <c r="F662" s="27"/>
      <c r="G662" s="27"/>
      <c r="H662" s="27"/>
      <c r="I662" s="98"/>
      <c r="J662" s="14"/>
      <c r="K662" s="93"/>
      <c r="L662" s="93"/>
      <c r="M662" s="27"/>
      <c r="N662" s="27"/>
      <c r="O662" s="27"/>
      <c r="P662" s="27"/>
      <c r="Q662" s="27"/>
      <c r="R662" s="27"/>
      <c r="S662" s="27"/>
      <c r="T662" s="27"/>
      <c r="U662" s="27"/>
      <c r="V662" s="27"/>
    </row>
    <row r="663" spans="3:22" s="19" customFormat="1" ht="12.75">
      <c r="C663" s="93" t="s">
        <v>75</v>
      </c>
      <c r="D663" s="93" t="s">
        <v>152</v>
      </c>
      <c r="E663" s="27"/>
      <c r="F663" s="27"/>
      <c r="G663" s="27"/>
      <c r="H663" s="27"/>
      <c r="I663" s="98"/>
      <c r="J663" s="14"/>
      <c r="K663" s="93"/>
      <c r="L663" s="93"/>
      <c r="M663" s="27"/>
      <c r="N663" s="27"/>
      <c r="O663" s="27"/>
      <c r="P663" s="27"/>
      <c r="Q663" s="27"/>
      <c r="R663" s="27"/>
      <c r="S663" s="27"/>
      <c r="T663" s="27"/>
      <c r="U663" s="27"/>
      <c r="V663" s="27"/>
    </row>
    <row r="664" spans="3:22" s="19" customFormat="1" ht="12.75">
      <c r="C664" s="93" t="s">
        <v>96</v>
      </c>
      <c r="D664" s="93" t="s">
        <v>19</v>
      </c>
      <c r="E664" s="27"/>
      <c r="F664" s="27"/>
      <c r="G664" s="27"/>
      <c r="H664" s="27"/>
      <c r="I664" s="98"/>
      <c r="J664" s="14"/>
      <c r="K664" s="93"/>
      <c r="L664" s="93"/>
      <c r="M664" s="27"/>
      <c r="N664" s="27"/>
      <c r="O664" s="27"/>
      <c r="P664" s="27"/>
      <c r="Q664" s="27"/>
      <c r="R664" s="27"/>
      <c r="S664" s="27"/>
      <c r="T664" s="27"/>
      <c r="U664" s="27"/>
      <c r="V664" s="27"/>
    </row>
    <row r="665" spans="3:22" s="19" customFormat="1" ht="12.75">
      <c r="C665" s="27"/>
      <c r="D665" s="27"/>
      <c r="E665" s="27"/>
      <c r="F665" s="27"/>
      <c r="G665" s="27"/>
      <c r="H665" s="27"/>
      <c r="I665" s="98"/>
      <c r="J665" s="14"/>
      <c r="K665" s="93"/>
      <c r="L665" s="93"/>
      <c r="M665" s="27"/>
      <c r="N665" s="27"/>
      <c r="O665" s="27"/>
      <c r="P665" s="27"/>
      <c r="Q665" s="27"/>
      <c r="R665" s="27"/>
      <c r="S665" s="27"/>
      <c r="T665" s="27"/>
      <c r="U665" s="27"/>
      <c r="V665" s="27"/>
    </row>
    <row r="666" spans="3:22" s="19" customFormat="1" ht="12.75">
      <c r="C666" s="95" t="s">
        <v>97</v>
      </c>
      <c r="D666" s="95" t="s">
        <v>55</v>
      </c>
      <c r="E666" s="95" t="s">
        <v>56</v>
      </c>
      <c r="F666" s="95" t="s">
        <v>61</v>
      </c>
      <c r="G666" s="95" t="s">
        <v>62</v>
      </c>
      <c r="H666" s="95" t="s">
        <v>63</v>
      </c>
      <c r="I666" s="98"/>
      <c r="J666" s="14"/>
      <c r="K666" s="93"/>
      <c r="T666" s="27"/>
      <c r="U666" s="27"/>
      <c r="V666" s="27"/>
    </row>
    <row r="667" spans="3:22" s="19" customFormat="1" ht="12.75">
      <c r="C667" s="95" t="s">
        <v>122</v>
      </c>
      <c r="D667" s="91">
        <v>20717</v>
      </c>
      <c r="E667" s="91">
        <v>21573</v>
      </c>
      <c r="F667" s="91">
        <v>21049</v>
      </c>
      <c r="G667" s="91">
        <v>21688</v>
      </c>
      <c r="H667" s="91">
        <v>22179</v>
      </c>
      <c r="I667" s="98">
        <f aca="true" t="shared" si="86" ref="I667:I668">AVERAGE(D667:H667)</f>
        <v>21441.2</v>
      </c>
      <c r="J667" s="14"/>
      <c r="K667" s="93"/>
      <c r="T667" s="27"/>
      <c r="U667" s="27"/>
      <c r="V667" s="27"/>
    </row>
    <row r="668" spans="3:22" s="19" customFormat="1" ht="12.75">
      <c r="C668" s="95" t="s">
        <v>109</v>
      </c>
      <c r="D668" s="91">
        <v>8855</v>
      </c>
      <c r="E668" s="91">
        <v>10886</v>
      </c>
      <c r="F668" s="91">
        <v>10959</v>
      </c>
      <c r="G668" s="91">
        <v>12028</v>
      </c>
      <c r="H668" s="91">
        <v>12212</v>
      </c>
      <c r="I668" s="98">
        <f t="shared" si="86"/>
        <v>10988</v>
      </c>
      <c r="J668" s="14"/>
      <c r="K668" s="93"/>
      <c r="T668" s="27"/>
      <c r="U668" s="27"/>
      <c r="V668" s="27"/>
    </row>
    <row r="669" spans="3:22" s="19" customFormat="1" ht="12.75">
      <c r="C669" s="95" t="s">
        <v>110</v>
      </c>
      <c r="D669" s="91">
        <v>115</v>
      </c>
      <c r="E669" s="91">
        <v>128</v>
      </c>
      <c r="F669" s="91">
        <v>123</v>
      </c>
      <c r="G669" s="91">
        <v>110</v>
      </c>
      <c r="H669" s="91">
        <v>138</v>
      </c>
      <c r="I669" s="98"/>
      <c r="J669" s="14"/>
      <c r="K669" s="93"/>
      <c r="T669" s="27"/>
      <c r="U669" s="27"/>
      <c r="V669" s="27"/>
    </row>
    <row r="670" spans="3:22" s="19" customFormat="1" ht="12.75">
      <c r="C670" s="95" t="s">
        <v>111</v>
      </c>
      <c r="D670" s="91">
        <v>506</v>
      </c>
      <c r="E670" s="91">
        <v>559</v>
      </c>
      <c r="F670" s="91">
        <v>375</v>
      </c>
      <c r="G670" s="91">
        <v>459</v>
      </c>
      <c r="H670" s="91">
        <v>479</v>
      </c>
      <c r="I670" s="98"/>
      <c r="J670" s="14"/>
      <c r="K670" s="93"/>
      <c r="T670" s="27"/>
      <c r="U670" s="27"/>
      <c r="V670" s="27"/>
    </row>
    <row r="671" spans="3:22" s="19" customFormat="1" ht="12.75">
      <c r="C671" s="95" t="s">
        <v>112</v>
      </c>
      <c r="D671" s="91">
        <v>1457</v>
      </c>
      <c r="E671" s="91">
        <v>951</v>
      </c>
      <c r="F671" s="91">
        <v>614</v>
      </c>
      <c r="G671" s="91">
        <v>649</v>
      </c>
      <c r="H671" s="91">
        <v>524</v>
      </c>
      <c r="I671" s="98"/>
      <c r="J671" s="14"/>
      <c r="K671" s="93"/>
      <c r="T671" s="27"/>
      <c r="U671" s="27"/>
      <c r="V671" s="27"/>
    </row>
    <row r="672" spans="3:22" s="19" customFormat="1" ht="12.75">
      <c r="C672" s="95" t="s">
        <v>113</v>
      </c>
      <c r="D672" s="91">
        <v>107</v>
      </c>
      <c r="E672" s="91">
        <v>109</v>
      </c>
      <c r="F672" s="91">
        <v>99</v>
      </c>
      <c r="G672" s="91">
        <v>79</v>
      </c>
      <c r="H672" s="91">
        <v>79</v>
      </c>
      <c r="I672" s="98"/>
      <c r="J672" s="14"/>
      <c r="K672" s="93"/>
      <c r="T672" s="27"/>
      <c r="U672" s="27"/>
      <c r="V672" s="27"/>
    </row>
    <row r="673" spans="3:22" s="19" customFormat="1" ht="12.75">
      <c r="C673" s="95" t="s">
        <v>114</v>
      </c>
      <c r="D673" s="91">
        <v>3</v>
      </c>
      <c r="E673" s="91">
        <v>3</v>
      </c>
      <c r="F673" s="91">
        <v>3</v>
      </c>
      <c r="G673" s="91">
        <v>3</v>
      </c>
      <c r="H673" s="91">
        <v>3</v>
      </c>
      <c r="I673" s="98"/>
      <c r="J673" s="14"/>
      <c r="K673" s="93"/>
      <c r="T673" s="27"/>
      <c r="U673" s="27"/>
      <c r="V673" s="27"/>
    </row>
    <row r="674" spans="3:22" s="19" customFormat="1" ht="12.75">
      <c r="C674" s="95" t="s">
        <v>115</v>
      </c>
      <c r="D674" s="92" t="s">
        <v>0</v>
      </c>
      <c r="E674" s="92" t="s">
        <v>0</v>
      </c>
      <c r="F674" s="92" t="s">
        <v>0</v>
      </c>
      <c r="G674" s="92" t="s">
        <v>0</v>
      </c>
      <c r="H674" s="92" t="s">
        <v>0</v>
      </c>
      <c r="I674" s="98"/>
      <c r="J674" s="14"/>
      <c r="K674" s="93"/>
      <c r="T674" s="27"/>
      <c r="U674" s="27"/>
      <c r="V674" s="27"/>
    </row>
    <row r="675" spans="3:22" s="19" customFormat="1" ht="12.75">
      <c r="C675" s="95" t="s">
        <v>116</v>
      </c>
      <c r="D675" s="92" t="s">
        <v>0</v>
      </c>
      <c r="E675" s="92" t="s">
        <v>0</v>
      </c>
      <c r="F675" s="92" t="s">
        <v>0</v>
      </c>
      <c r="G675" s="92" t="s">
        <v>0</v>
      </c>
      <c r="H675" s="92" t="s">
        <v>0</v>
      </c>
      <c r="I675" s="98"/>
      <c r="J675" s="14"/>
      <c r="K675" s="93"/>
      <c r="T675" s="27"/>
      <c r="U675" s="27"/>
      <c r="V675" s="27"/>
    </row>
    <row r="676" spans="3:22" s="19" customFormat="1" ht="12.75">
      <c r="C676" s="95"/>
      <c r="D676" s="96">
        <f>SUM(D669:D675)</f>
        <v>2188</v>
      </c>
      <c r="E676" s="96">
        <f aca="true" t="shared" si="87" ref="E676:H676">SUM(E669:E675)</f>
        <v>1750</v>
      </c>
      <c r="F676" s="96">
        <f t="shared" si="87"/>
        <v>1214</v>
      </c>
      <c r="G676" s="96">
        <f t="shared" si="87"/>
        <v>1300</v>
      </c>
      <c r="H676" s="96">
        <f t="shared" si="87"/>
        <v>1223</v>
      </c>
      <c r="I676" s="98">
        <f aca="true" t="shared" si="88" ref="I676:I679">AVERAGE(D676:H676)</f>
        <v>1535</v>
      </c>
      <c r="J676" s="14"/>
      <c r="K676" s="93"/>
      <c r="T676" s="27"/>
      <c r="U676" s="27"/>
      <c r="V676" s="27"/>
    </row>
    <row r="677" spans="3:22" s="19" customFormat="1" ht="12.75">
      <c r="C677" s="95" t="s">
        <v>118</v>
      </c>
      <c r="D677" s="91">
        <v>8502</v>
      </c>
      <c r="E677" s="91">
        <v>7791</v>
      </c>
      <c r="F677" s="91">
        <v>7761</v>
      </c>
      <c r="G677" s="91">
        <v>7264</v>
      </c>
      <c r="H677" s="91">
        <v>7666</v>
      </c>
      <c r="I677" s="98">
        <f>AVERAGE(D677:H677)</f>
        <v>7796.8</v>
      </c>
      <c r="J677" s="14"/>
      <c r="K677" s="93"/>
      <c r="T677" s="27"/>
      <c r="U677" s="27"/>
      <c r="V677" s="27"/>
    </row>
    <row r="678" spans="3:22" s="19" customFormat="1" ht="12.75">
      <c r="C678" s="95" t="s">
        <v>117</v>
      </c>
      <c r="D678" s="91">
        <v>1172</v>
      </c>
      <c r="E678" s="91">
        <v>1146</v>
      </c>
      <c r="F678" s="91">
        <v>1114</v>
      </c>
      <c r="G678" s="91">
        <v>1095</v>
      </c>
      <c r="H678" s="91">
        <v>1078</v>
      </c>
      <c r="I678" s="98">
        <f t="shared" si="88"/>
        <v>1121</v>
      </c>
      <c r="J678" s="14"/>
      <c r="K678" s="93"/>
      <c r="T678" s="27"/>
      <c r="U678" s="27"/>
      <c r="V678" s="27"/>
    </row>
    <row r="679" spans="3:22" s="19" customFormat="1" ht="12.75">
      <c r="C679" s="95" t="s">
        <v>119</v>
      </c>
      <c r="D679" s="91">
        <v>166</v>
      </c>
      <c r="E679" s="91">
        <v>200</v>
      </c>
      <c r="F679" s="91">
        <v>475</v>
      </c>
      <c r="G679" s="91">
        <v>528</v>
      </c>
      <c r="H679" s="91">
        <v>520</v>
      </c>
      <c r="I679" s="98">
        <f t="shared" si="88"/>
        <v>377.8</v>
      </c>
      <c r="J679" s="14"/>
      <c r="K679" s="93"/>
      <c r="T679" s="27"/>
      <c r="U679" s="27"/>
      <c r="V679" s="27"/>
    </row>
    <row r="680" spans="3:22" s="19" customFormat="1" ht="12.75">
      <c r="C680" s="27"/>
      <c r="D680" s="27"/>
      <c r="E680" s="27"/>
      <c r="F680" s="27"/>
      <c r="G680" s="27"/>
      <c r="H680" s="27"/>
      <c r="I680" s="98"/>
      <c r="J680" s="14"/>
      <c r="K680" s="93"/>
      <c r="L680" s="93"/>
      <c r="M680" s="27"/>
      <c r="N680" s="27"/>
      <c r="O680" s="27"/>
      <c r="P680" s="27"/>
      <c r="Q680" s="27"/>
      <c r="R680" s="27"/>
      <c r="S680" s="27"/>
      <c r="T680" s="27"/>
      <c r="U680" s="27"/>
      <c r="V680" s="27"/>
    </row>
    <row r="681" spans="3:22" s="19" customFormat="1" ht="12.75">
      <c r="C681" s="93" t="s">
        <v>92</v>
      </c>
      <c r="D681" s="27"/>
      <c r="E681" s="27"/>
      <c r="F681" s="27"/>
      <c r="G681" s="27"/>
      <c r="H681" s="27"/>
      <c r="I681" s="98"/>
      <c r="J681" s="14"/>
      <c r="K681" s="93"/>
      <c r="L681" s="93"/>
      <c r="M681" s="27"/>
      <c r="N681" s="27"/>
      <c r="O681" s="27"/>
      <c r="P681" s="27"/>
      <c r="Q681" s="27"/>
      <c r="R681" s="27"/>
      <c r="S681" s="27"/>
      <c r="T681" s="27"/>
      <c r="U681" s="27"/>
      <c r="V681" s="27"/>
    </row>
    <row r="682" spans="3:22" s="19" customFormat="1" ht="12.75">
      <c r="C682" s="93" t="s">
        <v>0</v>
      </c>
      <c r="D682" s="93" t="s">
        <v>93</v>
      </c>
      <c r="E682" s="27"/>
      <c r="F682" s="27"/>
      <c r="G682" s="27"/>
      <c r="H682" s="27"/>
      <c r="I682" s="98"/>
      <c r="J682" s="14"/>
      <c r="K682" s="93"/>
      <c r="L682" s="93"/>
      <c r="M682" s="27"/>
      <c r="N682" s="27"/>
      <c r="O682" s="27"/>
      <c r="P682" s="27"/>
      <c r="Q682" s="27"/>
      <c r="R682" s="27"/>
      <c r="S682" s="27"/>
      <c r="T682" s="27"/>
      <c r="U682" s="27"/>
      <c r="V682" s="27"/>
    </row>
    <row r="683" spans="3:22" s="19" customFormat="1" ht="12.75">
      <c r="C683" s="27"/>
      <c r="D683" s="27"/>
      <c r="E683" s="27"/>
      <c r="F683" s="27"/>
      <c r="G683" s="27"/>
      <c r="H683" s="27"/>
      <c r="I683" s="98"/>
      <c r="J683" s="14"/>
      <c r="K683" s="93"/>
      <c r="L683" s="93"/>
      <c r="M683" s="27"/>
      <c r="N683" s="27"/>
      <c r="O683" s="27"/>
      <c r="P683" s="27"/>
      <c r="Q683" s="27"/>
      <c r="R683" s="27"/>
      <c r="S683" s="27"/>
      <c r="T683" s="27"/>
      <c r="U683" s="27"/>
      <c r="V683" s="27"/>
    </row>
    <row r="684" spans="3:22" s="19" customFormat="1" ht="12.75">
      <c r="C684" s="93" t="s">
        <v>75</v>
      </c>
      <c r="D684" s="93" t="s">
        <v>152</v>
      </c>
      <c r="E684" s="27"/>
      <c r="F684" s="27"/>
      <c r="G684" s="27"/>
      <c r="H684" s="27"/>
      <c r="I684" s="98"/>
      <c r="J684" s="14"/>
      <c r="K684" s="93"/>
      <c r="L684" s="93"/>
      <c r="M684" s="27"/>
      <c r="N684" s="27"/>
      <c r="O684" s="27"/>
      <c r="P684" s="27"/>
      <c r="Q684" s="27"/>
      <c r="R684" s="27"/>
      <c r="S684" s="27"/>
      <c r="T684" s="27"/>
      <c r="U684" s="27"/>
      <c r="V684" s="27"/>
    </row>
    <row r="685" spans="3:22" s="19" customFormat="1" ht="12.75">
      <c r="C685" s="93" t="s">
        <v>96</v>
      </c>
      <c r="D685" s="93" t="s">
        <v>42</v>
      </c>
      <c r="E685" s="27"/>
      <c r="F685" s="27"/>
      <c r="G685" s="27"/>
      <c r="H685" s="27"/>
      <c r="I685" s="98"/>
      <c r="J685" s="14"/>
      <c r="K685" s="93"/>
      <c r="L685" s="93"/>
      <c r="M685" s="27"/>
      <c r="N685" s="27"/>
      <c r="O685" s="27"/>
      <c r="P685" s="27"/>
      <c r="Q685" s="27"/>
      <c r="R685" s="27"/>
      <c r="S685" s="27"/>
      <c r="T685" s="27"/>
      <c r="U685" s="27"/>
      <c r="V685" s="27"/>
    </row>
    <row r="686" spans="3:22" s="19" customFormat="1" ht="12.75">
      <c r="C686" s="27"/>
      <c r="D686" s="27"/>
      <c r="E686" s="27"/>
      <c r="F686" s="27"/>
      <c r="G686" s="27"/>
      <c r="H686" s="27"/>
      <c r="I686" s="98"/>
      <c r="J686" s="14"/>
      <c r="K686" s="93"/>
      <c r="L686" s="93"/>
      <c r="M686" s="27"/>
      <c r="N686" s="27"/>
      <c r="O686" s="27"/>
      <c r="P686" s="27"/>
      <c r="Q686" s="27"/>
      <c r="R686" s="27"/>
      <c r="S686" s="27"/>
      <c r="T686" s="27"/>
      <c r="U686" s="27"/>
      <c r="V686" s="27"/>
    </row>
    <row r="687" spans="3:22" s="19" customFormat="1" ht="12.75">
      <c r="C687" s="95" t="s">
        <v>97</v>
      </c>
      <c r="D687" s="95" t="s">
        <v>55</v>
      </c>
      <c r="E687" s="95" t="s">
        <v>56</v>
      </c>
      <c r="F687" s="95" t="s">
        <v>61</v>
      </c>
      <c r="G687" s="95" t="s">
        <v>62</v>
      </c>
      <c r="H687" s="95" t="s">
        <v>63</v>
      </c>
      <c r="I687" s="98"/>
      <c r="J687" s="14"/>
      <c r="K687" s="93"/>
      <c r="L687" s="93"/>
      <c r="M687" s="27"/>
      <c r="N687" s="27"/>
      <c r="O687" s="27"/>
      <c r="P687" s="27"/>
      <c r="Q687" s="27"/>
      <c r="R687" s="27"/>
      <c r="S687" s="27"/>
      <c r="T687" s="27"/>
      <c r="U687" s="27"/>
      <c r="V687" s="27"/>
    </row>
    <row r="688" spans="3:22" s="19" customFormat="1" ht="12.75">
      <c r="C688" s="95" t="s">
        <v>122</v>
      </c>
      <c r="D688" s="91">
        <v>36557</v>
      </c>
      <c r="E688" s="91">
        <v>36826</v>
      </c>
      <c r="F688" s="91">
        <v>33376</v>
      </c>
      <c r="G688" s="91">
        <v>35606</v>
      </c>
      <c r="H688" s="92" t="s">
        <v>0</v>
      </c>
      <c r="I688" s="98">
        <f aca="true" t="shared" si="89" ref="I688:I700">AVERAGE(D688:H688)</f>
        <v>35591.25</v>
      </c>
      <c r="J688" s="14"/>
      <c r="L688" s="93"/>
      <c r="M688" s="27"/>
      <c r="N688" s="27"/>
      <c r="O688" s="27"/>
      <c r="P688" s="27"/>
      <c r="Q688" s="27"/>
      <c r="R688" s="27"/>
      <c r="S688" s="27"/>
      <c r="T688" s="27"/>
      <c r="U688" s="27"/>
      <c r="V688" s="27"/>
    </row>
    <row r="689" spans="3:22" s="19" customFormat="1" ht="12.75">
      <c r="C689" s="95" t="s">
        <v>109</v>
      </c>
      <c r="D689" s="91">
        <v>13700</v>
      </c>
      <c r="E689" s="91">
        <v>14960</v>
      </c>
      <c r="F689" s="91">
        <v>16311</v>
      </c>
      <c r="G689" s="91">
        <v>16661</v>
      </c>
      <c r="H689" s="92" t="s">
        <v>0</v>
      </c>
      <c r="I689" s="98">
        <f t="shared" si="89"/>
        <v>15408</v>
      </c>
      <c r="J689" s="14"/>
      <c r="L689" s="93"/>
      <c r="M689" s="27"/>
      <c r="N689" s="27"/>
      <c r="O689" s="27"/>
      <c r="P689" s="27"/>
      <c r="Q689" s="27"/>
      <c r="R689" s="27"/>
      <c r="S689" s="27"/>
      <c r="T689" s="27"/>
      <c r="U689" s="27"/>
      <c r="V689" s="27"/>
    </row>
    <row r="690" spans="3:22" s="19" customFormat="1" ht="12.75">
      <c r="C690" s="95" t="s">
        <v>110</v>
      </c>
      <c r="D690" s="91">
        <v>306</v>
      </c>
      <c r="E690" s="91">
        <v>345</v>
      </c>
      <c r="F690" s="91">
        <v>336</v>
      </c>
      <c r="G690" s="91">
        <v>368</v>
      </c>
      <c r="H690" s="92" t="s">
        <v>0</v>
      </c>
      <c r="I690" s="98"/>
      <c r="J690" s="14"/>
      <c r="L690" s="93"/>
      <c r="M690" s="27"/>
      <c r="N690" s="27"/>
      <c r="O690" s="27"/>
      <c r="P690" s="27"/>
      <c r="Q690" s="27"/>
      <c r="R690" s="27"/>
      <c r="S690" s="27"/>
      <c r="T690" s="27"/>
      <c r="U690" s="27"/>
      <c r="V690" s="27"/>
    </row>
    <row r="691" spans="3:22" s="19" customFormat="1" ht="12.75">
      <c r="C691" s="95" t="s">
        <v>111</v>
      </c>
      <c r="D691" s="91">
        <v>1199</v>
      </c>
      <c r="E691" s="91">
        <v>1438</v>
      </c>
      <c r="F691" s="91">
        <v>1328</v>
      </c>
      <c r="G691" s="91">
        <v>1358</v>
      </c>
      <c r="H691" s="92" t="s">
        <v>0</v>
      </c>
      <c r="I691" s="98"/>
      <c r="J691" s="14"/>
      <c r="L691" s="93"/>
      <c r="M691" s="27"/>
      <c r="N691" s="27"/>
      <c r="O691" s="27"/>
      <c r="P691" s="27"/>
      <c r="Q691" s="27"/>
      <c r="R691" s="27"/>
      <c r="S691" s="27"/>
      <c r="T691" s="27"/>
      <c r="U691" s="27"/>
      <c r="V691" s="27"/>
    </row>
    <row r="692" spans="3:22" s="19" customFormat="1" ht="12.75">
      <c r="C692" s="95" t="s">
        <v>112</v>
      </c>
      <c r="D692" s="91">
        <v>1819</v>
      </c>
      <c r="E692" s="91">
        <v>1645</v>
      </c>
      <c r="F692" s="91">
        <v>2009</v>
      </c>
      <c r="G692" s="91">
        <v>2217</v>
      </c>
      <c r="H692" s="92" t="s">
        <v>0</v>
      </c>
      <c r="I692" s="98"/>
      <c r="J692" s="14"/>
      <c r="L692" s="93"/>
      <c r="M692" s="27"/>
      <c r="N692" s="27"/>
      <c r="O692" s="27"/>
      <c r="P692" s="27"/>
      <c r="Q692" s="27"/>
      <c r="R692" s="27"/>
      <c r="S692" s="27"/>
      <c r="T692" s="27"/>
      <c r="U692" s="27"/>
      <c r="V692" s="27"/>
    </row>
    <row r="693" spans="3:22" s="19" customFormat="1" ht="12.75">
      <c r="C693" s="95" t="s">
        <v>113</v>
      </c>
      <c r="D693" s="91">
        <v>69</v>
      </c>
      <c r="E693" s="91">
        <v>81</v>
      </c>
      <c r="F693" s="91">
        <v>81</v>
      </c>
      <c r="G693" s="91">
        <v>81</v>
      </c>
      <c r="H693" s="92" t="s">
        <v>0</v>
      </c>
      <c r="I693" s="98"/>
      <c r="J693" s="14"/>
      <c r="L693" s="93"/>
      <c r="M693" s="27"/>
      <c r="N693" s="27"/>
      <c r="O693" s="27"/>
      <c r="P693" s="27"/>
      <c r="Q693" s="27"/>
      <c r="R693" s="27"/>
      <c r="S693" s="27"/>
      <c r="T693" s="27"/>
      <c r="U693" s="27"/>
      <c r="V693" s="27"/>
    </row>
    <row r="694" spans="3:22" s="19" customFormat="1" ht="12.75">
      <c r="C694" s="95" t="s">
        <v>114</v>
      </c>
      <c r="D694" s="91">
        <v>4</v>
      </c>
      <c r="E694" s="91">
        <v>4</v>
      </c>
      <c r="F694" s="91">
        <v>4</v>
      </c>
      <c r="G694" s="91">
        <v>4</v>
      </c>
      <c r="H694" s="92" t="s">
        <v>0</v>
      </c>
      <c r="I694" s="98"/>
      <c r="J694" s="14"/>
      <c r="L694" s="93"/>
      <c r="M694" s="27"/>
      <c r="N694" s="27"/>
      <c r="O694" s="27"/>
      <c r="P694" s="27"/>
      <c r="Q694" s="27"/>
      <c r="R694" s="27"/>
      <c r="S694" s="27"/>
      <c r="T694" s="27"/>
      <c r="U694" s="27"/>
      <c r="V694" s="27"/>
    </row>
    <row r="695" spans="3:22" s="19" customFormat="1" ht="12.75">
      <c r="C695" s="95" t="s">
        <v>115</v>
      </c>
      <c r="D695" s="92" t="s">
        <v>0</v>
      </c>
      <c r="E695" s="92" t="s">
        <v>0</v>
      </c>
      <c r="F695" s="92" t="s">
        <v>0</v>
      </c>
      <c r="G695" s="92" t="s">
        <v>0</v>
      </c>
      <c r="H695" s="92" t="s">
        <v>0</v>
      </c>
      <c r="I695" s="98"/>
      <c r="J695" s="14"/>
      <c r="L695" s="93"/>
      <c r="M695" s="27"/>
      <c r="N695" s="27"/>
      <c r="O695" s="27"/>
      <c r="P695" s="27"/>
      <c r="Q695" s="27"/>
      <c r="R695" s="27"/>
      <c r="S695" s="27"/>
      <c r="T695" s="27"/>
      <c r="U695" s="27"/>
      <c r="V695" s="27"/>
    </row>
    <row r="696" spans="3:22" s="19" customFormat="1" ht="12.75">
      <c r="C696" s="95" t="s">
        <v>116</v>
      </c>
      <c r="D696" s="92" t="s">
        <v>0</v>
      </c>
      <c r="E696" s="92" t="s">
        <v>0</v>
      </c>
      <c r="F696" s="92" t="s">
        <v>0</v>
      </c>
      <c r="G696" s="92" t="s">
        <v>0</v>
      </c>
      <c r="H696" s="92" t="s">
        <v>0</v>
      </c>
      <c r="I696" s="98"/>
      <c r="J696" s="14"/>
      <c r="L696" s="93"/>
      <c r="M696" s="27"/>
      <c r="N696" s="27"/>
      <c r="O696" s="27"/>
      <c r="P696" s="27"/>
      <c r="Q696" s="27"/>
      <c r="R696" s="27"/>
      <c r="S696" s="27"/>
      <c r="T696" s="27"/>
      <c r="U696" s="27"/>
      <c r="V696" s="27"/>
    </row>
    <row r="697" spans="3:22" s="19" customFormat="1" ht="12.75">
      <c r="C697" s="95"/>
      <c r="D697" s="96">
        <f>SUM(D690:D696)</f>
        <v>3397</v>
      </c>
      <c r="E697" s="96">
        <f aca="true" t="shared" si="90" ref="E697:G697">SUM(E690:E696)</f>
        <v>3513</v>
      </c>
      <c r="F697" s="96">
        <f t="shared" si="90"/>
        <v>3758</v>
      </c>
      <c r="G697" s="96">
        <f t="shared" si="90"/>
        <v>4028</v>
      </c>
      <c r="H697" s="92"/>
      <c r="I697" s="98">
        <f t="shared" si="89"/>
        <v>3674</v>
      </c>
      <c r="J697" s="14"/>
      <c r="L697" s="93"/>
      <c r="M697" s="27"/>
      <c r="N697" s="27"/>
      <c r="O697" s="27"/>
      <c r="P697" s="27"/>
      <c r="Q697" s="27"/>
      <c r="R697" s="27"/>
      <c r="S697" s="27"/>
      <c r="T697" s="27"/>
      <c r="U697" s="27"/>
      <c r="V697" s="27"/>
    </row>
    <row r="698" spans="3:22" s="19" customFormat="1" ht="12.75">
      <c r="C698" s="95" t="s">
        <v>118</v>
      </c>
      <c r="D698" s="91">
        <v>16442</v>
      </c>
      <c r="E698" s="91">
        <v>15351</v>
      </c>
      <c r="F698" s="91">
        <v>11678</v>
      </c>
      <c r="G698" s="91">
        <v>13297</v>
      </c>
      <c r="H698" s="92" t="s">
        <v>0</v>
      </c>
      <c r="I698" s="98">
        <f t="shared" si="89"/>
        <v>14192</v>
      </c>
      <c r="J698" s="14"/>
      <c r="L698" s="93"/>
      <c r="M698" s="27"/>
      <c r="N698" s="27"/>
      <c r="O698" s="27"/>
      <c r="P698" s="27"/>
      <c r="Q698" s="27"/>
      <c r="R698" s="27"/>
      <c r="S698" s="27"/>
      <c r="T698" s="27"/>
      <c r="U698" s="27"/>
      <c r="V698" s="27"/>
    </row>
    <row r="699" spans="3:22" s="19" customFormat="1" ht="12.75">
      <c r="C699" s="95" t="s">
        <v>117</v>
      </c>
      <c r="D699" s="91">
        <v>1192</v>
      </c>
      <c r="E699" s="91">
        <v>1179</v>
      </c>
      <c r="F699" s="91">
        <v>1163</v>
      </c>
      <c r="G699" s="91">
        <v>1169</v>
      </c>
      <c r="H699" s="92" t="s">
        <v>0</v>
      </c>
      <c r="I699" s="98">
        <f t="shared" si="89"/>
        <v>1175.75</v>
      </c>
      <c r="J699" s="14"/>
      <c r="L699" s="93"/>
      <c r="M699" s="27"/>
      <c r="N699" s="27"/>
      <c r="O699" s="27"/>
      <c r="P699" s="27"/>
      <c r="Q699" s="27"/>
      <c r="R699" s="27"/>
      <c r="S699" s="27"/>
      <c r="T699" s="27"/>
      <c r="U699" s="27"/>
      <c r="V699" s="27"/>
    </row>
    <row r="700" spans="3:22" s="19" customFormat="1" ht="12.75">
      <c r="C700" s="95" t="s">
        <v>119</v>
      </c>
      <c r="D700" s="91">
        <v>1824</v>
      </c>
      <c r="E700" s="91">
        <v>1824</v>
      </c>
      <c r="F700" s="91">
        <v>467</v>
      </c>
      <c r="G700" s="91">
        <v>452</v>
      </c>
      <c r="H700" s="92" t="s">
        <v>0</v>
      </c>
      <c r="I700" s="98">
        <f t="shared" si="89"/>
        <v>1141.75</v>
      </c>
      <c r="J700" s="14"/>
      <c r="L700" s="93"/>
      <c r="M700" s="27"/>
      <c r="N700" s="27"/>
      <c r="O700" s="27"/>
      <c r="P700" s="27"/>
      <c r="Q700" s="27"/>
      <c r="R700" s="27"/>
      <c r="S700" s="27"/>
      <c r="T700" s="27"/>
      <c r="U700" s="27"/>
      <c r="V700" s="27"/>
    </row>
    <row r="701" spans="3:22" s="19" customFormat="1" ht="12.75">
      <c r="C701" s="27"/>
      <c r="D701" s="27"/>
      <c r="E701" s="27"/>
      <c r="F701" s="27"/>
      <c r="G701" s="27"/>
      <c r="H701" s="27"/>
      <c r="I701" s="98"/>
      <c r="J701" s="14"/>
      <c r="K701" s="93"/>
      <c r="L701" s="93"/>
      <c r="M701" s="27"/>
      <c r="N701" s="27"/>
      <c r="O701" s="27"/>
      <c r="P701" s="27"/>
      <c r="Q701" s="27"/>
      <c r="R701" s="27"/>
      <c r="S701" s="27"/>
      <c r="T701" s="27"/>
      <c r="U701" s="27"/>
      <c r="V701" s="27"/>
    </row>
    <row r="702" spans="3:22" s="19" customFormat="1" ht="12.75">
      <c r="C702" s="93" t="s">
        <v>92</v>
      </c>
      <c r="D702" s="27"/>
      <c r="E702" s="27"/>
      <c r="F702" s="27"/>
      <c r="G702" s="27"/>
      <c r="H702" s="27"/>
      <c r="I702" s="98"/>
      <c r="J702" s="14"/>
      <c r="K702" s="93"/>
      <c r="L702" s="93"/>
      <c r="M702" s="27"/>
      <c r="N702" s="27"/>
      <c r="O702" s="27"/>
      <c r="P702" s="27"/>
      <c r="Q702" s="27"/>
      <c r="R702" s="27"/>
      <c r="S702" s="27"/>
      <c r="T702" s="27"/>
      <c r="U702" s="27"/>
      <c r="V702" s="27"/>
    </row>
    <row r="703" spans="3:22" s="19" customFormat="1" ht="12.75">
      <c r="C703" s="93" t="s">
        <v>0</v>
      </c>
      <c r="D703" s="93" t="s">
        <v>93</v>
      </c>
      <c r="E703" s="27"/>
      <c r="F703" s="27"/>
      <c r="G703" s="27"/>
      <c r="H703" s="27"/>
      <c r="I703" s="98"/>
      <c r="J703" s="14"/>
      <c r="K703" s="93"/>
      <c r="L703" s="93"/>
      <c r="M703" s="27"/>
      <c r="N703" s="27"/>
      <c r="O703" s="27"/>
      <c r="P703" s="27"/>
      <c r="Q703" s="27"/>
      <c r="R703" s="27"/>
      <c r="S703" s="27"/>
      <c r="T703" s="27"/>
      <c r="U703" s="27"/>
      <c r="V703" s="27"/>
    </row>
    <row r="704" spans="3:22" s="19" customFormat="1" ht="12.75">
      <c r="C704" s="27"/>
      <c r="D704" s="27"/>
      <c r="E704" s="27"/>
      <c r="F704" s="27"/>
      <c r="G704" s="27"/>
      <c r="H704" s="27"/>
      <c r="I704" s="98"/>
      <c r="J704" s="14"/>
      <c r="K704" s="93"/>
      <c r="L704" s="93"/>
      <c r="M704" s="27"/>
      <c r="N704" s="27"/>
      <c r="O704" s="27"/>
      <c r="P704" s="27"/>
      <c r="Q704" s="27"/>
      <c r="R704" s="27"/>
      <c r="S704" s="27"/>
      <c r="T704" s="27"/>
      <c r="U704" s="27"/>
      <c r="V704" s="27"/>
    </row>
    <row r="705" spans="3:22" s="19" customFormat="1" ht="12.75">
      <c r="C705" s="93" t="s">
        <v>75</v>
      </c>
      <c r="D705" s="93" t="s">
        <v>152</v>
      </c>
      <c r="E705" s="27"/>
      <c r="F705" s="27"/>
      <c r="G705" s="27"/>
      <c r="H705" s="27"/>
      <c r="I705" s="98"/>
      <c r="J705" s="14"/>
      <c r="K705" s="93"/>
      <c r="L705" s="93"/>
      <c r="M705" s="27"/>
      <c r="N705" s="27"/>
      <c r="O705" s="27"/>
      <c r="P705" s="27"/>
      <c r="Q705" s="27"/>
      <c r="R705" s="27"/>
      <c r="S705" s="27"/>
      <c r="T705" s="27"/>
      <c r="U705" s="27"/>
      <c r="V705" s="27"/>
    </row>
    <row r="706" spans="3:22" s="19" customFormat="1" ht="12.75">
      <c r="C706" s="93" t="s">
        <v>96</v>
      </c>
      <c r="D706" s="93" t="s">
        <v>16</v>
      </c>
      <c r="E706" s="27"/>
      <c r="F706" s="27"/>
      <c r="G706" s="27"/>
      <c r="H706" s="27"/>
      <c r="I706" s="98"/>
      <c r="J706" s="14"/>
      <c r="K706" s="93"/>
      <c r="L706" s="93"/>
      <c r="M706" s="27"/>
      <c r="N706" s="27"/>
      <c r="O706" s="27"/>
      <c r="P706" s="27"/>
      <c r="Q706" s="27"/>
      <c r="R706" s="27"/>
      <c r="S706" s="27"/>
      <c r="T706" s="27"/>
      <c r="U706" s="27"/>
      <c r="V706" s="27"/>
    </row>
    <row r="707" spans="3:22" s="19" customFormat="1" ht="12.75">
      <c r="C707" s="27"/>
      <c r="D707" s="27"/>
      <c r="E707" s="27"/>
      <c r="F707" s="27"/>
      <c r="G707" s="27"/>
      <c r="H707" s="27"/>
      <c r="I707" s="98"/>
      <c r="J707" s="14"/>
      <c r="K707" s="93"/>
      <c r="L707" s="93"/>
      <c r="M707" s="27"/>
      <c r="N707" s="27"/>
      <c r="O707" s="27"/>
      <c r="P707" s="27"/>
      <c r="Q707" s="27"/>
      <c r="R707" s="27"/>
      <c r="S707" s="27"/>
      <c r="T707" s="27"/>
      <c r="U707" s="27"/>
      <c r="V707" s="27"/>
    </row>
    <row r="708" spans="3:22" s="19" customFormat="1" ht="12.75">
      <c r="C708" s="95" t="s">
        <v>97</v>
      </c>
      <c r="D708" s="95" t="s">
        <v>55</v>
      </c>
      <c r="E708" s="95" t="s">
        <v>56</v>
      </c>
      <c r="F708" s="95" t="s">
        <v>61</v>
      </c>
      <c r="G708" s="95" t="s">
        <v>62</v>
      </c>
      <c r="H708" s="95" t="s">
        <v>63</v>
      </c>
      <c r="I708" s="98"/>
      <c r="J708" s="14"/>
      <c r="K708" s="93"/>
      <c r="T708" s="27"/>
      <c r="U708" s="27"/>
      <c r="V708" s="27"/>
    </row>
    <row r="709" spans="3:22" s="19" customFormat="1" ht="12.75">
      <c r="C709" s="95" t="s">
        <v>122</v>
      </c>
      <c r="D709" s="91">
        <v>213789</v>
      </c>
      <c r="E709" s="91">
        <v>219842</v>
      </c>
      <c r="F709" s="91">
        <v>205502</v>
      </c>
      <c r="G709" s="91">
        <v>206124</v>
      </c>
      <c r="H709" s="91">
        <v>227256</v>
      </c>
      <c r="I709" s="98">
        <f aca="true" t="shared" si="91" ref="I709:I721">AVERAGE(D709:H709)</f>
        <v>214502.6</v>
      </c>
      <c r="J709" s="14"/>
      <c r="K709" s="93"/>
      <c r="T709" s="27"/>
      <c r="U709" s="27"/>
      <c r="V709" s="27"/>
    </row>
    <row r="710" spans="3:22" s="19" customFormat="1" ht="12.75">
      <c r="C710" s="95" t="s">
        <v>109</v>
      </c>
      <c r="D710" s="91">
        <v>71313</v>
      </c>
      <c r="E710" s="91">
        <v>73147</v>
      </c>
      <c r="F710" s="91">
        <v>66442</v>
      </c>
      <c r="G710" s="91">
        <v>68379</v>
      </c>
      <c r="H710" s="91">
        <v>83303</v>
      </c>
      <c r="I710" s="98">
        <f t="shared" si="91"/>
        <v>72516.8</v>
      </c>
      <c r="J710" s="14"/>
      <c r="K710" s="93"/>
      <c r="T710" s="27"/>
      <c r="U710" s="27"/>
      <c r="V710" s="27"/>
    </row>
    <row r="711" spans="3:22" s="19" customFormat="1" ht="12.75">
      <c r="C711" s="95" t="s">
        <v>110</v>
      </c>
      <c r="D711" s="91">
        <v>3077</v>
      </c>
      <c r="E711" s="91">
        <v>2188</v>
      </c>
      <c r="F711" s="91">
        <v>1613</v>
      </c>
      <c r="G711" s="91">
        <v>1988</v>
      </c>
      <c r="H711" s="91">
        <v>2361</v>
      </c>
      <c r="I711" s="98"/>
      <c r="J711" s="14"/>
      <c r="K711" s="93"/>
      <c r="T711" s="27"/>
      <c r="U711" s="27"/>
      <c r="V711" s="27"/>
    </row>
    <row r="712" spans="3:22" s="19" customFormat="1" ht="12.75">
      <c r="C712" s="95" t="s">
        <v>111</v>
      </c>
      <c r="D712" s="91">
        <v>6972</v>
      </c>
      <c r="E712" s="91">
        <v>7723</v>
      </c>
      <c r="F712" s="91">
        <v>6600</v>
      </c>
      <c r="G712" s="91">
        <v>8050</v>
      </c>
      <c r="H712" s="91">
        <v>8113</v>
      </c>
      <c r="I712" s="98"/>
      <c r="J712" s="14"/>
      <c r="K712" s="93"/>
      <c r="T712" s="27"/>
      <c r="U712" s="27"/>
      <c r="V712" s="27"/>
    </row>
    <row r="713" spans="3:22" s="19" customFormat="1" ht="12.75">
      <c r="C713" s="95" t="s">
        <v>112</v>
      </c>
      <c r="D713" s="91">
        <v>14098</v>
      </c>
      <c r="E713" s="91">
        <v>17321</v>
      </c>
      <c r="F713" s="91">
        <v>15898</v>
      </c>
      <c r="G713" s="91">
        <v>13412</v>
      </c>
      <c r="H713" s="91">
        <v>15285</v>
      </c>
      <c r="I713" s="98"/>
      <c r="J713" s="14"/>
      <c r="K713" s="93"/>
      <c r="T713" s="27"/>
      <c r="U713" s="27"/>
      <c r="V713" s="27"/>
    </row>
    <row r="714" spans="3:28" s="19" customFormat="1" ht="12.75">
      <c r="C714" s="95" t="s">
        <v>113</v>
      </c>
      <c r="D714" s="91">
        <v>1213</v>
      </c>
      <c r="E714" s="91">
        <v>1238</v>
      </c>
      <c r="F714" s="91">
        <v>1074</v>
      </c>
      <c r="G714" s="91">
        <v>1181</v>
      </c>
      <c r="H714" s="91">
        <v>1246</v>
      </c>
      <c r="I714" s="98"/>
      <c r="J714" s="14"/>
      <c r="K714" s="93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3:28" s="19" customFormat="1" ht="12.75">
      <c r="C715" s="95" t="s">
        <v>114</v>
      </c>
      <c r="D715" s="91">
        <v>30</v>
      </c>
      <c r="E715" s="91">
        <v>30</v>
      </c>
      <c r="F715" s="91">
        <v>25</v>
      </c>
      <c r="G715" s="91">
        <v>27</v>
      </c>
      <c r="H715" s="91">
        <v>30</v>
      </c>
      <c r="I715" s="98"/>
      <c r="J715" s="14"/>
      <c r="K715" s="93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3:28" s="19" customFormat="1" ht="12.75">
      <c r="C716" s="95" t="s">
        <v>115</v>
      </c>
      <c r="D716" s="92" t="s">
        <v>0</v>
      </c>
      <c r="E716" s="92" t="s">
        <v>0</v>
      </c>
      <c r="F716" s="92" t="s">
        <v>0</v>
      </c>
      <c r="G716" s="92" t="s">
        <v>0</v>
      </c>
      <c r="H716" s="92" t="s">
        <v>0</v>
      </c>
      <c r="I716" s="98"/>
      <c r="J716" s="14"/>
      <c r="K716" s="93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3:28" s="19" customFormat="1" ht="12.75">
      <c r="C717" s="95" t="s">
        <v>116</v>
      </c>
      <c r="D717" s="91">
        <v>357</v>
      </c>
      <c r="E717" s="91">
        <v>291</v>
      </c>
      <c r="F717" s="91">
        <v>284</v>
      </c>
      <c r="G717" s="91">
        <v>327</v>
      </c>
      <c r="H717" s="91">
        <v>269</v>
      </c>
      <c r="I717" s="98"/>
      <c r="J717" s="14"/>
      <c r="K717" s="93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3:28" s="19" customFormat="1" ht="12.75">
      <c r="C718" s="95"/>
      <c r="D718" s="96">
        <f>SUM(D711:D717)</f>
        <v>25747</v>
      </c>
      <c r="E718" s="96">
        <f aca="true" t="shared" si="92" ref="E718:H718">SUM(E711:E717)</f>
        <v>28791</v>
      </c>
      <c r="F718" s="96">
        <f t="shared" si="92"/>
        <v>25494</v>
      </c>
      <c r="G718" s="96">
        <f t="shared" si="92"/>
        <v>24985</v>
      </c>
      <c r="H718" s="96">
        <f t="shared" si="92"/>
        <v>27304</v>
      </c>
      <c r="I718" s="98">
        <f t="shared" si="91"/>
        <v>26464.2</v>
      </c>
      <c r="J718" s="14"/>
      <c r="K718" s="93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3:28" s="19" customFormat="1" ht="12.75">
      <c r="C719" s="95" t="s">
        <v>118</v>
      </c>
      <c r="D719" s="91">
        <v>3986</v>
      </c>
      <c r="E719" s="91">
        <v>3998</v>
      </c>
      <c r="F719" s="91">
        <v>3835</v>
      </c>
      <c r="G719" s="91">
        <v>4729</v>
      </c>
      <c r="H719" s="91">
        <v>4461</v>
      </c>
      <c r="I719" s="98">
        <f>AVERAGE(D719:H719)</f>
        <v>4201.8</v>
      </c>
      <c r="J719" s="14"/>
      <c r="K719" s="93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3:28" s="19" customFormat="1" ht="12.75">
      <c r="C720" s="95" t="s">
        <v>117</v>
      </c>
      <c r="D720" s="91">
        <v>110846</v>
      </c>
      <c r="E720" s="91">
        <v>111977</v>
      </c>
      <c r="F720" s="91">
        <v>107781</v>
      </c>
      <c r="G720" s="91">
        <v>106451</v>
      </c>
      <c r="H720" s="91">
        <v>109515</v>
      </c>
      <c r="I720" s="98">
        <f t="shared" si="91"/>
        <v>109314</v>
      </c>
      <c r="J720" s="14"/>
      <c r="K720" s="93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3:28" s="19" customFormat="1" ht="12.75">
      <c r="C721" s="95" t="s">
        <v>119</v>
      </c>
      <c r="D721" s="91">
        <v>1898</v>
      </c>
      <c r="E721" s="91">
        <v>1928</v>
      </c>
      <c r="F721" s="91">
        <v>1950</v>
      </c>
      <c r="G721" s="91">
        <v>1581</v>
      </c>
      <c r="H721" s="91">
        <v>2671</v>
      </c>
      <c r="I721" s="98">
        <f t="shared" si="91"/>
        <v>2005.6</v>
      </c>
      <c r="J721" s="14"/>
      <c r="K721" s="93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3:28" s="19" customFormat="1" ht="12.75">
      <c r="C722" s="27"/>
      <c r="D722" s="27"/>
      <c r="E722" s="27"/>
      <c r="F722" s="27"/>
      <c r="G722" s="27"/>
      <c r="H722" s="27"/>
      <c r="I722" s="98"/>
      <c r="J722" s="14"/>
      <c r="K722" s="93"/>
      <c r="L722" s="93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3:28" s="19" customFormat="1" ht="12.75">
      <c r="C723" s="93" t="s">
        <v>92</v>
      </c>
      <c r="D723" s="27"/>
      <c r="E723" s="27"/>
      <c r="F723" s="27"/>
      <c r="G723" s="27"/>
      <c r="H723" s="27"/>
      <c r="I723" s="98"/>
      <c r="J723" s="14"/>
      <c r="K723" s="93"/>
      <c r="L723" s="93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3:28" s="19" customFormat="1" ht="12.75">
      <c r="C724" s="93" t="s">
        <v>0</v>
      </c>
      <c r="D724" s="93" t="s">
        <v>93</v>
      </c>
      <c r="E724" s="27"/>
      <c r="F724" s="27"/>
      <c r="G724" s="27"/>
      <c r="H724" s="27"/>
      <c r="I724" s="98"/>
      <c r="J724" s="14"/>
      <c r="K724" s="93"/>
      <c r="L724" s="93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3:28" s="19" customFormat="1" ht="12.75">
      <c r="C725" s="27"/>
      <c r="D725" s="27"/>
      <c r="E725" s="27"/>
      <c r="F725" s="27"/>
      <c r="G725" s="27"/>
      <c r="H725" s="27"/>
      <c r="I725" s="98"/>
      <c r="J725" s="14"/>
      <c r="K725" s="93"/>
      <c r="L725" s="93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3:28" s="19" customFormat="1" ht="12.75">
      <c r="C726" s="93" t="s">
        <v>75</v>
      </c>
      <c r="D726" s="93" t="s">
        <v>152</v>
      </c>
      <c r="E726" s="27"/>
      <c r="F726" s="27"/>
      <c r="G726" s="27"/>
      <c r="H726" s="27"/>
      <c r="I726" s="98"/>
      <c r="J726" s="14"/>
      <c r="K726" s="93"/>
      <c r="L726" s="93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3:28" s="19" customFormat="1" ht="12.75">
      <c r="C727" s="93" t="s">
        <v>96</v>
      </c>
      <c r="D727" s="93" t="s">
        <v>23</v>
      </c>
      <c r="E727" s="27"/>
      <c r="F727" s="27"/>
      <c r="G727" s="27"/>
      <c r="H727" s="27"/>
      <c r="I727" s="98"/>
      <c r="J727" s="14"/>
      <c r="K727" s="93"/>
      <c r="L727" s="93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3:28" s="19" customFormat="1" ht="12.75">
      <c r="C728" s="27"/>
      <c r="D728" s="27"/>
      <c r="E728" s="27"/>
      <c r="F728" s="27"/>
      <c r="G728" s="27"/>
      <c r="H728" s="27"/>
      <c r="I728" s="98"/>
      <c r="J728" s="14"/>
      <c r="K728" s="93"/>
      <c r="L728" s="93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3:28" s="19" customFormat="1" ht="12.75">
      <c r="C729" s="95" t="s">
        <v>97</v>
      </c>
      <c r="D729" s="95" t="s">
        <v>55</v>
      </c>
      <c r="E729" s="95" t="s">
        <v>56</v>
      </c>
      <c r="F729" s="95" t="s">
        <v>61</v>
      </c>
      <c r="G729" s="95" t="s">
        <v>62</v>
      </c>
      <c r="H729" s="95" t="s">
        <v>63</v>
      </c>
      <c r="I729" s="98"/>
      <c r="J729" s="14"/>
      <c r="K729" s="93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3:28" s="19" customFormat="1" ht="12.75">
      <c r="C730" s="95" t="s">
        <v>122</v>
      </c>
      <c r="D730" s="91">
        <v>12987</v>
      </c>
      <c r="E730" s="91">
        <v>12355</v>
      </c>
      <c r="F730" s="91">
        <v>13075</v>
      </c>
      <c r="G730" s="91">
        <v>11928</v>
      </c>
      <c r="H730" s="91">
        <v>13623</v>
      </c>
      <c r="I730" s="98">
        <f aca="true" t="shared" si="93" ref="I730:I739">AVERAGE(D730:H730)</f>
        <v>12793.6</v>
      </c>
      <c r="J730" s="14"/>
      <c r="K730" s="93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3:28" s="19" customFormat="1" ht="12.75">
      <c r="C731" s="95" t="s">
        <v>109</v>
      </c>
      <c r="D731" s="91">
        <v>3764</v>
      </c>
      <c r="E731" s="91">
        <v>3204</v>
      </c>
      <c r="F731" s="91">
        <v>3385</v>
      </c>
      <c r="G731" s="91">
        <v>3013</v>
      </c>
      <c r="H731" s="91">
        <v>3645</v>
      </c>
      <c r="I731" s="98">
        <f t="shared" si="93"/>
        <v>3402.2</v>
      </c>
      <c r="J731" s="14"/>
      <c r="K731" s="93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3:28" s="19" customFormat="1" ht="12.75">
      <c r="C732" s="95" t="s">
        <v>110</v>
      </c>
      <c r="D732" s="91">
        <v>26</v>
      </c>
      <c r="E732" s="91">
        <v>9</v>
      </c>
      <c r="F732" s="91">
        <v>8</v>
      </c>
      <c r="G732" s="91">
        <v>5</v>
      </c>
      <c r="H732" s="91">
        <v>13</v>
      </c>
      <c r="I732" s="98"/>
      <c r="J732" s="14"/>
      <c r="K732" s="93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3:28" s="19" customFormat="1" ht="12.75">
      <c r="C733" s="95" t="s">
        <v>111</v>
      </c>
      <c r="D733" s="91">
        <v>168</v>
      </c>
      <c r="E733" s="91">
        <v>149</v>
      </c>
      <c r="F733" s="91">
        <v>154</v>
      </c>
      <c r="G733" s="91">
        <v>161</v>
      </c>
      <c r="H733" s="91">
        <v>181</v>
      </c>
      <c r="I733" s="98"/>
      <c r="J733" s="14"/>
      <c r="K733" s="93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3:28" s="19" customFormat="1" ht="12.75">
      <c r="C734" s="95" t="s">
        <v>112</v>
      </c>
      <c r="D734" s="91">
        <v>73</v>
      </c>
      <c r="E734" s="91">
        <v>62</v>
      </c>
      <c r="F734" s="91">
        <v>82</v>
      </c>
      <c r="G734" s="91">
        <v>43</v>
      </c>
      <c r="H734" s="91">
        <v>65</v>
      </c>
      <c r="I734" s="98"/>
      <c r="J734" s="14"/>
      <c r="K734" s="93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3:28" s="19" customFormat="1" ht="12.75">
      <c r="C735" s="95" t="s">
        <v>113</v>
      </c>
      <c r="D735" s="91">
        <v>75</v>
      </c>
      <c r="E735" s="91">
        <v>73</v>
      </c>
      <c r="F735" s="91">
        <v>74</v>
      </c>
      <c r="G735" s="91">
        <v>78</v>
      </c>
      <c r="H735" s="91">
        <v>85</v>
      </c>
      <c r="I735" s="98"/>
      <c r="J735" s="14"/>
      <c r="K735" s="93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3:28" s="19" customFormat="1" ht="12.75">
      <c r="C736" s="95" t="s">
        <v>114</v>
      </c>
      <c r="D736" s="91">
        <v>3</v>
      </c>
      <c r="E736" s="91">
        <v>3</v>
      </c>
      <c r="F736" s="91">
        <v>3</v>
      </c>
      <c r="G736" s="91">
        <v>3</v>
      </c>
      <c r="H736" s="91">
        <v>4</v>
      </c>
      <c r="I736" s="98"/>
      <c r="J736" s="14"/>
      <c r="K736" s="93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3:28" s="19" customFormat="1" ht="12.75">
      <c r="C737" s="95" t="s">
        <v>115</v>
      </c>
      <c r="D737" s="92" t="s">
        <v>0</v>
      </c>
      <c r="E737" s="92" t="s">
        <v>0</v>
      </c>
      <c r="F737" s="92" t="s">
        <v>0</v>
      </c>
      <c r="G737" s="92" t="s">
        <v>0</v>
      </c>
      <c r="H737" s="92" t="s">
        <v>0</v>
      </c>
      <c r="I737" s="98"/>
      <c r="J737" s="14"/>
      <c r="K737" s="93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3:28" s="19" customFormat="1" ht="12.75">
      <c r="C738" s="95" t="s">
        <v>116</v>
      </c>
      <c r="D738" s="92">
        <v>3</v>
      </c>
      <c r="E738" s="92">
        <v>2</v>
      </c>
      <c r="F738" s="92">
        <v>3</v>
      </c>
      <c r="G738" s="92">
        <v>2</v>
      </c>
      <c r="H738" s="92">
        <v>4</v>
      </c>
      <c r="I738" s="98"/>
      <c r="J738" s="14"/>
      <c r="K738" s="93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3:28" s="19" customFormat="1" ht="12.75">
      <c r="C739" s="95"/>
      <c r="D739" s="96">
        <f>SUM(D732:D738)</f>
        <v>348</v>
      </c>
      <c r="E739" s="96">
        <f aca="true" t="shared" si="94" ref="E739:H739">SUM(E732:E738)</f>
        <v>298</v>
      </c>
      <c r="F739" s="96">
        <f t="shared" si="94"/>
        <v>324</v>
      </c>
      <c r="G739" s="96">
        <f t="shared" si="94"/>
        <v>292</v>
      </c>
      <c r="H739" s="96">
        <f t="shared" si="94"/>
        <v>352</v>
      </c>
      <c r="I739" s="98">
        <f t="shared" si="93"/>
        <v>322.8</v>
      </c>
      <c r="J739" s="14"/>
      <c r="K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3:28" s="19" customFormat="1" ht="12.75">
      <c r="C740" s="95" t="s">
        <v>118</v>
      </c>
      <c r="D740" s="91">
        <v>6518</v>
      </c>
      <c r="E740" s="91">
        <v>6536</v>
      </c>
      <c r="F740" s="91">
        <v>7038</v>
      </c>
      <c r="G740" s="91">
        <v>6320</v>
      </c>
      <c r="H740" s="91">
        <v>7278</v>
      </c>
      <c r="I740" s="98">
        <f>AVERAGE(D740:H740)</f>
        <v>6738</v>
      </c>
      <c r="J740" s="14"/>
      <c r="K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3:28" s="19" customFormat="1" ht="12.75">
      <c r="C741" s="95" t="s">
        <v>117</v>
      </c>
      <c r="D741" s="91">
        <v>2100</v>
      </c>
      <c r="E741" s="91">
        <v>2100</v>
      </c>
      <c r="F741" s="91">
        <v>2100</v>
      </c>
      <c r="G741" s="91">
        <v>2100</v>
      </c>
      <c r="H741" s="91">
        <v>2100</v>
      </c>
      <c r="I741" s="98">
        <f aca="true" t="shared" si="95" ref="I741:I742">AVERAGE(D741:H741)</f>
        <v>2100</v>
      </c>
      <c r="J741" s="14"/>
      <c r="K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3:28" s="19" customFormat="1" ht="12.75">
      <c r="C742" s="95" t="s">
        <v>119</v>
      </c>
      <c r="D742" s="91">
        <v>256</v>
      </c>
      <c r="E742" s="91">
        <v>217</v>
      </c>
      <c r="F742" s="91">
        <v>228</v>
      </c>
      <c r="G742" s="91">
        <v>203</v>
      </c>
      <c r="H742" s="91">
        <v>249</v>
      </c>
      <c r="I742" s="98">
        <f t="shared" si="95"/>
        <v>230.6</v>
      </c>
      <c r="J742" s="14"/>
      <c r="K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3:28" s="19" customFormat="1" ht="12.75">
      <c r="C743" s="27"/>
      <c r="D743" s="27"/>
      <c r="E743" s="27"/>
      <c r="F743" s="27"/>
      <c r="G743" s="27"/>
      <c r="H743" s="27"/>
      <c r="I743" s="98"/>
      <c r="J743" s="14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3:28" s="19" customFormat="1" ht="12.75">
      <c r="C744" s="93" t="s">
        <v>92</v>
      </c>
      <c r="D744" s="27"/>
      <c r="E744" s="27"/>
      <c r="F744" s="27"/>
      <c r="G744" s="27"/>
      <c r="H744" s="27"/>
      <c r="I744" s="98"/>
      <c r="J744" s="14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3:28" s="19" customFormat="1" ht="12.75">
      <c r="C745" s="93" t="s">
        <v>0</v>
      </c>
      <c r="D745" s="93" t="s">
        <v>93</v>
      </c>
      <c r="E745" s="27"/>
      <c r="F745" s="27"/>
      <c r="G745" s="27"/>
      <c r="H745" s="27"/>
      <c r="I745" s="98"/>
      <c r="J745" s="14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3:28" s="19" customFormat="1" ht="12.75">
      <c r="C746" s="27"/>
      <c r="D746" s="27"/>
      <c r="E746" s="27"/>
      <c r="F746" s="27"/>
      <c r="G746" s="27"/>
      <c r="H746" s="27"/>
      <c r="I746" s="98"/>
      <c r="J746" s="14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3:28" s="19" customFormat="1" ht="12.75">
      <c r="C747" s="93" t="s">
        <v>75</v>
      </c>
      <c r="D747" s="93" t="s">
        <v>152</v>
      </c>
      <c r="E747" s="27"/>
      <c r="F747" s="27"/>
      <c r="G747" s="27"/>
      <c r="H747" s="27"/>
      <c r="I747" s="98"/>
      <c r="J747" s="14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3:28" s="19" customFormat="1" ht="12.75">
      <c r="C748" s="93" t="s">
        <v>96</v>
      </c>
      <c r="D748" s="93" t="s">
        <v>43</v>
      </c>
      <c r="E748" s="27"/>
      <c r="F748" s="27"/>
      <c r="G748" s="27"/>
      <c r="H748" s="27"/>
      <c r="I748" s="98"/>
      <c r="J748" s="14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3:28" s="19" customFormat="1" ht="12.75">
      <c r="C749" s="27"/>
      <c r="D749" s="27"/>
      <c r="E749" s="27"/>
      <c r="F749" s="27"/>
      <c r="G749" s="27"/>
      <c r="H749" s="27"/>
      <c r="I749" s="98"/>
      <c r="J749" s="14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3:28" s="19" customFormat="1" ht="12.75">
      <c r="C750" s="95" t="s">
        <v>97</v>
      </c>
      <c r="D750" s="95" t="s">
        <v>55</v>
      </c>
      <c r="E750" s="95" t="s">
        <v>56</v>
      </c>
      <c r="F750" s="95" t="s">
        <v>61</v>
      </c>
      <c r="G750" s="95" t="s">
        <v>62</v>
      </c>
      <c r="H750" s="95" t="s">
        <v>63</v>
      </c>
      <c r="I750" s="98"/>
      <c r="J750" s="14"/>
      <c r="K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3:28" s="19" customFormat="1" ht="12.75">
      <c r="C751" s="95" t="s">
        <v>122</v>
      </c>
      <c r="D751" s="91">
        <v>24764</v>
      </c>
      <c r="E751" s="91">
        <v>24934</v>
      </c>
      <c r="F751" s="91">
        <v>25129</v>
      </c>
      <c r="G751" s="91">
        <v>23916</v>
      </c>
      <c r="H751" s="92" t="s">
        <v>0</v>
      </c>
      <c r="I751" s="98">
        <f>AVERAGE(D751:H751)</f>
        <v>24685.75</v>
      </c>
      <c r="J751" s="14"/>
      <c r="K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3:28" s="19" customFormat="1" ht="12.75">
      <c r="C752" s="95" t="s">
        <v>109</v>
      </c>
      <c r="D752" s="91">
        <v>3147</v>
      </c>
      <c r="E752" s="91">
        <v>3313</v>
      </c>
      <c r="F752" s="91">
        <v>3140</v>
      </c>
      <c r="G752" s="91">
        <v>2864</v>
      </c>
      <c r="H752" s="92" t="s">
        <v>0</v>
      </c>
      <c r="I752" s="98">
        <f aca="true" t="shared" si="96" ref="I752:I762">AVERAGE(D752:H752)</f>
        <v>3116</v>
      </c>
      <c r="J752" s="14"/>
      <c r="K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3:28" s="19" customFormat="1" ht="12.75">
      <c r="C753" s="95" t="s">
        <v>110</v>
      </c>
      <c r="D753" s="91">
        <v>71</v>
      </c>
      <c r="E753" s="91">
        <v>71</v>
      </c>
      <c r="F753" s="91">
        <v>66</v>
      </c>
      <c r="G753" s="91">
        <v>63</v>
      </c>
      <c r="H753" s="92" t="s">
        <v>0</v>
      </c>
      <c r="I753" s="98"/>
      <c r="J753" s="14"/>
      <c r="K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3:28" s="19" customFormat="1" ht="12.75">
      <c r="C754" s="95" t="s">
        <v>111</v>
      </c>
      <c r="D754" s="91">
        <v>606</v>
      </c>
      <c r="E754" s="91">
        <v>796</v>
      </c>
      <c r="F754" s="91">
        <v>709</v>
      </c>
      <c r="G754" s="91">
        <v>580</v>
      </c>
      <c r="H754" s="92" t="s">
        <v>0</v>
      </c>
      <c r="I754" s="98"/>
      <c r="J754" s="14"/>
      <c r="K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3:28" s="19" customFormat="1" ht="12.75">
      <c r="C755" s="95" t="s">
        <v>112</v>
      </c>
      <c r="D755" s="91">
        <v>506</v>
      </c>
      <c r="E755" s="91">
        <v>543</v>
      </c>
      <c r="F755" s="91">
        <v>507</v>
      </c>
      <c r="G755" s="91">
        <v>529</v>
      </c>
      <c r="H755" s="92" t="s">
        <v>0</v>
      </c>
      <c r="I755" s="98"/>
      <c r="J755" s="14"/>
      <c r="K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3:28" s="19" customFormat="1" ht="12.75">
      <c r="C756" s="95" t="s">
        <v>113</v>
      </c>
      <c r="D756" s="91">
        <v>146</v>
      </c>
      <c r="E756" s="91">
        <v>169</v>
      </c>
      <c r="F756" s="91">
        <v>157</v>
      </c>
      <c r="G756" s="91">
        <v>149</v>
      </c>
      <c r="H756" s="92" t="s">
        <v>0</v>
      </c>
      <c r="I756" s="98"/>
      <c r="J756" s="14"/>
      <c r="K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3:28" s="19" customFormat="1" ht="12.75">
      <c r="C757" s="95" t="s">
        <v>114</v>
      </c>
      <c r="D757" s="91">
        <v>85</v>
      </c>
      <c r="E757" s="91">
        <v>108</v>
      </c>
      <c r="F757" s="91">
        <v>88</v>
      </c>
      <c r="G757" s="91">
        <v>78</v>
      </c>
      <c r="H757" s="92" t="s">
        <v>0</v>
      </c>
      <c r="I757" s="98"/>
      <c r="J757" s="14"/>
      <c r="K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3:28" s="19" customFormat="1" ht="12.75">
      <c r="C758" s="95" t="s">
        <v>115</v>
      </c>
      <c r="D758" s="91">
        <v>6</v>
      </c>
      <c r="E758" s="91">
        <v>7</v>
      </c>
      <c r="F758" s="91">
        <v>7</v>
      </c>
      <c r="G758" s="91">
        <v>7</v>
      </c>
      <c r="H758" s="92" t="s">
        <v>0</v>
      </c>
      <c r="I758" s="98"/>
      <c r="J758" s="14"/>
      <c r="K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3:28" s="19" customFormat="1" ht="12.75">
      <c r="C759" s="95" t="s">
        <v>116</v>
      </c>
      <c r="D759" s="92" t="s">
        <v>0</v>
      </c>
      <c r="E759" s="92" t="s">
        <v>0</v>
      </c>
      <c r="F759" s="92" t="s">
        <v>0</v>
      </c>
      <c r="G759" s="92" t="s">
        <v>0</v>
      </c>
      <c r="H759" s="92" t="s">
        <v>0</v>
      </c>
      <c r="I759" s="98"/>
      <c r="J759" s="14"/>
      <c r="K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3:28" s="19" customFormat="1" ht="12.75">
      <c r="C760" s="95"/>
      <c r="D760" s="96">
        <f>SUM(D753:D758)</f>
        <v>1420</v>
      </c>
      <c r="E760" s="96">
        <f aca="true" t="shared" si="97" ref="E760:G760">SUM(E753:E758)</f>
        <v>1694</v>
      </c>
      <c r="F760" s="96">
        <f t="shared" si="97"/>
        <v>1534</v>
      </c>
      <c r="G760" s="96">
        <f t="shared" si="97"/>
        <v>1406</v>
      </c>
      <c r="H760" s="92" t="s">
        <v>0</v>
      </c>
      <c r="I760" s="98">
        <f t="shared" si="96"/>
        <v>1513.5</v>
      </c>
      <c r="J760" s="14"/>
      <c r="K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3:28" s="19" customFormat="1" ht="12.75">
      <c r="C761" s="95" t="s">
        <v>118</v>
      </c>
      <c r="D761" s="91">
        <v>1264</v>
      </c>
      <c r="E761" s="91">
        <v>1446</v>
      </c>
      <c r="F761" s="91">
        <v>1360</v>
      </c>
      <c r="G761" s="91">
        <v>1276</v>
      </c>
      <c r="H761" s="92" t="s">
        <v>0</v>
      </c>
      <c r="I761" s="98">
        <f>AVERAGE(D761:H761)</f>
        <v>1336.5</v>
      </c>
      <c r="J761" s="14"/>
      <c r="K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3:28" s="19" customFormat="1" ht="12.75">
      <c r="C762" s="95" t="s">
        <v>117</v>
      </c>
      <c r="D762" s="91">
        <v>18907</v>
      </c>
      <c r="E762" s="91">
        <v>18455</v>
      </c>
      <c r="F762" s="91">
        <v>19067</v>
      </c>
      <c r="G762" s="91">
        <v>18343</v>
      </c>
      <c r="H762" s="92" t="s">
        <v>0</v>
      </c>
      <c r="I762" s="98">
        <f t="shared" si="96"/>
        <v>18693</v>
      </c>
      <c r="J762" s="14"/>
      <c r="K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3:28" s="19" customFormat="1" ht="12.75">
      <c r="C763" s="95" t="s">
        <v>119</v>
      </c>
      <c r="D763" s="91">
        <v>26</v>
      </c>
      <c r="E763" s="91">
        <v>26</v>
      </c>
      <c r="F763" s="91">
        <v>28</v>
      </c>
      <c r="G763" s="91">
        <v>28</v>
      </c>
      <c r="H763" s="92" t="s">
        <v>0</v>
      </c>
      <c r="I763" s="98">
        <f>AVERAGE(D763:H763)</f>
        <v>27</v>
      </c>
      <c r="J763" s="14"/>
      <c r="K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3:28" s="19" customFormat="1" ht="12.75">
      <c r="C764" s="27"/>
      <c r="D764" s="27"/>
      <c r="E764" s="27"/>
      <c r="F764" s="27"/>
      <c r="G764" s="27"/>
      <c r="H764" s="27"/>
      <c r="I764" s="27"/>
      <c r="J764" s="14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3:28" s="19" customFormat="1" ht="12.75">
      <c r="C765" s="93" t="s">
        <v>92</v>
      </c>
      <c r="D765" s="27"/>
      <c r="E765" s="27"/>
      <c r="F765" s="27"/>
      <c r="G765" s="27"/>
      <c r="H765" s="27"/>
      <c r="I765" s="27"/>
      <c r="J765" s="14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3:28" s="19" customFormat="1" ht="12.75">
      <c r="C766" s="93" t="s">
        <v>0</v>
      </c>
      <c r="D766" s="93" t="s">
        <v>93</v>
      </c>
      <c r="E766" s="27"/>
      <c r="F766" s="27"/>
      <c r="G766" s="27"/>
      <c r="H766" s="27"/>
      <c r="I766" s="27"/>
      <c r="J766" s="14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3:28" s="19" customFormat="1" ht="12.75">
      <c r="C767" s="27"/>
      <c r="D767" s="27"/>
      <c r="E767" s="27"/>
      <c r="F767" s="27"/>
      <c r="G767" s="27"/>
      <c r="H767" s="27"/>
      <c r="I767" s="27"/>
      <c r="J767" s="14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3:28" s="19" customFormat="1" ht="12.75">
      <c r="C768" s="27"/>
      <c r="D768" s="27"/>
      <c r="E768" s="27"/>
      <c r="F768" s="27"/>
      <c r="G768" s="27"/>
      <c r="H768" s="27"/>
      <c r="I768" s="27"/>
      <c r="J768" s="14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3:28" s="19" customFormat="1" ht="12.75">
      <c r="C769" s="27"/>
      <c r="D769" s="27"/>
      <c r="E769" s="27"/>
      <c r="F769" s="27"/>
      <c r="G769" s="27"/>
      <c r="H769" s="27"/>
      <c r="I769" s="27"/>
      <c r="J769" s="14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3:28" s="19" customFormat="1" ht="12.75">
      <c r="C770" s="27"/>
      <c r="D770" s="27"/>
      <c r="E770" s="27"/>
      <c r="F770" s="27"/>
      <c r="G770" s="27"/>
      <c r="H770" s="27"/>
      <c r="I770" s="27"/>
      <c r="J770" s="14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3:28" s="19" customFormat="1" ht="12.75">
      <c r="C771" s="27"/>
      <c r="D771" s="27"/>
      <c r="E771" s="27"/>
      <c r="F771" s="27"/>
      <c r="G771" s="27"/>
      <c r="H771" s="27"/>
      <c r="I771" s="27"/>
      <c r="J771" s="14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3:28" s="19" customFormat="1" ht="12.75">
      <c r="C772" s="27"/>
      <c r="D772" s="27"/>
      <c r="E772" s="27"/>
      <c r="F772" s="27"/>
      <c r="G772" s="27"/>
      <c r="H772" s="27"/>
      <c r="I772" s="27"/>
      <c r="J772" s="14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3:28" s="19" customFormat="1" ht="12.75">
      <c r="C773" s="27"/>
      <c r="D773" s="27"/>
      <c r="E773" s="27"/>
      <c r="F773" s="27"/>
      <c r="G773" s="27"/>
      <c r="H773" s="27"/>
      <c r="I773" s="27"/>
      <c r="J773" s="14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3:28" s="19" customFormat="1" ht="12.75">
      <c r="C774" s="27"/>
      <c r="D774" s="27"/>
      <c r="E774" s="27"/>
      <c r="F774" s="27"/>
      <c r="G774" s="27"/>
      <c r="H774" s="27"/>
      <c r="I774" s="27"/>
      <c r="J774" s="14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3:28" s="19" customFormat="1" ht="12.75">
      <c r="C775" s="27"/>
      <c r="D775" s="27"/>
      <c r="E775" s="27"/>
      <c r="F775" s="27"/>
      <c r="G775" s="27"/>
      <c r="H775" s="27"/>
      <c r="I775" s="27"/>
      <c r="J775" s="14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3:28" s="19" customFormat="1" ht="12.75">
      <c r="C776" s="27"/>
      <c r="D776" s="27"/>
      <c r="E776" s="27"/>
      <c r="F776" s="27"/>
      <c r="G776" s="27"/>
      <c r="H776" s="27"/>
      <c r="I776" s="27"/>
      <c r="J776" s="14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3:28" s="19" customFormat="1" ht="12.75">
      <c r="C777" s="27"/>
      <c r="D777" s="27"/>
      <c r="E777" s="27"/>
      <c r="F777" s="27"/>
      <c r="G777" s="27"/>
      <c r="H777" s="27"/>
      <c r="I777" s="27"/>
      <c r="J777" s="14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3:28" s="19" customFormat="1" ht="12.75">
      <c r="C778" s="27"/>
      <c r="D778" s="27"/>
      <c r="E778" s="27"/>
      <c r="F778" s="27"/>
      <c r="G778" s="27"/>
      <c r="H778" s="27"/>
      <c r="I778" s="27"/>
      <c r="J778" s="14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3:28" s="19" customFormat="1" ht="12.75">
      <c r="C779" s="27"/>
      <c r="D779" s="27"/>
      <c r="E779" s="27"/>
      <c r="F779" s="27"/>
      <c r="G779" s="27"/>
      <c r="H779" s="27"/>
      <c r="I779" s="27"/>
      <c r="J779" s="14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3:28" s="19" customFormat="1" ht="12.75">
      <c r="C780" s="27"/>
      <c r="D780" s="27"/>
      <c r="E780" s="27"/>
      <c r="F780" s="27"/>
      <c r="G780" s="27"/>
      <c r="H780" s="27"/>
      <c r="I780" s="27"/>
      <c r="J780" s="14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3:28" s="19" customFormat="1" ht="12.75">
      <c r="C781" s="27"/>
      <c r="D781" s="27"/>
      <c r="E781" s="27"/>
      <c r="F781" s="27"/>
      <c r="G781" s="27"/>
      <c r="H781" s="27"/>
      <c r="I781" s="27"/>
      <c r="J781" s="14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3:28" s="19" customFormat="1" ht="12.75">
      <c r="C782" s="27"/>
      <c r="D782" s="27"/>
      <c r="E782" s="27"/>
      <c r="F782" s="27"/>
      <c r="G782" s="27"/>
      <c r="H782" s="27"/>
      <c r="I782" s="27"/>
      <c r="J782" s="14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3:28" s="19" customFormat="1" ht="12.75">
      <c r="C783" s="27"/>
      <c r="D783" s="27"/>
      <c r="E783" s="27"/>
      <c r="F783" s="27"/>
      <c r="G783" s="27"/>
      <c r="H783" s="27"/>
      <c r="I783" s="27"/>
      <c r="J783" s="14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3:28" s="19" customFormat="1" ht="12.75">
      <c r="C784" s="27"/>
      <c r="D784" s="27"/>
      <c r="E784" s="27"/>
      <c r="F784" s="27"/>
      <c r="G784" s="27"/>
      <c r="H784" s="27"/>
      <c r="I784" s="27"/>
      <c r="J784" s="14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3:28" s="19" customFormat="1" ht="12.75">
      <c r="C785" s="27"/>
      <c r="D785" s="27"/>
      <c r="E785" s="27"/>
      <c r="F785" s="27"/>
      <c r="G785" s="27"/>
      <c r="H785" s="27"/>
      <c r="I785" s="27"/>
      <c r="J785" s="14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3:28" s="19" customFormat="1" ht="12.75">
      <c r="C786" s="27"/>
      <c r="D786" s="27"/>
      <c r="E786" s="27"/>
      <c r="F786" s="27"/>
      <c r="G786" s="27"/>
      <c r="H786" s="27"/>
      <c r="I786" s="27"/>
      <c r="J786" s="14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3:28" s="19" customFormat="1" ht="12.75">
      <c r="C787" s="27"/>
      <c r="D787" s="27"/>
      <c r="E787" s="27"/>
      <c r="F787" s="27"/>
      <c r="G787" s="27"/>
      <c r="H787" s="27"/>
      <c r="I787" s="27"/>
      <c r="J787" s="14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3:28" s="19" customFormat="1" ht="12.75">
      <c r="C788" s="27"/>
      <c r="D788" s="27"/>
      <c r="E788" s="27"/>
      <c r="F788" s="27"/>
      <c r="G788" s="27"/>
      <c r="H788" s="27"/>
      <c r="I788" s="27"/>
      <c r="J788" s="14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3:28" s="19" customFormat="1" ht="12.75">
      <c r="C789" s="27"/>
      <c r="D789" s="27"/>
      <c r="E789" s="27"/>
      <c r="F789" s="27"/>
      <c r="G789" s="27"/>
      <c r="H789" s="27"/>
      <c r="I789" s="27"/>
      <c r="J789" s="14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3:28" s="19" customFormat="1" ht="12.75">
      <c r="C790" s="27"/>
      <c r="D790" s="27"/>
      <c r="E790" s="27"/>
      <c r="F790" s="27"/>
      <c r="G790" s="27"/>
      <c r="H790" s="27"/>
      <c r="I790" s="27"/>
      <c r="J790" s="14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3:28" s="19" customFormat="1" ht="12.75">
      <c r="C791" s="27"/>
      <c r="D791" s="27"/>
      <c r="E791" s="27"/>
      <c r="F791" s="27"/>
      <c r="G791" s="27"/>
      <c r="H791" s="27"/>
      <c r="I791" s="27"/>
      <c r="J791" s="14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3:28" s="19" customFormat="1" ht="12.75">
      <c r="C792" s="27"/>
      <c r="D792" s="27"/>
      <c r="E792" s="27"/>
      <c r="F792" s="27"/>
      <c r="G792" s="27"/>
      <c r="H792" s="27"/>
      <c r="I792" s="27"/>
      <c r="J792" s="14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3:28" s="19" customFormat="1" ht="12.75">
      <c r="C793" s="27"/>
      <c r="D793" s="27"/>
      <c r="E793" s="27"/>
      <c r="F793" s="27"/>
      <c r="G793" s="27"/>
      <c r="H793" s="27"/>
      <c r="I793" s="27"/>
      <c r="J793" s="14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3:28" s="19" customFormat="1" ht="12.75">
      <c r="C794" s="27"/>
      <c r="D794" s="27"/>
      <c r="E794" s="27"/>
      <c r="F794" s="27"/>
      <c r="G794" s="27"/>
      <c r="H794" s="27"/>
      <c r="I794" s="27"/>
      <c r="J794" s="14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3:28" s="19" customFormat="1" ht="12.75">
      <c r="C795" s="27"/>
      <c r="D795" s="27"/>
      <c r="E795" s="27"/>
      <c r="F795" s="27"/>
      <c r="G795" s="27"/>
      <c r="H795" s="27"/>
      <c r="I795" s="27"/>
      <c r="J795" s="14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3:28" s="19" customFormat="1" ht="12.75">
      <c r="C796" s="27"/>
      <c r="D796" s="27"/>
      <c r="E796" s="27"/>
      <c r="F796" s="27"/>
      <c r="G796" s="27"/>
      <c r="H796" s="27"/>
      <c r="I796" s="27"/>
      <c r="J796" s="14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3:28" s="19" customFormat="1" ht="12.75">
      <c r="C797" s="27"/>
      <c r="D797" s="27"/>
      <c r="E797" s="27"/>
      <c r="F797" s="27"/>
      <c r="G797" s="27"/>
      <c r="H797" s="27"/>
      <c r="I797" s="27"/>
      <c r="J797" s="14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3:28" s="19" customFormat="1" ht="12.75">
      <c r="C798" s="27"/>
      <c r="D798" s="27"/>
      <c r="E798" s="27"/>
      <c r="F798" s="27"/>
      <c r="G798" s="27"/>
      <c r="H798" s="27"/>
      <c r="I798" s="27"/>
      <c r="J798" s="14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3:28" s="19" customFormat="1" ht="12.75">
      <c r="C799" s="27"/>
      <c r="D799" s="27"/>
      <c r="E799" s="27"/>
      <c r="F799" s="27"/>
      <c r="G799" s="27"/>
      <c r="H799" s="27"/>
      <c r="I799" s="27"/>
      <c r="J799" s="14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3:28" s="19" customFormat="1" ht="12.75">
      <c r="C800" s="27"/>
      <c r="D800" s="27"/>
      <c r="E800" s="27"/>
      <c r="F800" s="27"/>
      <c r="G800" s="27"/>
      <c r="H800" s="27"/>
      <c r="I800" s="27"/>
      <c r="J800" s="14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3:28" s="19" customFormat="1" ht="12.75">
      <c r="C801" s="27"/>
      <c r="D801" s="27"/>
      <c r="E801" s="27"/>
      <c r="F801" s="27"/>
      <c r="G801" s="27"/>
      <c r="H801" s="27"/>
      <c r="I801" s="27"/>
      <c r="J801" s="14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3:28" s="19" customFormat="1" ht="12.75">
      <c r="C802" s="27"/>
      <c r="D802" s="27"/>
      <c r="E802" s="27"/>
      <c r="F802" s="27"/>
      <c r="G802" s="27"/>
      <c r="H802" s="27"/>
      <c r="I802" s="27"/>
      <c r="J802" s="14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3:28" s="19" customFormat="1" ht="12.75">
      <c r="C803" s="27"/>
      <c r="D803" s="27"/>
      <c r="E803" s="27"/>
      <c r="F803" s="27"/>
      <c r="G803" s="27"/>
      <c r="H803" s="27"/>
      <c r="I803" s="27"/>
      <c r="J803" s="14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3:28" s="19" customFormat="1" ht="12.75">
      <c r="C804" s="27"/>
      <c r="D804" s="27"/>
      <c r="E804" s="27"/>
      <c r="F804" s="27"/>
      <c r="G804" s="27"/>
      <c r="H804" s="27"/>
      <c r="I804" s="27"/>
      <c r="J804" s="14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3:28" s="19" customFormat="1" ht="12.75">
      <c r="C805" s="27"/>
      <c r="D805" s="27"/>
      <c r="E805" s="27"/>
      <c r="F805" s="27"/>
      <c r="G805" s="27"/>
      <c r="H805" s="27"/>
      <c r="I805" s="27"/>
      <c r="J805" s="14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3:28" s="19" customFormat="1" ht="12.75">
      <c r="C806" s="27"/>
      <c r="D806" s="27"/>
      <c r="E806" s="27"/>
      <c r="F806" s="27"/>
      <c r="G806" s="27"/>
      <c r="H806" s="27"/>
      <c r="I806" s="27"/>
      <c r="J806" s="14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3:28" s="19" customFormat="1" ht="12.75">
      <c r="C807" s="27"/>
      <c r="D807" s="27"/>
      <c r="E807" s="27"/>
      <c r="F807" s="27"/>
      <c r="G807" s="27"/>
      <c r="H807" s="27"/>
      <c r="I807" s="27"/>
      <c r="J807" s="14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3:28" s="19" customFormat="1" ht="12.75">
      <c r="C808" s="27"/>
      <c r="D808" s="27"/>
      <c r="E808" s="27"/>
      <c r="F808" s="27"/>
      <c r="G808" s="27"/>
      <c r="H808" s="27"/>
      <c r="I808" s="27"/>
      <c r="J808" s="14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3:28" s="19" customFormat="1" ht="12.75">
      <c r="C809" s="27"/>
      <c r="D809" s="27"/>
      <c r="E809" s="27"/>
      <c r="F809" s="27"/>
      <c r="G809" s="27"/>
      <c r="H809" s="27"/>
      <c r="I809" s="27"/>
      <c r="J809" s="14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3:28" s="19" customFormat="1" ht="12.75">
      <c r="C810" s="27"/>
      <c r="D810" s="27"/>
      <c r="E810" s="27"/>
      <c r="F810" s="27"/>
      <c r="G810" s="27"/>
      <c r="H810" s="27"/>
      <c r="I810" s="27"/>
      <c r="J810" s="14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3:28" s="19" customFormat="1" ht="12.75">
      <c r="C811" s="27"/>
      <c r="D811" s="27"/>
      <c r="E811" s="27"/>
      <c r="F811" s="27"/>
      <c r="G811" s="27"/>
      <c r="H811" s="27"/>
      <c r="I811" s="27"/>
      <c r="J811" s="14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3:28" s="19" customFormat="1" ht="12.75">
      <c r="C812" s="27"/>
      <c r="D812" s="27"/>
      <c r="E812" s="27"/>
      <c r="F812" s="27"/>
      <c r="G812" s="27"/>
      <c r="H812" s="27"/>
      <c r="I812" s="27"/>
      <c r="J812" s="14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3:28" s="19" customFormat="1" ht="12.75">
      <c r="C813" s="27"/>
      <c r="D813" s="27"/>
      <c r="E813" s="27"/>
      <c r="F813" s="27"/>
      <c r="G813" s="27"/>
      <c r="H813" s="27"/>
      <c r="I813" s="27"/>
      <c r="J813" s="14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3:28" s="19" customFormat="1" ht="12.75">
      <c r="C814" s="27"/>
      <c r="D814" s="27"/>
      <c r="E814" s="27"/>
      <c r="F814" s="27"/>
      <c r="G814" s="27"/>
      <c r="H814" s="27"/>
      <c r="I814" s="27"/>
      <c r="J814" s="14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3:28" s="19" customFormat="1" ht="12.75">
      <c r="C815" s="27"/>
      <c r="D815" s="27"/>
      <c r="E815" s="27"/>
      <c r="F815" s="27"/>
      <c r="G815" s="27"/>
      <c r="H815" s="27"/>
      <c r="I815" s="27"/>
      <c r="J815" s="14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3:28" s="19" customFormat="1" ht="12.75">
      <c r="C816" s="27"/>
      <c r="D816" s="27"/>
      <c r="E816" s="27"/>
      <c r="F816" s="27"/>
      <c r="G816" s="27"/>
      <c r="H816" s="27"/>
      <c r="I816" s="27"/>
      <c r="J816" s="14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3:28" s="19" customFormat="1" ht="12.75">
      <c r="C817" s="27"/>
      <c r="D817" s="27"/>
      <c r="E817" s="27"/>
      <c r="F817" s="27"/>
      <c r="G817" s="27"/>
      <c r="H817" s="27"/>
      <c r="I817" s="27"/>
      <c r="J817" s="14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3:28" s="19" customFormat="1" ht="12.75">
      <c r="C818" s="27"/>
      <c r="D818" s="27"/>
      <c r="E818" s="27"/>
      <c r="F818" s="27"/>
      <c r="G818" s="27"/>
      <c r="H818" s="27"/>
      <c r="I818" s="27"/>
      <c r="J818" s="14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3:28" s="19" customFormat="1" ht="12.75">
      <c r="C819" s="27"/>
      <c r="D819" s="27"/>
      <c r="E819" s="27"/>
      <c r="F819" s="27"/>
      <c r="G819" s="27"/>
      <c r="H819" s="27"/>
      <c r="I819" s="27"/>
      <c r="J819" s="14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3:28" s="19" customFormat="1" ht="12.75">
      <c r="C820" s="27"/>
      <c r="D820" s="27"/>
      <c r="E820" s="27"/>
      <c r="F820" s="27"/>
      <c r="G820" s="27"/>
      <c r="H820" s="27"/>
      <c r="I820" s="27"/>
      <c r="J820" s="14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3:28" s="19" customFormat="1" ht="12.75">
      <c r="C821" s="27"/>
      <c r="D821" s="27"/>
      <c r="E821" s="27"/>
      <c r="F821" s="27"/>
      <c r="G821" s="27"/>
      <c r="H821" s="27"/>
      <c r="I821" s="27"/>
      <c r="J821" s="14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3:28" s="19" customFormat="1" ht="12.75">
      <c r="C822" s="27"/>
      <c r="D822" s="27"/>
      <c r="E822" s="27"/>
      <c r="F822" s="27"/>
      <c r="G822" s="27"/>
      <c r="H822" s="27"/>
      <c r="I822" s="27"/>
      <c r="J822" s="14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3:28" s="19" customFormat="1" ht="12.75">
      <c r="C823" s="27"/>
      <c r="D823" s="27"/>
      <c r="E823" s="27"/>
      <c r="F823" s="27"/>
      <c r="G823" s="27"/>
      <c r="H823" s="27"/>
      <c r="I823" s="27"/>
      <c r="J823" s="14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3:28" s="19" customFormat="1" ht="12.75">
      <c r="C824" s="27"/>
      <c r="D824" s="27"/>
      <c r="E824" s="27"/>
      <c r="F824" s="27"/>
      <c r="G824" s="27"/>
      <c r="H824" s="27"/>
      <c r="I824" s="27"/>
      <c r="J824" s="14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3:28" s="19" customFormat="1" ht="12.75">
      <c r="C825" s="27"/>
      <c r="D825" s="27"/>
      <c r="E825" s="27"/>
      <c r="F825" s="27"/>
      <c r="G825" s="27"/>
      <c r="H825" s="27"/>
      <c r="I825" s="27"/>
      <c r="J825" s="14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3:28" s="19" customFormat="1" ht="12.75">
      <c r="C826" s="27"/>
      <c r="D826" s="27"/>
      <c r="E826" s="27"/>
      <c r="F826" s="27"/>
      <c r="G826" s="27"/>
      <c r="H826" s="27"/>
      <c r="I826" s="27"/>
      <c r="J826" s="14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3:28" s="19" customFormat="1" ht="12.75">
      <c r="C827" s="27"/>
      <c r="D827" s="27"/>
      <c r="E827" s="27"/>
      <c r="F827" s="27"/>
      <c r="G827" s="27"/>
      <c r="H827" s="27"/>
      <c r="I827" s="27"/>
      <c r="J827" s="14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3:28" s="19" customFormat="1" ht="12.75">
      <c r="C828" s="27"/>
      <c r="D828" s="27"/>
      <c r="E828" s="27"/>
      <c r="F828" s="27"/>
      <c r="G828" s="27"/>
      <c r="H828" s="27"/>
      <c r="I828" s="27"/>
      <c r="J828" s="14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3:28" s="19" customFormat="1" ht="12.75">
      <c r="C829" s="27"/>
      <c r="D829" s="27"/>
      <c r="E829" s="27"/>
      <c r="F829" s="27"/>
      <c r="G829" s="27"/>
      <c r="H829" s="27"/>
      <c r="I829" s="27"/>
      <c r="J829" s="14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3:28" s="19" customFormat="1" ht="12.75">
      <c r="C830" s="27"/>
      <c r="D830" s="27"/>
      <c r="E830" s="27"/>
      <c r="F830" s="27"/>
      <c r="G830" s="27"/>
      <c r="H830" s="27"/>
      <c r="I830" s="27"/>
      <c r="J830" s="14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3:28" s="19" customFormat="1" ht="12.75">
      <c r="C831" s="27"/>
      <c r="D831" s="27"/>
      <c r="E831" s="27"/>
      <c r="F831" s="27"/>
      <c r="G831" s="27"/>
      <c r="H831" s="27"/>
      <c r="I831" s="27"/>
      <c r="J831" s="14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3:28" s="19" customFormat="1" ht="12.75">
      <c r="C832" s="27"/>
      <c r="D832" s="27"/>
      <c r="E832" s="27"/>
      <c r="F832" s="27"/>
      <c r="G832" s="27"/>
      <c r="H832" s="27"/>
      <c r="I832" s="27"/>
      <c r="J832" s="14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3:28" s="19" customFormat="1" ht="12.75">
      <c r="C833" s="27"/>
      <c r="D833" s="27"/>
      <c r="E833" s="27"/>
      <c r="F833" s="27"/>
      <c r="G833" s="27"/>
      <c r="H833" s="27"/>
      <c r="I833" s="27"/>
      <c r="J833" s="14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3:28" s="19" customFormat="1" ht="12.75">
      <c r="C834" s="27"/>
      <c r="D834" s="27"/>
      <c r="E834" s="27"/>
      <c r="F834" s="27"/>
      <c r="G834" s="27"/>
      <c r="H834" s="27"/>
      <c r="I834" s="27"/>
      <c r="J834" s="14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3:28" s="19" customFormat="1" ht="12.75">
      <c r="C835" s="27"/>
      <c r="D835" s="27"/>
      <c r="E835" s="27"/>
      <c r="F835" s="27"/>
      <c r="G835" s="27"/>
      <c r="H835" s="27"/>
      <c r="I835" s="27"/>
      <c r="J835" s="14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3:28" s="19" customFormat="1" ht="12.75">
      <c r="C836" s="27"/>
      <c r="D836" s="27"/>
      <c r="E836" s="27"/>
      <c r="F836" s="27"/>
      <c r="G836" s="27"/>
      <c r="H836" s="27"/>
      <c r="I836" s="27"/>
      <c r="J836" s="14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3:28" s="19" customFormat="1" ht="12.75">
      <c r="C837" s="27"/>
      <c r="D837" s="27"/>
      <c r="E837" s="27"/>
      <c r="F837" s="27"/>
      <c r="G837" s="27"/>
      <c r="H837" s="27"/>
      <c r="I837" s="27"/>
      <c r="J837" s="14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3:28" s="19" customFormat="1" ht="12.75">
      <c r="C838" s="27"/>
      <c r="D838" s="27"/>
      <c r="E838" s="27"/>
      <c r="F838" s="27"/>
      <c r="G838" s="27"/>
      <c r="H838" s="27"/>
      <c r="I838" s="27"/>
      <c r="J838" s="14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3:28" s="19" customFormat="1" ht="12.75">
      <c r="C839" s="27"/>
      <c r="D839" s="27"/>
      <c r="E839" s="27"/>
      <c r="F839" s="27"/>
      <c r="G839" s="27"/>
      <c r="H839" s="27"/>
      <c r="I839" s="27"/>
      <c r="J839" s="14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3:28" s="19" customFormat="1" ht="12.75">
      <c r="C840" s="27"/>
      <c r="D840" s="27"/>
      <c r="E840" s="27"/>
      <c r="F840" s="27"/>
      <c r="G840" s="27"/>
      <c r="H840" s="27"/>
      <c r="I840" s="27"/>
      <c r="J840" s="14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3:28" s="19" customFormat="1" ht="12.75">
      <c r="C841" s="27"/>
      <c r="D841" s="27"/>
      <c r="E841" s="27"/>
      <c r="F841" s="27"/>
      <c r="G841" s="27"/>
      <c r="H841" s="27"/>
      <c r="I841" s="27"/>
      <c r="J841" s="14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3:28" s="19" customFormat="1" ht="12.75">
      <c r="C842" s="27"/>
      <c r="D842" s="27"/>
      <c r="E842" s="27"/>
      <c r="F842" s="27"/>
      <c r="G842" s="27"/>
      <c r="H842" s="27"/>
      <c r="I842" s="27"/>
      <c r="J842" s="14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3:28" s="19" customFormat="1" ht="12.75">
      <c r="C843" s="27"/>
      <c r="D843" s="27"/>
      <c r="E843" s="27"/>
      <c r="F843" s="27"/>
      <c r="G843" s="27"/>
      <c r="H843" s="27"/>
      <c r="I843" s="27"/>
      <c r="J843" s="14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3:28" s="19" customFormat="1" ht="12.75">
      <c r="C844" s="27"/>
      <c r="D844" s="27"/>
      <c r="E844" s="27"/>
      <c r="F844" s="27"/>
      <c r="G844" s="27"/>
      <c r="H844" s="27"/>
      <c r="I844" s="27"/>
      <c r="J844" s="14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3:28" s="19" customFormat="1" ht="12.75">
      <c r="C845" s="27"/>
      <c r="D845" s="27"/>
      <c r="E845" s="27"/>
      <c r="F845" s="27"/>
      <c r="G845" s="27"/>
      <c r="H845" s="27"/>
      <c r="I845" s="27"/>
      <c r="J845" s="14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3:28" s="19" customFormat="1" ht="12.75">
      <c r="C846" s="27"/>
      <c r="D846" s="27"/>
      <c r="E846" s="27"/>
      <c r="F846" s="27"/>
      <c r="G846" s="27"/>
      <c r="H846" s="27"/>
      <c r="I846" s="27"/>
      <c r="J846" s="14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3:28" s="19" customFormat="1" ht="12.75">
      <c r="C847" s="27"/>
      <c r="D847" s="27"/>
      <c r="E847" s="27"/>
      <c r="F847" s="27"/>
      <c r="G847" s="27"/>
      <c r="H847" s="27"/>
      <c r="I847" s="27"/>
      <c r="J847" s="14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3:28" s="19" customFormat="1" ht="12.75">
      <c r="C848" s="27"/>
      <c r="D848" s="27"/>
      <c r="E848" s="27"/>
      <c r="F848" s="27"/>
      <c r="G848" s="27"/>
      <c r="H848" s="27"/>
      <c r="I848" s="27"/>
      <c r="J848" s="14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3:28" s="19" customFormat="1" ht="12.75">
      <c r="C849" s="27"/>
      <c r="D849" s="27"/>
      <c r="E849" s="27"/>
      <c r="F849" s="27"/>
      <c r="G849" s="27"/>
      <c r="H849" s="27"/>
      <c r="I849" s="27"/>
      <c r="J849" s="14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3:28" s="19" customFormat="1" ht="12.75">
      <c r="C850" s="27"/>
      <c r="D850" s="27"/>
      <c r="E850" s="27"/>
      <c r="F850" s="27"/>
      <c r="G850" s="27"/>
      <c r="H850" s="27"/>
      <c r="I850" s="27"/>
      <c r="J850" s="14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3:28" s="19" customFormat="1" ht="12.75">
      <c r="C851" s="27"/>
      <c r="D851" s="27"/>
      <c r="E851" s="27"/>
      <c r="F851" s="27"/>
      <c r="G851" s="27"/>
      <c r="H851" s="27"/>
      <c r="I851" s="27"/>
      <c r="J851" s="14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3:28" s="19" customFormat="1" ht="12.75">
      <c r="C852" s="27"/>
      <c r="D852" s="27"/>
      <c r="E852" s="27"/>
      <c r="F852" s="27"/>
      <c r="G852" s="27"/>
      <c r="H852" s="27"/>
      <c r="I852" s="27"/>
      <c r="J852" s="14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3:28" s="19" customFormat="1" ht="12.75">
      <c r="C853" s="27"/>
      <c r="D853" s="27"/>
      <c r="E853" s="27"/>
      <c r="F853" s="27"/>
      <c r="G853" s="27"/>
      <c r="H853" s="27"/>
      <c r="I853" s="27"/>
      <c r="J853" s="14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3:28" s="19" customFormat="1" ht="12.75">
      <c r="C854" s="27"/>
      <c r="D854" s="27"/>
      <c r="E854" s="27"/>
      <c r="F854" s="27"/>
      <c r="G854" s="27"/>
      <c r="H854" s="27"/>
      <c r="I854" s="27"/>
      <c r="J854" s="14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3:28" s="19" customFormat="1" ht="12.75">
      <c r="C855" s="27"/>
      <c r="D855" s="27"/>
      <c r="E855" s="27"/>
      <c r="F855" s="27"/>
      <c r="G855" s="27"/>
      <c r="H855" s="27"/>
      <c r="I855" s="27"/>
      <c r="J855" s="14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3:28" s="19" customFormat="1" ht="12.75">
      <c r="C856" s="27"/>
      <c r="D856" s="27"/>
      <c r="E856" s="27"/>
      <c r="F856" s="27"/>
      <c r="G856" s="27"/>
      <c r="H856" s="27"/>
      <c r="I856" s="27"/>
      <c r="J856" s="14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3:28" s="19" customFormat="1" ht="12.75">
      <c r="C857" s="27"/>
      <c r="D857" s="27"/>
      <c r="E857" s="27"/>
      <c r="F857" s="27"/>
      <c r="G857" s="27"/>
      <c r="H857" s="27"/>
      <c r="I857" s="27"/>
      <c r="J857" s="14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3:28" s="19" customFormat="1" ht="12.75">
      <c r="C858" s="27"/>
      <c r="D858" s="27"/>
      <c r="E858" s="27"/>
      <c r="F858" s="27"/>
      <c r="G858" s="27"/>
      <c r="H858" s="27"/>
      <c r="I858" s="27"/>
      <c r="J858" s="14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3:28" s="19" customFormat="1" ht="12.75">
      <c r="C859" s="27"/>
      <c r="D859" s="27"/>
      <c r="E859" s="27"/>
      <c r="F859" s="27"/>
      <c r="G859" s="27"/>
      <c r="H859" s="27"/>
      <c r="I859" s="27"/>
      <c r="J859" s="14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3:28" s="19" customFormat="1" ht="12.75">
      <c r="C860" s="27"/>
      <c r="D860" s="27"/>
      <c r="E860" s="27"/>
      <c r="F860" s="27"/>
      <c r="G860" s="27"/>
      <c r="H860" s="27"/>
      <c r="I860" s="27"/>
      <c r="J860" s="14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3:28" s="19" customFormat="1" ht="12.75">
      <c r="C861" s="27"/>
      <c r="D861" s="27"/>
      <c r="E861" s="27"/>
      <c r="F861" s="27"/>
      <c r="G861" s="27"/>
      <c r="H861" s="27"/>
      <c r="I861" s="27"/>
      <c r="J861" s="14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3:28" s="19" customFormat="1" ht="12.75">
      <c r="C862" s="27"/>
      <c r="D862" s="27"/>
      <c r="E862" s="27"/>
      <c r="F862" s="27"/>
      <c r="G862" s="27"/>
      <c r="H862" s="27"/>
      <c r="I862" s="27"/>
      <c r="J862" s="14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3:28" s="19" customFormat="1" ht="12.75">
      <c r="C863" s="27"/>
      <c r="D863" s="27"/>
      <c r="E863" s="27"/>
      <c r="F863" s="27"/>
      <c r="G863" s="27"/>
      <c r="H863" s="27"/>
      <c r="I863" s="27"/>
      <c r="J863" s="14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3:28" s="19" customFormat="1" ht="12.75">
      <c r="C864" s="27"/>
      <c r="D864" s="27"/>
      <c r="E864" s="27"/>
      <c r="F864" s="27"/>
      <c r="G864" s="27"/>
      <c r="H864" s="27"/>
      <c r="I864" s="27"/>
      <c r="J864" s="14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3:28" s="19" customFormat="1" ht="12.75">
      <c r="C865" s="27"/>
      <c r="D865" s="27"/>
      <c r="E865" s="27"/>
      <c r="F865" s="27"/>
      <c r="G865" s="27"/>
      <c r="H865" s="27"/>
      <c r="I865" s="27"/>
      <c r="J865" s="14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3:28" s="19" customFormat="1" ht="12.75">
      <c r="C866" s="27"/>
      <c r="D866" s="27"/>
      <c r="E866" s="27"/>
      <c r="F866" s="27"/>
      <c r="G866" s="27"/>
      <c r="H866" s="27"/>
      <c r="I866" s="27"/>
      <c r="J866" s="14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3:28" s="19" customFormat="1" ht="12.75">
      <c r="C867" s="27"/>
      <c r="D867" s="27"/>
      <c r="E867" s="27"/>
      <c r="F867" s="27"/>
      <c r="G867" s="27"/>
      <c r="H867" s="27"/>
      <c r="I867" s="27"/>
      <c r="J867" s="14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3:28" s="19" customFormat="1" ht="12.75">
      <c r="C868" s="27"/>
      <c r="D868" s="27"/>
      <c r="E868" s="27"/>
      <c r="F868" s="27"/>
      <c r="G868" s="27"/>
      <c r="H868" s="27"/>
      <c r="I868" s="27"/>
      <c r="J868" s="14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3:28" s="19" customFormat="1" ht="12.75">
      <c r="C869" s="27"/>
      <c r="D869" s="27"/>
      <c r="E869" s="27"/>
      <c r="F869" s="27"/>
      <c r="G869" s="27"/>
      <c r="H869" s="27"/>
      <c r="I869" s="27"/>
      <c r="J869" s="14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3:28" s="19" customFormat="1" ht="12.75">
      <c r="C870" s="27"/>
      <c r="D870" s="27"/>
      <c r="E870" s="27"/>
      <c r="F870" s="27"/>
      <c r="G870" s="27"/>
      <c r="H870" s="27"/>
      <c r="I870" s="27"/>
      <c r="J870" s="14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3:28" s="19" customFormat="1" ht="12.75">
      <c r="C871" s="27"/>
      <c r="D871" s="27"/>
      <c r="E871" s="27"/>
      <c r="F871" s="27"/>
      <c r="G871" s="27"/>
      <c r="H871" s="27"/>
      <c r="I871" s="27"/>
      <c r="J871" s="14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3:28" s="19" customFormat="1" ht="12.75">
      <c r="C872" s="27"/>
      <c r="D872" s="27"/>
      <c r="E872" s="27"/>
      <c r="F872" s="27"/>
      <c r="G872" s="27"/>
      <c r="H872" s="27"/>
      <c r="I872" s="27"/>
      <c r="J872" s="14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3:28" s="19" customFormat="1" ht="12.75">
      <c r="C873" s="27"/>
      <c r="D873" s="27"/>
      <c r="E873" s="27"/>
      <c r="F873" s="27"/>
      <c r="G873" s="27"/>
      <c r="H873" s="27"/>
      <c r="I873" s="27"/>
      <c r="J873" s="14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3:28" s="19" customFormat="1" ht="12.75">
      <c r="C874" s="27"/>
      <c r="D874" s="27"/>
      <c r="E874" s="27"/>
      <c r="F874" s="27"/>
      <c r="G874" s="27"/>
      <c r="H874" s="27"/>
      <c r="I874" s="27"/>
      <c r="J874" s="14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3:28" s="19" customFormat="1" ht="12.75">
      <c r="C875" s="27"/>
      <c r="D875" s="27"/>
      <c r="E875" s="27"/>
      <c r="F875" s="27"/>
      <c r="G875" s="27"/>
      <c r="H875" s="27"/>
      <c r="I875" s="27"/>
      <c r="J875" s="14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3:28" s="19" customFormat="1" ht="12.75">
      <c r="C876" s="27"/>
      <c r="D876" s="27"/>
      <c r="E876" s="27"/>
      <c r="F876" s="27"/>
      <c r="G876" s="27"/>
      <c r="H876" s="27"/>
      <c r="I876" s="27"/>
      <c r="J876" s="14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3:28" s="19" customFormat="1" ht="12.75">
      <c r="C877" s="27"/>
      <c r="D877" s="27"/>
      <c r="E877" s="27"/>
      <c r="F877" s="27"/>
      <c r="G877" s="27"/>
      <c r="H877" s="27"/>
      <c r="I877" s="27"/>
      <c r="J877" s="14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3:28" s="19" customFormat="1" ht="12.75">
      <c r="C878" s="27"/>
      <c r="D878" s="27"/>
      <c r="E878" s="27"/>
      <c r="F878" s="27"/>
      <c r="G878" s="27"/>
      <c r="H878" s="27"/>
      <c r="I878" s="27"/>
      <c r="J878" s="14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3:28" s="19" customFormat="1" ht="12.75">
      <c r="C879" s="27"/>
      <c r="D879" s="27"/>
      <c r="E879" s="27"/>
      <c r="F879" s="27"/>
      <c r="G879" s="27"/>
      <c r="H879" s="27"/>
      <c r="I879" s="27"/>
      <c r="J879" s="14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3:28" s="19" customFormat="1" ht="12.75">
      <c r="C880" s="27"/>
      <c r="D880" s="27"/>
      <c r="E880" s="27"/>
      <c r="F880" s="27"/>
      <c r="G880" s="27"/>
      <c r="H880" s="27"/>
      <c r="I880" s="27"/>
      <c r="J880" s="14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3:28" s="19" customFormat="1" ht="12.75">
      <c r="C881" s="27"/>
      <c r="D881" s="27"/>
      <c r="E881" s="27"/>
      <c r="F881" s="27"/>
      <c r="G881" s="27"/>
      <c r="H881" s="27"/>
      <c r="I881" s="27"/>
      <c r="J881" s="14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3:28" s="19" customFormat="1" ht="12.75">
      <c r="C882" s="27"/>
      <c r="D882" s="27"/>
      <c r="E882" s="27"/>
      <c r="F882" s="27"/>
      <c r="G882" s="27"/>
      <c r="H882" s="27"/>
      <c r="I882" s="27"/>
      <c r="J882" s="14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3:28" s="19" customFormat="1" ht="12.75">
      <c r="C883" s="27"/>
      <c r="D883" s="27"/>
      <c r="E883" s="27"/>
      <c r="F883" s="27"/>
      <c r="G883" s="27"/>
      <c r="H883" s="27"/>
      <c r="I883" s="27"/>
      <c r="J883" s="14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3:28" s="19" customFormat="1" ht="12.75">
      <c r="C884" s="27"/>
      <c r="D884" s="27"/>
      <c r="E884" s="27"/>
      <c r="F884" s="27"/>
      <c r="G884" s="27"/>
      <c r="H884" s="27"/>
      <c r="I884" s="27"/>
      <c r="J884" s="14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3:28" s="19" customFormat="1" ht="12.75">
      <c r="C885" s="27"/>
      <c r="D885" s="27"/>
      <c r="E885" s="27"/>
      <c r="F885" s="27"/>
      <c r="G885" s="27"/>
      <c r="H885" s="27"/>
      <c r="I885" s="27"/>
      <c r="J885" s="14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3:28" s="19" customFormat="1" ht="12.75">
      <c r="C886" s="27"/>
      <c r="D886" s="27"/>
      <c r="E886" s="27"/>
      <c r="F886" s="27"/>
      <c r="G886" s="27"/>
      <c r="H886" s="27"/>
      <c r="I886" s="27"/>
      <c r="J886" s="14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3:28" s="19" customFormat="1" ht="12.75">
      <c r="C887" s="27"/>
      <c r="D887" s="27"/>
      <c r="E887" s="27"/>
      <c r="F887" s="27"/>
      <c r="G887" s="27"/>
      <c r="H887" s="27"/>
      <c r="I887" s="27"/>
      <c r="J887" s="14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3:28" s="19" customFormat="1" ht="12.75">
      <c r="C888" s="27"/>
      <c r="D888" s="27"/>
      <c r="E888" s="27"/>
      <c r="F888" s="27"/>
      <c r="G888" s="27"/>
      <c r="H888" s="27"/>
      <c r="I888" s="27"/>
      <c r="J888" s="14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3:28" s="19" customFormat="1" ht="12.75">
      <c r="C889" s="27"/>
      <c r="D889" s="27"/>
      <c r="E889" s="27"/>
      <c r="F889" s="27"/>
      <c r="G889" s="27"/>
      <c r="H889" s="27"/>
      <c r="I889" s="27"/>
      <c r="J889" s="14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3:28" s="19" customFormat="1" ht="12.75">
      <c r="C890" s="27"/>
      <c r="D890" s="27"/>
      <c r="E890" s="27"/>
      <c r="F890" s="27"/>
      <c r="G890" s="27"/>
      <c r="H890" s="27"/>
      <c r="I890" s="27"/>
      <c r="J890" s="14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3:28" s="19" customFormat="1" ht="12.75">
      <c r="C891" s="27"/>
      <c r="D891" s="27"/>
      <c r="E891" s="27"/>
      <c r="F891" s="27"/>
      <c r="G891" s="27"/>
      <c r="H891" s="27"/>
      <c r="I891" s="27"/>
      <c r="J891" s="14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3:28" s="19" customFormat="1" ht="12.75">
      <c r="C892" s="27"/>
      <c r="D892" s="27"/>
      <c r="E892" s="27"/>
      <c r="F892" s="27"/>
      <c r="G892" s="27"/>
      <c r="H892" s="27"/>
      <c r="I892" s="27"/>
      <c r="J892" s="14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3:28" s="19" customFormat="1" ht="12.75"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3:28" s="19" customFormat="1" ht="12.75"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</sheetData>
  <mergeCells count="17">
    <mergeCell ref="AQ50:AU50"/>
    <mergeCell ref="AV50:AZ50"/>
    <mergeCell ref="BA50:BE50"/>
    <mergeCell ref="AG51:BE51"/>
    <mergeCell ref="BF51:BK52"/>
    <mergeCell ref="AB51:AF51"/>
    <mergeCell ref="M50:Q50"/>
    <mergeCell ref="R50:V50"/>
    <mergeCell ref="W50:AA50"/>
    <mergeCell ref="C51:AA51"/>
    <mergeCell ref="W8:AB8"/>
    <mergeCell ref="C43:N43"/>
    <mergeCell ref="C50:G50"/>
    <mergeCell ref="H50:L50"/>
    <mergeCell ref="AL50:AP50"/>
    <mergeCell ref="AG50:AK50"/>
    <mergeCell ref="AB50:A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B3:AB965"/>
  <sheetViews>
    <sheetView showGridLines="0" workbookViewId="0" topLeftCell="A1">
      <selection activeCell="O60" sqref="O60"/>
    </sheetView>
  </sheetViews>
  <sheetFormatPr defaultColWidth="9.140625" defaultRowHeight="12.75"/>
  <cols>
    <col min="1" max="1" width="4.8515625" style="19" customWidth="1"/>
    <col min="2" max="2" width="9.140625" style="19" customWidth="1"/>
    <col min="3" max="3" width="48.7109375" style="19" customWidth="1"/>
    <col min="4" max="4" width="11.57421875" style="19" bestFit="1" customWidth="1"/>
    <col min="5" max="5" width="11.140625" style="19" customWidth="1"/>
    <col min="6" max="6" width="11.57421875" style="19" bestFit="1" customWidth="1"/>
    <col min="7" max="7" width="11.421875" style="19" customWidth="1"/>
    <col min="8" max="8" width="10.57421875" style="19" bestFit="1" customWidth="1"/>
    <col min="9" max="9" width="10.7109375" style="19" customWidth="1"/>
    <col min="10" max="10" width="9.28125" style="19" bestFit="1" customWidth="1"/>
    <col min="11" max="11" width="7.00390625" style="19" customWidth="1"/>
    <col min="12" max="12" width="10.00390625" style="19" bestFit="1" customWidth="1"/>
    <col min="13" max="13" width="10.140625" style="19" customWidth="1"/>
    <col min="14" max="15" width="10.00390625" style="19" bestFit="1" customWidth="1"/>
    <col min="16" max="18" width="9.8515625" style="19" bestFit="1" customWidth="1"/>
    <col min="19" max="21" width="9.28125" style="19" bestFit="1" customWidth="1"/>
    <col min="22" max="22" width="10.140625" style="19" customWidth="1"/>
    <col min="23" max="26" width="9.28125" style="19" bestFit="1" customWidth="1"/>
    <col min="27" max="27" width="10.7109375" style="19" customWidth="1"/>
    <col min="28" max="28" width="9.28125" style="19" bestFit="1" customWidth="1"/>
    <col min="29" max="177" width="9.140625" style="19" customWidth="1"/>
    <col min="178" max="16384" width="9.140625" style="19" customWidth="1"/>
  </cols>
  <sheetData>
    <row r="3" spans="2:14" ht="12.75">
      <c r="B3" s="7"/>
      <c r="C3" s="11" t="s">
        <v>164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2.75">
      <c r="C4" s="19" t="s">
        <v>11</v>
      </c>
    </row>
    <row r="33" ht="12.75">
      <c r="C33" s="21"/>
    </row>
    <row r="34" ht="12.75">
      <c r="C34" s="21"/>
    </row>
    <row r="35" ht="12.75">
      <c r="C35" s="21"/>
    </row>
    <row r="36" ht="12.75">
      <c r="C36" s="27"/>
    </row>
    <row r="37" ht="12.75">
      <c r="C37" s="27"/>
    </row>
    <row r="38" ht="12.75">
      <c r="C38" s="27"/>
    </row>
    <row r="39" ht="12.75">
      <c r="C39" s="27"/>
    </row>
    <row r="40" ht="12.75">
      <c r="C40" s="27"/>
    </row>
    <row r="41" ht="12.75">
      <c r="C41" s="27"/>
    </row>
    <row r="42" ht="12.75">
      <c r="C42" s="27"/>
    </row>
    <row r="46" spans="3:12" ht="21.75" customHeight="1">
      <c r="C46" s="314" t="s">
        <v>147</v>
      </c>
      <c r="D46" s="314"/>
      <c r="E46" s="314"/>
      <c r="F46" s="314"/>
      <c r="G46" s="314"/>
      <c r="H46" s="314"/>
      <c r="I46" s="314"/>
      <c r="J46" s="314"/>
      <c r="K46" s="314"/>
      <c r="L46" s="314"/>
    </row>
    <row r="47" spans="3:12" ht="12" customHeight="1">
      <c r="C47" s="303"/>
      <c r="D47" s="303"/>
      <c r="E47" s="303"/>
      <c r="F47" s="303"/>
      <c r="G47" s="303"/>
      <c r="H47" s="303"/>
      <c r="I47" s="303"/>
      <c r="J47" s="303"/>
      <c r="K47" s="303"/>
      <c r="L47" s="303"/>
    </row>
    <row r="48" spans="3:12" ht="11.25" customHeight="1">
      <c r="C48" s="303"/>
      <c r="D48" s="303"/>
      <c r="E48" s="303"/>
      <c r="F48" s="303"/>
      <c r="G48" s="303"/>
      <c r="H48" s="303"/>
      <c r="I48" s="303"/>
      <c r="J48" s="303"/>
      <c r="K48" s="303"/>
      <c r="L48" s="303"/>
    </row>
    <row r="49" spans="3:12" ht="12.75">
      <c r="C49" s="19" t="s">
        <v>67</v>
      </c>
      <c r="L49" s="19" t="s">
        <v>12</v>
      </c>
    </row>
    <row r="52" spans="15:24" ht="12.75"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5:24" ht="12.75"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5:26" ht="12.75">
      <c r="O54" s="5"/>
      <c r="P54" s="5"/>
      <c r="Q54" s="5"/>
      <c r="R54" s="27"/>
      <c r="S54" s="27"/>
      <c r="T54" s="27"/>
      <c r="U54" s="27"/>
      <c r="V54" s="27"/>
      <c r="W54" s="27"/>
      <c r="X54" s="27"/>
      <c r="Y54" s="27"/>
      <c r="Z54" s="27"/>
    </row>
    <row r="55" spans="4:24" ht="12.75">
      <c r="D55" s="14"/>
      <c r="E55" s="14"/>
      <c r="F55" s="14"/>
      <c r="G55" s="14"/>
      <c r="H55" s="14"/>
      <c r="I55" s="14"/>
      <c r="J55" s="27"/>
      <c r="K55" s="27"/>
      <c r="L55" s="27"/>
      <c r="Q55" s="5"/>
      <c r="R55" s="5"/>
      <c r="S55" s="5"/>
      <c r="T55" s="5"/>
      <c r="U55" s="5"/>
      <c r="V55" s="5"/>
      <c r="W55" s="5"/>
      <c r="X55" s="5"/>
    </row>
    <row r="56" spans="3:26" ht="12.75">
      <c r="C56" s="14"/>
      <c r="E56" s="27"/>
      <c r="F56" s="27"/>
      <c r="G56" s="27"/>
      <c r="H56" s="27"/>
      <c r="I56" s="27"/>
      <c r="J56" s="27"/>
      <c r="K56" s="27"/>
      <c r="L56" s="27"/>
      <c r="Q56" s="29"/>
      <c r="R56" s="14"/>
      <c r="S56" s="14"/>
      <c r="T56" s="14"/>
      <c r="U56" s="14"/>
      <c r="V56" s="14"/>
      <c r="W56" s="14"/>
      <c r="X56" s="14"/>
      <c r="Y56" s="14"/>
      <c r="Z56" s="14"/>
    </row>
    <row r="57" spans="3:24" ht="12.75">
      <c r="C57" s="14"/>
      <c r="D57" s="14"/>
      <c r="E57" s="14"/>
      <c r="F57" s="14"/>
      <c r="G57" s="14"/>
      <c r="H57" s="14"/>
      <c r="I57" s="27"/>
      <c r="J57" s="27"/>
      <c r="K57" s="27"/>
      <c r="L57" s="27"/>
      <c r="M57" s="27"/>
      <c r="N57" s="27"/>
      <c r="O57" s="27"/>
      <c r="R57" s="5"/>
      <c r="S57" s="5"/>
      <c r="T57" s="5"/>
      <c r="U57" s="5"/>
      <c r="V57" s="5"/>
      <c r="W57" s="5"/>
      <c r="X57" s="5"/>
    </row>
    <row r="58" spans="3:28" ht="60">
      <c r="C58" s="24"/>
      <c r="D58" s="84" t="s">
        <v>123</v>
      </c>
      <c r="E58" s="84" t="s">
        <v>7</v>
      </c>
      <c r="F58" s="84" t="s">
        <v>8</v>
      </c>
      <c r="G58" s="84" t="s">
        <v>120</v>
      </c>
      <c r="H58" s="84" t="s">
        <v>121</v>
      </c>
      <c r="I58" s="84" t="s">
        <v>9</v>
      </c>
      <c r="J58" s="84" t="s">
        <v>7</v>
      </c>
      <c r="K58" s="84" t="s">
        <v>8</v>
      </c>
      <c r="L58" s="84" t="s">
        <v>120</v>
      </c>
      <c r="M58" s="84" t="s">
        <v>121</v>
      </c>
      <c r="N58" s="84" t="s">
        <v>9</v>
      </c>
      <c r="P58" s="30"/>
      <c r="Q58" s="24"/>
      <c r="R58" s="84" t="s">
        <v>123</v>
      </c>
      <c r="S58" s="84" t="s">
        <v>7</v>
      </c>
      <c r="T58" s="84" t="s">
        <v>8</v>
      </c>
      <c r="U58" s="84" t="s">
        <v>120</v>
      </c>
      <c r="V58" s="84" t="s">
        <v>121</v>
      </c>
      <c r="W58" s="84" t="s">
        <v>9</v>
      </c>
      <c r="X58" s="84" t="s">
        <v>7</v>
      </c>
      <c r="Y58" s="84" t="s">
        <v>8</v>
      </c>
      <c r="Z58" s="84" t="s">
        <v>120</v>
      </c>
      <c r="AA58" s="84" t="s">
        <v>121</v>
      </c>
      <c r="AB58" s="84" t="s">
        <v>9</v>
      </c>
    </row>
    <row r="59" spans="3:28" ht="12.75">
      <c r="C59" s="67" t="s">
        <v>68</v>
      </c>
      <c r="D59" s="18">
        <v>2647320.6</v>
      </c>
      <c r="E59" s="26">
        <v>1026459.6</v>
      </c>
      <c r="F59" s="26">
        <v>603217.2</v>
      </c>
      <c r="G59" s="26">
        <v>338705.4</v>
      </c>
      <c r="H59" s="26">
        <v>608113.8</v>
      </c>
      <c r="I59" s="26">
        <v>71816.2</v>
      </c>
      <c r="J59" s="75">
        <v>38.77352822321558</v>
      </c>
      <c r="K59" s="75">
        <v>22.78595195459137</v>
      </c>
      <c r="L59" s="26">
        <v>12.79427206512124</v>
      </c>
      <c r="M59" s="75">
        <v>22.970916329514456</v>
      </c>
      <c r="N59" s="75">
        <v>2.7127881677799053</v>
      </c>
      <c r="O59" s="20"/>
      <c r="P59" s="31"/>
      <c r="Q59" s="67" t="s">
        <v>68</v>
      </c>
      <c r="R59" s="18">
        <v>2647320.6</v>
      </c>
      <c r="S59" s="26">
        <v>1026459.6</v>
      </c>
      <c r="T59" s="26">
        <v>603217.2</v>
      </c>
      <c r="U59" s="26">
        <v>338705.4</v>
      </c>
      <c r="V59" s="26">
        <v>608113.8</v>
      </c>
      <c r="W59" s="26">
        <v>71816.2</v>
      </c>
      <c r="X59" s="75">
        <f aca="true" t="shared" si="0" ref="X59:AB60">S59/$R59*100</f>
        <v>38.77352822321558</v>
      </c>
      <c r="Y59" s="75">
        <f t="shared" si="0"/>
        <v>22.78595195459137</v>
      </c>
      <c r="Z59" s="75">
        <f t="shared" si="0"/>
        <v>12.79427206512124</v>
      </c>
      <c r="AA59" s="75">
        <f t="shared" si="0"/>
        <v>22.970916329514456</v>
      </c>
      <c r="AB59" s="75">
        <f t="shared" si="0"/>
        <v>2.7127881677799053</v>
      </c>
    </row>
    <row r="60" spans="3:28" ht="12.75">
      <c r="C60" s="67" t="s">
        <v>91</v>
      </c>
      <c r="D60" s="18">
        <v>2008741</v>
      </c>
      <c r="E60" s="26">
        <v>702122</v>
      </c>
      <c r="F60" s="26">
        <v>476028</v>
      </c>
      <c r="G60" s="26">
        <v>270929.6</v>
      </c>
      <c r="H60" s="26">
        <v>560741</v>
      </c>
      <c r="I60" s="26">
        <v>50651</v>
      </c>
      <c r="J60" s="88">
        <v>34.953336443075536</v>
      </c>
      <c r="K60" s="88">
        <v>23.697828639929188</v>
      </c>
      <c r="L60" s="88">
        <v>13.487532738167838</v>
      </c>
      <c r="M60" s="88">
        <v>27.915047285837247</v>
      </c>
      <c r="N60" s="88">
        <v>2.5215296546443766</v>
      </c>
      <c r="O60" s="20"/>
      <c r="P60" s="31"/>
      <c r="Q60" s="67" t="s">
        <v>91</v>
      </c>
      <c r="R60" s="18">
        <v>2008741</v>
      </c>
      <c r="S60" s="26">
        <v>702122</v>
      </c>
      <c r="T60" s="26">
        <v>476028</v>
      </c>
      <c r="U60" s="26">
        <v>270929.6</v>
      </c>
      <c r="V60" s="26">
        <v>560741</v>
      </c>
      <c r="W60" s="26">
        <v>50651</v>
      </c>
      <c r="X60" s="75">
        <f t="shared" si="0"/>
        <v>34.953336443075536</v>
      </c>
      <c r="Y60" s="75">
        <f t="shared" si="0"/>
        <v>23.697828639929188</v>
      </c>
      <c r="Z60" s="75">
        <f t="shared" si="0"/>
        <v>13.487532738167838</v>
      </c>
      <c r="AA60" s="75">
        <f t="shared" si="0"/>
        <v>27.915047285837247</v>
      </c>
      <c r="AB60" s="75">
        <f t="shared" si="0"/>
        <v>2.5215296546443766</v>
      </c>
    </row>
    <row r="61" spans="3:28" ht="12.75">
      <c r="C61" s="67"/>
      <c r="D61" s="18"/>
      <c r="E61" s="26"/>
      <c r="F61" s="26"/>
      <c r="G61" s="26"/>
      <c r="H61" s="26"/>
      <c r="I61" s="26"/>
      <c r="J61" s="88"/>
      <c r="K61" s="75"/>
      <c r="L61" s="26"/>
      <c r="M61" s="75"/>
      <c r="N61" s="75"/>
      <c r="O61" s="20"/>
      <c r="P61" s="31"/>
      <c r="Q61" s="67"/>
      <c r="R61" s="18"/>
      <c r="S61" s="26"/>
      <c r="T61" s="26"/>
      <c r="U61" s="26"/>
      <c r="V61" s="26"/>
      <c r="W61" s="26"/>
      <c r="X61" s="75"/>
      <c r="Y61" s="75"/>
      <c r="Z61" s="75"/>
      <c r="AA61" s="75"/>
      <c r="AB61" s="75"/>
    </row>
    <row r="62" spans="3:28" ht="12.75">
      <c r="C62" s="67" t="s">
        <v>21</v>
      </c>
      <c r="D62" s="18">
        <v>61970.2</v>
      </c>
      <c r="E62" s="26">
        <v>39944.4</v>
      </c>
      <c r="F62" s="26">
        <v>15296.6</v>
      </c>
      <c r="G62" s="26">
        <v>3642</v>
      </c>
      <c r="H62" s="26">
        <v>2109.4</v>
      </c>
      <c r="I62" s="26">
        <v>977</v>
      </c>
      <c r="J62" s="75">
        <f aca="true" t="shared" si="1" ref="J62:J89">E62/$R62*100</f>
        <v>64.45743276607145</v>
      </c>
      <c r="K62" s="75">
        <f aca="true" t="shared" si="2" ref="K62:K89">F62/$R62*100</f>
        <v>24.6837996327267</v>
      </c>
      <c r="L62" s="75">
        <f aca="true" t="shared" si="3" ref="L62:L89">G62/$R62*100</f>
        <v>5.877018308800037</v>
      </c>
      <c r="M62" s="75">
        <f aca="true" t="shared" si="4" ref="M62:M89">H62/$R62*100</f>
        <v>3.4038941297591427</v>
      </c>
      <c r="N62" s="75">
        <f aca="true" t="shared" si="5" ref="N62:N89">I62/$R62*100</f>
        <v>1.5765642195765064</v>
      </c>
      <c r="O62" s="20"/>
      <c r="P62" s="32"/>
      <c r="Q62" s="67" t="s">
        <v>21</v>
      </c>
      <c r="R62" s="18">
        <v>61970.2</v>
      </c>
      <c r="S62" s="26">
        <v>39944.4</v>
      </c>
      <c r="T62" s="26">
        <v>15296.6</v>
      </c>
      <c r="U62" s="26">
        <v>3642</v>
      </c>
      <c r="V62" s="26">
        <v>2109.4</v>
      </c>
      <c r="W62" s="26">
        <v>977</v>
      </c>
      <c r="X62" s="75">
        <f aca="true" t="shared" si="6" ref="X62:X89">S62/$R62*100</f>
        <v>64.45743276607145</v>
      </c>
      <c r="Y62" s="75">
        <f aca="true" t="shared" si="7" ref="Y62:Y89">T62/$R62*100</f>
        <v>24.6837996327267</v>
      </c>
      <c r="Z62" s="75">
        <f aca="true" t="shared" si="8" ref="Z62:Z89">U62/$R62*100</f>
        <v>5.877018308800037</v>
      </c>
      <c r="AA62" s="75">
        <f aca="true" t="shared" si="9" ref="AA62:AA89">V62/$R62*100</f>
        <v>3.4038941297591427</v>
      </c>
      <c r="AB62" s="75">
        <f aca="true" t="shared" si="10" ref="AB62:AB89">W62/$R62*100</f>
        <v>1.5765642195765064</v>
      </c>
    </row>
    <row r="63" spans="3:28" ht="12.75">
      <c r="C63" s="85" t="s">
        <v>36</v>
      </c>
      <c r="D63" s="18">
        <v>10997.2</v>
      </c>
      <c r="E63" s="310">
        <v>6816.2</v>
      </c>
      <c r="F63" s="310">
        <v>145</v>
      </c>
      <c r="G63" s="310">
        <v>2806.6</v>
      </c>
      <c r="H63" s="310">
        <v>1034</v>
      </c>
      <c r="I63" s="310">
        <v>195.4</v>
      </c>
      <c r="J63" s="75">
        <f t="shared" si="1"/>
        <v>61.98123158622194</v>
      </c>
      <c r="K63" s="75">
        <f t="shared" si="2"/>
        <v>1.3185174408031135</v>
      </c>
      <c r="L63" s="75">
        <f t="shared" si="3"/>
        <v>25.521041719710468</v>
      </c>
      <c r="M63" s="75">
        <f t="shared" si="4"/>
        <v>9.40239333648565</v>
      </c>
      <c r="N63" s="75">
        <f t="shared" si="5"/>
        <v>1.7768159167788165</v>
      </c>
      <c r="O63" s="20"/>
      <c r="P63" s="32"/>
      <c r="Q63" s="85" t="s">
        <v>36</v>
      </c>
      <c r="R63" s="18">
        <v>10997.2</v>
      </c>
      <c r="S63" s="310">
        <v>6816.2</v>
      </c>
      <c r="T63" s="310">
        <v>145</v>
      </c>
      <c r="U63" s="310">
        <v>2806.6</v>
      </c>
      <c r="V63" s="310">
        <v>1034</v>
      </c>
      <c r="W63" s="310">
        <v>195.4</v>
      </c>
      <c r="X63" s="75">
        <f t="shared" si="6"/>
        <v>61.98123158622194</v>
      </c>
      <c r="Y63" s="75">
        <f t="shared" si="7"/>
        <v>1.3185174408031135</v>
      </c>
      <c r="Z63" s="75">
        <f t="shared" si="8"/>
        <v>25.521041719710468</v>
      </c>
      <c r="AA63" s="75">
        <f t="shared" si="9"/>
        <v>9.40239333648565</v>
      </c>
      <c r="AB63" s="75">
        <f t="shared" si="10"/>
        <v>1.7768159167788165</v>
      </c>
    </row>
    <row r="64" spans="3:28" ht="12.75">
      <c r="C64" s="67" t="s">
        <v>41</v>
      </c>
      <c r="D64" s="18">
        <v>21095.6</v>
      </c>
      <c r="E64" s="26">
        <v>12846.4</v>
      </c>
      <c r="F64" s="26">
        <v>2419.8</v>
      </c>
      <c r="G64" s="26">
        <v>3067.6</v>
      </c>
      <c r="H64" s="26">
        <v>2080.6</v>
      </c>
      <c r="I64" s="26">
        <v>686.8</v>
      </c>
      <c r="J64" s="75">
        <f t="shared" si="1"/>
        <v>60.89611103737273</v>
      </c>
      <c r="K64" s="75">
        <f t="shared" si="2"/>
        <v>11.470638426970554</v>
      </c>
      <c r="L64" s="75">
        <f t="shared" si="3"/>
        <v>14.541420959821005</v>
      </c>
      <c r="M64" s="75">
        <f t="shared" si="4"/>
        <v>9.862720188096095</v>
      </c>
      <c r="N64" s="75">
        <f t="shared" si="5"/>
        <v>3.2556552077210412</v>
      </c>
      <c r="O64" s="20"/>
      <c r="P64" s="32"/>
      <c r="Q64" s="67" t="s">
        <v>41</v>
      </c>
      <c r="R64" s="18">
        <v>21095.6</v>
      </c>
      <c r="S64" s="26">
        <v>12846.4</v>
      </c>
      <c r="T64" s="26">
        <v>2419.8</v>
      </c>
      <c r="U64" s="26">
        <v>3067.6</v>
      </c>
      <c r="V64" s="26">
        <v>2080.6</v>
      </c>
      <c r="W64" s="26">
        <v>686.8</v>
      </c>
      <c r="X64" s="75">
        <f t="shared" si="6"/>
        <v>60.89611103737273</v>
      </c>
      <c r="Y64" s="75">
        <f t="shared" si="7"/>
        <v>11.470638426970554</v>
      </c>
      <c r="Z64" s="75">
        <f t="shared" si="8"/>
        <v>14.541420959821005</v>
      </c>
      <c r="AA64" s="75">
        <f t="shared" si="9"/>
        <v>9.862720188096095</v>
      </c>
      <c r="AB64" s="75">
        <f t="shared" si="10"/>
        <v>3.2556552077210412</v>
      </c>
    </row>
    <row r="65" spans="3:28" ht="12.75">
      <c r="C65" s="67" t="s">
        <v>15</v>
      </c>
      <c r="D65" s="18">
        <v>47459</v>
      </c>
      <c r="E65" s="26">
        <v>25304.2</v>
      </c>
      <c r="F65" s="26">
        <v>7078.2</v>
      </c>
      <c r="G65" s="26">
        <v>7402</v>
      </c>
      <c r="H65" s="26">
        <v>6568</v>
      </c>
      <c r="I65" s="26">
        <v>1106.8</v>
      </c>
      <c r="J65" s="75">
        <f t="shared" si="1"/>
        <v>53.31802187151015</v>
      </c>
      <c r="K65" s="75">
        <f t="shared" si="2"/>
        <v>14.91434712067258</v>
      </c>
      <c r="L65" s="75">
        <f t="shared" si="3"/>
        <v>15.596620240628752</v>
      </c>
      <c r="M65" s="75">
        <f t="shared" si="4"/>
        <v>13.839313934132619</v>
      </c>
      <c r="N65" s="75">
        <f t="shared" si="5"/>
        <v>2.3321182494363555</v>
      </c>
      <c r="O65" s="20"/>
      <c r="P65" s="32"/>
      <c r="Q65" s="67" t="s">
        <v>15</v>
      </c>
      <c r="R65" s="18">
        <v>47459</v>
      </c>
      <c r="S65" s="26">
        <v>25304.2</v>
      </c>
      <c r="T65" s="26">
        <v>7078.2</v>
      </c>
      <c r="U65" s="26">
        <v>7402</v>
      </c>
      <c r="V65" s="26">
        <v>6568</v>
      </c>
      <c r="W65" s="26">
        <v>1106.8</v>
      </c>
      <c r="X65" s="75">
        <f t="shared" si="6"/>
        <v>53.31802187151015</v>
      </c>
      <c r="Y65" s="75">
        <f t="shared" si="7"/>
        <v>14.91434712067258</v>
      </c>
      <c r="Z65" s="75">
        <f t="shared" si="8"/>
        <v>15.596620240628752</v>
      </c>
      <c r="AA65" s="75">
        <f t="shared" si="9"/>
        <v>13.839313934132619</v>
      </c>
      <c r="AB65" s="75">
        <f t="shared" si="10"/>
        <v>2.3321182494363555</v>
      </c>
    </row>
    <row r="66" spans="3:28" ht="12.75">
      <c r="C66" s="67" t="s">
        <v>33</v>
      </c>
      <c r="D66" s="18">
        <v>17156.2</v>
      </c>
      <c r="E66" s="26">
        <v>8925.6</v>
      </c>
      <c r="F66" s="26">
        <v>4174.4</v>
      </c>
      <c r="G66" s="26">
        <v>1313.2</v>
      </c>
      <c r="H66" s="26">
        <v>1829.6</v>
      </c>
      <c r="I66" s="26">
        <v>913.6</v>
      </c>
      <c r="J66" s="75">
        <f t="shared" si="1"/>
        <v>52.02550681386321</v>
      </c>
      <c r="K66" s="75">
        <f t="shared" si="2"/>
        <v>24.331728471339805</v>
      </c>
      <c r="L66" s="75">
        <f t="shared" si="3"/>
        <v>7.654375677597604</v>
      </c>
      <c r="M66" s="75">
        <f t="shared" si="4"/>
        <v>10.664366234947131</v>
      </c>
      <c r="N66" s="75">
        <f t="shared" si="5"/>
        <v>5.325188561569578</v>
      </c>
      <c r="O66" s="20"/>
      <c r="P66" s="32"/>
      <c r="Q66" s="67" t="s">
        <v>33</v>
      </c>
      <c r="R66" s="18">
        <v>17156.2</v>
      </c>
      <c r="S66" s="26">
        <v>8925.6</v>
      </c>
      <c r="T66" s="26">
        <v>4174.4</v>
      </c>
      <c r="U66" s="26">
        <v>1313.2</v>
      </c>
      <c r="V66" s="26">
        <v>1829.6</v>
      </c>
      <c r="W66" s="26">
        <v>913.6</v>
      </c>
      <c r="X66" s="75">
        <f t="shared" si="6"/>
        <v>52.02550681386321</v>
      </c>
      <c r="Y66" s="75">
        <f t="shared" si="7"/>
        <v>24.331728471339805</v>
      </c>
      <c r="Z66" s="75">
        <f t="shared" si="8"/>
        <v>7.654375677597604</v>
      </c>
      <c r="AA66" s="75">
        <f t="shared" si="9"/>
        <v>10.664366234947131</v>
      </c>
      <c r="AB66" s="75">
        <f t="shared" si="10"/>
        <v>5.325188561569578</v>
      </c>
    </row>
    <row r="67" spans="3:28" ht="12.75">
      <c r="C67" s="67" t="s">
        <v>19</v>
      </c>
      <c r="D67" s="18">
        <v>21441.2</v>
      </c>
      <c r="E67" s="26">
        <v>10988</v>
      </c>
      <c r="F67" s="26">
        <v>1535</v>
      </c>
      <c r="G67" s="26">
        <v>7796.8</v>
      </c>
      <c r="H67" s="26">
        <v>1121</v>
      </c>
      <c r="I67" s="26">
        <v>377.8</v>
      </c>
      <c r="J67" s="75">
        <f t="shared" si="1"/>
        <v>51.24713169039046</v>
      </c>
      <c r="K67" s="75">
        <f t="shared" si="2"/>
        <v>7.159114228681231</v>
      </c>
      <c r="L67" s="75">
        <f t="shared" si="3"/>
        <v>36.36363636363637</v>
      </c>
      <c r="M67" s="75">
        <f t="shared" si="4"/>
        <v>5.228252150066227</v>
      </c>
      <c r="N67" s="75">
        <f t="shared" si="5"/>
        <v>1.7620282446877973</v>
      </c>
      <c r="O67" s="20"/>
      <c r="P67" s="32"/>
      <c r="Q67" s="67" t="s">
        <v>19</v>
      </c>
      <c r="R67" s="18">
        <v>21441.2</v>
      </c>
      <c r="S67" s="26">
        <v>10988</v>
      </c>
      <c r="T67" s="26">
        <v>1535</v>
      </c>
      <c r="U67" s="26">
        <v>7796.8</v>
      </c>
      <c r="V67" s="26">
        <v>1121</v>
      </c>
      <c r="W67" s="26">
        <v>377.8</v>
      </c>
      <c r="X67" s="75">
        <f t="shared" si="6"/>
        <v>51.24713169039046</v>
      </c>
      <c r="Y67" s="75">
        <f t="shared" si="7"/>
        <v>7.159114228681231</v>
      </c>
      <c r="Z67" s="75">
        <f t="shared" si="8"/>
        <v>36.36363636363637</v>
      </c>
      <c r="AA67" s="75">
        <f t="shared" si="9"/>
        <v>5.228252150066227</v>
      </c>
      <c r="AB67" s="75">
        <f t="shared" si="10"/>
        <v>1.7620282446877973</v>
      </c>
    </row>
    <row r="68" spans="3:28" ht="12.75">
      <c r="C68" s="67" t="s">
        <v>27</v>
      </c>
      <c r="D68" s="18">
        <v>62694.2</v>
      </c>
      <c r="E68" s="75">
        <v>31227</v>
      </c>
      <c r="F68" s="75">
        <v>24841</v>
      </c>
      <c r="G68" s="75">
        <v>1298.6</v>
      </c>
      <c r="H68" s="75">
        <v>3702.4</v>
      </c>
      <c r="I68" s="75">
        <v>1625</v>
      </c>
      <c r="J68" s="75">
        <f t="shared" si="1"/>
        <v>49.808435230053185</v>
      </c>
      <c r="K68" s="75">
        <f t="shared" si="2"/>
        <v>39.622485014562756</v>
      </c>
      <c r="L68" s="75">
        <f t="shared" si="3"/>
        <v>2.0713239821227485</v>
      </c>
      <c r="M68" s="75">
        <f t="shared" si="4"/>
        <v>5.905490460042556</v>
      </c>
      <c r="N68" s="75">
        <f t="shared" si="5"/>
        <v>2.5919463044428355</v>
      </c>
      <c r="O68" s="20"/>
      <c r="P68" s="32"/>
      <c r="Q68" s="67" t="s">
        <v>27</v>
      </c>
      <c r="R68" s="18">
        <v>62694.2</v>
      </c>
      <c r="S68" s="75">
        <v>31227</v>
      </c>
      <c r="T68" s="75">
        <v>24841</v>
      </c>
      <c r="U68" s="75">
        <v>1298.6</v>
      </c>
      <c r="V68" s="75">
        <v>3702.4</v>
      </c>
      <c r="W68" s="75">
        <v>1625</v>
      </c>
      <c r="X68" s="75">
        <f t="shared" si="6"/>
        <v>49.808435230053185</v>
      </c>
      <c r="Y68" s="75">
        <f t="shared" si="7"/>
        <v>39.622485014562756</v>
      </c>
      <c r="Z68" s="75">
        <f t="shared" si="8"/>
        <v>2.0713239821227485</v>
      </c>
      <c r="AA68" s="75">
        <f t="shared" si="9"/>
        <v>5.905490460042556</v>
      </c>
      <c r="AB68" s="75">
        <f t="shared" si="10"/>
        <v>2.5919463044428355</v>
      </c>
    </row>
    <row r="69" spans="3:28" ht="12.75">
      <c r="C69" s="67" t="s">
        <v>20</v>
      </c>
      <c r="D69" s="18">
        <v>225318.8</v>
      </c>
      <c r="E69" s="26">
        <v>112148.6</v>
      </c>
      <c r="F69" s="26">
        <v>40900.8</v>
      </c>
      <c r="G69" s="26">
        <v>18955.8</v>
      </c>
      <c r="H69" s="26">
        <v>42704.6</v>
      </c>
      <c r="I69" s="26">
        <v>10931.8</v>
      </c>
      <c r="J69" s="75">
        <f t="shared" si="1"/>
        <v>49.77329898792289</v>
      </c>
      <c r="K69" s="75">
        <f t="shared" si="2"/>
        <v>18.152413380507976</v>
      </c>
      <c r="L69" s="75">
        <f t="shared" si="3"/>
        <v>8.412879883968847</v>
      </c>
      <c r="M69" s="75">
        <f t="shared" si="4"/>
        <v>18.952967972490534</v>
      </c>
      <c r="N69" s="75">
        <f t="shared" si="5"/>
        <v>4.8517034530629495</v>
      </c>
      <c r="O69" s="20"/>
      <c r="P69" s="32"/>
      <c r="Q69" s="67" t="s">
        <v>20</v>
      </c>
      <c r="R69" s="18">
        <v>225318.8</v>
      </c>
      <c r="S69" s="26">
        <v>112148.6</v>
      </c>
      <c r="T69" s="26">
        <v>40900.8</v>
      </c>
      <c r="U69" s="26">
        <v>18955.8</v>
      </c>
      <c r="V69" s="26">
        <v>42704.6</v>
      </c>
      <c r="W69" s="26">
        <v>10931.8</v>
      </c>
      <c r="X69" s="75">
        <f t="shared" si="6"/>
        <v>49.77329898792289</v>
      </c>
      <c r="Y69" s="75">
        <f t="shared" si="7"/>
        <v>18.152413380507976</v>
      </c>
      <c r="Z69" s="75">
        <f t="shared" si="8"/>
        <v>8.412879883968847</v>
      </c>
      <c r="AA69" s="75">
        <f t="shared" si="9"/>
        <v>18.952967972490534</v>
      </c>
      <c r="AB69" s="75">
        <f t="shared" si="10"/>
        <v>4.8517034530629495</v>
      </c>
    </row>
    <row r="70" spans="3:28" ht="12.75">
      <c r="C70" s="67" t="s">
        <v>40</v>
      </c>
      <c r="D70" s="18">
        <v>135943.2</v>
      </c>
      <c r="E70" s="26">
        <v>66320.6</v>
      </c>
      <c r="F70" s="26">
        <v>25929.4</v>
      </c>
      <c r="G70" s="26">
        <v>15224.8</v>
      </c>
      <c r="H70" s="26">
        <v>24956.6</v>
      </c>
      <c r="I70" s="26">
        <v>3511.6</v>
      </c>
      <c r="J70" s="75">
        <f t="shared" si="1"/>
        <v>48.785522188678804</v>
      </c>
      <c r="K70" s="75">
        <f t="shared" si="2"/>
        <v>19.07370136939545</v>
      </c>
      <c r="L70" s="75">
        <f t="shared" si="3"/>
        <v>11.19938327183706</v>
      </c>
      <c r="M70" s="75">
        <f t="shared" si="4"/>
        <v>18.358108386443746</v>
      </c>
      <c r="N70" s="75">
        <f t="shared" si="5"/>
        <v>2.583137663377057</v>
      </c>
      <c r="O70" s="20"/>
      <c r="P70" s="32"/>
      <c r="Q70" s="67" t="s">
        <v>40</v>
      </c>
      <c r="R70" s="18">
        <v>135943.2</v>
      </c>
      <c r="S70" s="26">
        <v>66320.6</v>
      </c>
      <c r="T70" s="26">
        <v>25929.4</v>
      </c>
      <c r="U70" s="26">
        <v>15224.8</v>
      </c>
      <c r="V70" s="26">
        <v>24956.6</v>
      </c>
      <c r="W70" s="26">
        <v>3511.6</v>
      </c>
      <c r="X70" s="75">
        <f t="shared" si="6"/>
        <v>48.785522188678804</v>
      </c>
      <c r="Y70" s="75">
        <f t="shared" si="7"/>
        <v>19.07370136939545</v>
      </c>
      <c r="Z70" s="75">
        <f t="shared" si="8"/>
        <v>11.19938327183706</v>
      </c>
      <c r="AA70" s="75">
        <f t="shared" si="9"/>
        <v>18.358108386443746</v>
      </c>
      <c r="AB70" s="75">
        <f t="shared" si="10"/>
        <v>2.583137663377057</v>
      </c>
    </row>
    <row r="71" spans="3:28" ht="12.75">
      <c r="C71" s="67" t="s">
        <v>28</v>
      </c>
      <c r="D71" s="18">
        <v>61330.4</v>
      </c>
      <c r="E71" s="26">
        <v>29546.2</v>
      </c>
      <c r="F71" s="26">
        <v>6707.6</v>
      </c>
      <c r="G71" s="26">
        <v>20634.6</v>
      </c>
      <c r="H71" s="26">
        <v>2537.8</v>
      </c>
      <c r="I71" s="26">
        <v>1903.8</v>
      </c>
      <c r="J71" s="75">
        <f t="shared" si="1"/>
        <v>48.17545621747127</v>
      </c>
      <c r="K71" s="75">
        <f t="shared" si="2"/>
        <v>10.936827413484993</v>
      </c>
      <c r="L71" s="75">
        <f t="shared" si="3"/>
        <v>33.64497867289305</v>
      </c>
      <c r="M71" s="75">
        <f t="shared" si="4"/>
        <v>4.137915291600903</v>
      </c>
      <c r="N71" s="75">
        <f t="shared" si="5"/>
        <v>3.104170199444321</v>
      </c>
      <c r="O71" s="20"/>
      <c r="P71" s="32"/>
      <c r="Q71" s="67" t="s">
        <v>28</v>
      </c>
      <c r="R71" s="18">
        <v>61330.4</v>
      </c>
      <c r="S71" s="26">
        <v>29546.2</v>
      </c>
      <c r="T71" s="26">
        <v>6707.6</v>
      </c>
      <c r="U71" s="26">
        <v>20634.6</v>
      </c>
      <c r="V71" s="26">
        <v>2537.8</v>
      </c>
      <c r="W71" s="26">
        <v>1903.8</v>
      </c>
      <c r="X71" s="75">
        <f t="shared" si="6"/>
        <v>48.17545621747127</v>
      </c>
      <c r="Y71" s="75">
        <f t="shared" si="7"/>
        <v>10.936827413484993</v>
      </c>
      <c r="Z71" s="75">
        <f t="shared" si="8"/>
        <v>33.64497867289305</v>
      </c>
      <c r="AA71" s="75">
        <f t="shared" si="9"/>
        <v>4.137915291600903</v>
      </c>
      <c r="AB71" s="75">
        <f t="shared" si="10"/>
        <v>3.104170199444321</v>
      </c>
    </row>
    <row r="72" spans="3:28" ht="12.75">
      <c r="C72" s="67" t="s">
        <v>37</v>
      </c>
      <c r="D72" s="18">
        <v>32782</v>
      </c>
      <c r="E72" s="26">
        <v>15196</v>
      </c>
      <c r="F72" s="26">
        <v>2485.2</v>
      </c>
      <c r="G72" s="26">
        <v>9568.6</v>
      </c>
      <c r="H72" s="26">
        <v>4657.6</v>
      </c>
      <c r="I72" s="26">
        <v>874.2</v>
      </c>
      <c r="J72" s="75">
        <f t="shared" si="1"/>
        <v>46.35470685132085</v>
      </c>
      <c r="K72" s="75">
        <f t="shared" si="2"/>
        <v>7.580989567445549</v>
      </c>
      <c r="L72" s="75">
        <f t="shared" si="3"/>
        <v>29.188579098285643</v>
      </c>
      <c r="M72" s="75">
        <f t="shared" si="4"/>
        <v>14.207796961747302</v>
      </c>
      <c r="N72" s="75">
        <f t="shared" si="5"/>
        <v>2.66670733939357</v>
      </c>
      <c r="O72" s="20"/>
      <c r="P72" s="32"/>
      <c r="Q72" s="67" t="s">
        <v>37</v>
      </c>
      <c r="R72" s="18">
        <v>32782</v>
      </c>
      <c r="S72" s="26">
        <v>15196</v>
      </c>
      <c r="T72" s="26">
        <v>2485.2</v>
      </c>
      <c r="U72" s="26">
        <v>9568.6</v>
      </c>
      <c r="V72" s="26">
        <v>4657.6</v>
      </c>
      <c r="W72" s="26">
        <v>874.2</v>
      </c>
      <c r="X72" s="75">
        <f t="shared" si="6"/>
        <v>46.35470685132085</v>
      </c>
      <c r="Y72" s="75">
        <f t="shared" si="7"/>
        <v>7.580989567445549</v>
      </c>
      <c r="Z72" s="75">
        <f t="shared" si="8"/>
        <v>29.188579098285643</v>
      </c>
      <c r="AA72" s="75">
        <f t="shared" si="9"/>
        <v>14.207796961747302</v>
      </c>
      <c r="AB72" s="75">
        <f t="shared" si="10"/>
        <v>2.66670733939357</v>
      </c>
    </row>
    <row r="73" spans="3:28" ht="12.75">
      <c r="C73" s="67" t="s">
        <v>14</v>
      </c>
      <c r="D73" s="18">
        <v>355897.5</v>
      </c>
      <c r="E73" s="26">
        <v>156334.5</v>
      </c>
      <c r="F73" s="26">
        <v>61745.75</v>
      </c>
      <c r="G73" s="26">
        <v>36412.5</v>
      </c>
      <c r="H73" s="26">
        <v>98935.75</v>
      </c>
      <c r="I73" s="26">
        <v>2468.75</v>
      </c>
      <c r="J73" s="75">
        <f t="shared" si="1"/>
        <v>43.92683286620446</v>
      </c>
      <c r="K73" s="75">
        <f t="shared" si="2"/>
        <v>17.349307033626253</v>
      </c>
      <c r="L73" s="75">
        <f t="shared" si="3"/>
        <v>10.231176111099403</v>
      </c>
      <c r="M73" s="75">
        <f t="shared" si="4"/>
        <v>27.798944920939316</v>
      </c>
      <c r="N73" s="75">
        <f t="shared" si="5"/>
        <v>0.6936688231864512</v>
      </c>
      <c r="O73" s="20"/>
      <c r="P73" s="32"/>
      <c r="Q73" s="67" t="s">
        <v>14</v>
      </c>
      <c r="R73" s="18">
        <v>355897.5</v>
      </c>
      <c r="S73" s="26">
        <v>156334.5</v>
      </c>
      <c r="T73" s="26">
        <v>61745.75</v>
      </c>
      <c r="U73" s="26">
        <v>36412.5</v>
      </c>
      <c r="V73" s="26">
        <v>98935.75</v>
      </c>
      <c r="W73" s="26">
        <v>2468.75</v>
      </c>
      <c r="X73" s="75">
        <f t="shared" si="6"/>
        <v>43.92683286620446</v>
      </c>
      <c r="Y73" s="75">
        <f t="shared" si="7"/>
        <v>17.349307033626253</v>
      </c>
      <c r="Z73" s="75">
        <f t="shared" si="8"/>
        <v>10.231176111099403</v>
      </c>
      <c r="AA73" s="75">
        <f t="shared" si="9"/>
        <v>27.798944920939316</v>
      </c>
      <c r="AB73" s="75">
        <f t="shared" si="10"/>
        <v>0.6936688231864512</v>
      </c>
    </row>
    <row r="74" spans="3:28" ht="12.75">
      <c r="C74" s="67" t="s">
        <v>42</v>
      </c>
      <c r="D74" s="18">
        <v>35591.25</v>
      </c>
      <c r="E74" s="26">
        <v>15408</v>
      </c>
      <c r="F74" s="26">
        <v>3674</v>
      </c>
      <c r="G74" s="26">
        <v>14192</v>
      </c>
      <c r="H74" s="26">
        <v>1175.75</v>
      </c>
      <c r="I74" s="26">
        <v>1141.75</v>
      </c>
      <c r="J74" s="75">
        <f t="shared" si="1"/>
        <v>43.29153935307133</v>
      </c>
      <c r="K74" s="75">
        <f t="shared" si="2"/>
        <v>10.322761914796475</v>
      </c>
      <c r="L74" s="75">
        <f t="shared" si="3"/>
        <v>39.87496926913216</v>
      </c>
      <c r="M74" s="75">
        <f t="shared" si="4"/>
        <v>3.303480490289046</v>
      </c>
      <c r="N74" s="75">
        <f t="shared" si="5"/>
        <v>3.2079513925473258</v>
      </c>
      <c r="O74" s="20"/>
      <c r="P74" s="32"/>
      <c r="Q74" s="67" t="s">
        <v>42</v>
      </c>
      <c r="R74" s="18">
        <v>35591.25</v>
      </c>
      <c r="S74" s="26">
        <v>15408</v>
      </c>
      <c r="T74" s="26">
        <v>3674</v>
      </c>
      <c r="U74" s="26">
        <v>14192</v>
      </c>
      <c r="V74" s="26">
        <v>1175.75</v>
      </c>
      <c r="W74" s="26">
        <v>1141.75</v>
      </c>
      <c r="X74" s="75">
        <f t="shared" si="6"/>
        <v>43.29153935307133</v>
      </c>
      <c r="Y74" s="75">
        <f t="shared" si="7"/>
        <v>10.322761914796475</v>
      </c>
      <c r="Z74" s="75">
        <f t="shared" si="8"/>
        <v>39.87496926913216</v>
      </c>
      <c r="AA74" s="75">
        <f t="shared" si="9"/>
        <v>3.303480490289046</v>
      </c>
      <c r="AB74" s="75">
        <f t="shared" si="10"/>
        <v>3.2079513925473258</v>
      </c>
    </row>
    <row r="75" spans="3:28" ht="12.75">
      <c r="C75" s="85" t="s">
        <v>17</v>
      </c>
      <c r="D75" s="18">
        <v>485022.8</v>
      </c>
      <c r="E75" s="26">
        <v>193675.4</v>
      </c>
      <c r="F75" s="26">
        <v>63554.4</v>
      </c>
      <c r="G75" s="26">
        <v>103050.4</v>
      </c>
      <c r="H75" s="26">
        <v>95178.2</v>
      </c>
      <c r="I75" s="26">
        <v>30172.4</v>
      </c>
      <c r="J75" s="75">
        <f t="shared" si="1"/>
        <v>39.931194987122254</v>
      </c>
      <c r="K75" s="75">
        <f t="shared" si="2"/>
        <v>13.103384005865292</v>
      </c>
      <c r="L75" s="75">
        <f t="shared" si="3"/>
        <v>21.246506349804587</v>
      </c>
      <c r="M75" s="75">
        <f t="shared" si="4"/>
        <v>19.623448629631433</v>
      </c>
      <c r="N75" s="75">
        <f t="shared" si="5"/>
        <v>6.220820959344592</v>
      </c>
      <c r="O75" s="20"/>
      <c r="P75" s="32"/>
      <c r="Q75" s="85" t="s">
        <v>17</v>
      </c>
      <c r="R75" s="18">
        <v>485022.8</v>
      </c>
      <c r="S75" s="26">
        <v>193675.4</v>
      </c>
      <c r="T75" s="26">
        <v>63554.4</v>
      </c>
      <c r="U75" s="26">
        <v>103050.4</v>
      </c>
      <c r="V75" s="26">
        <v>95178.2</v>
      </c>
      <c r="W75" s="26">
        <v>30172.4</v>
      </c>
      <c r="X75" s="75">
        <f t="shared" si="6"/>
        <v>39.931194987122254</v>
      </c>
      <c r="Y75" s="75">
        <f t="shared" si="7"/>
        <v>13.103384005865292</v>
      </c>
      <c r="Z75" s="75">
        <f t="shared" si="8"/>
        <v>21.246506349804587</v>
      </c>
      <c r="AA75" s="75">
        <f t="shared" si="9"/>
        <v>19.623448629631433</v>
      </c>
      <c r="AB75" s="75">
        <f t="shared" si="10"/>
        <v>6.220820959344592</v>
      </c>
    </row>
    <row r="76" spans="3:28" ht="12.75">
      <c r="C76" s="67" t="s">
        <v>39</v>
      </c>
      <c r="D76" s="87">
        <v>45184.8</v>
      </c>
      <c r="E76" s="26">
        <v>17911.2</v>
      </c>
      <c r="F76" s="26">
        <v>5202.6</v>
      </c>
      <c r="G76" s="26">
        <v>5691.2</v>
      </c>
      <c r="H76" s="26">
        <v>15435.2</v>
      </c>
      <c r="I76" s="26">
        <v>944.6</v>
      </c>
      <c r="J76" s="75">
        <f t="shared" si="1"/>
        <v>39.63987889732831</v>
      </c>
      <c r="K76" s="75">
        <f t="shared" si="2"/>
        <v>11.514048972220747</v>
      </c>
      <c r="L76" s="75">
        <f t="shared" si="3"/>
        <v>12.595386059028698</v>
      </c>
      <c r="M76" s="75">
        <f t="shared" si="4"/>
        <v>34.160160053823404</v>
      </c>
      <c r="N76" s="75">
        <f t="shared" si="5"/>
        <v>2.0905260175988385</v>
      </c>
      <c r="O76" s="20"/>
      <c r="P76" s="32"/>
      <c r="Q76" s="67" t="s">
        <v>39</v>
      </c>
      <c r="R76" s="87">
        <v>45184.8</v>
      </c>
      <c r="S76" s="26">
        <v>17911.2</v>
      </c>
      <c r="T76" s="26">
        <v>5202.6</v>
      </c>
      <c r="U76" s="26">
        <v>5691.2</v>
      </c>
      <c r="V76" s="26">
        <v>15435.2</v>
      </c>
      <c r="W76" s="26">
        <v>944.6</v>
      </c>
      <c r="X76" s="75">
        <f t="shared" si="6"/>
        <v>39.63987889732831</v>
      </c>
      <c r="Y76" s="75">
        <f t="shared" si="7"/>
        <v>11.514048972220747</v>
      </c>
      <c r="Z76" s="75">
        <f t="shared" si="8"/>
        <v>12.595386059028698</v>
      </c>
      <c r="AA76" s="75">
        <f t="shared" si="9"/>
        <v>34.160160053823404</v>
      </c>
      <c r="AB76" s="75">
        <f t="shared" si="10"/>
        <v>2.0905260175988385</v>
      </c>
    </row>
    <row r="77" spans="3:28" ht="12.75">
      <c r="C77" s="67" t="s">
        <v>32</v>
      </c>
      <c r="D77" s="18">
        <v>256561.2</v>
      </c>
      <c r="E77" s="26">
        <v>91752.6</v>
      </c>
      <c r="F77" s="26">
        <v>118551.4</v>
      </c>
      <c r="G77" s="26">
        <v>11039.2</v>
      </c>
      <c r="H77" s="26">
        <v>31119</v>
      </c>
      <c r="I77" s="26">
        <v>4099.4</v>
      </c>
      <c r="J77" s="75">
        <f t="shared" si="1"/>
        <v>35.76246135424998</v>
      </c>
      <c r="K77" s="75">
        <f t="shared" si="2"/>
        <v>46.20784436617851</v>
      </c>
      <c r="L77" s="75">
        <f t="shared" si="3"/>
        <v>4.30275505415472</v>
      </c>
      <c r="M77" s="75">
        <f t="shared" si="4"/>
        <v>12.12926974148858</v>
      </c>
      <c r="N77" s="75">
        <f t="shared" si="5"/>
        <v>1.59782539214815</v>
      </c>
      <c r="O77" s="20"/>
      <c r="P77" s="32"/>
      <c r="Q77" s="67" t="s">
        <v>32</v>
      </c>
      <c r="R77" s="18">
        <v>256561.2</v>
      </c>
      <c r="S77" s="26">
        <v>91752.6</v>
      </c>
      <c r="T77" s="26">
        <v>118551.4</v>
      </c>
      <c r="U77" s="26">
        <v>11039.2</v>
      </c>
      <c r="V77" s="26">
        <v>31119</v>
      </c>
      <c r="W77" s="26">
        <v>4099.4</v>
      </c>
      <c r="X77" s="75">
        <f t="shared" si="6"/>
        <v>35.76246135424998</v>
      </c>
      <c r="Y77" s="75">
        <f t="shared" si="7"/>
        <v>46.20784436617851</v>
      </c>
      <c r="Z77" s="75">
        <f t="shared" si="8"/>
        <v>4.30275505415472</v>
      </c>
      <c r="AA77" s="75">
        <f t="shared" si="9"/>
        <v>12.12926974148858</v>
      </c>
      <c r="AB77" s="75">
        <f t="shared" si="10"/>
        <v>1.59782539214815</v>
      </c>
    </row>
    <row r="78" spans="3:28" ht="12.75">
      <c r="C78" s="85" t="s">
        <v>16</v>
      </c>
      <c r="D78" s="18">
        <v>214502.6</v>
      </c>
      <c r="E78" s="26">
        <v>72516.8</v>
      </c>
      <c r="F78" s="26">
        <v>26464.2</v>
      </c>
      <c r="G78" s="26">
        <v>4201.8</v>
      </c>
      <c r="H78" s="26">
        <v>109314</v>
      </c>
      <c r="I78" s="26">
        <v>2005.6</v>
      </c>
      <c r="J78" s="75">
        <f t="shared" si="1"/>
        <v>33.806956186078864</v>
      </c>
      <c r="K78" s="75">
        <f t="shared" si="2"/>
        <v>12.337472832497136</v>
      </c>
      <c r="L78" s="75">
        <f t="shared" si="3"/>
        <v>1.9588573751553595</v>
      </c>
      <c r="M78" s="75">
        <f t="shared" si="4"/>
        <v>50.96162004563115</v>
      </c>
      <c r="N78" s="75">
        <f t="shared" si="5"/>
        <v>0.9350003216744226</v>
      </c>
      <c r="O78" s="20"/>
      <c r="P78" s="32"/>
      <c r="Q78" s="85" t="s">
        <v>16</v>
      </c>
      <c r="R78" s="18">
        <v>214502.6</v>
      </c>
      <c r="S78" s="26">
        <v>72516.8</v>
      </c>
      <c r="T78" s="26">
        <v>26464.2</v>
      </c>
      <c r="U78" s="26">
        <v>4201.8</v>
      </c>
      <c r="V78" s="26">
        <v>109314</v>
      </c>
      <c r="W78" s="26">
        <v>2005.6</v>
      </c>
      <c r="X78" s="75">
        <f t="shared" si="6"/>
        <v>33.806956186078864</v>
      </c>
      <c r="Y78" s="75">
        <f t="shared" si="7"/>
        <v>12.337472832497136</v>
      </c>
      <c r="Z78" s="75">
        <f t="shared" si="8"/>
        <v>1.9588573751553595</v>
      </c>
      <c r="AA78" s="75">
        <f t="shared" si="9"/>
        <v>50.96162004563115</v>
      </c>
      <c r="AB78" s="75">
        <f t="shared" si="10"/>
        <v>0.9350003216744226</v>
      </c>
    </row>
    <row r="79" spans="3:28" ht="12.75">
      <c r="C79" s="85" t="s">
        <v>26</v>
      </c>
      <c r="D79" s="18">
        <v>36079.6</v>
      </c>
      <c r="E79" s="26">
        <v>10654.6</v>
      </c>
      <c r="F79" s="26">
        <v>5642.6</v>
      </c>
      <c r="G79" s="26">
        <v>7704.8</v>
      </c>
      <c r="H79" s="26">
        <v>11456</v>
      </c>
      <c r="I79" s="26">
        <v>621.4</v>
      </c>
      <c r="J79" s="75">
        <f t="shared" si="1"/>
        <v>29.53081519750774</v>
      </c>
      <c r="K79" s="75">
        <f t="shared" si="2"/>
        <v>15.639308639785366</v>
      </c>
      <c r="L79" s="75">
        <f t="shared" si="3"/>
        <v>21.355003935742083</v>
      </c>
      <c r="M79" s="75">
        <f t="shared" si="4"/>
        <v>31.7520149890797</v>
      </c>
      <c r="N79" s="75">
        <f t="shared" si="5"/>
        <v>1.7223029080145014</v>
      </c>
      <c r="O79" s="20"/>
      <c r="P79" s="32"/>
      <c r="Q79" s="85" t="s">
        <v>26</v>
      </c>
      <c r="R79" s="18">
        <v>36079.6</v>
      </c>
      <c r="S79" s="26">
        <v>10654.6</v>
      </c>
      <c r="T79" s="26">
        <v>5642.6</v>
      </c>
      <c r="U79" s="26">
        <v>7704.8</v>
      </c>
      <c r="V79" s="26">
        <v>11456</v>
      </c>
      <c r="W79" s="26">
        <v>621.4</v>
      </c>
      <c r="X79" s="75">
        <f t="shared" si="6"/>
        <v>29.53081519750774</v>
      </c>
      <c r="Y79" s="75">
        <f t="shared" si="7"/>
        <v>15.639308639785366</v>
      </c>
      <c r="Z79" s="75">
        <f t="shared" si="8"/>
        <v>21.355003935742083</v>
      </c>
      <c r="AA79" s="75">
        <f t="shared" si="9"/>
        <v>31.7520149890797</v>
      </c>
      <c r="AB79" s="75">
        <f t="shared" si="10"/>
        <v>1.7223029080145014</v>
      </c>
    </row>
    <row r="80" spans="3:28" ht="12.75">
      <c r="C80" s="67" t="s">
        <v>31</v>
      </c>
      <c r="D80" s="18">
        <v>63340.6</v>
      </c>
      <c r="E80" s="26">
        <v>18242.4</v>
      </c>
      <c r="F80" s="26">
        <v>40749.6</v>
      </c>
      <c r="G80" s="26">
        <v>415.6</v>
      </c>
      <c r="H80" s="26">
        <v>3079</v>
      </c>
      <c r="I80" s="26">
        <v>853.8</v>
      </c>
      <c r="J80" s="75">
        <f t="shared" si="1"/>
        <v>28.80048499698456</v>
      </c>
      <c r="K80" s="75">
        <f t="shared" si="2"/>
        <v>64.33409219363251</v>
      </c>
      <c r="L80" s="75">
        <f t="shared" si="3"/>
        <v>0.6561352434299644</v>
      </c>
      <c r="M80" s="75">
        <f t="shared" si="4"/>
        <v>4.861021209145477</v>
      </c>
      <c r="N80" s="75">
        <f t="shared" si="5"/>
        <v>1.347950603562328</v>
      </c>
      <c r="O80" s="20"/>
      <c r="P80" s="32"/>
      <c r="Q80" s="67" t="s">
        <v>31</v>
      </c>
      <c r="R80" s="18">
        <v>63340.6</v>
      </c>
      <c r="S80" s="26">
        <v>18242.4</v>
      </c>
      <c r="T80" s="26">
        <v>40749.6</v>
      </c>
      <c r="U80" s="26">
        <v>415.6</v>
      </c>
      <c r="V80" s="26">
        <v>3079</v>
      </c>
      <c r="W80" s="26">
        <v>853.8</v>
      </c>
      <c r="X80" s="75">
        <f t="shared" si="6"/>
        <v>28.80048499698456</v>
      </c>
      <c r="Y80" s="75">
        <f t="shared" si="7"/>
        <v>64.33409219363251</v>
      </c>
      <c r="Z80" s="75">
        <f t="shared" si="8"/>
        <v>0.6561352434299644</v>
      </c>
      <c r="AA80" s="75">
        <f t="shared" si="9"/>
        <v>4.861021209145477</v>
      </c>
      <c r="AB80" s="75">
        <f t="shared" si="10"/>
        <v>1.347950603562328</v>
      </c>
    </row>
    <row r="81" spans="3:28" ht="12.75">
      <c r="C81" s="67" t="s">
        <v>24</v>
      </c>
      <c r="D81" s="18">
        <v>2150</v>
      </c>
      <c r="E81" s="26">
        <v>585</v>
      </c>
      <c r="F81" s="26">
        <v>150.4</v>
      </c>
      <c r="G81" s="26">
        <v>218.6</v>
      </c>
      <c r="H81" s="26">
        <v>1162.2</v>
      </c>
      <c r="I81" s="26">
        <v>34.8</v>
      </c>
      <c r="J81" s="75">
        <f t="shared" si="1"/>
        <v>27.209302325581397</v>
      </c>
      <c r="K81" s="75">
        <f t="shared" si="2"/>
        <v>6.995348837209303</v>
      </c>
      <c r="L81" s="75">
        <f t="shared" si="3"/>
        <v>10.167441860465116</v>
      </c>
      <c r="M81" s="75">
        <f t="shared" si="4"/>
        <v>54.055813953488375</v>
      </c>
      <c r="N81" s="75">
        <f t="shared" si="5"/>
        <v>1.6186046511627905</v>
      </c>
      <c r="O81" s="20"/>
      <c r="P81" s="32"/>
      <c r="Q81" s="67" t="s">
        <v>24</v>
      </c>
      <c r="R81" s="18">
        <v>2150</v>
      </c>
      <c r="S81" s="26">
        <v>585</v>
      </c>
      <c r="T81" s="26">
        <v>150.4</v>
      </c>
      <c r="U81" s="26">
        <v>218.6</v>
      </c>
      <c r="V81" s="26">
        <v>1162.2</v>
      </c>
      <c r="W81" s="26">
        <v>34.8</v>
      </c>
      <c r="X81" s="75">
        <f t="shared" si="6"/>
        <v>27.209302325581397</v>
      </c>
      <c r="Y81" s="75">
        <f t="shared" si="7"/>
        <v>6.995348837209303</v>
      </c>
      <c r="Z81" s="75">
        <f t="shared" si="8"/>
        <v>10.167441860465116</v>
      </c>
      <c r="AA81" s="75">
        <f t="shared" si="9"/>
        <v>54.055813953488375</v>
      </c>
      <c r="AB81" s="75">
        <f t="shared" si="10"/>
        <v>1.6186046511627905</v>
      </c>
    </row>
    <row r="82" spans="3:28" ht="12.75">
      <c r="C82" s="67" t="s">
        <v>29</v>
      </c>
      <c r="D82" s="18">
        <v>13976.6</v>
      </c>
      <c r="E82" s="26">
        <v>3616.4</v>
      </c>
      <c r="F82" s="26">
        <v>1777.2</v>
      </c>
      <c r="G82" s="26">
        <v>2549.8</v>
      </c>
      <c r="H82" s="26">
        <v>5702.8</v>
      </c>
      <c r="I82" s="26">
        <v>330.8</v>
      </c>
      <c r="J82" s="75">
        <f t="shared" si="1"/>
        <v>25.874676244580225</v>
      </c>
      <c r="K82" s="75">
        <f t="shared" si="2"/>
        <v>12.715538829185924</v>
      </c>
      <c r="L82" s="75">
        <f t="shared" si="3"/>
        <v>18.243349598614827</v>
      </c>
      <c r="M82" s="75">
        <f t="shared" si="4"/>
        <v>40.80248415208277</v>
      </c>
      <c r="N82" s="75">
        <f t="shared" si="5"/>
        <v>2.366813101898888</v>
      </c>
      <c r="O82" s="20"/>
      <c r="P82" s="32"/>
      <c r="Q82" s="67" t="s">
        <v>29</v>
      </c>
      <c r="R82" s="18">
        <v>13976.6</v>
      </c>
      <c r="S82" s="26">
        <v>3616.4</v>
      </c>
      <c r="T82" s="26">
        <v>1777.2</v>
      </c>
      <c r="U82" s="26">
        <v>2549.8</v>
      </c>
      <c r="V82" s="26">
        <v>5702.8</v>
      </c>
      <c r="W82" s="26">
        <v>330.8</v>
      </c>
      <c r="X82" s="75">
        <f t="shared" si="6"/>
        <v>25.874676244580225</v>
      </c>
      <c r="Y82" s="75">
        <f t="shared" si="7"/>
        <v>12.715538829185924</v>
      </c>
      <c r="Z82" s="75">
        <f t="shared" si="8"/>
        <v>18.243349598614827</v>
      </c>
      <c r="AA82" s="75">
        <f t="shared" si="9"/>
        <v>40.80248415208277</v>
      </c>
      <c r="AB82" s="75">
        <f t="shared" si="10"/>
        <v>2.366813101898888</v>
      </c>
    </row>
    <row r="83" spans="3:28" ht="12.75">
      <c r="C83" s="85" t="s">
        <v>34</v>
      </c>
      <c r="D83" s="18">
        <v>262088</v>
      </c>
      <c r="E83" s="26">
        <v>64074</v>
      </c>
      <c r="F83" s="26">
        <v>125885.2</v>
      </c>
      <c r="G83" s="26">
        <v>47286</v>
      </c>
      <c r="H83" s="26">
        <v>21148.4</v>
      </c>
      <c r="I83" s="26">
        <v>3694.8</v>
      </c>
      <c r="J83" s="75">
        <f t="shared" si="1"/>
        <v>24.447513812154696</v>
      </c>
      <c r="K83" s="75">
        <f t="shared" si="2"/>
        <v>48.03165349043069</v>
      </c>
      <c r="L83" s="75">
        <f t="shared" si="3"/>
        <v>18.04203168401453</v>
      </c>
      <c r="M83" s="75">
        <f t="shared" si="4"/>
        <v>8.069198131925155</v>
      </c>
      <c r="N83" s="75">
        <f t="shared" si="5"/>
        <v>1.4097555019688044</v>
      </c>
      <c r="O83" s="20"/>
      <c r="P83" s="32"/>
      <c r="Q83" s="85" t="s">
        <v>34</v>
      </c>
      <c r="R83" s="18">
        <v>262088</v>
      </c>
      <c r="S83" s="26">
        <v>64074</v>
      </c>
      <c r="T83" s="26">
        <v>125885.2</v>
      </c>
      <c r="U83" s="26">
        <v>47286</v>
      </c>
      <c r="V83" s="26">
        <v>21148.4</v>
      </c>
      <c r="W83" s="26">
        <v>3694.8</v>
      </c>
      <c r="X83" s="75">
        <f t="shared" si="6"/>
        <v>24.447513812154696</v>
      </c>
      <c r="Y83" s="75">
        <f t="shared" si="7"/>
        <v>48.03165349043069</v>
      </c>
      <c r="Z83" s="75">
        <f t="shared" si="8"/>
        <v>18.04203168401453</v>
      </c>
      <c r="AA83" s="75">
        <f t="shared" si="9"/>
        <v>8.069198131925155</v>
      </c>
      <c r="AB83" s="75">
        <f t="shared" si="10"/>
        <v>1.4097555019688044</v>
      </c>
    </row>
    <row r="84" spans="3:28" ht="12.75">
      <c r="C84" s="85" t="s">
        <v>18</v>
      </c>
      <c r="D84" s="18">
        <v>7765.6</v>
      </c>
      <c r="E84" s="26">
        <v>1773.8</v>
      </c>
      <c r="F84" s="26">
        <v>282.6</v>
      </c>
      <c r="G84" s="26">
        <v>1455.2</v>
      </c>
      <c r="H84" s="26">
        <v>4254.2</v>
      </c>
      <c r="I84" s="26"/>
      <c r="J84" s="75">
        <f t="shared" si="1"/>
        <v>22.841763675697948</v>
      </c>
      <c r="K84" s="75">
        <f t="shared" si="2"/>
        <v>3.6391264036262494</v>
      </c>
      <c r="L84" s="75">
        <f t="shared" si="3"/>
        <v>18.739054290718038</v>
      </c>
      <c r="M84" s="75">
        <f t="shared" si="4"/>
        <v>54.782631090965275</v>
      </c>
      <c r="N84" s="75">
        <f t="shared" si="5"/>
        <v>0</v>
      </c>
      <c r="O84" s="20"/>
      <c r="P84" s="32"/>
      <c r="Q84" s="85" t="s">
        <v>18</v>
      </c>
      <c r="R84" s="18">
        <v>7765.6</v>
      </c>
      <c r="S84" s="26">
        <v>1773.8</v>
      </c>
      <c r="T84" s="26">
        <v>282.6</v>
      </c>
      <c r="U84" s="26">
        <v>1455.2</v>
      </c>
      <c r="V84" s="26">
        <v>4254.2</v>
      </c>
      <c r="W84" s="26"/>
      <c r="X84" s="75">
        <f t="shared" si="6"/>
        <v>22.841763675697948</v>
      </c>
      <c r="Y84" s="75">
        <f t="shared" si="7"/>
        <v>3.6391264036262494</v>
      </c>
      <c r="Z84" s="75">
        <f t="shared" si="8"/>
        <v>18.739054290718038</v>
      </c>
      <c r="AA84" s="75">
        <f t="shared" si="9"/>
        <v>54.782631090965275</v>
      </c>
      <c r="AB84" s="75">
        <f t="shared" si="10"/>
        <v>0</v>
      </c>
    </row>
    <row r="85" spans="3:28" ht="12.75">
      <c r="C85" s="67" t="s">
        <v>22</v>
      </c>
      <c r="D85" s="18">
        <v>26042</v>
      </c>
      <c r="E85" s="26">
        <v>4990.8</v>
      </c>
      <c r="F85" s="26">
        <v>6206.6</v>
      </c>
      <c r="G85" s="26">
        <v>6264.4</v>
      </c>
      <c r="H85" s="26">
        <v>6708.4</v>
      </c>
      <c r="I85" s="26">
        <v>1872</v>
      </c>
      <c r="J85" s="75">
        <f t="shared" si="1"/>
        <v>19.1644266953383</v>
      </c>
      <c r="K85" s="75">
        <f t="shared" si="2"/>
        <v>23.833038937101605</v>
      </c>
      <c r="L85" s="75">
        <f t="shared" si="3"/>
        <v>24.054988096152368</v>
      </c>
      <c r="M85" s="75">
        <f t="shared" si="4"/>
        <v>25.759926272943705</v>
      </c>
      <c r="N85" s="75">
        <f t="shared" si="5"/>
        <v>7.188387988633746</v>
      </c>
      <c r="O85" s="20"/>
      <c r="P85" s="32"/>
      <c r="Q85" s="67" t="s">
        <v>22</v>
      </c>
      <c r="R85" s="18">
        <v>26042</v>
      </c>
      <c r="S85" s="26">
        <v>4990.8</v>
      </c>
      <c r="T85" s="26">
        <v>6206.6</v>
      </c>
      <c r="U85" s="26">
        <v>6264.4</v>
      </c>
      <c r="V85" s="26">
        <v>6708.4</v>
      </c>
      <c r="W85" s="26">
        <v>1872</v>
      </c>
      <c r="X85" s="75">
        <f t="shared" si="6"/>
        <v>19.1644266953383</v>
      </c>
      <c r="Y85" s="75">
        <f t="shared" si="7"/>
        <v>23.833038937101605</v>
      </c>
      <c r="Z85" s="75">
        <f t="shared" si="8"/>
        <v>24.054988096152368</v>
      </c>
      <c r="AA85" s="75">
        <f t="shared" si="9"/>
        <v>25.759926272943705</v>
      </c>
      <c r="AB85" s="75">
        <f t="shared" si="10"/>
        <v>7.188387988633746</v>
      </c>
    </row>
    <row r="86" spans="3:28" ht="12.75">
      <c r="C86" s="85" t="s">
        <v>35</v>
      </c>
      <c r="D86" s="18">
        <v>1151</v>
      </c>
      <c r="E86" s="26">
        <v>218.4</v>
      </c>
      <c r="F86" s="26">
        <v>608.6</v>
      </c>
      <c r="G86" s="26">
        <v>307.4</v>
      </c>
      <c r="H86" s="26">
        <v>4.6</v>
      </c>
      <c r="I86" s="26">
        <v>12.2</v>
      </c>
      <c r="J86" s="75">
        <f t="shared" si="1"/>
        <v>18.9748045178106</v>
      </c>
      <c r="K86" s="75">
        <f t="shared" si="2"/>
        <v>52.875760208514336</v>
      </c>
      <c r="L86" s="75">
        <f t="shared" si="3"/>
        <v>26.70721112076455</v>
      </c>
      <c r="M86" s="75">
        <f t="shared" si="4"/>
        <v>0.3996524761077324</v>
      </c>
      <c r="N86" s="75">
        <f t="shared" si="5"/>
        <v>1.0599478714161599</v>
      </c>
      <c r="O86" s="20"/>
      <c r="P86" s="32"/>
      <c r="Q86" s="85" t="s">
        <v>35</v>
      </c>
      <c r="R86" s="18">
        <v>1151</v>
      </c>
      <c r="S86" s="26">
        <v>218.4</v>
      </c>
      <c r="T86" s="26">
        <v>608.6</v>
      </c>
      <c r="U86" s="26">
        <v>307.4</v>
      </c>
      <c r="V86" s="26">
        <v>4.6</v>
      </c>
      <c r="W86" s="26">
        <v>12.2</v>
      </c>
      <c r="X86" s="75">
        <f t="shared" si="6"/>
        <v>18.9748045178106</v>
      </c>
      <c r="Y86" s="75">
        <f t="shared" si="7"/>
        <v>52.875760208514336</v>
      </c>
      <c r="Z86" s="75">
        <f t="shared" si="8"/>
        <v>26.70721112076455</v>
      </c>
      <c r="AA86" s="75">
        <f t="shared" si="9"/>
        <v>0.3996524761077324</v>
      </c>
      <c r="AB86" s="75">
        <f t="shared" si="10"/>
        <v>1.0599478714161599</v>
      </c>
    </row>
    <row r="87" spans="3:28" ht="12.75">
      <c r="C87" s="67" t="s">
        <v>30</v>
      </c>
      <c r="D87" s="18">
        <v>85592.5</v>
      </c>
      <c r="E87" s="26">
        <v>7891.25</v>
      </c>
      <c r="F87" s="26">
        <v>665.5</v>
      </c>
      <c r="G87" s="26"/>
      <c r="H87" s="26">
        <v>77035.75</v>
      </c>
      <c r="I87" s="26"/>
      <c r="J87" s="75">
        <f t="shared" si="1"/>
        <v>9.219557788357626</v>
      </c>
      <c r="K87" s="75">
        <f t="shared" si="2"/>
        <v>0.777521394982037</v>
      </c>
      <c r="L87" s="75">
        <f t="shared" si="3"/>
        <v>0</v>
      </c>
      <c r="M87" s="75">
        <f t="shared" si="4"/>
        <v>90.00292081666034</v>
      </c>
      <c r="N87" s="75">
        <f t="shared" si="5"/>
        <v>0</v>
      </c>
      <c r="O87" s="20"/>
      <c r="P87" s="32"/>
      <c r="Q87" s="67" t="s">
        <v>30</v>
      </c>
      <c r="R87" s="18">
        <v>85592.5</v>
      </c>
      <c r="S87" s="26">
        <v>7891.25</v>
      </c>
      <c r="T87" s="26">
        <v>665.5</v>
      </c>
      <c r="U87" s="26"/>
      <c r="V87" s="26">
        <v>77035.75</v>
      </c>
      <c r="W87" s="26"/>
      <c r="X87" s="75">
        <f t="shared" si="6"/>
        <v>9.219557788357626</v>
      </c>
      <c r="Y87" s="75">
        <f t="shared" si="7"/>
        <v>0.777521394982037</v>
      </c>
      <c r="Z87" s="75">
        <f t="shared" si="8"/>
        <v>0</v>
      </c>
      <c r="AA87" s="75">
        <f t="shared" si="9"/>
        <v>90.00292081666034</v>
      </c>
      <c r="AB87" s="75">
        <f t="shared" si="10"/>
        <v>0</v>
      </c>
    </row>
    <row r="88" spans="3:28" ht="12.75">
      <c r="C88" s="67" t="s">
        <v>13</v>
      </c>
      <c r="D88" s="18">
        <v>56331.4</v>
      </c>
      <c r="E88" s="26">
        <v>5131</v>
      </c>
      <c r="F88" s="26">
        <v>9943</v>
      </c>
      <c r="G88" s="26">
        <v>6791.4</v>
      </c>
      <c r="H88" s="26">
        <v>33850.6</v>
      </c>
      <c r="I88" s="26">
        <v>615.8</v>
      </c>
      <c r="J88" s="75">
        <f t="shared" si="1"/>
        <v>9.108596626393094</v>
      </c>
      <c r="K88" s="75">
        <f t="shared" si="2"/>
        <v>17.6509016285766</v>
      </c>
      <c r="L88" s="75">
        <f t="shared" si="3"/>
        <v>12.056153406448269</v>
      </c>
      <c r="M88" s="75">
        <f t="shared" si="4"/>
        <v>60.09188481024792</v>
      </c>
      <c r="N88" s="75">
        <f t="shared" si="5"/>
        <v>1.093173611875437</v>
      </c>
      <c r="O88" s="20"/>
      <c r="P88" s="32"/>
      <c r="Q88" s="67" t="s">
        <v>13</v>
      </c>
      <c r="R88" s="18">
        <v>56331.4</v>
      </c>
      <c r="S88" s="26">
        <v>5131</v>
      </c>
      <c r="T88" s="26">
        <v>9943</v>
      </c>
      <c r="U88" s="26">
        <v>6791.4</v>
      </c>
      <c r="V88" s="26">
        <v>33850.6</v>
      </c>
      <c r="W88" s="26">
        <v>615.8</v>
      </c>
      <c r="X88" s="75">
        <f t="shared" si="6"/>
        <v>9.108596626393094</v>
      </c>
      <c r="Y88" s="75">
        <f t="shared" si="7"/>
        <v>17.6509016285766</v>
      </c>
      <c r="Z88" s="75">
        <f t="shared" si="8"/>
        <v>12.056153406448269</v>
      </c>
      <c r="AA88" s="75">
        <f t="shared" si="9"/>
        <v>60.09188481024792</v>
      </c>
      <c r="AB88" s="75">
        <f t="shared" si="10"/>
        <v>1.093173611875437</v>
      </c>
    </row>
    <row r="89" spans="3:28" ht="12.75">
      <c r="C89" s="67" t="s">
        <v>38</v>
      </c>
      <c r="D89" s="18">
        <v>270</v>
      </c>
      <c r="E89" s="26"/>
      <c r="F89" s="26">
        <v>85.4</v>
      </c>
      <c r="G89" s="26">
        <v>184.2</v>
      </c>
      <c r="H89" s="26"/>
      <c r="I89" s="26"/>
      <c r="J89" s="75">
        <f t="shared" si="1"/>
        <v>0</v>
      </c>
      <c r="K89" s="75">
        <f t="shared" si="2"/>
        <v>31.62962962962963</v>
      </c>
      <c r="L89" s="75">
        <f t="shared" si="3"/>
        <v>68.22222222222221</v>
      </c>
      <c r="M89" s="75">
        <f t="shared" si="4"/>
        <v>0</v>
      </c>
      <c r="N89" s="75">
        <f t="shared" si="5"/>
        <v>0</v>
      </c>
      <c r="O89" s="20"/>
      <c r="P89" s="32"/>
      <c r="Q89" s="67" t="s">
        <v>38</v>
      </c>
      <c r="R89" s="18">
        <v>270</v>
      </c>
      <c r="S89" s="26"/>
      <c r="T89" s="26">
        <v>85.4</v>
      </c>
      <c r="U89" s="26">
        <v>184.2</v>
      </c>
      <c r="V89" s="26"/>
      <c r="W89" s="26"/>
      <c r="X89" s="75">
        <f t="shared" si="6"/>
        <v>0</v>
      </c>
      <c r="Y89" s="75">
        <f t="shared" si="7"/>
        <v>31.62962962962963</v>
      </c>
      <c r="Z89" s="75">
        <f t="shared" si="8"/>
        <v>68.22222222222221</v>
      </c>
      <c r="AA89" s="75">
        <f t="shared" si="9"/>
        <v>0</v>
      </c>
      <c r="AB89" s="75">
        <f t="shared" si="10"/>
        <v>0</v>
      </c>
    </row>
    <row r="90" spans="3:28" ht="12.75">
      <c r="C90" s="67"/>
      <c r="D90" s="79"/>
      <c r="E90" s="26"/>
      <c r="F90" s="26"/>
      <c r="G90" s="26"/>
      <c r="H90" s="26"/>
      <c r="I90" s="26"/>
      <c r="J90" s="75"/>
      <c r="K90" s="75"/>
      <c r="L90" s="26"/>
      <c r="M90" s="75"/>
      <c r="N90" s="75"/>
      <c r="O90" s="20"/>
      <c r="P90" s="32"/>
      <c r="Q90" s="67"/>
      <c r="R90" s="79"/>
      <c r="S90" s="26"/>
      <c r="T90" s="26"/>
      <c r="U90" s="26"/>
      <c r="V90" s="26"/>
      <c r="W90" s="26"/>
      <c r="X90" s="75"/>
      <c r="Y90" s="75"/>
      <c r="Z90" s="75"/>
      <c r="AA90" s="75"/>
      <c r="AB90" s="75"/>
    </row>
    <row r="91" spans="3:28" ht="12.75">
      <c r="C91" s="67" t="s">
        <v>23</v>
      </c>
      <c r="D91" s="18">
        <v>12793.6</v>
      </c>
      <c r="E91" s="26">
        <v>3402.2</v>
      </c>
      <c r="F91" s="26">
        <v>322.8</v>
      </c>
      <c r="G91" s="26">
        <v>6738</v>
      </c>
      <c r="H91" s="26">
        <v>2100</v>
      </c>
      <c r="I91" s="26">
        <v>230.6</v>
      </c>
      <c r="J91" s="75">
        <v>26.592983991995993</v>
      </c>
      <c r="K91" s="75">
        <v>2.523136568284142</v>
      </c>
      <c r="L91" s="26">
        <v>52.666958479239625</v>
      </c>
      <c r="M91" s="75">
        <v>16.414457228614307</v>
      </c>
      <c r="N91" s="75">
        <v>1.8024637318659327</v>
      </c>
      <c r="O91" s="20"/>
      <c r="P91" s="32"/>
      <c r="Q91" s="67" t="s">
        <v>23</v>
      </c>
      <c r="R91" s="18">
        <v>12793.6</v>
      </c>
      <c r="S91" s="26">
        <v>3402.2</v>
      </c>
      <c r="T91" s="26">
        <v>322.8</v>
      </c>
      <c r="U91" s="26">
        <v>6738</v>
      </c>
      <c r="V91" s="26">
        <v>2100</v>
      </c>
      <c r="W91" s="26">
        <v>230.6</v>
      </c>
      <c r="X91" s="75">
        <f aca="true" t="shared" si="11" ref="X91:AB92">S91/$R91*100</f>
        <v>26.592983991995993</v>
      </c>
      <c r="Y91" s="75">
        <f t="shared" si="11"/>
        <v>2.523136568284142</v>
      </c>
      <c r="Z91" s="75">
        <f t="shared" si="11"/>
        <v>52.666958479239625</v>
      </c>
      <c r="AA91" s="75">
        <f t="shared" si="11"/>
        <v>16.414457228614307</v>
      </c>
      <c r="AB91" s="75">
        <f t="shared" si="11"/>
        <v>1.8024637318659327</v>
      </c>
    </row>
    <row r="92" spans="3:28" ht="12.75">
      <c r="C92" s="67" t="s">
        <v>70</v>
      </c>
      <c r="D92" s="18">
        <v>24685.75</v>
      </c>
      <c r="E92" s="26">
        <v>3116</v>
      </c>
      <c r="F92" s="26">
        <v>1513.5</v>
      </c>
      <c r="G92" s="26">
        <v>1336.5</v>
      </c>
      <c r="H92" s="26">
        <v>18693</v>
      </c>
      <c r="I92" s="26">
        <v>27</v>
      </c>
      <c r="J92" s="75">
        <v>12.622666923224937</v>
      </c>
      <c r="K92" s="75">
        <v>6.1310675187101875</v>
      </c>
      <c r="L92" s="26">
        <v>5.41405466716628</v>
      </c>
      <c r="M92" s="75">
        <v>75.72384877915397</v>
      </c>
      <c r="N92" s="75">
        <v>0.10937484176093495</v>
      </c>
      <c r="O92" s="20"/>
      <c r="P92" s="32"/>
      <c r="Q92" s="67" t="s">
        <v>70</v>
      </c>
      <c r="R92" s="18">
        <v>24685.75</v>
      </c>
      <c r="S92" s="26">
        <v>3116</v>
      </c>
      <c r="T92" s="26">
        <v>1513.5</v>
      </c>
      <c r="U92" s="26">
        <v>1336.5</v>
      </c>
      <c r="V92" s="26">
        <v>18693</v>
      </c>
      <c r="W92" s="26">
        <v>27</v>
      </c>
      <c r="X92" s="75">
        <f t="shared" si="11"/>
        <v>12.622666923224937</v>
      </c>
      <c r="Y92" s="75">
        <f t="shared" si="11"/>
        <v>6.1310675187101875</v>
      </c>
      <c r="Z92" s="75">
        <f t="shared" si="11"/>
        <v>5.41405466716628</v>
      </c>
      <c r="AA92" s="75">
        <f t="shared" si="11"/>
        <v>75.72384877915397</v>
      </c>
      <c r="AB92" s="75">
        <f t="shared" si="11"/>
        <v>0.10937484176093495</v>
      </c>
    </row>
    <row r="93" spans="3:24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Q93" s="5"/>
      <c r="R93" s="5"/>
      <c r="S93" s="5"/>
      <c r="T93" s="5"/>
      <c r="U93" s="5"/>
      <c r="V93" s="5"/>
      <c r="W93" s="5"/>
      <c r="X93" s="5"/>
    </row>
    <row r="94" spans="8:26" ht="12.75">
      <c r="H94" s="5"/>
      <c r="I94" s="5"/>
      <c r="Q94" s="5"/>
      <c r="R94" s="14"/>
      <c r="S94" s="14"/>
      <c r="T94" s="14"/>
      <c r="U94" s="14"/>
      <c r="V94" s="14"/>
      <c r="W94" s="14"/>
      <c r="X94" s="14"/>
      <c r="Y94" s="27"/>
      <c r="Z94" s="27"/>
    </row>
    <row r="95" spans="18:26" ht="12.75">
      <c r="R95" s="14"/>
      <c r="S95" s="14"/>
      <c r="T95" s="14"/>
      <c r="U95" s="14"/>
      <c r="V95" s="14"/>
      <c r="W95" s="14"/>
      <c r="X95" s="27"/>
      <c r="Y95" s="27"/>
      <c r="Z95" s="27"/>
    </row>
    <row r="97" spans="3:28" ht="12.75">
      <c r="C97" s="93" t="s">
        <v>57</v>
      </c>
      <c r="D97" s="27"/>
      <c r="E97" s="27"/>
      <c r="F97" s="27"/>
      <c r="G97" s="27"/>
      <c r="H97" s="27"/>
      <c r="I97" s="27"/>
      <c r="J97" s="27"/>
      <c r="X97" s="20"/>
      <c r="Y97" s="20"/>
      <c r="Z97" s="20"/>
      <c r="AA97" s="20"/>
      <c r="AB97" s="20"/>
    </row>
    <row r="98" spans="3:18" ht="12.75">
      <c r="C98" s="27"/>
      <c r="D98" s="27"/>
      <c r="E98" s="27"/>
      <c r="F98" s="27"/>
      <c r="G98" s="27"/>
      <c r="H98" s="27"/>
      <c r="I98" s="27"/>
      <c r="J98" s="27"/>
      <c r="M98" s="39" t="s">
        <v>57</v>
      </c>
      <c r="N98" s="40"/>
      <c r="O98" s="40"/>
      <c r="P98" s="40"/>
      <c r="Q98" s="40"/>
      <c r="R98" s="40"/>
    </row>
    <row r="99" spans="3:10" ht="12.75">
      <c r="C99" s="93" t="s">
        <v>71</v>
      </c>
      <c r="D99" s="94">
        <v>42760.71550925926</v>
      </c>
      <c r="E99" s="27"/>
      <c r="F99" s="27"/>
      <c r="G99" s="27"/>
      <c r="H99" s="27"/>
      <c r="I99" s="27"/>
      <c r="J99" s="27"/>
    </row>
    <row r="100" spans="3:18" ht="12.75">
      <c r="C100" s="93" t="s">
        <v>72</v>
      </c>
      <c r="D100" s="94">
        <v>42858.410950509264</v>
      </c>
      <c r="E100" s="27"/>
      <c r="F100" s="27"/>
      <c r="G100" s="27"/>
      <c r="H100" s="27"/>
      <c r="I100" s="27"/>
      <c r="J100" s="27"/>
      <c r="M100" s="39" t="s">
        <v>71</v>
      </c>
      <c r="N100" s="41">
        <v>42760.71550925926</v>
      </c>
      <c r="O100" s="40"/>
      <c r="P100" s="40"/>
      <c r="Q100" s="40"/>
      <c r="R100" s="40"/>
    </row>
    <row r="101" spans="3:18" ht="12.75">
      <c r="C101" s="93" t="s">
        <v>73</v>
      </c>
      <c r="D101" s="93" t="s">
        <v>74</v>
      </c>
      <c r="E101" s="27"/>
      <c r="F101" s="27"/>
      <c r="G101" s="27"/>
      <c r="H101" s="27"/>
      <c r="I101" s="27"/>
      <c r="J101" s="27"/>
      <c r="M101" s="39" t="s">
        <v>72</v>
      </c>
      <c r="N101" s="41">
        <v>42858.541235439814</v>
      </c>
      <c r="O101" s="40"/>
      <c r="P101" s="40"/>
      <c r="Q101" s="40"/>
      <c r="R101" s="40"/>
    </row>
    <row r="102" spans="3:18" ht="12.75">
      <c r="C102" s="27"/>
      <c r="D102" s="27"/>
      <c r="E102" s="27"/>
      <c r="F102" s="27"/>
      <c r="G102" s="27"/>
      <c r="H102" s="27"/>
      <c r="I102" s="27"/>
      <c r="J102" s="27"/>
      <c r="M102" s="39" t="s">
        <v>73</v>
      </c>
      <c r="N102" s="39" t="s">
        <v>74</v>
      </c>
      <c r="O102" s="40"/>
      <c r="P102" s="40"/>
      <c r="Q102" s="40"/>
      <c r="R102" s="40"/>
    </row>
    <row r="103" spans="3:10" ht="12.75">
      <c r="C103" s="93" t="s">
        <v>75</v>
      </c>
      <c r="D103" s="93" t="s">
        <v>152</v>
      </c>
      <c r="E103" s="27"/>
      <c r="F103" s="27"/>
      <c r="G103" s="27"/>
      <c r="H103" s="27"/>
      <c r="I103" s="27"/>
      <c r="J103" s="27"/>
    </row>
    <row r="104" spans="3:18" ht="12.75">
      <c r="C104" s="93" t="s">
        <v>96</v>
      </c>
      <c r="D104" s="93" t="s">
        <v>64</v>
      </c>
      <c r="E104" s="27"/>
      <c r="F104" s="27"/>
      <c r="G104" s="27"/>
      <c r="H104" s="27"/>
      <c r="I104" s="27"/>
      <c r="J104" s="27"/>
      <c r="M104" s="39" t="s">
        <v>75</v>
      </c>
      <c r="N104" s="39" t="s">
        <v>152</v>
      </c>
      <c r="O104" s="40"/>
      <c r="P104" s="40"/>
      <c r="Q104" s="40"/>
      <c r="R104" s="40"/>
    </row>
    <row r="105" spans="3:18" ht="12.75">
      <c r="C105" s="27"/>
      <c r="D105" s="27"/>
      <c r="E105" s="27"/>
      <c r="F105" s="27"/>
      <c r="G105" s="27"/>
      <c r="H105" s="27"/>
      <c r="I105" s="27"/>
      <c r="J105" s="27"/>
      <c r="M105" s="39" t="s">
        <v>58</v>
      </c>
      <c r="N105" s="39" t="s">
        <v>122</v>
      </c>
      <c r="O105" s="40"/>
      <c r="P105" s="40"/>
      <c r="Q105" s="40"/>
      <c r="R105" s="40"/>
    </row>
    <row r="106" spans="3:10" ht="12.75">
      <c r="C106" s="95" t="s">
        <v>97</v>
      </c>
      <c r="D106" s="95" t="s">
        <v>55</v>
      </c>
      <c r="E106" s="95" t="s">
        <v>56</v>
      </c>
      <c r="F106" s="95" t="s">
        <v>61</v>
      </c>
      <c r="G106" s="95" t="s">
        <v>62</v>
      </c>
      <c r="H106" s="95" t="s">
        <v>63</v>
      </c>
      <c r="I106" s="27"/>
      <c r="J106" s="27"/>
    </row>
    <row r="107" spans="3:18" ht="12.75">
      <c r="C107" s="95" t="s">
        <v>122</v>
      </c>
      <c r="D107" s="91">
        <v>2594323</v>
      </c>
      <c r="E107" s="91">
        <v>2665684</v>
      </c>
      <c r="F107" s="91">
        <v>2568207</v>
      </c>
      <c r="G107" s="91">
        <v>2671681</v>
      </c>
      <c r="H107" s="167">
        <v>2736708</v>
      </c>
      <c r="I107" s="98">
        <f>AVERAGE(D107:H107)</f>
        <v>2647320.6</v>
      </c>
      <c r="J107" s="14">
        <v>2647320.6</v>
      </c>
      <c r="M107" s="43" t="s">
        <v>59</v>
      </c>
      <c r="N107" s="43" t="s">
        <v>55</v>
      </c>
      <c r="O107" s="43" t="s">
        <v>56</v>
      </c>
      <c r="P107" s="43" t="s">
        <v>61</v>
      </c>
      <c r="Q107" s="43" t="s">
        <v>62</v>
      </c>
      <c r="R107" s="43" t="s">
        <v>63</v>
      </c>
    </row>
    <row r="108" spans="3:19" ht="12.75">
      <c r="C108" s="95" t="s">
        <v>109</v>
      </c>
      <c r="D108" s="167">
        <v>962562</v>
      </c>
      <c r="E108" s="167">
        <v>1009694</v>
      </c>
      <c r="F108" s="167">
        <v>974339</v>
      </c>
      <c r="G108" s="167">
        <v>1064168</v>
      </c>
      <c r="H108" s="167">
        <v>1121535</v>
      </c>
      <c r="I108" s="98">
        <f>AVERAGE(D108:H108)</f>
        <v>1026459.6</v>
      </c>
      <c r="J108" s="14">
        <v>1026459.6</v>
      </c>
      <c r="M108" s="43" t="s">
        <v>64</v>
      </c>
      <c r="N108" s="46">
        <v>2594323</v>
      </c>
      <c r="O108" s="46">
        <v>2665684</v>
      </c>
      <c r="P108" s="46">
        <v>2568207</v>
      </c>
      <c r="Q108" s="46">
        <v>2671681</v>
      </c>
      <c r="R108" s="45">
        <v>2736708</v>
      </c>
      <c r="S108" s="19">
        <v>2647320.6</v>
      </c>
    </row>
    <row r="109" spans="3:19" ht="12.75">
      <c r="C109" s="95" t="s">
        <v>110</v>
      </c>
      <c r="D109" s="167">
        <v>19459</v>
      </c>
      <c r="E109" s="167">
        <v>16838</v>
      </c>
      <c r="F109" s="167">
        <v>14412</v>
      </c>
      <c r="G109" s="167">
        <v>15371</v>
      </c>
      <c r="H109" s="167">
        <v>17079</v>
      </c>
      <c r="I109" s="98"/>
      <c r="J109" s="14"/>
      <c r="M109" s="43" t="s">
        <v>82</v>
      </c>
      <c r="N109" s="46">
        <v>1998614</v>
      </c>
      <c r="O109" s="46">
        <v>2020865</v>
      </c>
      <c r="P109" s="46">
        <v>1982801</v>
      </c>
      <c r="Q109" s="46">
        <v>2019626</v>
      </c>
      <c r="R109" s="45">
        <v>2021799</v>
      </c>
      <c r="S109" s="19">
        <v>2008741</v>
      </c>
    </row>
    <row r="110" spans="3:19" ht="12.75">
      <c r="C110" s="95" t="s">
        <v>111</v>
      </c>
      <c r="D110" s="91">
        <v>75138</v>
      </c>
      <c r="E110" s="91">
        <v>86231</v>
      </c>
      <c r="F110" s="91">
        <v>76938</v>
      </c>
      <c r="G110" s="91">
        <v>74181</v>
      </c>
      <c r="H110" s="167">
        <v>81262</v>
      </c>
      <c r="I110" s="98"/>
      <c r="J110" s="14"/>
      <c r="M110" s="43" t="s">
        <v>26</v>
      </c>
      <c r="N110" s="46">
        <v>36376</v>
      </c>
      <c r="O110" s="46">
        <v>35690</v>
      </c>
      <c r="P110" s="46">
        <v>35076</v>
      </c>
      <c r="Q110" s="46">
        <v>36105</v>
      </c>
      <c r="R110" s="46">
        <v>37151</v>
      </c>
      <c r="S110" s="19">
        <v>36079.6</v>
      </c>
    </row>
    <row r="111" spans="3:19" ht="12.75">
      <c r="C111" s="95" t="s">
        <v>112</v>
      </c>
      <c r="D111" s="167">
        <v>209681</v>
      </c>
      <c r="E111" s="167">
        <v>211984</v>
      </c>
      <c r="F111" s="167">
        <v>203953</v>
      </c>
      <c r="G111" s="167">
        <v>225334</v>
      </c>
      <c r="H111" s="167">
        <v>246079</v>
      </c>
      <c r="I111" s="98"/>
      <c r="J111" s="14"/>
      <c r="M111" s="43" t="s">
        <v>27</v>
      </c>
      <c r="N111" s="46">
        <v>59803</v>
      </c>
      <c r="O111" s="46">
        <v>59468</v>
      </c>
      <c r="P111" s="46">
        <v>53224</v>
      </c>
      <c r="Q111" s="46">
        <v>68280</v>
      </c>
      <c r="R111" s="46">
        <v>72696</v>
      </c>
      <c r="S111" s="19">
        <v>62694.2</v>
      </c>
    </row>
    <row r="112" spans="3:19" ht="12.75">
      <c r="C112" s="95" t="s">
        <v>113</v>
      </c>
      <c r="D112" s="91">
        <v>45645</v>
      </c>
      <c r="E112" s="91">
        <v>48438</v>
      </c>
      <c r="F112" s="91">
        <v>47520</v>
      </c>
      <c r="G112" s="91">
        <v>47693</v>
      </c>
      <c r="H112" s="167">
        <v>49020</v>
      </c>
      <c r="I112" s="98"/>
      <c r="J112" s="14"/>
      <c r="M112" s="43" t="s">
        <v>15</v>
      </c>
      <c r="N112" s="46">
        <v>46272</v>
      </c>
      <c r="O112" s="46">
        <v>53250</v>
      </c>
      <c r="P112" s="46">
        <v>47299</v>
      </c>
      <c r="Q112" s="46">
        <v>41903</v>
      </c>
      <c r="R112" s="46">
        <v>48571</v>
      </c>
      <c r="S112" s="19">
        <v>47459</v>
      </c>
    </row>
    <row r="113" spans="3:19" ht="12.75">
      <c r="C113" s="95" t="s">
        <v>114</v>
      </c>
      <c r="D113" s="91">
        <v>244661</v>
      </c>
      <c r="E113" s="91">
        <v>252653</v>
      </c>
      <c r="F113" s="91">
        <v>252430</v>
      </c>
      <c r="G113" s="91">
        <v>247146</v>
      </c>
      <c r="H113" s="167">
        <v>199502</v>
      </c>
      <c r="I113" s="98"/>
      <c r="J113" s="14"/>
      <c r="M113" s="43" t="s">
        <v>28</v>
      </c>
      <c r="N113" s="46">
        <v>59771</v>
      </c>
      <c r="O113" s="46">
        <v>60112</v>
      </c>
      <c r="P113" s="46">
        <v>61516</v>
      </c>
      <c r="Q113" s="46">
        <v>61550</v>
      </c>
      <c r="R113" s="46">
        <v>63703</v>
      </c>
      <c r="S113" s="19">
        <v>61330.4</v>
      </c>
    </row>
    <row r="114" spans="3:19" ht="12.75">
      <c r="C114" s="95" t="s">
        <v>115</v>
      </c>
      <c r="D114" s="167">
        <v>777</v>
      </c>
      <c r="E114" s="167">
        <v>794</v>
      </c>
      <c r="F114" s="167">
        <v>777</v>
      </c>
      <c r="G114" s="167">
        <v>771</v>
      </c>
      <c r="H114" s="167">
        <v>776</v>
      </c>
      <c r="I114" s="98"/>
      <c r="J114" s="14"/>
      <c r="M114" s="43" t="s">
        <v>65</v>
      </c>
      <c r="N114" s="46">
        <v>355182</v>
      </c>
      <c r="O114" s="46">
        <v>341155</v>
      </c>
      <c r="P114" s="46">
        <v>362766</v>
      </c>
      <c r="Q114" s="46">
        <v>364487</v>
      </c>
      <c r="R114" s="97">
        <v>364487</v>
      </c>
      <c r="S114" s="19">
        <v>357615.4</v>
      </c>
    </row>
    <row r="115" spans="3:19" ht="12.75">
      <c r="C115" s="95" t="s">
        <v>116</v>
      </c>
      <c r="D115" s="167">
        <v>760</v>
      </c>
      <c r="E115" s="167">
        <v>694</v>
      </c>
      <c r="F115" s="167">
        <v>687</v>
      </c>
      <c r="G115" s="167">
        <v>730</v>
      </c>
      <c r="H115" s="167">
        <v>672</v>
      </c>
      <c r="I115" s="98"/>
      <c r="J115" s="14"/>
      <c r="M115" s="43" t="s">
        <v>29</v>
      </c>
      <c r="N115" s="46">
        <v>12973</v>
      </c>
      <c r="O115" s="46">
        <v>11891</v>
      </c>
      <c r="P115" s="46">
        <v>13879</v>
      </c>
      <c r="Q115" s="46">
        <v>15470</v>
      </c>
      <c r="R115" s="46">
        <v>15670</v>
      </c>
      <c r="S115" s="19">
        <v>13976.6</v>
      </c>
    </row>
    <row r="116" spans="3:19" ht="12.75">
      <c r="C116" s="95"/>
      <c r="D116" s="96">
        <f>SUM(D109:D115)</f>
        <v>596121</v>
      </c>
      <c r="E116" s="96">
        <f aca="true" t="shared" si="12" ref="E116:H116">SUM(E109:E115)</f>
        <v>617632</v>
      </c>
      <c r="F116" s="96">
        <f t="shared" si="12"/>
        <v>596717</v>
      </c>
      <c r="G116" s="96">
        <f t="shared" si="12"/>
        <v>611226</v>
      </c>
      <c r="H116" s="96">
        <f t="shared" si="12"/>
        <v>594390</v>
      </c>
      <c r="I116" s="98">
        <f aca="true" t="shared" si="13" ref="I116:I160">AVERAGE(D116:H116)</f>
        <v>603217.2</v>
      </c>
      <c r="J116" s="14">
        <v>603217.2</v>
      </c>
      <c r="M116" s="43" t="s">
        <v>30</v>
      </c>
      <c r="N116" s="46">
        <v>85643</v>
      </c>
      <c r="O116" s="46">
        <v>86959</v>
      </c>
      <c r="P116" s="46">
        <v>84854</v>
      </c>
      <c r="Q116" s="46">
        <v>84914</v>
      </c>
      <c r="R116" s="97">
        <v>84914</v>
      </c>
      <c r="S116" s="19">
        <v>85456.8</v>
      </c>
    </row>
    <row r="117" spans="3:19" ht="12.75">
      <c r="C117" s="95" t="s">
        <v>118</v>
      </c>
      <c r="D117" s="167">
        <v>336316</v>
      </c>
      <c r="E117" s="167">
        <v>343718</v>
      </c>
      <c r="F117" s="167">
        <v>333412</v>
      </c>
      <c r="G117" s="167">
        <v>328405</v>
      </c>
      <c r="H117" s="167">
        <v>351676</v>
      </c>
      <c r="I117" s="98">
        <f t="shared" si="13"/>
        <v>338705.4</v>
      </c>
      <c r="J117" s="14">
        <v>338705.4</v>
      </c>
      <c r="M117" s="43" t="s">
        <v>31</v>
      </c>
      <c r="N117" s="46">
        <v>61131</v>
      </c>
      <c r="O117" s="46">
        <v>67223</v>
      </c>
      <c r="P117" s="46">
        <v>70535</v>
      </c>
      <c r="Q117" s="46">
        <v>53876</v>
      </c>
      <c r="R117" s="46">
        <v>63938</v>
      </c>
      <c r="S117" s="19">
        <v>63340.6</v>
      </c>
    </row>
    <row r="118" spans="3:19" ht="12.75">
      <c r="C118" s="95" t="s">
        <v>117</v>
      </c>
      <c r="D118" s="86">
        <v>629388</v>
      </c>
      <c r="E118" s="86">
        <v>624770</v>
      </c>
      <c r="F118" s="86">
        <v>596069</v>
      </c>
      <c r="G118" s="86">
        <v>595648</v>
      </c>
      <c r="H118" s="167">
        <v>594694</v>
      </c>
      <c r="I118" s="98">
        <f t="shared" si="13"/>
        <v>608113.8</v>
      </c>
      <c r="J118" s="14">
        <v>608113.8</v>
      </c>
      <c r="M118" s="43" t="s">
        <v>32</v>
      </c>
      <c r="N118" s="46">
        <v>242986</v>
      </c>
      <c r="O118" s="46">
        <v>267270</v>
      </c>
      <c r="P118" s="46">
        <v>240602</v>
      </c>
      <c r="Q118" s="46">
        <v>292285</v>
      </c>
      <c r="R118" s="46">
        <v>239663</v>
      </c>
      <c r="S118" s="19">
        <v>256561.2</v>
      </c>
    </row>
    <row r="119" spans="3:19" ht="12.75">
      <c r="C119" s="95" t="s">
        <v>119</v>
      </c>
      <c r="D119" s="167">
        <v>70107</v>
      </c>
      <c r="E119" s="167">
        <v>73117</v>
      </c>
      <c r="F119" s="167">
        <v>68150</v>
      </c>
      <c r="G119" s="167">
        <v>72771</v>
      </c>
      <c r="H119" s="167">
        <v>74936</v>
      </c>
      <c r="I119" s="98">
        <f t="shared" si="13"/>
        <v>71816.2</v>
      </c>
      <c r="J119" s="14">
        <v>71816.2</v>
      </c>
      <c r="M119" s="43" t="s">
        <v>17</v>
      </c>
      <c r="N119" s="46">
        <v>488694</v>
      </c>
      <c r="O119" s="46">
        <v>474360</v>
      </c>
      <c r="P119" s="46">
        <v>484848</v>
      </c>
      <c r="Q119" s="46">
        <v>476399</v>
      </c>
      <c r="R119" s="46">
        <v>500813</v>
      </c>
      <c r="S119" s="19">
        <v>485022.8</v>
      </c>
    </row>
    <row r="120" spans="3:19" ht="12.75">
      <c r="C120" s="27"/>
      <c r="D120" s="27"/>
      <c r="E120" s="27"/>
      <c r="F120" s="27"/>
      <c r="G120" s="27"/>
      <c r="H120" s="27"/>
      <c r="I120" s="98"/>
      <c r="J120" s="14"/>
      <c r="M120" s="43" t="s">
        <v>33</v>
      </c>
      <c r="N120" s="46">
        <v>17443</v>
      </c>
      <c r="O120" s="46">
        <v>17067</v>
      </c>
      <c r="P120" s="46">
        <v>15306</v>
      </c>
      <c r="Q120" s="46">
        <v>18433</v>
      </c>
      <c r="R120" s="46">
        <v>17532</v>
      </c>
      <c r="S120" s="19">
        <v>17156.2</v>
      </c>
    </row>
    <row r="121" spans="3:19" ht="12.75">
      <c r="C121" s="93" t="s">
        <v>92</v>
      </c>
      <c r="D121" s="27"/>
      <c r="E121" s="27"/>
      <c r="F121" s="27"/>
      <c r="G121" s="27"/>
      <c r="H121" s="27"/>
      <c r="I121" s="98"/>
      <c r="J121" s="14"/>
      <c r="M121" s="43" t="s">
        <v>34</v>
      </c>
      <c r="N121" s="46">
        <v>269498</v>
      </c>
      <c r="O121" s="46">
        <v>280069</v>
      </c>
      <c r="P121" s="46">
        <v>257376</v>
      </c>
      <c r="Q121" s="46">
        <v>259775</v>
      </c>
      <c r="R121" s="46">
        <v>243722</v>
      </c>
      <c r="S121" s="19">
        <v>262088</v>
      </c>
    </row>
    <row r="122" spans="3:19" ht="12.75">
      <c r="C122" s="93" t="s">
        <v>0</v>
      </c>
      <c r="D122" s="93" t="s">
        <v>93</v>
      </c>
      <c r="E122" s="27"/>
      <c r="F122" s="27"/>
      <c r="G122" s="27"/>
      <c r="H122" s="27"/>
      <c r="I122" s="98"/>
      <c r="J122" s="14"/>
      <c r="M122" s="43" t="s">
        <v>35</v>
      </c>
      <c r="N122" s="46">
        <v>1366</v>
      </c>
      <c r="O122" s="46">
        <v>1250</v>
      </c>
      <c r="P122" s="46">
        <v>1297</v>
      </c>
      <c r="Q122" s="46">
        <v>1071</v>
      </c>
      <c r="R122" s="46">
        <v>771</v>
      </c>
      <c r="S122" s="19">
        <v>1151</v>
      </c>
    </row>
    <row r="123" spans="3:19" ht="12.75">
      <c r="C123" s="27"/>
      <c r="D123" s="27"/>
      <c r="E123" s="27"/>
      <c r="F123" s="27"/>
      <c r="G123" s="27"/>
      <c r="H123" s="27"/>
      <c r="I123" s="98"/>
      <c r="J123" s="14"/>
      <c r="M123" s="43" t="s">
        <v>36</v>
      </c>
      <c r="N123" s="46">
        <v>9377</v>
      </c>
      <c r="O123" s="46">
        <v>9316</v>
      </c>
      <c r="P123" s="46">
        <v>12134</v>
      </c>
      <c r="Q123" s="46">
        <v>11532</v>
      </c>
      <c r="R123" s="46">
        <v>12627</v>
      </c>
      <c r="S123" s="19">
        <v>10997.2</v>
      </c>
    </row>
    <row r="124" spans="3:19" ht="12.75">
      <c r="C124" s="93" t="s">
        <v>75</v>
      </c>
      <c r="D124" s="93" t="s">
        <v>152</v>
      </c>
      <c r="E124" s="27"/>
      <c r="F124" s="27"/>
      <c r="G124" s="27"/>
      <c r="H124" s="27"/>
      <c r="I124" s="98"/>
      <c r="J124" s="14"/>
      <c r="K124" s="27"/>
      <c r="L124" s="27"/>
      <c r="M124" s="43" t="s">
        <v>37</v>
      </c>
      <c r="N124" s="46">
        <v>27235</v>
      </c>
      <c r="O124" s="46">
        <v>29664</v>
      </c>
      <c r="P124" s="46">
        <v>35170</v>
      </c>
      <c r="Q124" s="46">
        <v>34015</v>
      </c>
      <c r="R124" s="46">
        <v>37826</v>
      </c>
      <c r="S124" s="19">
        <v>32782</v>
      </c>
    </row>
    <row r="125" spans="3:19" ht="12.75">
      <c r="C125" s="93" t="s">
        <v>96</v>
      </c>
      <c r="D125" s="93" t="s">
        <v>82</v>
      </c>
      <c r="E125" s="27"/>
      <c r="F125" s="27"/>
      <c r="G125" s="27"/>
      <c r="H125" s="27"/>
      <c r="I125" s="98"/>
      <c r="J125" s="14"/>
      <c r="K125" s="27"/>
      <c r="L125" s="27"/>
      <c r="M125" s="43" t="s">
        <v>24</v>
      </c>
      <c r="N125" s="46">
        <v>2155</v>
      </c>
      <c r="O125" s="46">
        <v>2076</v>
      </c>
      <c r="P125" s="46">
        <v>2137</v>
      </c>
      <c r="Q125" s="46">
        <v>2188</v>
      </c>
      <c r="R125" s="46">
        <v>2194</v>
      </c>
      <c r="S125" s="19">
        <v>2150</v>
      </c>
    </row>
    <row r="126" spans="3:19" ht="12.75">
      <c r="C126" s="27"/>
      <c r="D126" s="27"/>
      <c r="E126" s="27"/>
      <c r="F126" s="27"/>
      <c r="G126" s="27"/>
      <c r="H126" s="27"/>
      <c r="I126" s="98"/>
      <c r="J126" s="14"/>
      <c r="K126" s="27"/>
      <c r="L126" s="27"/>
      <c r="M126" s="43" t="s">
        <v>21</v>
      </c>
      <c r="N126" s="46">
        <v>55558</v>
      </c>
      <c r="O126" s="46">
        <v>62932</v>
      </c>
      <c r="P126" s="46">
        <v>51797</v>
      </c>
      <c r="Q126" s="46">
        <v>64437</v>
      </c>
      <c r="R126" s="46">
        <v>75127</v>
      </c>
      <c r="S126" s="19">
        <v>61970.2</v>
      </c>
    </row>
    <row r="127" spans="3:19" ht="12.75">
      <c r="C127" s="95" t="s">
        <v>97</v>
      </c>
      <c r="D127" s="95" t="s">
        <v>55</v>
      </c>
      <c r="E127" s="95" t="s">
        <v>56</v>
      </c>
      <c r="F127" s="95" t="s">
        <v>61</v>
      </c>
      <c r="G127" s="95" t="s">
        <v>62</v>
      </c>
      <c r="H127" s="95" t="s">
        <v>63</v>
      </c>
      <c r="I127" s="98"/>
      <c r="J127" s="14"/>
      <c r="K127" s="27"/>
      <c r="L127" s="27"/>
      <c r="M127" s="43" t="s">
        <v>38</v>
      </c>
      <c r="N127" s="46">
        <v>269</v>
      </c>
      <c r="O127" s="46">
        <v>296</v>
      </c>
      <c r="P127" s="46">
        <v>267</v>
      </c>
      <c r="Q127" s="46">
        <v>262</v>
      </c>
      <c r="R127" s="46">
        <v>256</v>
      </c>
      <c r="S127" s="19">
        <v>270</v>
      </c>
    </row>
    <row r="128" spans="3:19" ht="12.75">
      <c r="C128" s="95" t="s">
        <v>122</v>
      </c>
      <c r="D128" s="91">
        <v>1998614</v>
      </c>
      <c r="E128" s="91">
        <v>2020865</v>
      </c>
      <c r="F128" s="91">
        <v>1982801</v>
      </c>
      <c r="G128" s="91">
        <v>2019626</v>
      </c>
      <c r="H128" s="167">
        <v>2021799</v>
      </c>
      <c r="I128" s="98">
        <f>AVERAGE(D128:H128)</f>
        <v>2008741</v>
      </c>
      <c r="J128" s="14">
        <v>2008741</v>
      </c>
      <c r="K128" s="27"/>
      <c r="L128" s="27"/>
      <c r="M128" s="43" t="s">
        <v>13</v>
      </c>
      <c r="N128" s="46">
        <v>55092</v>
      </c>
      <c r="O128" s="46">
        <v>55025</v>
      </c>
      <c r="P128" s="46">
        <v>55258</v>
      </c>
      <c r="Q128" s="46">
        <v>53707</v>
      </c>
      <c r="R128" s="46">
        <v>62575</v>
      </c>
      <c r="S128" s="19">
        <v>56331.4</v>
      </c>
    </row>
    <row r="129" spans="3:19" ht="12.75">
      <c r="C129" s="95" t="s">
        <v>109</v>
      </c>
      <c r="D129" s="91">
        <v>674074</v>
      </c>
      <c r="E129" s="91">
        <v>690724</v>
      </c>
      <c r="F129" s="91">
        <v>681508</v>
      </c>
      <c r="G129" s="91">
        <v>723527</v>
      </c>
      <c r="H129" s="167">
        <v>740777</v>
      </c>
      <c r="I129" s="98">
        <f t="shared" si="13"/>
        <v>702122</v>
      </c>
      <c r="J129" s="14">
        <v>702122</v>
      </c>
      <c r="K129" s="27"/>
      <c r="L129" s="27"/>
      <c r="M129" s="43" t="s">
        <v>39</v>
      </c>
      <c r="N129" s="46">
        <v>46342</v>
      </c>
      <c r="O129" s="46">
        <v>47501</v>
      </c>
      <c r="P129" s="46">
        <v>43664</v>
      </c>
      <c r="Q129" s="46">
        <v>42390</v>
      </c>
      <c r="R129" s="46">
        <v>46027</v>
      </c>
      <c r="S129" s="19">
        <v>45184.8</v>
      </c>
    </row>
    <row r="130" spans="3:19" ht="12.75">
      <c r="C130" s="95" t="s">
        <v>110</v>
      </c>
      <c r="D130" s="91">
        <v>16295</v>
      </c>
      <c r="E130" s="91">
        <v>13223</v>
      </c>
      <c r="F130" s="91">
        <v>10379</v>
      </c>
      <c r="G130" s="91">
        <v>11559</v>
      </c>
      <c r="H130" s="167">
        <v>11985</v>
      </c>
      <c r="I130" s="98"/>
      <c r="J130" s="14"/>
      <c r="K130" s="27"/>
      <c r="L130" s="27"/>
      <c r="M130" s="43" t="s">
        <v>20</v>
      </c>
      <c r="N130" s="46">
        <v>207412</v>
      </c>
      <c r="O130" s="46">
        <v>211671</v>
      </c>
      <c r="P130" s="46">
        <v>227454</v>
      </c>
      <c r="Q130" s="46">
        <v>228420</v>
      </c>
      <c r="R130" s="46">
        <v>251637</v>
      </c>
      <c r="S130" s="19">
        <v>225318.8</v>
      </c>
    </row>
    <row r="131" spans="3:19" ht="12.75">
      <c r="C131" s="95" t="s">
        <v>111</v>
      </c>
      <c r="D131" s="91">
        <v>58629</v>
      </c>
      <c r="E131" s="91">
        <v>67108</v>
      </c>
      <c r="F131" s="91">
        <v>59414</v>
      </c>
      <c r="G131" s="91">
        <v>57758</v>
      </c>
      <c r="H131" s="167">
        <v>62656</v>
      </c>
      <c r="I131" s="98"/>
      <c r="J131" s="14"/>
      <c r="K131" s="27"/>
      <c r="L131" s="27"/>
      <c r="M131" s="43" t="s">
        <v>22</v>
      </c>
      <c r="N131" s="46">
        <v>24681</v>
      </c>
      <c r="O131" s="46">
        <v>25184</v>
      </c>
      <c r="P131" s="46">
        <v>24242</v>
      </c>
      <c r="Q131" s="46">
        <v>28532</v>
      </c>
      <c r="R131" s="46">
        <v>27571</v>
      </c>
      <c r="S131" s="19">
        <v>26042</v>
      </c>
    </row>
    <row r="132" spans="3:19" ht="12.75">
      <c r="C132" s="95" t="s">
        <v>112</v>
      </c>
      <c r="D132" s="91">
        <v>130353</v>
      </c>
      <c r="E132" s="91">
        <v>126987</v>
      </c>
      <c r="F132" s="91">
        <v>130425</v>
      </c>
      <c r="G132" s="91">
        <v>136383</v>
      </c>
      <c r="H132" s="167">
        <v>145633</v>
      </c>
      <c r="I132" s="98"/>
      <c r="J132" s="14"/>
      <c r="K132" s="27"/>
      <c r="L132" s="27"/>
      <c r="M132" s="43" t="s">
        <v>40</v>
      </c>
      <c r="N132" s="46">
        <v>132827</v>
      </c>
      <c r="O132" s="46">
        <v>157921</v>
      </c>
      <c r="P132" s="46">
        <v>100522</v>
      </c>
      <c r="Q132" s="46">
        <v>141397</v>
      </c>
      <c r="R132" s="46">
        <v>147049</v>
      </c>
      <c r="S132" s="19">
        <v>135943.2</v>
      </c>
    </row>
    <row r="133" spans="3:19" ht="12.75">
      <c r="C133" s="95" t="s">
        <v>113</v>
      </c>
      <c r="D133" s="91">
        <v>36177</v>
      </c>
      <c r="E133" s="91">
        <v>37068</v>
      </c>
      <c r="F133" s="91">
        <v>37105</v>
      </c>
      <c r="G133" s="91">
        <v>37594</v>
      </c>
      <c r="H133" s="167">
        <v>38139</v>
      </c>
      <c r="I133" s="98"/>
      <c r="J133" s="14"/>
      <c r="K133" s="27"/>
      <c r="L133" s="27"/>
      <c r="M133" s="43" t="s">
        <v>18</v>
      </c>
      <c r="N133" s="46">
        <v>8503</v>
      </c>
      <c r="O133" s="46">
        <v>8052</v>
      </c>
      <c r="P133" s="46">
        <v>7184</v>
      </c>
      <c r="Q133" s="46">
        <v>6328</v>
      </c>
      <c r="R133" s="46">
        <v>8761</v>
      </c>
      <c r="S133" s="19">
        <v>7765.6</v>
      </c>
    </row>
    <row r="134" spans="3:19" ht="12.75">
      <c r="C134" s="95" t="s">
        <v>114</v>
      </c>
      <c r="D134" s="91">
        <v>237848</v>
      </c>
      <c r="E134" s="91">
        <v>244801</v>
      </c>
      <c r="F134" s="91">
        <v>244027</v>
      </c>
      <c r="G134" s="91">
        <v>238001</v>
      </c>
      <c r="H134" s="167">
        <v>190593</v>
      </c>
      <c r="I134" s="98"/>
      <c r="J134" s="14"/>
      <c r="K134" s="27"/>
      <c r="L134" s="27"/>
      <c r="M134" s="43" t="s">
        <v>41</v>
      </c>
      <c r="N134" s="46">
        <v>16671</v>
      </c>
      <c r="O134" s="46">
        <v>22041</v>
      </c>
      <c r="P134" s="46">
        <v>19873</v>
      </c>
      <c r="Q134" s="46">
        <v>20507</v>
      </c>
      <c r="R134" s="46">
        <v>26386</v>
      </c>
      <c r="S134" s="19">
        <v>21095.6</v>
      </c>
    </row>
    <row r="135" spans="3:19" ht="12.75">
      <c r="C135" s="95" t="s">
        <v>115</v>
      </c>
      <c r="D135" s="92" t="s">
        <v>0</v>
      </c>
      <c r="E135" s="92" t="s">
        <v>0</v>
      </c>
      <c r="F135" s="92" t="s">
        <v>0</v>
      </c>
      <c r="G135" s="92" t="s">
        <v>0</v>
      </c>
      <c r="H135" s="167" t="s">
        <v>0</v>
      </c>
      <c r="I135" s="98"/>
      <c r="J135" s="14"/>
      <c r="K135" s="27"/>
      <c r="L135" s="27"/>
      <c r="M135" s="43" t="s">
        <v>19</v>
      </c>
      <c r="N135" s="46">
        <v>20717</v>
      </c>
      <c r="O135" s="46">
        <v>21573</v>
      </c>
      <c r="P135" s="46">
        <v>21049</v>
      </c>
      <c r="Q135" s="46">
        <v>21688</v>
      </c>
      <c r="R135" s="46">
        <v>22179</v>
      </c>
      <c r="S135" s="19">
        <v>21441.2</v>
      </c>
    </row>
    <row r="136" spans="3:19" ht="12.75">
      <c r="C136" s="95" t="s">
        <v>116</v>
      </c>
      <c r="D136" s="92" t="s">
        <v>0</v>
      </c>
      <c r="E136" s="92" t="s">
        <v>0</v>
      </c>
      <c r="F136" s="92" t="s">
        <v>0</v>
      </c>
      <c r="G136" s="92" t="s">
        <v>0</v>
      </c>
      <c r="H136" s="167" t="s">
        <v>0</v>
      </c>
      <c r="I136" s="98"/>
      <c r="J136" s="14"/>
      <c r="K136" s="27"/>
      <c r="L136" s="27"/>
      <c r="M136" s="43" t="s">
        <v>42</v>
      </c>
      <c r="N136" s="46">
        <v>36557</v>
      </c>
      <c r="O136" s="46">
        <v>36826</v>
      </c>
      <c r="P136" s="46">
        <v>33376</v>
      </c>
      <c r="Q136" s="46">
        <v>35606</v>
      </c>
      <c r="R136" s="97">
        <v>35606</v>
      </c>
      <c r="S136" s="19">
        <v>35594.2</v>
      </c>
    </row>
    <row r="137" spans="3:19" ht="12.75">
      <c r="C137" s="95"/>
      <c r="D137" s="96">
        <f>SUM(D130:D136)</f>
        <v>479302</v>
      </c>
      <c r="E137" s="96">
        <f aca="true" t="shared" si="14" ref="E137:G137">SUM(E130:E136)</f>
        <v>489187</v>
      </c>
      <c r="F137" s="96">
        <f t="shared" si="14"/>
        <v>481350</v>
      </c>
      <c r="G137" s="96">
        <f t="shared" si="14"/>
        <v>481295</v>
      </c>
      <c r="H137" s="96">
        <f>SUM(H130:H136)</f>
        <v>449006</v>
      </c>
      <c r="I137" s="98">
        <f t="shared" si="13"/>
        <v>476028</v>
      </c>
      <c r="J137" s="14">
        <v>476028</v>
      </c>
      <c r="K137" s="27"/>
      <c r="L137" s="27"/>
      <c r="M137" s="43" t="s">
        <v>16</v>
      </c>
      <c r="N137" s="46">
        <v>213789</v>
      </c>
      <c r="O137" s="46">
        <v>219842</v>
      </c>
      <c r="P137" s="46">
        <v>205502</v>
      </c>
      <c r="Q137" s="46">
        <v>206124</v>
      </c>
      <c r="R137" s="46">
        <v>227256</v>
      </c>
      <c r="S137" s="19">
        <v>214502.6</v>
      </c>
    </row>
    <row r="138" spans="3:18" ht="12.75">
      <c r="C138" s="95" t="s">
        <v>118</v>
      </c>
      <c r="D138" s="167">
        <v>262999</v>
      </c>
      <c r="E138" s="167">
        <v>264265</v>
      </c>
      <c r="F138" s="167">
        <v>271545</v>
      </c>
      <c r="G138" s="167">
        <v>268960</v>
      </c>
      <c r="H138" s="167">
        <v>286879</v>
      </c>
      <c r="I138" s="98">
        <f t="shared" si="13"/>
        <v>270929.6</v>
      </c>
      <c r="J138" s="14">
        <v>270929.6</v>
      </c>
      <c r="K138" s="27"/>
      <c r="L138" s="27"/>
      <c r="M138" s="27"/>
      <c r="N138" s="27"/>
      <c r="O138" s="27"/>
      <c r="P138" s="27"/>
      <c r="Q138" s="27"/>
      <c r="R138" s="27"/>
    </row>
    <row r="139" spans="3:18" ht="12.75">
      <c r="C139" s="95" t="s">
        <v>117</v>
      </c>
      <c r="D139" s="91">
        <v>593689</v>
      </c>
      <c r="E139" s="91">
        <v>581399</v>
      </c>
      <c r="F139" s="91">
        <v>570473</v>
      </c>
      <c r="G139" s="91">
        <v>564714</v>
      </c>
      <c r="H139" s="167">
        <v>493430</v>
      </c>
      <c r="I139" s="98">
        <f t="shared" si="13"/>
        <v>560741</v>
      </c>
      <c r="J139" s="14">
        <v>560741</v>
      </c>
      <c r="K139" s="27"/>
      <c r="L139" s="27"/>
      <c r="M139" s="39" t="s">
        <v>92</v>
      </c>
      <c r="N139" s="40"/>
      <c r="O139" s="40"/>
      <c r="P139" s="40"/>
      <c r="Q139" s="40"/>
      <c r="R139" s="40"/>
    </row>
    <row r="140" spans="3:18" ht="12.75">
      <c r="C140" s="95" t="s">
        <v>119</v>
      </c>
      <c r="D140" s="167">
        <v>51150</v>
      </c>
      <c r="E140" s="167">
        <v>52502</v>
      </c>
      <c r="F140" s="167">
        <v>48767</v>
      </c>
      <c r="G140" s="167">
        <v>50056</v>
      </c>
      <c r="H140" s="167">
        <v>50780</v>
      </c>
      <c r="I140" s="98">
        <f t="shared" si="13"/>
        <v>50651</v>
      </c>
      <c r="J140" s="14">
        <v>50651</v>
      </c>
      <c r="K140" s="27"/>
      <c r="L140" s="27"/>
      <c r="M140" s="39" t="s">
        <v>0</v>
      </c>
      <c r="N140" s="39" t="s">
        <v>93</v>
      </c>
      <c r="O140" s="40"/>
      <c r="P140" s="40"/>
      <c r="Q140" s="40"/>
      <c r="R140" s="40"/>
    </row>
    <row r="141" spans="3:18" ht="12.75">
      <c r="C141" s="27"/>
      <c r="D141" s="98"/>
      <c r="E141" s="98"/>
      <c r="F141" s="98"/>
      <c r="G141" s="98"/>
      <c r="H141" s="98"/>
      <c r="I141" s="98"/>
      <c r="J141" s="14"/>
      <c r="K141" s="27"/>
      <c r="L141" s="27"/>
      <c r="M141" s="27"/>
      <c r="N141" s="27"/>
      <c r="O141" s="27"/>
      <c r="P141" s="27"/>
      <c r="Q141" s="27"/>
      <c r="R141" s="27"/>
    </row>
    <row r="142" spans="3:18" ht="12.75">
      <c r="C142" s="93" t="s">
        <v>92</v>
      </c>
      <c r="D142" s="27"/>
      <c r="E142" s="27"/>
      <c r="F142" s="27"/>
      <c r="G142" s="27"/>
      <c r="H142" s="27"/>
      <c r="I142" s="98"/>
      <c r="J142" s="14"/>
      <c r="K142" s="27"/>
      <c r="L142" s="27"/>
      <c r="M142" s="39" t="s">
        <v>75</v>
      </c>
      <c r="N142" s="39" t="s">
        <v>152</v>
      </c>
      <c r="O142" s="40"/>
      <c r="P142" s="40"/>
      <c r="Q142" s="40"/>
      <c r="R142" s="40"/>
    </row>
    <row r="143" spans="3:18" ht="12.75">
      <c r="C143" s="93" t="s">
        <v>0</v>
      </c>
      <c r="D143" s="93" t="s">
        <v>93</v>
      </c>
      <c r="E143" s="27"/>
      <c r="F143" s="27"/>
      <c r="G143" s="27"/>
      <c r="H143" s="27"/>
      <c r="I143" s="98"/>
      <c r="J143" s="14"/>
      <c r="K143" s="27"/>
      <c r="L143" s="27"/>
      <c r="M143" s="39" t="s">
        <v>58</v>
      </c>
      <c r="N143" s="39" t="s">
        <v>109</v>
      </c>
      <c r="O143" s="40"/>
      <c r="P143" s="40"/>
      <c r="Q143" s="40"/>
      <c r="R143" s="40"/>
    </row>
    <row r="144" spans="3:18" ht="12.75">
      <c r="C144" s="27"/>
      <c r="D144" s="27"/>
      <c r="E144" s="27"/>
      <c r="F144" s="27"/>
      <c r="G144" s="27"/>
      <c r="H144" s="27"/>
      <c r="I144" s="98"/>
      <c r="J144" s="14"/>
      <c r="K144" s="27"/>
      <c r="L144" s="27"/>
      <c r="M144" s="27"/>
      <c r="N144" s="27"/>
      <c r="O144" s="27"/>
      <c r="P144" s="27"/>
      <c r="Q144" s="27"/>
      <c r="R144" s="27"/>
    </row>
    <row r="145" spans="3:18" ht="12.75">
      <c r="C145" s="93" t="s">
        <v>75</v>
      </c>
      <c r="D145" s="93" t="s">
        <v>152</v>
      </c>
      <c r="E145" s="27"/>
      <c r="F145" s="27"/>
      <c r="G145" s="27"/>
      <c r="H145" s="27"/>
      <c r="I145" s="98"/>
      <c r="J145" s="14"/>
      <c r="K145" s="27"/>
      <c r="L145" s="27"/>
      <c r="M145" s="43" t="s">
        <v>59</v>
      </c>
      <c r="N145" s="43" t="s">
        <v>55</v>
      </c>
      <c r="O145" s="43" t="s">
        <v>56</v>
      </c>
      <c r="P145" s="43" t="s">
        <v>61</v>
      </c>
      <c r="Q145" s="43" t="s">
        <v>62</v>
      </c>
      <c r="R145" s="43" t="s">
        <v>63</v>
      </c>
    </row>
    <row r="146" spans="3:18" ht="12.75">
      <c r="C146" s="93" t="s">
        <v>96</v>
      </c>
      <c r="D146" s="93" t="s">
        <v>26</v>
      </c>
      <c r="E146" s="27"/>
      <c r="F146" s="27"/>
      <c r="G146" s="27"/>
      <c r="H146" s="27"/>
      <c r="I146" s="98"/>
      <c r="J146" s="14"/>
      <c r="K146" s="27"/>
      <c r="L146" s="27"/>
      <c r="M146" s="43" t="s">
        <v>64</v>
      </c>
      <c r="N146" s="45">
        <v>962562</v>
      </c>
      <c r="O146" s="45">
        <v>1009694</v>
      </c>
      <c r="P146" s="45">
        <v>974339</v>
      </c>
      <c r="Q146" s="45">
        <v>1064168</v>
      </c>
      <c r="R146" s="45">
        <v>1121535</v>
      </c>
    </row>
    <row r="147" spans="3:18" ht="12.75">
      <c r="C147" s="27"/>
      <c r="D147" s="27"/>
      <c r="E147" s="27"/>
      <c r="F147" s="27"/>
      <c r="G147" s="27"/>
      <c r="H147" s="27"/>
      <c r="I147" s="98"/>
      <c r="J147" s="14"/>
      <c r="K147" s="27"/>
      <c r="L147" s="27"/>
      <c r="M147" s="43" t="s">
        <v>82</v>
      </c>
      <c r="N147" s="46">
        <v>674074</v>
      </c>
      <c r="O147" s="46">
        <v>690724</v>
      </c>
      <c r="P147" s="46">
        <v>681508</v>
      </c>
      <c r="Q147" s="46">
        <v>723527</v>
      </c>
      <c r="R147" s="45">
        <v>740777</v>
      </c>
    </row>
    <row r="148" spans="3:18" ht="12.75">
      <c r="C148" s="95" t="s">
        <v>97</v>
      </c>
      <c r="D148" s="95" t="s">
        <v>55</v>
      </c>
      <c r="E148" s="95" t="s">
        <v>56</v>
      </c>
      <c r="F148" s="95" t="s">
        <v>61</v>
      </c>
      <c r="G148" s="95" t="s">
        <v>62</v>
      </c>
      <c r="H148" s="95" t="s">
        <v>63</v>
      </c>
      <c r="I148" s="98"/>
      <c r="J148" s="14"/>
      <c r="K148" s="27"/>
      <c r="L148" s="27"/>
      <c r="M148" s="43" t="s">
        <v>26</v>
      </c>
      <c r="N148" s="46">
        <v>10716</v>
      </c>
      <c r="O148" s="46">
        <v>10131</v>
      </c>
      <c r="P148" s="46">
        <v>10474</v>
      </c>
      <c r="Q148" s="46">
        <v>10919</v>
      </c>
      <c r="R148" s="46">
        <v>11033</v>
      </c>
    </row>
    <row r="149" spans="3:18" ht="12.75">
      <c r="C149" s="95" t="s">
        <v>122</v>
      </c>
      <c r="D149" s="91">
        <v>36376</v>
      </c>
      <c r="E149" s="91">
        <v>35690</v>
      </c>
      <c r="F149" s="91">
        <v>35076</v>
      </c>
      <c r="G149" s="91">
        <v>36105</v>
      </c>
      <c r="H149" s="91">
        <v>37151</v>
      </c>
      <c r="I149" s="98">
        <f t="shared" si="13"/>
        <v>36079.6</v>
      </c>
      <c r="J149" s="14">
        <v>36079.6</v>
      </c>
      <c r="K149" s="27"/>
      <c r="L149" s="27"/>
      <c r="M149" s="43" t="s">
        <v>27</v>
      </c>
      <c r="N149" s="46">
        <v>27559</v>
      </c>
      <c r="O149" s="46">
        <v>29132</v>
      </c>
      <c r="P149" s="46">
        <v>27462</v>
      </c>
      <c r="Q149" s="46">
        <v>35465</v>
      </c>
      <c r="R149" s="46">
        <v>36517</v>
      </c>
    </row>
    <row r="150" spans="3:18" ht="12.75">
      <c r="C150" s="95" t="s">
        <v>109</v>
      </c>
      <c r="D150" s="91">
        <v>10716</v>
      </c>
      <c r="E150" s="91">
        <v>10131</v>
      </c>
      <c r="F150" s="91">
        <v>10474</v>
      </c>
      <c r="G150" s="91">
        <v>10919</v>
      </c>
      <c r="H150" s="91">
        <v>11033</v>
      </c>
      <c r="I150" s="98">
        <f t="shared" si="13"/>
        <v>10654.6</v>
      </c>
      <c r="J150" s="14">
        <v>10654.6</v>
      </c>
      <c r="K150" s="27"/>
      <c r="L150" s="27"/>
      <c r="M150" s="43" t="s">
        <v>15</v>
      </c>
      <c r="N150" s="46">
        <v>22848</v>
      </c>
      <c r="O150" s="46">
        <v>27554</v>
      </c>
      <c r="P150" s="46">
        <v>22069</v>
      </c>
      <c r="Q150" s="46">
        <v>24922</v>
      </c>
      <c r="R150" s="46">
        <v>29128</v>
      </c>
    </row>
    <row r="151" spans="3:18" ht="12.75">
      <c r="C151" s="95" t="s">
        <v>110</v>
      </c>
      <c r="D151" s="91">
        <v>32</v>
      </c>
      <c r="E151" s="91">
        <v>23</v>
      </c>
      <c r="F151" s="91">
        <v>18</v>
      </c>
      <c r="G151" s="91">
        <v>16</v>
      </c>
      <c r="H151" s="91">
        <v>16</v>
      </c>
      <c r="I151" s="98"/>
      <c r="J151" s="14"/>
      <c r="K151" s="27"/>
      <c r="L151" s="27"/>
      <c r="M151" s="43" t="s">
        <v>28</v>
      </c>
      <c r="N151" s="46">
        <v>28572</v>
      </c>
      <c r="O151" s="46">
        <v>28678</v>
      </c>
      <c r="P151" s="46">
        <v>30751</v>
      </c>
      <c r="Q151" s="46">
        <v>29085</v>
      </c>
      <c r="R151" s="46">
        <v>30645</v>
      </c>
    </row>
    <row r="152" spans="3:18" ht="12.75">
      <c r="C152" s="95" t="s">
        <v>111</v>
      </c>
      <c r="D152" s="91">
        <v>3471</v>
      </c>
      <c r="E152" s="91">
        <v>4177</v>
      </c>
      <c r="F152" s="91">
        <v>3303</v>
      </c>
      <c r="G152" s="91">
        <v>3596</v>
      </c>
      <c r="H152" s="91">
        <v>4075</v>
      </c>
      <c r="I152" s="98"/>
      <c r="J152" s="14"/>
      <c r="K152" s="27"/>
      <c r="L152" s="27"/>
      <c r="M152" s="43" t="s">
        <v>65</v>
      </c>
      <c r="N152" s="46">
        <v>153748</v>
      </c>
      <c r="O152" s="46">
        <v>146372</v>
      </c>
      <c r="P152" s="46">
        <v>158488</v>
      </c>
      <c r="Q152" s="46">
        <v>166730</v>
      </c>
      <c r="R152" s="97">
        <v>166730</v>
      </c>
    </row>
    <row r="153" spans="3:18" ht="12.75">
      <c r="C153" s="95" t="s">
        <v>112</v>
      </c>
      <c r="D153" s="91">
        <v>333</v>
      </c>
      <c r="E153" s="91">
        <v>405</v>
      </c>
      <c r="F153" s="91">
        <v>406</v>
      </c>
      <c r="G153" s="91">
        <v>453</v>
      </c>
      <c r="H153" s="91">
        <v>438</v>
      </c>
      <c r="I153" s="98"/>
      <c r="J153" s="14"/>
      <c r="K153" s="27"/>
      <c r="L153" s="27"/>
      <c r="M153" s="43" t="s">
        <v>29</v>
      </c>
      <c r="N153" s="46">
        <v>2644</v>
      </c>
      <c r="O153" s="46">
        <v>3007</v>
      </c>
      <c r="P153" s="46">
        <v>3844</v>
      </c>
      <c r="Q153" s="46">
        <v>3830</v>
      </c>
      <c r="R153" s="46">
        <v>4757</v>
      </c>
    </row>
    <row r="154" spans="3:18" ht="12.75">
      <c r="C154" s="95" t="s">
        <v>113</v>
      </c>
      <c r="D154" s="91">
        <v>847</v>
      </c>
      <c r="E154" s="91">
        <v>821</v>
      </c>
      <c r="F154" s="91">
        <v>779</v>
      </c>
      <c r="G154" s="91">
        <v>768</v>
      </c>
      <c r="H154" s="91">
        <v>749</v>
      </c>
      <c r="I154" s="98"/>
      <c r="J154" s="14"/>
      <c r="K154" s="27"/>
      <c r="L154" s="27"/>
      <c r="M154" s="43" t="s">
        <v>30</v>
      </c>
      <c r="N154" s="46">
        <v>7097</v>
      </c>
      <c r="O154" s="46">
        <v>8733</v>
      </c>
      <c r="P154" s="46">
        <v>7391</v>
      </c>
      <c r="Q154" s="46">
        <v>8344</v>
      </c>
      <c r="R154" s="97">
        <v>8344</v>
      </c>
    </row>
    <row r="155" spans="3:18" ht="12.75">
      <c r="C155" s="95" t="s">
        <v>114</v>
      </c>
      <c r="D155" s="91">
        <v>793</v>
      </c>
      <c r="E155" s="91">
        <v>629</v>
      </c>
      <c r="F155" s="91">
        <v>562</v>
      </c>
      <c r="G155" s="91">
        <v>656</v>
      </c>
      <c r="H155" s="91">
        <v>847</v>
      </c>
      <c r="I155" s="98"/>
      <c r="J155" s="14"/>
      <c r="K155" s="27"/>
      <c r="L155" s="27"/>
      <c r="M155" s="43" t="s">
        <v>31</v>
      </c>
      <c r="N155" s="46">
        <v>17041</v>
      </c>
      <c r="O155" s="46">
        <v>19434</v>
      </c>
      <c r="P155" s="46">
        <v>17782</v>
      </c>
      <c r="Q155" s="46">
        <v>19295</v>
      </c>
      <c r="R155" s="46">
        <v>17660</v>
      </c>
    </row>
    <row r="156" spans="3:18" ht="12.75">
      <c r="C156" s="95" t="s">
        <v>115</v>
      </c>
      <c r="D156" s="92" t="s">
        <v>0</v>
      </c>
      <c r="E156" s="92" t="s">
        <v>0</v>
      </c>
      <c r="F156" s="92" t="s">
        <v>0</v>
      </c>
      <c r="G156" s="92" t="s">
        <v>0</v>
      </c>
      <c r="H156" s="92" t="s">
        <v>0</v>
      </c>
      <c r="I156" s="98"/>
      <c r="J156" s="14"/>
      <c r="K156" s="27"/>
      <c r="L156" s="27"/>
      <c r="M156" s="43" t="s">
        <v>32</v>
      </c>
      <c r="N156" s="46">
        <v>84566</v>
      </c>
      <c r="O156" s="46">
        <v>99371</v>
      </c>
      <c r="P156" s="46">
        <v>76384</v>
      </c>
      <c r="Q156" s="46">
        <v>109779</v>
      </c>
      <c r="R156" s="46">
        <v>88663</v>
      </c>
    </row>
    <row r="157" spans="3:18" ht="12.75">
      <c r="C157" s="95" t="s">
        <v>116</v>
      </c>
      <c r="D157" s="92" t="s">
        <v>0</v>
      </c>
      <c r="E157" s="92" t="s">
        <v>0</v>
      </c>
      <c r="F157" s="92" t="s">
        <v>0</v>
      </c>
      <c r="G157" s="92" t="s">
        <v>0</v>
      </c>
      <c r="H157" s="92" t="s">
        <v>0</v>
      </c>
      <c r="I157" s="98"/>
      <c r="J157" s="14"/>
      <c r="K157" s="27"/>
      <c r="L157" s="27"/>
      <c r="M157" s="43" t="s">
        <v>17</v>
      </c>
      <c r="N157" s="46">
        <v>188315</v>
      </c>
      <c r="O157" s="46">
        <v>183096</v>
      </c>
      <c r="P157" s="46">
        <v>195860</v>
      </c>
      <c r="Q157" s="46">
        <v>192914</v>
      </c>
      <c r="R157" s="46">
        <v>208192</v>
      </c>
    </row>
    <row r="158" spans="3:18" ht="12.75">
      <c r="C158" s="95"/>
      <c r="D158" s="96">
        <f>SUM(D151:D157)</f>
        <v>5476</v>
      </c>
      <c r="E158" s="96">
        <f aca="true" t="shared" si="15" ref="E158:G158">SUM(E151:E157)</f>
        <v>6055</v>
      </c>
      <c r="F158" s="96">
        <f t="shared" si="15"/>
        <v>5068</v>
      </c>
      <c r="G158" s="96">
        <f t="shared" si="15"/>
        <v>5489</v>
      </c>
      <c r="H158" s="96">
        <f>SUM(H151:H157)</f>
        <v>6125</v>
      </c>
      <c r="I158" s="98">
        <f t="shared" si="13"/>
        <v>5642.6</v>
      </c>
      <c r="J158" s="14">
        <v>5642.6</v>
      </c>
      <c r="K158" s="27"/>
      <c r="L158" s="27"/>
      <c r="M158" s="43" t="s">
        <v>33</v>
      </c>
      <c r="N158" s="46">
        <v>8990</v>
      </c>
      <c r="O158" s="46">
        <v>8580</v>
      </c>
      <c r="P158" s="46">
        <v>8367</v>
      </c>
      <c r="Q158" s="46">
        <v>9724</v>
      </c>
      <c r="R158" s="46">
        <v>8967</v>
      </c>
    </row>
    <row r="159" spans="3:18" ht="12.75">
      <c r="C159" s="95" t="s">
        <v>118</v>
      </c>
      <c r="D159" s="91">
        <v>8045</v>
      </c>
      <c r="E159" s="91">
        <v>7647</v>
      </c>
      <c r="F159" s="91">
        <v>7236</v>
      </c>
      <c r="G159" s="91">
        <v>7583</v>
      </c>
      <c r="H159" s="91">
        <v>8013</v>
      </c>
      <c r="I159" s="98">
        <f t="shared" si="13"/>
        <v>7704.8</v>
      </c>
      <c r="J159" s="14">
        <v>7704.8</v>
      </c>
      <c r="K159" s="27"/>
      <c r="L159" s="27"/>
      <c r="M159" s="43" t="s">
        <v>34</v>
      </c>
      <c r="N159" s="46">
        <v>63006</v>
      </c>
      <c r="O159" s="46">
        <v>65885</v>
      </c>
      <c r="P159" s="46">
        <v>63098</v>
      </c>
      <c r="Q159" s="46">
        <v>62020</v>
      </c>
      <c r="R159" s="46">
        <v>66361</v>
      </c>
    </row>
    <row r="160" spans="3:18" ht="12.75">
      <c r="C160" s="95" t="s">
        <v>117</v>
      </c>
      <c r="D160" s="91">
        <v>11513</v>
      </c>
      <c r="E160" s="91">
        <v>11265</v>
      </c>
      <c r="F160" s="91">
        <v>11687</v>
      </c>
      <c r="G160" s="91">
        <v>11478</v>
      </c>
      <c r="H160" s="91">
        <v>11337</v>
      </c>
      <c r="I160" s="98">
        <f t="shared" si="13"/>
        <v>11456</v>
      </c>
      <c r="J160" s="14">
        <v>11456</v>
      </c>
      <c r="K160" s="27"/>
      <c r="L160" s="27"/>
      <c r="M160" s="43" t="s">
        <v>35</v>
      </c>
      <c r="N160" s="46">
        <v>251</v>
      </c>
      <c r="O160" s="46">
        <v>270</v>
      </c>
      <c r="P160" s="46">
        <v>344</v>
      </c>
      <c r="Q160" s="46">
        <v>198</v>
      </c>
      <c r="R160" s="46">
        <v>29</v>
      </c>
    </row>
    <row r="161" spans="3:18" ht="12.75">
      <c r="C161" s="95" t="s">
        <v>119</v>
      </c>
      <c r="D161" s="91">
        <v>627</v>
      </c>
      <c r="E161" s="91">
        <v>591</v>
      </c>
      <c r="F161" s="91">
        <v>610</v>
      </c>
      <c r="G161" s="91">
        <v>636</v>
      </c>
      <c r="H161" s="91">
        <v>643</v>
      </c>
      <c r="I161" s="98">
        <f>AVERAGE(D161:H161)</f>
        <v>621.4</v>
      </c>
      <c r="J161" s="14">
        <v>621.4</v>
      </c>
      <c r="K161" s="93"/>
      <c r="L161" s="93"/>
      <c r="M161" s="43" t="s">
        <v>36</v>
      </c>
      <c r="N161" s="46">
        <v>5467</v>
      </c>
      <c r="O161" s="46">
        <v>5258</v>
      </c>
      <c r="P161" s="46">
        <v>7893</v>
      </c>
      <c r="Q161" s="46">
        <v>7245</v>
      </c>
      <c r="R161" s="46">
        <v>8218</v>
      </c>
    </row>
    <row r="162" spans="3:18" ht="12.75">
      <c r="C162" s="27"/>
      <c r="D162" s="27"/>
      <c r="E162" s="27"/>
      <c r="F162" s="27"/>
      <c r="G162" s="27"/>
      <c r="H162" s="27"/>
      <c r="I162" s="98"/>
      <c r="J162" s="14"/>
      <c r="K162" s="27"/>
      <c r="L162" s="27"/>
      <c r="M162" s="43" t="s">
        <v>37</v>
      </c>
      <c r="N162" s="46">
        <v>10479</v>
      </c>
      <c r="O162" s="46">
        <v>12083</v>
      </c>
      <c r="P162" s="46">
        <v>17441</v>
      </c>
      <c r="Q162" s="46">
        <v>16749</v>
      </c>
      <c r="R162" s="46">
        <v>19228</v>
      </c>
    </row>
    <row r="163" spans="3:18" ht="12.75">
      <c r="C163" s="93" t="s">
        <v>92</v>
      </c>
      <c r="D163" s="27"/>
      <c r="E163" s="27"/>
      <c r="F163" s="27"/>
      <c r="G163" s="27"/>
      <c r="H163" s="27"/>
      <c r="I163" s="98"/>
      <c r="J163" s="14"/>
      <c r="K163" s="27"/>
      <c r="L163" s="27"/>
      <c r="M163" s="43" t="s">
        <v>24</v>
      </c>
      <c r="N163" s="46">
        <v>599</v>
      </c>
      <c r="O163" s="46">
        <v>539</v>
      </c>
      <c r="P163" s="46">
        <v>553</v>
      </c>
      <c r="Q163" s="46">
        <v>626</v>
      </c>
      <c r="R163" s="46">
        <v>608</v>
      </c>
    </row>
    <row r="164" spans="3:18" ht="12.75">
      <c r="C164" s="93" t="s">
        <v>0</v>
      </c>
      <c r="D164" s="93" t="s">
        <v>93</v>
      </c>
      <c r="E164" s="27"/>
      <c r="F164" s="27"/>
      <c r="G164" s="27"/>
      <c r="H164" s="27"/>
      <c r="I164" s="98"/>
      <c r="J164" s="14"/>
      <c r="K164" s="27"/>
      <c r="L164" s="27"/>
      <c r="M164" s="43" t="s">
        <v>21</v>
      </c>
      <c r="N164" s="46">
        <v>36498</v>
      </c>
      <c r="O164" s="46">
        <v>40565</v>
      </c>
      <c r="P164" s="46">
        <v>31775</v>
      </c>
      <c r="Q164" s="46">
        <v>41308</v>
      </c>
      <c r="R164" s="46">
        <v>49576</v>
      </c>
    </row>
    <row r="165" spans="3:18" ht="12.75">
      <c r="C165" s="27"/>
      <c r="D165" s="27"/>
      <c r="E165" s="27"/>
      <c r="F165" s="27"/>
      <c r="G165" s="27"/>
      <c r="H165" s="27"/>
      <c r="I165" s="98"/>
      <c r="J165" s="14"/>
      <c r="K165" s="27"/>
      <c r="L165" s="27"/>
      <c r="M165" s="43" t="s">
        <v>38</v>
      </c>
      <c r="N165" s="44" t="s">
        <v>0</v>
      </c>
      <c r="O165" s="44" t="s">
        <v>0</v>
      </c>
      <c r="P165" s="44" t="s">
        <v>0</v>
      </c>
      <c r="Q165" s="44" t="s">
        <v>0</v>
      </c>
      <c r="R165" s="44" t="s">
        <v>0</v>
      </c>
    </row>
    <row r="166" spans="3:18" ht="12.75">
      <c r="C166" s="93" t="s">
        <v>75</v>
      </c>
      <c r="D166" s="93" t="s">
        <v>152</v>
      </c>
      <c r="E166" s="27"/>
      <c r="F166" s="27"/>
      <c r="G166" s="27"/>
      <c r="H166" s="27"/>
      <c r="I166" s="98"/>
      <c r="J166" s="14"/>
      <c r="K166" s="27"/>
      <c r="L166" s="27"/>
      <c r="M166" s="43" t="s">
        <v>13</v>
      </c>
      <c r="N166" s="46">
        <v>5532</v>
      </c>
      <c r="O166" s="46">
        <v>4752</v>
      </c>
      <c r="P166" s="46">
        <v>5114</v>
      </c>
      <c r="Q166" s="46">
        <v>5205</v>
      </c>
      <c r="R166" s="46">
        <v>5052</v>
      </c>
    </row>
    <row r="167" spans="3:18" ht="12.75">
      <c r="C167" s="93" t="s">
        <v>96</v>
      </c>
      <c r="D167" s="93" t="s">
        <v>27</v>
      </c>
      <c r="E167" s="27"/>
      <c r="F167" s="27"/>
      <c r="G167" s="27"/>
      <c r="H167" s="27"/>
      <c r="I167" s="98"/>
      <c r="J167" s="14"/>
      <c r="K167" s="27"/>
      <c r="L167" s="27"/>
      <c r="M167" s="43" t="s">
        <v>39</v>
      </c>
      <c r="N167" s="46">
        <v>16870</v>
      </c>
      <c r="O167" s="46">
        <v>19965</v>
      </c>
      <c r="P167" s="46">
        <v>17032</v>
      </c>
      <c r="Q167" s="46">
        <v>15900</v>
      </c>
      <c r="R167" s="46">
        <v>19789</v>
      </c>
    </row>
    <row r="168" spans="3:18" ht="12.75">
      <c r="C168" s="27"/>
      <c r="D168" s="27"/>
      <c r="E168" s="27"/>
      <c r="F168" s="27"/>
      <c r="G168" s="27"/>
      <c r="H168" s="27"/>
      <c r="I168" s="98"/>
      <c r="J168" s="14"/>
      <c r="K168" s="27"/>
      <c r="L168" s="27"/>
      <c r="M168" s="43" t="s">
        <v>20</v>
      </c>
      <c r="N168" s="46">
        <v>103425</v>
      </c>
      <c r="O168" s="46">
        <v>102886</v>
      </c>
      <c r="P168" s="46">
        <v>114301</v>
      </c>
      <c r="Q168" s="46">
        <v>113241</v>
      </c>
      <c r="R168" s="46">
        <v>126890</v>
      </c>
    </row>
    <row r="169" spans="3:18" ht="12.75">
      <c r="C169" s="95" t="s">
        <v>97</v>
      </c>
      <c r="D169" s="95" t="s">
        <v>55</v>
      </c>
      <c r="E169" s="95" t="s">
        <v>56</v>
      </c>
      <c r="F169" s="95" t="s">
        <v>61</v>
      </c>
      <c r="G169" s="95" t="s">
        <v>62</v>
      </c>
      <c r="H169" s="95" t="s">
        <v>63</v>
      </c>
      <c r="I169" s="98"/>
      <c r="J169" s="14"/>
      <c r="K169" s="27"/>
      <c r="L169" s="27"/>
      <c r="M169" s="43" t="s">
        <v>22</v>
      </c>
      <c r="N169" s="46">
        <v>4144</v>
      </c>
      <c r="O169" s="46">
        <v>4775</v>
      </c>
      <c r="P169" s="46">
        <v>4869</v>
      </c>
      <c r="Q169" s="46">
        <v>5642</v>
      </c>
      <c r="R169" s="46">
        <v>5524</v>
      </c>
    </row>
    <row r="170" spans="3:18" ht="12.75">
      <c r="C170" s="95" t="s">
        <v>122</v>
      </c>
      <c r="D170" s="91">
        <v>59803</v>
      </c>
      <c r="E170" s="91">
        <v>59468</v>
      </c>
      <c r="F170" s="91">
        <v>53224</v>
      </c>
      <c r="G170" s="91">
        <v>68280</v>
      </c>
      <c r="H170" s="91">
        <v>72696</v>
      </c>
      <c r="I170" s="98">
        <f aca="true" t="shared" si="16" ref="I170:I181">AVERAGE(D170:H170)</f>
        <v>62694.2</v>
      </c>
      <c r="J170" s="14">
        <v>62694.2</v>
      </c>
      <c r="K170" s="27"/>
      <c r="L170" s="27"/>
      <c r="M170" s="43" t="s">
        <v>40</v>
      </c>
      <c r="N170" s="46">
        <v>59094</v>
      </c>
      <c r="O170" s="46">
        <v>74032</v>
      </c>
      <c r="P170" s="46">
        <v>46369</v>
      </c>
      <c r="Q170" s="46">
        <v>74021</v>
      </c>
      <c r="R170" s="46">
        <v>78087</v>
      </c>
    </row>
    <row r="171" spans="3:18" ht="12.75">
      <c r="C171" s="95" t="s">
        <v>109</v>
      </c>
      <c r="D171" s="91">
        <v>27559</v>
      </c>
      <c r="E171" s="91">
        <v>29132</v>
      </c>
      <c r="F171" s="91">
        <v>27462</v>
      </c>
      <c r="G171" s="91">
        <v>35465</v>
      </c>
      <c r="H171" s="91">
        <v>36517</v>
      </c>
      <c r="I171" s="98">
        <f t="shared" si="16"/>
        <v>31227</v>
      </c>
      <c r="J171" s="14">
        <v>31227</v>
      </c>
      <c r="K171" s="27"/>
      <c r="L171" s="27"/>
      <c r="M171" s="43" t="s">
        <v>18</v>
      </c>
      <c r="N171" s="46">
        <v>1764</v>
      </c>
      <c r="O171" s="46">
        <v>1885</v>
      </c>
      <c r="P171" s="46">
        <v>1788</v>
      </c>
      <c r="Q171" s="46">
        <v>1419</v>
      </c>
      <c r="R171" s="46">
        <v>2013</v>
      </c>
    </row>
    <row r="172" spans="3:18" ht="12.75">
      <c r="C172" s="95" t="s">
        <v>110</v>
      </c>
      <c r="D172" s="91">
        <v>84</v>
      </c>
      <c r="E172" s="91">
        <v>65</v>
      </c>
      <c r="F172" s="91">
        <v>67</v>
      </c>
      <c r="G172" s="91">
        <v>77</v>
      </c>
      <c r="H172" s="91">
        <v>31</v>
      </c>
      <c r="I172" s="98"/>
      <c r="J172" s="14"/>
      <c r="K172" s="27"/>
      <c r="L172" s="27"/>
      <c r="M172" s="43" t="s">
        <v>41</v>
      </c>
      <c r="N172" s="46">
        <v>9469</v>
      </c>
      <c r="O172" s="46">
        <v>13718</v>
      </c>
      <c r="P172" s="46">
        <v>11178</v>
      </c>
      <c r="Q172" s="46">
        <v>12519</v>
      </c>
      <c r="R172" s="46">
        <v>17348</v>
      </c>
    </row>
    <row r="173" spans="3:18" ht="12.75">
      <c r="C173" s="95" t="s">
        <v>111</v>
      </c>
      <c r="D173" s="91">
        <v>181</v>
      </c>
      <c r="E173" s="91">
        <v>168</v>
      </c>
      <c r="F173" s="91">
        <v>112</v>
      </c>
      <c r="G173" s="91">
        <v>137</v>
      </c>
      <c r="H173" s="91">
        <v>100</v>
      </c>
      <c r="I173" s="98"/>
      <c r="J173" s="14"/>
      <c r="K173" s="27"/>
      <c r="L173" s="27"/>
      <c r="M173" s="43" t="s">
        <v>19</v>
      </c>
      <c r="N173" s="46">
        <v>8855</v>
      </c>
      <c r="O173" s="46">
        <v>10886</v>
      </c>
      <c r="P173" s="46">
        <v>10959</v>
      </c>
      <c r="Q173" s="46">
        <v>12028</v>
      </c>
      <c r="R173" s="46">
        <v>12212</v>
      </c>
    </row>
    <row r="174" spans="3:18" ht="12.75">
      <c r="C174" s="95" t="s">
        <v>112</v>
      </c>
      <c r="D174" s="91">
        <v>24528</v>
      </c>
      <c r="E174" s="91">
        <v>23076</v>
      </c>
      <c r="F174" s="91">
        <v>18686</v>
      </c>
      <c r="G174" s="91">
        <v>25781</v>
      </c>
      <c r="H174" s="91">
        <v>29092</v>
      </c>
      <c r="I174" s="98"/>
      <c r="J174" s="14"/>
      <c r="K174" s="27"/>
      <c r="L174" s="27"/>
      <c r="M174" s="43" t="s">
        <v>42</v>
      </c>
      <c r="N174" s="46">
        <v>13700</v>
      </c>
      <c r="O174" s="46">
        <v>14960</v>
      </c>
      <c r="P174" s="46">
        <v>16311</v>
      </c>
      <c r="Q174" s="46">
        <v>16661</v>
      </c>
      <c r="R174" s="97">
        <v>16661</v>
      </c>
    </row>
    <row r="175" spans="3:18" ht="12.75">
      <c r="C175" s="95" t="s">
        <v>113</v>
      </c>
      <c r="D175" s="91">
        <v>276</v>
      </c>
      <c r="E175" s="91">
        <v>247</v>
      </c>
      <c r="F175" s="91">
        <v>191</v>
      </c>
      <c r="G175" s="91">
        <v>228</v>
      </c>
      <c r="H175" s="91">
        <v>205</v>
      </c>
      <c r="I175" s="98"/>
      <c r="J175" s="14"/>
      <c r="K175" s="27"/>
      <c r="L175" s="27"/>
      <c r="M175" s="43" t="s">
        <v>16</v>
      </c>
      <c r="N175" s="46">
        <v>71313</v>
      </c>
      <c r="O175" s="46">
        <v>73147</v>
      </c>
      <c r="P175" s="46">
        <v>66442</v>
      </c>
      <c r="Q175" s="46">
        <v>68379</v>
      </c>
      <c r="R175" s="46">
        <v>83303</v>
      </c>
    </row>
    <row r="176" spans="3:18" ht="12.75">
      <c r="C176" s="95" t="s">
        <v>114</v>
      </c>
      <c r="D176" s="91">
        <v>164</v>
      </c>
      <c r="E176" s="91">
        <v>177</v>
      </c>
      <c r="F176" s="91">
        <v>167</v>
      </c>
      <c r="G176" s="91">
        <v>236</v>
      </c>
      <c r="H176" s="91">
        <v>129</v>
      </c>
      <c r="I176" s="98"/>
      <c r="J176" s="14"/>
      <c r="K176" s="27"/>
      <c r="L176" s="27"/>
      <c r="M176" s="27"/>
      <c r="N176" s="168"/>
      <c r="O176" s="168"/>
      <c r="P176" s="168"/>
      <c r="Q176" s="168"/>
      <c r="R176" s="168"/>
    </row>
    <row r="177" spans="3:18" ht="12.75">
      <c r="C177" s="95" t="s">
        <v>115</v>
      </c>
      <c r="D177" s="92" t="s">
        <v>0</v>
      </c>
      <c r="E177" s="92" t="s">
        <v>0</v>
      </c>
      <c r="F177" s="92" t="s">
        <v>0</v>
      </c>
      <c r="G177" s="92" t="s">
        <v>0</v>
      </c>
      <c r="H177" s="92" t="s">
        <v>0</v>
      </c>
      <c r="I177" s="98"/>
      <c r="J177" s="14"/>
      <c r="K177" s="27"/>
      <c r="L177" s="27"/>
      <c r="M177" s="39" t="s">
        <v>92</v>
      </c>
      <c r="N177" s="40"/>
      <c r="O177" s="40"/>
      <c r="P177" s="40"/>
      <c r="Q177" s="40"/>
      <c r="R177" s="40"/>
    </row>
    <row r="178" spans="3:18" ht="12.75">
      <c r="C178" s="95" t="s">
        <v>116</v>
      </c>
      <c r="D178" s="92" t="s">
        <v>0</v>
      </c>
      <c r="E178" s="92" t="s">
        <v>0</v>
      </c>
      <c r="F178" s="92" t="s">
        <v>0</v>
      </c>
      <c r="G178" s="92" t="s">
        <v>0</v>
      </c>
      <c r="H178" s="92" t="s">
        <v>0</v>
      </c>
      <c r="I178" s="98"/>
      <c r="J178" s="14"/>
      <c r="K178" s="27"/>
      <c r="L178" s="27"/>
      <c r="M178" s="39" t="s">
        <v>0</v>
      </c>
      <c r="N178" s="39" t="s">
        <v>93</v>
      </c>
      <c r="O178" s="40"/>
      <c r="P178" s="40"/>
      <c r="Q178" s="40"/>
      <c r="R178" s="40"/>
    </row>
    <row r="179" spans="3:18" ht="12.75">
      <c r="C179" s="95"/>
      <c r="D179" s="96">
        <f>SUM(D172:D178)</f>
        <v>25233</v>
      </c>
      <c r="E179" s="96">
        <f aca="true" t="shared" si="17" ref="E179:H179">SUM(E172:E178)</f>
        <v>23733</v>
      </c>
      <c r="F179" s="96">
        <f t="shared" si="17"/>
        <v>19223</v>
      </c>
      <c r="G179" s="96">
        <f t="shared" si="17"/>
        <v>26459</v>
      </c>
      <c r="H179" s="96">
        <f t="shared" si="17"/>
        <v>29557</v>
      </c>
      <c r="I179" s="98">
        <f t="shared" si="16"/>
        <v>24841</v>
      </c>
      <c r="J179" s="14">
        <v>24841</v>
      </c>
      <c r="K179" s="27"/>
      <c r="L179" s="27"/>
      <c r="M179" s="27"/>
      <c r="N179" s="27"/>
      <c r="O179" s="27"/>
      <c r="P179" s="27"/>
      <c r="Q179" s="27"/>
      <c r="R179" s="27"/>
    </row>
    <row r="180" spans="3:18" ht="12.75">
      <c r="C180" s="95" t="s">
        <v>118</v>
      </c>
      <c r="D180" s="91">
        <v>1519</v>
      </c>
      <c r="E180" s="91">
        <v>1090</v>
      </c>
      <c r="F180" s="91">
        <v>1190</v>
      </c>
      <c r="G180" s="91">
        <v>1224</v>
      </c>
      <c r="H180" s="91">
        <v>1470</v>
      </c>
      <c r="I180" s="98">
        <f t="shared" si="16"/>
        <v>1298.6</v>
      </c>
      <c r="J180" s="14">
        <v>1298.6</v>
      </c>
      <c r="K180" s="27"/>
      <c r="L180" s="27"/>
      <c r="M180" s="39" t="s">
        <v>75</v>
      </c>
      <c r="N180" s="39" t="s">
        <v>152</v>
      </c>
      <c r="O180" s="40"/>
      <c r="P180" s="40"/>
      <c r="Q180" s="40"/>
      <c r="R180" s="40"/>
    </row>
    <row r="181" spans="3:18" ht="12.75">
      <c r="C181" s="95" t="s">
        <v>117</v>
      </c>
      <c r="D181" s="91">
        <v>4054</v>
      </c>
      <c r="E181" s="91">
        <v>3997</v>
      </c>
      <c r="F181" s="91">
        <v>3923</v>
      </c>
      <c r="G181" s="91">
        <v>3289</v>
      </c>
      <c r="H181" s="91">
        <v>3249</v>
      </c>
      <c r="I181" s="98">
        <f t="shared" si="16"/>
        <v>3702.4</v>
      </c>
      <c r="J181" s="14">
        <v>3702.4</v>
      </c>
      <c r="K181" s="27"/>
      <c r="L181" s="27"/>
      <c r="M181" s="39" t="s">
        <v>58</v>
      </c>
      <c r="N181" s="39" t="s">
        <v>110</v>
      </c>
      <c r="O181" s="40"/>
      <c r="P181" s="40"/>
      <c r="Q181" s="40"/>
      <c r="R181" s="40"/>
    </row>
    <row r="182" spans="3:18" ht="12.75">
      <c r="C182" s="95" t="s">
        <v>119</v>
      </c>
      <c r="D182" s="91">
        <v>1439</v>
      </c>
      <c r="E182" s="91">
        <v>1515</v>
      </c>
      <c r="F182" s="91">
        <v>1425</v>
      </c>
      <c r="G182" s="91">
        <v>1843</v>
      </c>
      <c r="H182" s="91">
        <v>1903</v>
      </c>
      <c r="I182" s="98">
        <f>AVERAGE(D182:H182)</f>
        <v>1625</v>
      </c>
      <c r="J182" s="14">
        <v>1625</v>
      </c>
      <c r="K182" s="27"/>
      <c r="L182" s="27"/>
      <c r="M182" s="27"/>
      <c r="N182" s="27"/>
      <c r="O182" s="27"/>
      <c r="P182" s="27"/>
      <c r="Q182" s="27"/>
      <c r="R182" s="27"/>
    </row>
    <row r="183" spans="3:18" ht="12.75">
      <c r="C183" s="27"/>
      <c r="D183" s="27"/>
      <c r="E183" s="27"/>
      <c r="F183" s="27"/>
      <c r="G183" s="27"/>
      <c r="H183" s="27"/>
      <c r="I183" s="98"/>
      <c r="J183" s="14"/>
      <c r="K183" s="27"/>
      <c r="L183" s="27"/>
      <c r="M183" s="43" t="s">
        <v>59</v>
      </c>
      <c r="N183" s="43" t="s">
        <v>55</v>
      </c>
      <c r="O183" s="43" t="s">
        <v>56</v>
      </c>
      <c r="P183" s="43" t="s">
        <v>61</v>
      </c>
      <c r="Q183" s="43" t="s">
        <v>62</v>
      </c>
      <c r="R183" s="43" t="s">
        <v>63</v>
      </c>
    </row>
    <row r="184" spans="3:18" ht="12.75">
      <c r="C184" s="93" t="s">
        <v>92</v>
      </c>
      <c r="D184" s="27"/>
      <c r="E184" s="27"/>
      <c r="F184" s="27"/>
      <c r="G184" s="27"/>
      <c r="H184" s="27"/>
      <c r="I184" s="98"/>
      <c r="J184" s="14"/>
      <c r="K184" s="27"/>
      <c r="L184" s="27"/>
      <c r="M184" s="43" t="s">
        <v>64</v>
      </c>
      <c r="N184" s="45">
        <v>19459</v>
      </c>
      <c r="O184" s="45">
        <v>16838</v>
      </c>
      <c r="P184" s="45">
        <v>14412</v>
      </c>
      <c r="Q184" s="45">
        <v>15371</v>
      </c>
      <c r="R184" s="45">
        <v>17079</v>
      </c>
    </row>
    <row r="185" spans="3:18" ht="12.75">
      <c r="C185" s="93" t="s">
        <v>0</v>
      </c>
      <c r="D185" s="93" t="s">
        <v>93</v>
      </c>
      <c r="E185" s="27"/>
      <c r="F185" s="27"/>
      <c r="G185" s="27"/>
      <c r="H185" s="27"/>
      <c r="I185" s="98"/>
      <c r="J185" s="14"/>
      <c r="K185" s="27"/>
      <c r="L185" s="27"/>
      <c r="M185" s="43" t="s">
        <v>82</v>
      </c>
      <c r="N185" s="46">
        <v>16295</v>
      </c>
      <c r="O185" s="46">
        <v>13223</v>
      </c>
      <c r="P185" s="46">
        <v>10379</v>
      </c>
      <c r="Q185" s="46">
        <v>11559</v>
      </c>
      <c r="R185" s="45">
        <v>11985</v>
      </c>
    </row>
    <row r="186" spans="3:18" ht="12.75">
      <c r="C186" s="27"/>
      <c r="D186" s="27"/>
      <c r="E186" s="27"/>
      <c r="F186" s="27"/>
      <c r="G186" s="27"/>
      <c r="H186" s="27"/>
      <c r="I186" s="98"/>
      <c r="J186" s="14"/>
      <c r="K186" s="27"/>
      <c r="L186" s="27"/>
      <c r="M186" s="43" t="s">
        <v>26</v>
      </c>
      <c r="N186" s="46">
        <v>32</v>
      </c>
      <c r="O186" s="46">
        <v>23</v>
      </c>
      <c r="P186" s="46">
        <v>18</v>
      </c>
      <c r="Q186" s="46">
        <v>16</v>
      </c>
      <c r="R186" s="46">
        <v>16</v>
      </c>
    </row>
    <row r="187" spans="3:18" ht="12.75">
      <c r="C187" s="93" t="s">
        <v>75</v>
      </c>
      <c r="D187" s="93" t="s">
        <v>152</v>
      </c>
      <c r="E187" s="27"/>
      <c r="F187" s="27"/>
      <c r="G187" s="27"/>
      <c r="H187" s="27"/>
      <c r="I187" s="98"/>
      <c r="J187" s="14"/>
      <c r="K187" s="27"/>
      <c r="L187" s="27"/>
      <c r="M187" s="43" t="s">
        <v>27</v>
      </c>
      <c r="N187" s="46">
        <v>84</v>
      </c>
      <c r="O187" s="46">
        <v>65</v>
      </c>
      <c r="P187" s="46">
        <v>67</v>
      </c>
      <c r="Q187" s="46">
        <v>77</v>
      </c>
      <c r="R187" s="46">
        <v>31</v>
      </c>
    </row>
    <row r="188" spans="3:18" ht="12.75">
      <c r="C188" s="93" t="s">
        <v>96</v>
      </c>
      <c r="D188" s="93" t="s">
        <v>15</v>
      </c>
      <c r="E188" s="27"/>
      <c r="F188" s="27"/>
      <c r="G188" s="27"/>
      <c r="H188" s="27"/>
      <c r="I188" s="98"/>
      <c r="J188" s="14"/>
      <c r="K188" s="27"/>
      <c r="L188" s="27"/>
      <c r="M188" s="43" t="s">
        <v>15</v>
      </c>
      <c r="N188" s="46">
        <v>238</v>
      </c>
      <c r="O188" s="46">
        <v>261</v>
      </c>
      <c r="P188" s="46">
        <v>160</v>
      </c>
      <c r="Q188" s="46">
        <v>157</v>
      </c>
      <c r="R188" s="46">
        <v>221</v>
      </c>
    </row>
    <row r="189" spans="3:18" ht="12.75">
      <c r="C189" s="27"/>
      <c r="D189" s="27"/>
      <c r="E189" s="27"/>
      <c r="F189" s="27"/>
      <c r="G189" s="27"/>
      <c r="H189" s="27"/>
      <c r="I189" s="98"/>
      <c r="J189" s="14"/>
      <c r="K189" s="27"/>
      <c r="L189" s="27"/>
      <c r="M189" s="43" t="s">
        <v>28</v>
      </c>
      <c r="N189" s="46">
        <v>129</v>
      </c>
      <c r="O189" s="46">
        <v>104</v>
      </c>
      <c r="P189" s="46">
        <v>101</v>
      </c>
      <c r="Q189" s="46">
        <v>94</v>
      </c>
      <c r="R189" s="46">
        <v>127</v>
      </c>
    </row>
    <row r="190" spans="3:18" ht="12.75">
      <c r="C190" s="95" t="s">
        <v>97</v>
      </c>
      <c r="D190" s="95" t="s">
        <v>55</v>
      </c>
      <c r="E190" s="95" t="s">
        <v>56</v>
      </c>
      <c r="F190" s="95" t="s">
        <v>61</v>
      </c>
      <c r="G190" s="95" t="s">
        <v>62</v>
      </c>
      <c r="H190" s="95" t="s">
        <v>63</v>
      </c>
      <c r="I190" s="98"/>
      <c r="J190" s="14"/>
      <c r="K190" s="27"/>
      <c r="L190" s="27"/>
      <c r="M190" s="43" t="s">
        <v>65</v>
      </c>
      <c r="N190" s="46">
        <v>1272</v>
      </c>
      <c r="O190" s="46">
        <v>1231</v>
      </c>
      <c r="P190" s="46">
        <v>1178</v>
      </c>
      <c r="Q190" s="46">
        <v>1123</v>
      </c>
      <c r="R190" s="97">
        <v>1123</v>
      </c>
    </row>
    <row r="191" spans="3:18" ht="12.75">
      <c r="C191" s="95" t="s">
        <v>122</v>
      </c>
      <c r="D191" s="91">
        <v>46272</v>
      </c>
      <c r="E191" s="91">
        <v>53250</v>
      </c>
      <c r="F191" s="91">
        <v>47299</v>
      </c>
      <c r="G191" s="91">
        <v>41903</v>
      </c>
      <c r="H191" s="91">
        <v>48571</v>
      </c>
      <c r="I191" s="98">
        <f aca="true" t="shared" si="18" ref="I191:I245">AVERAGE(D191:H191)</f>
        <v>47459</v>
      </c>
      <c r="J191" s="14">
        <v>47459</v>
      </c>
      <c r="K191" s="27"/>
      <c r="L191" s="27"/>
      <c r="M191" s="43" t="s">
        <v>29</v>
      </c>
      <c r="N191" s="46">
        <v>57</v>
      </c>
      <c r="O191" s="46">
        <v>70</v>
      </c>
      <c r="P191" s="46">
        <v>58</v>
      </c>
      <c r="Q191" s="46">
        <v>142</v>
      </c>
      <c r="R191" s="46">
        <v>186</v>
      </c>
    </row>
    <row r="192" spans="3:18" ht="12.75">
      <c r="C192" s="95" t="s">
        <v>109</v>
      </c>
      <c r="D192" s="91">
        <v>22848</v>
      </c>
      <c r="E192" s="91">
        <v>27554</v>
      </c>
      <c r="F192" s="91">
        <v>22069</v>
      </c>
      <c r="G192" s="91">
        <v>24922</v>
      </c>
      <c r="H192" s="91">
        <v>29128</v>
      </c>
      <c r="I192" s="98">
        <f t="shared" si="18"/>
        <v>25304.2</v>
      </c>
      <c r="J192" s="14">
        <v>25304.2</v>
      </c>
      <c r="K192" s="27"/>
      <c r="L192" s="27"/>
      <c r="M192" s="43" t="s">
        <v>30</v>
      </c>
      <c r="N192" s="46">
        <v>113</v>
      </c>
      <c r="O192" s="46">
        <v>74</v>
      </c>
      <c r="P192" s="46">
        <v>89</v>
      </c>
      <c r="Q192" s="46">
        <v>105</v>
      </c>
      <c r="R192" s="97">
        <v>105</v>
      </c>
    </row>
    <row r="193" spans="3:18" ht="12.75">
      <c r="C193" s="95" t="s">
        <v>110</v>
      </c>
      <c r="D193" s="91">
        <v>238</v>
      </c>
      <c r="E193" s="91">
        <v>261</v>
      </c>
      <c r="F193" s="91">
        <v>160</v>
      </c>
      <c r="G193" s="91">
        <v>157</v>
      </c>
      <c r="H193" s="91">
        <v>221</v>
      </c>
      <c r="I193" s="98"/>
      <c r="J193" s="14"/>
      <c r="K193" s="27"/>
      <c r="L193" s="27"/>
      <c r="M193" s="43" t="s">
        <v>31</v>
      </c>
      <c r="N193" s="46">
        <v>222</v>
      </c>
      <c r="O193" s="46">
        <v>205</v>
      </c>
      <c r="P193" s="46">
        <v>192</v>
      </c>
      <c r="Q193" s="46">
        <v>260</v>
      </c>
      <c r="R193" s="46">
        <v>227</v>
      </c>
    </row>
    <row r="194" spans="3:18" ht="12.75">
      <c r="C194" s="95" t="s">
        <v>111</v>
      </c>
      <c r="D194" s="91">
        <v>1261</v>
      </c>
      <c r="E194" s="91">
        <v>1579</v>
      </c>
      <c r="F194" s="91">
        <v>1501</v>
      </c>
      <c r="G194" s="91">
        <v>1128</v>
      </c>
      <c r="H194" s="91">
        <v>1332</v>
      </c>
      <c r="I194" s="98"/>
      <c r="J194" s="14"/>
      <c r="K194" s="27"/>
      <c r="L194" s="27"/>
      <c r="M194" s="43" t="s">
        <v>32</v>
      </c>
      <c r="N194" s="46">
        <v>3542</v>
      </c>
      <c r="O194" s="46">
        <v>3632</v>
      </c>
      <c r="P194" s="46">
        <v>2243</v>
      </c>
      <c r="Q194" s="46">
        <v>3511</v>
      </c>
      <c r="R194" s="46">
        <v>3145</v>
      </c>
    </row>
    <row r="195" spans="3:18" ht="12.75">
      <c r="C195" s="95" t="s">
        <v>112</v>
      </c>
      <c r="D195" s="91">
        <v>8207</v>
      </c>
      <c r="E195" s="91">
        <v>8346</v>
      </c>
      <c r="F195" s="91">
        <v>8571</v>
      </c>
      <c r="G195" s="91">
        <v>668</v>
      </c>
      <c r="H195" s="91">
        <v>794</v>
      </c>
      <c r="I195" s="98"/>
      <c r="J195" s="14"/>
      <c r="K195" s="27"/>
      <c r="L195" s="27"/>
      <c r="M195" s="43" t="s">
        <v>17</v>
      </c>
      <c r="N195" s="46">
        <v>6546</v>
      </c>
      <c r="O195" s="46">
        <v>4388</v>
      </c>
      <c r="P195" s="46">
        <v>3648</v>
      </c>
      <c r="Q195" s="46">
        <v>3277</v>
      </c>
      <c r="R195" s="46">
        <v>3622</v>
      </c>
    </row>
    <row r="196" spans="3:18" ht="12.75">
      <c r="C196" s="95" t="s">
        <v>113</v>
      </c>
      <c r="D196" s="91">
        <v>109</v>
      </c>
      <c r="E196" s="91">
        <v>139</v>
      </c>
      <c r="F196" s="91">
        <v>85</v>
      </c>
      <c r="G196" s="91">
        <v>88</v>
      </c>
      <c r="H196" s="91">
        <v>111</v>
      </c>
      <c r="I196" s="98"/>
      <c r="J196" s="14"/>
      <c r="K196" s="27"/>
      <c r="L196" s="27"/>
      <c r="M196" s="43" t="s">
        <v>33</v>
      </c>
      <c r="N196" s="46">
        <v>16</v>
      </c>
      <c r="O196" s="46">
        <v>16</v>
      </c>
      <c r="P196" s="46">
        <v>13</v>
      </c>
      <c r="Q196" s="46">
        <v>16</v>
      </c>
      <c r="R196" s="46">
        <v>15</v>
      </c>
    </row>
    <row r="197" spans="3:18" ht="12.75">
      <c r="C197" s="95" t="s">
        <v>114</v>
      </c>
      <c r="D197" s="91">
        <v>84</v>
      </c>
      <c r="E197" s="91">
        <v>85</v>
      </c>
      <c r="F197" s="91">
        <v>82</v>
      </c>
      <c r="G197" s="91">
        <v>95</v>
      </c>
      <c r="H197" s="91">
        <v>89</v>
      </c>
      <c r="I197" s="98"/>
      <c r="J197" s="14"/>
      <c r="K197" s="27"/>
      <c r="L197" s="27"/>
      <c r="M197" s="43" t="s">
        <v>34</v>
      </c>
      <c r="N197" s="46">
        <v>581</v>
      </c>
      <c r="O197" s="46">
        <v>510</v>
      </c>
      <c r="P197" s="46">
        <v>569</v>
      </c>
      <c r="Q197" s="46">
        <v>436</v>
      </c>
      <c r="R197" s="46">
        <v>427</v>
      </c>
    </row>
    <row r="198" spans="3:18" ht="12.75">
      <c r="C198" s="95" t="s">
        <v>115</v>
      </c>
      <c r="D198" s="92" t="s">
        <v>0</v>
      </c>
      <c r="E198" s="92" t="s">
        <v>0</v>
      </c>
      <c r="F198" s="92" t="s">
        <v>0</v>
      </c>
      <c r="G198" s="92" t="s">
        <v>0</v>
      </c>
      <c r="H198" s="92" t="s">
        <v>0</v>
      </c>
      <c r="I198" s="98"/>
      <c r="J198" s="14"/>
      <c r="K198" s="27"/>
      <c r="L198" s="27"/>
      <c r="M198" s="43" t="s">
        <v>35</v>
      </c>
      <c r="N198" s="46">
        <v>3</v>
      </c>
      <c r="O198" s="46">
        <v>3</v>
      </c>
      <c r="P198" s="46">
        <v>3</v>
      </c>
      <c r="Q198" s="46">
        <v>3</v>
      </c>
      <c r="R198" s="46">
        <v>3</v>
      </c>
    </row>
    <row r="199" spans="3:18" ht="12.75">
      <c r="C199" s="95" t="s">
        <v>116</v>
      </c>
      <c r="D199" s="92" t="s">
        <v>0</v>
      </c>
      <c r="E199" s="92" t="s">
        <v>0</v>
      </c>
      <c r="F199" s="92" t="s">
        <v>0</v>
      </c>
      <c r="G199" s="92" t="s">
        <v>0</v>
      </c>
      <c r="H199" s="92" t="s">
        <v>0</v>
      </c>
      <c r="I199" s="98"/>
      <c r="J199" s="14"/>
      <c r="K199" s="27"/>
      <c r="L199" s="27"/>
      <c r="M199" s="43" t="s">
        <v>36</v>
      </c>
      <c r="N199" s="46">
        <v>26</v>
      </c>
      <c r="O199" s="46">
        <v>41</v>
      </c>
      <c r="P199" s="46">
        <v>54</v>
      </c>
      <c r="Q199" s="46">
        <v>81</v>
      </c>
      <c r="R199" s="46">
        <v>159</v>
      </c>
    </row>
    <row r="200" spans="3:18" ht="12.75">
      <c r="C200" s="95"/>
      <c r="D200" s="96">
        <f>SUM(D193:D199)</f>
        <v>9899</v>
      </c>
      <c r="E200" s="96">
        <f aca="true" t="shared" si="19" ref="E200:H200">SUM(E193:E199)</f>
        <v>10410</v>
      </c>
      <c r="F200" s="96">
        <f t="shared" si="19"/>
        <v>10399</v>
      </c>
      <c r="G200" s="96">
        <f t="shared" si="19"/>
        <v>2136</v>
      </c>
      <c r="H200" s="96">
        <f t="shared" si="19"/>
        <v>2547</v>
      </c>
      <c r="I200" s="98">
        <f t="shared" si="18"/>
        <v>7078.2</v>
      </c>
      <c r="J200" s="14">
        <v>7078.2</v>
      </c>
      <c r="K200" s="27"/>
      <c r="L200" s="27"/>
      <c r="M200" s="43" t="s">
        <v>37</v>
      </c>
      <c r="N200" s="46">
        <v>365</v>
      </c>
      <c r="O200" s="46">
        <v>406</v>
      </c>
      <c r="P200" s="46">
        <v>415</v>
      </c>
      <c r="Q200" s="46">
        <v>466</v>
      </c>
      <c r="R200" s="46">
        <v>1045</v>
      </c>
    </row>
    <row r="201" spans="3:18" ht="12.75">
      <c r="C201" s="95" t="s">
        <v>118</v>
      </c>
      <c r="D201" s="91">
        <v>6375</v>
      </c>
      <c r="E201" s="91">
        <v>7797</v>
      </c>
      <c r="F201" s="91">
        <v>7853</v>
      </c>
      <c r="G201" s="91">
        <v>6719</v>
      </c>
      <c r="H201" s="91">
        <v>8266</v>
      </c>
      <c r="I201" s="98">
        <f t="shared" si="18"/>
        <v>7402</v>
      </c>
      <c r="J201" s="14">
        <v>7402</v>
      </c>
      <c r="K201" s="27"/>
      <c r="L201" s="27"/>
      <c r="M201" s="43" t="s">
        <v>24</v>
      </c>
      <c r="N201" s="46">
        <v>3</v>
      </c>
      <c r="O201" s="46">
        <v>2</v>
      </c>
      <c r="P201" s="46">
        <v>2</v>
      </c>
      <c r="Q201" s="46">
        <v>4</v>
      </c>
      <c r="R201" s="46">
        <v>4</v>
      </c>
    </row>
    <row r="202" spans="3:18" ht="12.75">
      <c r="C202" s="95" t="s">
        <v>117</v>
      </c>
      <c r="D202" s="91">
        <v>6154</v>
      </c>
      <c r="E202" s="91">
        <v>6278</v>
      </c>
      <c r="F202" s="91">
        <v>6008</v>
      </c>
      <c r="G202" s="91">
        <v>7037</v>
      </c>
      <c r="H202" s="91">
        <v>7363</v>
      </c>
      <c r="I202" s="98">
        <f t="shared" si="18"/>
        <v>6568</v>
      </c>
      <c r="J202" s="14">
        <v>6568</v>
      </c>
      <c r="K202" s="27"/>
      <c r="L202" s="27"/>
      <c r="M202" s="43" t="s">
        <v>21</v>
      </c>
      <c r="N202" s="46">
        <v>170</v>
      </c>
      <c r="O202" s="46">
        <v>205</v>
      </c>
      <c r="P202" s="46">
        <v>202</v>
      </c>
      <c r="Q202" s="46">
        <v>210</v>
      </c>
      <c r="R202" s="46">
        <v>225</v>
      </c>
    </row>
    <row r="203" spans="3:18" ht="12.75">
      <c r="C203" s="95" t="s">
        <v>119</v>
      </c>
      <c r="D203" s="91">
        <v>996</v>
      </c>
      <c r="E203" s="91">
        <v>1213</v>
      </c>
      <c r="F203" s="91">
        <v>969</v>
      </c>
      <c r="G203" s="91">
        <v>1088</v>
      </c>
      <c r="H203" s="91">
        <v>1268</v>
      </c>
      <c r="I203" s="98">
        <f t="shared" si="18"/>
        <v>1106.8</v>
      </c>
      <c r="J203" s="14">
        <v>1106.8</v>
      </c>
      <c r="K203" s="27"/>
      <c r="L203" s="27"/>
      <c r="M203" s="43" t="s">
        <v>38</v>
      </c>
      <c r="N203" s="44" t="s">
        <v>0</v>
      </c>
      <c r="O203" s="44" t="s">
        <v>0</v>
      </c>
      <c r="P203" s="44" t="s">
        <v>0</v>
      </c>
      <c r="Q203" s="44" t="s">
        <v>0</v>
      </c>
      <c r="R203" s="44" t="s">
        <v>0</v>
      </c>
    </row>
    <row r="204" spans="3:18" ht="12.75">
      <c r="C204" s="27"/>
      <c r="D204" s="27"/>
      <c r="E204" s="27"/>
      <c r="F204" s="27"/>
      <c r="G204" s="27"/>
      <c r="H204" s="27"/>
      <c r="I204" s="98"/>
      <c r="J204" s="14"/>
      <c r="K204" s="27"/>
      <c r="L204" s="27"/>
      <c r="M204" s="43" t="s">
        <v>13</v>
      </c>
      <c r="N204" s="46">
        <v>44</v>
      </c>
      <c r="O204" s="46">
        <v>36</v>
      </c>
      <c r="P204" s="46">
        <v>40</v>
      </c>
      <c r="Q204" s="46">
        <v>40</v>
      </c>
      <c r="R204" s="46">
        <v>44</v>
      </c>
    </row>
    <row r="205" spans="3:18" ht="12.75">
      <c r="C205" s="93" t="s">
        <v>92</v>
      </c>
      <c r="D205" s="27"/>
      <c r="E205" s="27"/>
      <c r="F205" s="27"/>
      <c r="G205" s="27"/>
      <c r="H205" s="27"/>
      <c r="I205" s="98"/>
      <c r="J205" s="14"/>
      <c r="K205" s="27"/>
      <c r="L205" s="27"/>
      <c r="M205" s="43" t="s">
        <v>39</v>
      </c>
      <c r="N205" s="46">
        <v>304</v>
      </c>
      <c r="O205" s="46">
        <v>348</v>
      </c>
      <c r="P205" s="46">
        <v>219</v>
      </c>
      <c r="Q205" s="46">
        <v>219</v>
      </c>
      <c r="R205" s="46">
        <v>270</v>
      </c>
    </row>
    <row r="206" spans="3:18" ht="12.75">
      <c r="C206" s="93" t="s">
        <v>0</v>
      </c>
      <c r="D206" s="93" t="s">
        <v>93</v>
      </c>
      <c r="E206" s="27"/>
      <c r="F206" s="27"/>
      <c r="G206" s="27"/>
      <c r="H206" s="27"/>
      <c r="I206" s="98"/>
      <c r="J206" s="14"/>
      <c r="K206" s="27"/>
      <c r="L206" s="27"/>
      <c r="M206" s="43" t="s">
        <v>20</v>
      </c>
      <c r="N206" s="46">
        <v>1726</v>
      </c>
      <c r="O206" s="46">
        <v>1648</v>
      </c>
      <c r="P206" s="46">
        <v>2351</v>
      </c>
      <c r="Q206" s="46">
        <v>1844</v>
      </c>
      <c r="R206" s="46">
        <v>2391</v>
      </c>
    </row>
    <row r="207" spans="3:18" ht="12.75">
      <c r="C207" s="27"/>
      <c r="D207" s="27"/>
      <c r="E207" s="27"/>
      <c r="F207" s="27"/>
      <c r="G207" s="27"/>
      <c r="H207" s="27"/>
      <c r="I207" s="98"/>
      <c r="J207" s="14"/>
      <c r="K207" s="27"/>
      <c r="L207" s="27"/>
      <c r="M207" s="43" t="s">
        <v>22</v>
      </c>
      <c r="N207" s="46">
        <v>9</v>
      </c>
      <c r="O207" s="46">
        <v>9</v>
      </c>
      <c r="P207" s="46">
        <v>8</v>
      </c>
      <c r="Q207" s="46">
        <v>8</v>
      </c>
      <c r="R207" s="46">
        <v>8</v>
      </c>
    </row>
    <row r="208" spans="3:18" ht="12.75">
      <c r="C208" s="93" t="s">
        <v>75</v>
      </c>
      <c r="D208" s="93" t="s">
        <v>152</v>
      </c>
      <c r="E208" s="27"/>
      <c r="F208" s="27"/>
      <c r="G208" s="27"/>
      <c r="H208" s="27"/>
      <c r="I208" s="98"/>
      <c r="J208" s="14"/>
      <c r="K208" s="27"/>
      <c r="L208" s="27"/>
      <c r="M208" s="43" t="s">
        <v>40</v>
      </c>
      <c r="N208" s="46">
        <v>386</v>
      </c>
      <c r="O208" s="46">
        <v>796</v>
      </c>
      <c r="P208" s="46">
        <v>653</v>
      </c>
      <c r="Q208" s="46">
        <v>767</v>
      </c>
      <c r="R208" s="46">
        <v>739</v>
      </c>
    </row>
    <row r="209" spans="3:18" ht="12.75">
      <c r="C209" s="93" t="s">
        <v>96</v>
      </c>
      <c r="D209" s="93" t="s">
        <v>28</v>
      </c>
      <c r="E209" s="27"/>
      <c r="F209" s="27"/>
      <c r="G209" s="27"/>
      <c r="H209" s="27"/>
      <c r="I209" s="98"/>
      <c r="J209" s="14"/>
      <c r="K209" s="27"/>
      <c r="L209" s="27"/>
      <c r="M209" s="43" t="s">
        <v>18</v>
      </c>
      <c r="N209" s="46">
        <v>8</v>
      </c>
      <c r="O209" s="46">
        <v>14</v>
      </c>
      <c r="P209" s="46">
        <v>7</v>
      </c>
      <c r="Q209" s="46">
        <v>4</v>
      </c>
      <c r="R209" s="46">
        <v>7</v>
      </c>
    </row>
    <row r="210" spans="3:18" ht="12.75">
      <c r="C210" s="27"/>
      <c r="D210" s="27"/>
      <c r="E210" s="27"/>
      <c r="F210" s="27"/>
      <c r="G210" s="27"/>
      <c r="H210" s="27"/>
      <c r="I210" s="98"/>
      <c r="J210" s="14"/>
      <c r="K210" s="27"/>
      <c r="L210" s="27"/>
      <c r="M210" s="43" t="s">
        <v>41</v>
      </c>
      <c r="N210" s="46">
        <v>85</v>
      </c>
      <c r="O210" s="46">
        <v>90</v>
      </c>
      <c r="P210" s="46">
        <v>50</v>
      </c>
      <c r="Q210" s="46">
        <v>45</v>
      </c>
      <c r="R210" s="46">
        <v>72</v>
      </c>
    </row>
    <row r="211" spans="3:18" ht="12.75">
      <c r="C211" s="95" t="s">
        <v>97</v>
      </c>
      <c r="D211" s="95" t="s">
        <v>55</v>
      </c>
      <c r="E211" s="95" t="s">
        <v>56</v>
      </c>
      <c r="F211" s="95" t="s">
        <v>61</v>
      </c>
      <c r="G211" s="95" t="s">
        <v>62</v>
      </c>
      <c r="H211" s="95" t="s">
        <v>63</v>
      </c>
      <c r="I211" s="98"/>
      <c r="J211" s="14"/>
      <c r="K211" s="27"/>
      <c r="L211" s="27"/>
      <c r="M211" s="43" t="s">
        <v>19</v>
      </c>
      <c r="N211" s="46">
        <v>115</v>
      </c>
      <c r="O211" s="46">
        <v>128</v>
      </c>
      <c r="P211" s="46">
        <v>123</v>
      </c>
      <c r="Q211" s="46">
        <v>110</v>
      </c>
      <c r="R211" s="46">
        <v>138</v>
      </c>
    </row>
    <row r="212" spans="3:18" ht="12.75">
      <c r="C212" s="95" t="s">
        <v>122</v>
      </c>
      <c r="D212" s="91">
        <v>59771</v>
      </c>
      <c r="E212" s="91">
        <v>60112</v>
      </c>
      <c r="F212" s="91">
        <v>61516</v>
      </c>
      <c r="G212" s="91">
        <v>61550</v>
      </c>
      <c r="H212" s="91">
        <v>63703</v>
      </c>
      <c r="I212" s="98">
        <f t="shared" si="18"/>
        <v>61330.4</v>
      </c>
      <c r="J212" s="14">
        <v>61330.4</v>
      </c>
      <c r="K212" s="27"/>
      <c r="L212" s="27"/>
      <c r="M212" s="43" t="s">
        <v>42</v>
      </c>
      <c r="N212" s="46">
        <v>306</v>
      </c>
      <c r="O212" s="46">
        <v>345</v>
      </c>
      <c r="P212" s="46">
        <v>336</v>
      </c>
      <c r="Q212" s="46">
        <v>368</v>
      </c>
      <c r="R212" s="97">
        <v>368</v>
      </c>
    </row>
    <row r="213" spans="3:18" ht="12.75">
      <c r="C213" s="95" t="s">
        <v>109</v>
      </c>
      <c r="D213" s="91">
        <v>28572</v>
      </c>
      <c r="E213" s="91">
        <v>28678</v>
      </c>
      <c r="F213" s="91">
        <v>30751</v>
      </c>
      <c r="G213" s="91">
        <v>29085</v>
      </c>
      <c r="H213" s="91">
        <v>30645</v>
      </c>
      <c r="I213" s="98">
        <f t="shared" si="18"/>
        <v>29546.2</v>
      </c>
      <c r="J213" s="14">
        <v>29546.2</v>
      </c>
      <c r="K213" s="27"/>
      <c r="L213" s="27"/>
      <c r="M213" s="43" t="s">
        <v>16</v>
      </c>
      <c r="N213" s="46">
        <v>3077</v>
      </c>
      <c r="O213" s="46">
        <v>2188</v>
      </c>
      <c r="P213" s="46">
        <v>1613</v>
      </c>
      <c r="Q213" s="46">
        <v>1988</v>
      </c>
      <c r="R213" s="46">
        <v>2361</v>
      </c>
    </row>
    <row r="214" spans="3:18" ht="12.75">
      <c r="C214" s="95" t="s">
        <v>110</v>
      </c>
      <c r="D214" s="91">
        <v>129</v>
      </c>
      <c r="E214" s="91">
        <v>104</v>
      </c>
      <c r="F214" s="91">
        <v>101</v>
      </c>
      <c r="G214" s="91">
        <v>94</v>
      </c>
      <c r="H214" s="91">
        <v>127</v>
      </c>
      <c r="I214" s="98"/>
      <c r="J214" s="14"/>
      <c r="K214" s="27"/>
      <c r="L214" s="27"/>
      <c r="M214" s="27"/>
      <c r="N214" s="168"/>
      <c r="O214" s="168"/>
      <c r="P214" s="168"/>
      <c r="Q214" s="168"/>
      <c r="R214" s="27"/>
    </row>
    <row r="215" spans="3:18" ht="12.75">
      <c r="C215" s="95" t="s">
        <v>111</v>
      </c>
      <c r="D215" s="91">
        <v>1494</v>
      </c>
      <c r="E215" s="91">
        <v>1735</v>
      </c>
      <c r="F215" s="91">
        <v>1736</v>
      </c>
      <c r="G215" s="91">
        <v>1546</v>
      </c>
      <c r="H215" s="91">
        <v>1308</v>
      </c>
      <c r="I215" s="98"/>
      <c r="J215" s="14"/>
      <c r="K215" s="27"/>
      <c r="L215" s="27"/>
      <c r="M215" s="39" t="s">
        <v>92</v>
      </c>
      <c r="N215" s="40"/>
      <c r="O215" s="40"/>
      <c r="P215" s="40"/>
      <c r="Q215" s="40"/>
      <c r="R215" s="40"/>
    </row>
    <row r="216" spans="3:18" ht="12.75">
      <c r="C216" s="95" t="s">
        <v>112</v>
      </c>
      <c r="D216" s="91">
        <v>4775</v>
      </c>
      <c r="E216" s="91">
        <v>4176</v>
      </c>
      <c r="F216" s="91">
        <v>3984</v>
      </c>
      <c r="G216" s="91">
        <v>5660</v>
      </c>
      <c r="H216" s="91">
        <v>5851</v>
      </c>
      <c r="I216" s="98"/>
      <c r="J216" s="14"/>
      <c r="K216" s="27"/>
      <c r="L216" s="27"/>
      <c r="M216" s="39" t="s">
        <v>0</v>
      </c>
      <c r="N216" s="39" t="s">
        <v>93</v>
      </c>
      <c r="O216" s="40"/>
      <c r="P216" s="40"/>
      <c r="Q216" s="40"/>
      <c r="R216" s="40"/>
    </row>
    <row r="217" spans="3:18" ht="12.75">
      <c r="C217" s="95" t="s">
        <v>113</v>
      </c>
      <c r="D217" s="91">
        <v>130</v>
      </c>
      <c r="E217" s="91">
        <v>139</v>
      </c>
      <c r="F217" s="91">
        <v>130</v>
      </c>
      <c r="G217" s="91">
        <v>130</v>
      </c>
      <c r="H217" s="91">
        <v>130</v>
      </c>
      <c r="I217" s="98"/>
      <c r="J217" s="14"/>
      <c r="K217" s="27"/>
      <c r="L217" s="27"/>
      <c r="M217" s="27"/>
      <c r="N217" s="27"/>
      <c r="O217" s="27"/>
      <c r="P217" s="27"/>
      <c r="Q217" s="27"/>
      <c r="R217" s="27"/>
    </row>
    <row r="218" spans="3:18" ht="12.75">
      <c r="C218" s="95" t="s">
        <v>114</v>
      </c>
      <c r="D218" s="91">
        <v>11</v>
      </c>
      <c r="E218" s="91">
        <v>11</v>
      </c>
      <c r="F218" s="91">
        <v>10</v>
      </c>
      <c r="G218" s="91">
        <v>13</v>
      </c>
      <c r="H218" s="91">
        <v>14</v>
      </c>
      <c r="I218" s="98"/>
      <c r="J218" s="14"/>
      <c r="K218" s="27"/>
      <c r="L218" s="27"/>
      <c r="M218" s="39" t="s">
        <v>75</v>
      </c>
      <c r="N218" s="39" t="s">
        <v>152</v>
      </c>
      <c r="O218" s="40"/>
      <c r="P218" s="40"/>
      <c r="Q218" s="40"/>
      <c r="R218" s="40"/>
    </row>
    <row r="219" spans="3:18" ht="12.75">
      <c r="C219" s="95" t="s">
        <v>115</v>
      </c>
      <c r="D219" s="92" t="s">
        <v>0</v>
      </c>
      <c r="E219" s="92" t="s">
        <v>0</v>
      </c>
      <c r="F219" s="92" t="s">
        <v>0</v>
      </c>
      <c r="G219" s="92" t="s">
        <v>0</v>
      </c>
      <c r="H219" s="92" t="s">
        <v>0</v>
      </c>
      <c r="I219" s="98"/>
      <c r="J219" s="14"/>
      <c r="K219" s="27"/>
      <c r="L219" s="27"/>
      <c r="M219" s="39" t="s">
        <v>58</v>
      </c>
      <c r="N219" s="39" t="s">
        <v>111</v>
      </c>
      <c r="O219" s="40"/>
      <c r="P219" s="40"/>
      <c r="Q219" s="40"/>
      <c r="R219" s="40"/>
    </row>
    <row r="220" spans="3:18" ht="12.75">
      <c r="C220" s="95" t="s">
        <v>116</v>
      </c>
      <c r="D220" s="92" t="s">
        <v>0</v>
      </c>
      <c r="E220" s="92" t="s">
        <v>0</v>
      </c>
      <c r="F220" s="92" t="s">
        <v>0</v>
      </c>
      <c r="G220" s="92" t="s">
        <v>0</v>
      </c>
      <c r="H220" s="92" t="s">
        <v>0</v>
      </c>
      <c r="I220" s="98"/>
      <c r="J220" s="14"/>
      <c r="K220" s="27"/>
      <c r="L220" s="27"/>
      <c r="M220" s="27"/>
      <c r="N220" s="27"/>
      <c r="O220" s="27"/>
      <c r="P220" s="27"/>
      <c r="Q220" s="27"/>
      <c r="R220" s="27"/>
    </row>
    <row r="221" spans="3:18" ht="12.75">
      <c r="C221" s="95"/>
      <c r="D221" s="96">
        <f>SUM(D214:D220)</f>
        <v>6539</v>
      </c>
      <c r="E221" s="96">
        <f aca="true" t="shared" si="20" ref="E221:H221">SUM(E214:E220)</f>
        <v>6165</v>
      </c>
      <c r="F221" s="96">
        <f t="shared" si="20"/>
        <v>5961</v>
      </c>
      <c r="G221" s="96">
        <f t="shared" si="20"/>
        <v>7443</v>
      </c>
      <c r="H221" s="96">
        <f t="shared" si="20"/>
        <v>7430</v>
      </c>
      <c r="I221" s="98">
        <f t="shared" si="18"/>
        <v>6707.6</v>
      </c>
      <c r="J221" s="14">
        <v>6707.6</v>
      </c>
      <c r="K221" s="27"/>
      <c r="L221" s="27"/>
      <c r="M221" s="43" t="s">
        <v>59</v>
      </c>
      <c r="N221" s="43" t="s">
        <v>55</v>
      </c>
      <c r="O221" s="43" t="s">
        <v>56</v>
      </c>
      <c r="P221" s="43" t="s">
        <v>61</v>
      </c>
      <c r="Q221" s="43" t="s">
        <v>62</v>
      </c>
      <c r="R221" s="43" t="s">
        <v>63</v>
      </c>
    </row>
    <row r="222" spans="3:18" ht="12.75">
      <c r="C222" s="95" t="s">
        <v>118</v>
      </c>
      <c r="D222" s="91">
        <v>20125</v>
      </c>
      <c r="E222" s="91">
        <v>20844</v>
      </c>
      <c r="F222" s="91">
        <v>20174</v>
      </c>
      <c r="G222" s="91">
        <v>20754</v>
      </c>
      <c r="H222" s="91">
        <v>21276</v>
      </c>
      <c r="I222" s="98">
        <f t="shared" si="18"/>
        <v>20634.6</v>
      </c>
      <c r="J222" s="14">
        <v>20634.6</v>
      </c>
      <c r="K222" s="27"/>
      <c r="L222" s="27"/>
      <c r="M222" s="43" t="s">
        <v>64</v>
      </c>
      <c r="N222" s="46">
        <v>75138</v>
      </c>
      <c r="O222" s="46">
        <v>86231</v>
      </c>
      <c r="P222" s="46">
        <v>76938</v>
      </c>
      <c r="Q222" s="46">
        <v>74181</v>
      </c>
      <c r="R222" s="45">
        <v>81262</v>
      </c>
    </row>
    <row r="223" spans="3:18" ht="12.75">
      <c r="C223" s="95" t="s">
        <v>117</v>
      </c>
      <c r="D223" s="91">
        <v>2677</v>
      </c>
      <c r="E223" s="91">
        <v>2569</v>
      </c>
      <c r="F223" s="91">
        <v>2661</v>
      </c>
      <c r="G223" s="91">
        <v>2409</v>
      </c>
      <c r="H223" s="91">
        <v>2373</v>
      </c>
      <c r="I223" s="98">
        <f t="shared" si="18"/>
        <v>2537.8</v>
      </c>
      <c r="J223" s="14">
        <v>2537.8</v>
      </c>
      <c r="K223" s="27"/>
      <c r="L223" s="27"/>
      <c r="M223" s="43" t="s">
        <v>82</v>
      </c>
      <c r="N223" s="46">
        <v>58629</v>
      </c>
      <c r="O223" s="46">
        <v>67108</v>
      </c>
      <c r="P223" s="46">
        <v>59414</v>
      </c>
      <c r="Q223" s="46">
        <v>57758</v>
      </c>
      <c r="R223" s="45">
        <v>62656</v>
      </c>
    </row>
    <row r="224" spans="3:18" ht="12.75">
      <c r="C224" s="95" t="s">
        <v>119</v>
      </c>
      <c r="D224" s="91">
        <v>1857</v>
      </c>
      <c r="E224" s="91">
        <v>1856</v>
      </c>
      <c r="F224" s="91">
        <v>1968</v>
      </c>
      <c r="G224" s="91">
        <v>1858</v>
      </c>
      <c r="H224" s="91">
        <v>1980</v>
      </c>
      <c r="I224" s="98">
        <f t="shared" si="18"/>
        <v>1903.8</v>
      </c>
      <c r="J224" s="14">
        <v>1903.8</v>
      </c>
      <c r="K224" s="27"/>
      <c r="L224" s="27"/>
      <c r="M224" s="43" t="s">
        <v>26</v>
      </c>
      <c r="N224" s="46">
        <v>3471</v>
      </c>
      <c r="O224" s="46">
        <v>4177</v>
      </c>
      <c r="P224" s="46">
        <v>3303</v>
      </c>
      <c r="Q224" s="46">
        <v>3596</v>
      </c>
      <c r="R224" s="46">
        <v>4075</v>
      </c>
    </row>
    <row r="225" spans="3:18" ht="12.75">
      <c r="C225" s="27"/>
      <c r="D225" s="27"/>
      <c r="E225" s="27"/>
      <c r="F225" s="27"/>
      <c r="G225" s="27"/>
      <c r="H225" s="27"/>
      <c r="I225" s="98"/>
      <c r="J225" s="14"/>
      <c r="K225" s="27"/>
      <c r="L225" s="27"/>
      <c r="M225" s="43" t="s">
        <v>27</v>
      </c>
      <c r="N225" s="46">
        <v>181</v>
      </c>
      <c r="O225" s="46">
        <v>168</v>
      </c>
      <c r="P225" s="46">
        <v>112</v>
      </c>
      <c r="Q225" s="46">
        <v>137</v>
      </c>
      <c r="R225" s="46">
        <v>100</v>
      </c>
    </row>
    <row r="226" spans="3:18" ht="12.75">
      <c r="C226" s="93" t="s">
        <v>92</v>
      </c>
      <c r="D226" s="27"/>
      <c r="E226" s="27"/>
      <c r="F226" s="27"/>
      <c r="G226" s="27"/>
      <c r="H226" s="27"/>
      <c r="I226" s="98"/>
      <c r="J226" s="14"/>
      <c r="K226" s="27"/>
      <c r="L226" s="27"/>
      <c r="M226" s="43" t="s">
        <v>15</v>
      </c>
      <c r="N226" s="46">
        <v>1261</v>
      </c>
      <c r="O226" s="46">
        <v>1579</v>
      </c>
      <c r="P226" s="46">
        <v>1501</v>
      </c>
      <c r="Q226" s="46">
        <v>1128</v>
      </c>
      <c r="R226" s="46">
        <v>1332</v>
      </c>
    </row>
    <row r="227" spans="3:18" ht="12.75">
      <c r="C227" s="93" t="s">
        <v>0</v>
      </c>
      <c r="D227" s="93" t="s">
        <v>93</v>
      </c>
      <c r="E227" s="27"/>
      <c r="F227" s="27"/>
      <c r="G227" s="27"/>
      <c r="H227" s="27"/>
      <c r="I227" s="98"/>
      <c r="J227" s="14"/>
      <c r="K227" s="27"/>
      <c r="L227" s="27"/>
      <c r="M227" s="43" t="s">
        <v>28</v>
      </c>
      <c r="N227" s="46">
        <v>1494</v>
      </c>
      <c r="O227" s="46">
        <v>1735</v>
      </c>
      <c r="P227" s="46">
        <v>1736</v>
      </c>
      <c r="Q227" s="46">
        <v>1546</v>
      </c>
      <c r="R227" s="46">
        <v>1308</v>
      </c>
    </row>
    <row r="228" spans="3:18" ht="12.75">
      <c r="C228" s="27"/>
      <c r="D228" s="27"/>
      <c r="E228" s="27"/>
      <c r="F228" s="27"/>
      <c r="G228" s="27"/>
      <c r="H228" s="27"/>
      <c r="I228" s="98"/>
      <c r="J228" s="14"/>
      <c r="K228" s="27"/>
      <c r="L228" s="27"/>
      <c r="M228" s="43" t="s">
        <v>65</v>
      </c>
      <c r="N228" s="46">
        <v>16247</v>
      </c>
      <c r="O228" s="46">
        <v>20531</v>
      </c>
      <c r="P228" s="46">
        <v>19063</v>
      </c>
      <c r="Q228" s="46">
        <v>16232</v>
      </c>
      <c r="R228" s="97">
        <v>16232</v>
      </c>
    </row>
    <row r="229" spans="3:18" ht="12.75">
      <c r="C229" s="93" t="s">
        <v>75</v>
      </c>
      <c r="D229" s="93" t="s">
        <v>152</v>
      </c>
      <c r="E229" s="27"/>
      <c r="F229" s="27"/>
      <c r="G229" s="27"/>
      <c r="H229" s="27"/>
      <c r="I229" s="98"/>
      <c r="J229" s="14"/>
      <c r="K229" s="27"/>
      <c r="L229" s="27"/>
      <c r="M229" s="43" t="s">
        <v>29</v>
      </c>
      <c r="N229" s="46">
        <v>409</v>
      </c>
      <c r="O229" s="46">
        <v>413</v>
      </c>
      <c r="P229" s="46">
        <v>348</v>
      </c>
      <c r="Q229" s="46">
        <v>320</v>
      </c>
      <c r="R229" s="46">
        <v>294</v>
      </c>
    </row>
    <row r="230" spans="3:18" ht="12.75">
      <c r="C230" s="93" t="s">
        <v>96</v>
      </c>
      <c r="D230" s="93" t="s">
        <v>65</v>
      </c>
      <c r="E230" s="27"/>
      <c r="F230" s="27"/>
      <c r="G230" s="27"/>
      <c r="H230" s="27"/>
      <c r="I230" s="98"/>
      <c r="J230" s="14"/>
      <c r="K230" s="27"/>
      <c r="L230" s="27"/>
      <c r="M230" s="43" t="s">
        <v>30</v>
      </c>
      <c r="N230" s="46">
        <v>168</v>
      </c>
      <c r="O230" s="46">
        <v>142</v>
      </c>
      <c r="P230" s="46">
        <v>93</v>
      </c>
      <c r="Q230" s="46">
        <v>164</v>
      </c>
      <c r="R230" s="97">
        <v>164</v>
      </c>
    </row>
    <row r="231" spans="3:18" ht="12.75">
      <c r="C231" s="27"/>
      <c r="D231" s="27"/>
      <c r="E231" s="27"/>
      <c r="F231" s="27"/>
      <c r="G231" s="27"/>
      <c r="H231" s="27"/>
      <c r="I231" s="98"/>
      <c r="J231" s="14"/>
      <c r="K231" s="27"/>
      <c r="L231" s="27"/>
      <c r="M231" s="43" t="s">
        <v>31</v>
      </c>
      <c r="N231" s="46">
        <v>1202</v>
      </c>
      <c r="O231" s="46">
        <v>971</v>
      </c>
      <c r="P231" s="46">
        <v>825</v>
      </c>
      <c r="Q231" s="46">
        <v>879</v>
      </c>
      <c r="R231" s="46">
        <v>869</v>
      </c>
    </row>
    <row r="232" spans="3:18" ht="12.75">
      <c r="C232" s="95" t="s">
        <v>97</v>
      </c>
      <c r="D232" s="95" t="s">
        <v>55</v>
      </c>
      <c r="E232" s="95" t="s">
        <v>56</v>
      </c>
      <c r="F232" s="95" t="s">
        <v>61</v>
      </c>
      <c r="G232" s="95" t="s">
        <v>62</v>
      </c>
      <c r="H232" s="95" t="s">
        <v>63</v>
      </c>
      <c r="I232" s="98"/>
      <c r="J232" s="14"/>
      <c r="K232" s="27"/>
      <c r="L232" s="27"/>
      <c r="M232" s="43" t="s">
        <v>32</v>
      </c>
      <c r="N232" s="46">
        <v>5686</v>
      </c>
      <c r="O232" s="46">
        <v>6363</v>
      </c>
      <c r="P232" s="46">
        <v>5486</v>
      </c>
      <c r="Q232" s="46">
        <v>4795</v>
      </c>
      <c r="R232" s="46">
        <v>6163</v>
      </c>
    </row>
    <row r="233" spans="3:18" ht="12.75">
      <c r="C233" s="95" t="s">
        <v>122</v>
      </c>
      <c r="D233" s="91">
        <v>355182</v>
      </c>
      <c r="E233" s="91">
        <v>341155</v>
      </c>
      <c r="F233" s="91">
        <v>362766</v>
      </c>
      <c r="G233" s="91">
        <v>364487</v>
      </c>
      <c r="H233" s="92" t="s">
        <v>0</v>
      </c>
      <c r="I233" s="98">
        <f t="shared" si="18"/>
        <v>355897.5</v>
      </c>
      <c r="J233" s="14">
        <v>355897.5</v>
      </c>
      <c r="K233" s="27"/>
      <c r="L233" s="27"/>
      <c r="M233" s="43" t="s">
        <v>17</v>
      </c>
      <c r="N233" s="46">
        <v>10987</v>
      </c>
      <c r="O233" s="46">
        <v>12071</v>
      </c>
      <c r="P233" s="46">
        <v>10480</v>
      </c>
      <c r="Q233" s="46">
        <v>10840</v>
      </c>
      <c r="R233" s="46">
        <v>12133</v>
      </c>
    </row>
    <row r="234" spans="3:18" ht="12.75">
      <c r="C234" s="95" t="s">
        <v>109</v>
      </c>
      <c r="D234" s="91">
        <v>153748</v>
      </c>
      <c r="E234" s="91">
        <v>146372</v>
      </c>
      <c r="F234" s="91">
        <v>158488</v>
      </c>
      <c r="G234" s="91">
        <v>166730</v>
      </c>
      <c r="H234" s="92" t="s">
        <v>0</v>
      </c>
      <c r="I234" s="98">
        <f t="shared" si="18"/>
        <v>156334.5</v>
      </c>
      <c r="J234" s="14">
        <v>156334.5</v>
      </c>
      <c r="K234" s="27"/>
      <c r="L234" s="27"/>
      <c r="M234" s="43" t="s">
        <v>33</v>
      </c>
      <c r="N234" s="46">
        <v>863</v>
      </c>
      <c r="O234" s="46">
        <v>808</v>
      </c>
      <c r="P234" s="46">
        <v>645</v>
      </c>
      <c r="Q234" s="46">
        <v>731</v>
      </c>
      <c r="R234" s="46">
        <v>935</v>
      </c>
    </row>
    <row r="235" spans="3:18" ht="12.75">
      <c r="C235" s="95" t="s">
        <v>110</v>
      </c>
      <c r="D235" s="91">
        <v>1272</v>
      </c>
      <c r="E235" s="91">
        <v>1231</v>
      </c>
      <c r="F235" s="91">
        <v>1178</v>
      </c>
      <c r="G235" s="91">
        <v>1123</v>
      </c>
      <c r="H235" s="92" t="s">
        <v>0</v>
      </c>
      <c r="I235" s="98"/>
      <c r="J235" s="14"/>
      <c r="K235" s="27"/>
      <c r="L235" s="27"/>
      <c r="M235" s="43" t="s">
        <v>34</v>
      </c>
      <c r="N235" s="46">
        <v>2829</v>
      </c>
      <c r="O235" s="46">
        <v>2810</v>
      </c>
      <c r="P235" s="46">
        <v>2327</v>
      </c>
      <c r="Q235" s="46">
        <v>1996</v>
      </c>
      <c r="R235" s="46">
        <v>2765</v>
      </c>
    </row>
    <row r="236" spans="3:18" ht="12.75">
      <c r="C236" s="95" t="s">
        <v>111</v>
      </c>
      <c r="D236" s="91">
        <v>16247</v>
      </c>
      <c r="E236" s="91">
        <v>20531</v>
      </c>
      <c r="F236" s="91">
        <v>19063</v>
      </c>
      <c r="G236" s="91">
        <v>16232</v>
      </c>
      <c r="H236" s="92" t="s">
        <v>0</v>
      </c>
      <c r="I236" s="98"/>
      <c r="J236" s="14"/>
      <c r="K236" s="27"/>
      <c r="L236" s="27"/>
      <c r="M236" s="43" t="s">
        <v>35</v>
      </c>
      <c r="N236" s="46">
        <v>102</v>
      </c>
      <c r="O236" s="46">
        <v>156</v>
      </c>
      <c r="P236" s="46">
        <v>102</v>
      </c>
      <c r="Q236" s="46">
        <v>131</v>
      </c>
      <c r="R236" s="46">
        <v>145</v>
      </c>
    </row>
    <row r="237" spans="3:18" ht="12.75">
      <c r="C237" s="95" t="s">
        <v>112</v>
      </c>
      <c r="D237" s="91">
        <v>45322</v>
      </c>
      <c r="E237" s="91">
        <v>31036</v>
      </c>
      <c r="F237" s="91">
        <v>38541</v>
      </c>
      <c r="G237" s="91">
        <v>45926</v>
      </c>
      <c r="H237" s="92" t="s">
        <v>0</v>
      </c>
      <c r="I237" s="98"/>
      <c r="J237" s="14"/>
      <c r="K237" s="27"/>
      <c r="L237" s="27"/>
      <c r="M237" s="43" t="s">
        <v>36</v>
      </c>
      <c r="N237" s="46">
        <v>9</v>
      </c>
      <c r="O237" s="46">
        <v>7</v>
      </c>
      <c r="P237" s="46">
        <v>8</v>
      </c>
      <c r="Q237" s="46">
        <v>4</v>
      </c>
      <c r="R237" s="46">
        <v>2</v>
      </c>
    </row>
    <row r="238" spans="3:18" ht="12.75">
      <c r="C238" s="95" t="s">
        <v>113</v>
      </c>
      <c r="D238" s="91">
        <v>1628</v>
      </c>
      <c r="E238" s="91">
        <v>1745</v>
      </c>
      <c r="F238" s="91">
        <v>1862</v>
      </c>
      <c r="G238" s="91">
        <v>1670</v>
      </c>
      <c r="H238" s="92" t="s">
        <v>0</v>
      </c>
      <c r="I238" s="98"/>
      <c r="J238" s="14"/>
      <c r="K238" s="27"/>
      <c r="L238" s="27"/>
      <c r="M238" s="43" t="s">
        <v>37</v>
      </c>
      <c r="N238" s="46">
        <v>1446</v>
      </c>
      <c r="O238" s="46">
        <v>1790</v>
      </c>
      <c r="P238" s="46">
        <v>1864</v>
      </c>
      <c r="Q238" s="46">
        <v>1645</v>
      </c>
      <c r="R238" s="46">
        <v>1755</v>
      </c>
    </row>
    <row r="239" spans="3:18" ht="12.75">
      <c r="C239" s="95" t="s">
        <v>114</v>
      </c>
      <c r="D239" s="91">
        <v>582</v>
      </c>
      <c r="E239" s="91">
        <v>605</v>
      </c>
      <c r="F239" s="91">
        <v>602</v>
      </c>
      <c r="G239" s="91">
        <v>587</v>
      </c>
      <c r="H239" s="92" t="s">
        <v>0</v>
      </c>
      <c r="I239" s="98"/>
      <c r="J239" s="14"/>
      <c r="K239" s="27"/>
      <c r="L239" s="27"/>
      <c r="M239" s="43" t="s">
        <v>24</v>
      </c>
      <c r="N239" s="46">
        <v>10</v>
      </c>
      <c r="O239" s="46">
        <v>10</v>
      </c>
      <c r="P239" s="46">
        <v>10</v>
      </c>
      <c r="Q239" s="46">
        <v>9</v>
      </c>
      <c r="R239" s="46">
        <v>9</v>
      </c>
    </row>
    <row r="240" spans="3:18" ht="12.75">
      <c r="C240" s="95" t="s">
        <v>115</v>
      </c>
      <c r="D240" s="92" t="s">
        <v>0</v>
      </c>
      <c r="E240" s="92" t="s">
        <v>0</v>
      </c>
      <c r="F240" s="92" t="s">
        <v>0</v>
      </c>
      <c r="G240" s="92" t="s">
        <v>0</v>
      </c>
      <c r="H240" s="92" t="s">
        <v>0</v>
      </c>
      <c r="I240" s="98"/>
      <c r="J240" s="14"/>
      <c r="K240" s="27"/>
      <c r="L240" s="27"/>
      <c r="M240" s="43" t="s">
        <v>21</v>
      </c>
      <c r="N240" s="46">
        <v>526</v>
      </c>
      <c r="O240" s="46">
        <v>596</v>
      </c>
      <c r="P240" s="46">
        <v>577</v>
      </c>
      <c r="Q240" s="46">
        <v>582</v>
      </c>
      <c r="R240" s="46">
        <v>649</v>
      </c>
    </row>
    <row r="241" spans="3:18" ht="12.75">
      <c r="C241" s="95" t="s">
        <v>116</v>
      </c>
      <c r="D241" s="92" t="s">
        <v>0</v>
      </c>
      <c r="E241" s="92" t="s">
        <v>0</v>
      </c>
      <c r="F241" s="92" t="s">
        <v>0</v>
      </c>
      <c r="G241" s="92" t="s">
        <v>0</v>
      </c>
      <c r="H241" s="92" t="s">
        <v>0</v>
      </c>
      <c r="I241" s="98"/>
      <c r="J241" s="14"/>
      <c r="K241" s="27"/>
      <c r="L241" s="27"/>
      <c r="M241" s="43" t="s">
        <v>38</v>
      </c>
      <c r="N241" s="46">
        <v>26</v>
      </c>
      <c r="O241" s="46">
        <v>32</v>
      </c>
      <c r="P241" s="46">
        <v>21</v>
      </c>
      <c r="Q241" s="46">
        <v>21</v>
      </c>
      <c r="R241" s="46">
        <v>18</v>
      </c>
    </row>
    <row r="242" spans="3:18" ht="12.75">
      <c r="C242" s="95"/>
      <c r="D242" s="96">
        <f>SUM(D235:D241)</f>
        <v>65051</v>
      </c>
      <c r="E242" s="96">
        <f aca="true" t="shared" si="21" ref="E242:G242">SUM(E235:E241)</f>
        <v>55148</v>
      </c>
      <c r="F242" s="96">
        <f t="shared" si="21"/>
        <v>61246</v>
      </c>
      <c r="G242" s="96">
        <f t="shared" si="21"/>
        <v>65538</v>
      </c>
      <c r="H242" s="92" t="s">
        <v>0</v>
      </c>
      <c r="I242" s="98">
        <f t="shared" si="18"/>
        <v>61745.75</v>
      </c>
      <c r="J242" s="14">
        <v>61745.75</v>
      </c>
      <c r="K242" s="27"/>
      <c r="L242" s="27"/>
      <c r="M242" s="43" t="s">
        <v>13</v>
      </c>
      <c r="N242" s="46">
        <v>5803</v>
      </c>
      <c r="O242" s="46">
        <v>6299</v>
      </c>
      <c r="P242" s="46">
        <v>5677</v>
      </c>
      <c r="Q242" s="46">
        <v>5579</v>
      </c>
      <c r="R242" s="46">
        <v>6279</v>
      </c>
    </row>
    <row r="243" spans="3:18" ht="12.75">
      <c r="C243" s="95" t="s">
        <v>118</v>
      </c>
      <c r="D243" s="91">
        <v>36581</v>
      </c>
      <c r="E243" s="91">
        <v>38323</v>
      </c>
      <c r="F243" s="91">
        <v>37287</v>
      </c>
      <c r="G243" s="91">
        <v>33459</v>
      </c>
      <c r="H243" s="92" t="s">
        <v>0</v>
      </c>
      <c r="I243" s="98">
        <f t="shared" si="18"/>
        <v>36412.5</v>
      </c>
      <c r="J243" s="14">
        <v>36412.5</v>
      </c>
      <c r="K243" s="27"/>
      <c r="L243" s="27"/>
      <c r="M243" s="43" t="s">
        <v>39</v>
      </c>
      <c r="N243" s="46">
        <v>1661</v>
      </c>
      <c r="O243" s="46">
        <v>1878</v>
      </c>
      <c r="P243" s="46">
        <v>1650</v>
      </c>
      <c r="Q243" s="46">
        <v>1753</v>
      </c>
      <c r="R243" s="46">
        <v>2153</v>
      </c>
    </row>
    <row r="244" spans="3:18" ht="12.75">
      <c r="C244" s="95" t="s">
        <v>117</v>
      </c>
      <c r="D244" s="91">
        <v>97323</v>
      </c>
      <c r="E244" s="91">
        <v>98734</v>
      </c>
      <c r="F244" s="91">
        <v>103307</v>
      </c>
      <c r="G244" s="91">
        <v>96379</v>
      </c>
      <c r="H244" s="92" t="s">
        <v>0</v>
      </c>
      <c r="I244" s="98">
        <f t="shared" si="18"/>
        <v>98935.75</v>
      </c>
      <c r="J244" s="14">
        <v>98935.75</v>
      </c>
      <c r="K244" s="27"/>
      <c r="L244" s="27"/>
      <c r="M244" s="43" t="s">
        <v>20</v>
      </c>
      <c r="N244" s="46">
        <v>8482</v>
      </c>
      <c r="O244" s="46">
        <v>9775</v>
      </c>
      <c r="P244" s="46">
        <v>9782</v>
      </c>
      <c r="Q244" s="46">
        <v>8341</v>
      </c>
      <c r="R244" s="46">
        <v>9456</v>
      </c>
    </row>
    <row r="245" spans="3:18" ht="12.75">
      <c r="C245" s="95" t="s">
        <v>119</v>
      </c>
      <c r="D245" s="91">
        <v>2479</v>
      </c>
      <c r="E245" s="91">
        <v>2578</v>
      </c>
      <c r="F245" s="91">
        <v>2438</v>
      </c>
      <c r="G245" s="91">
        <v>2380</v>
      </c>
      <c r="H245" s="92" t="s">
        <v>0</v>
      </c>
      <c r="I245" s="98">
        <f t="shared" si="18"/>
        <v>2468.75</v>
      </c>
      <c r="J245" s="14">
        <v>2468.75</v>
      </c>
      <c r="K245" s="27"/>
      <c r="L245" s="27"/>
      <c r="M245" s="43" t="s">
        <v>22</v>
      </c>
      <c r="N245" s="46">
        <v>394</v>
      </c>
      <c r="O245" s="46">
        <v>401</v>
      </c>
      <c r="P245" s="46">
        <v>461</v>
      </c>
      <c r="Q245" s="46">
        <v>502</v>
      </c>
      <c r="R245" s="46">
        <v>556</v>
      </c>
    </row>
    <row r="246" spans="3:18" ht="12.75">
      <c r="C246" s="27"/>
      <c r="D246" s="27"/>
      <c r="E246" s="27"/>
      <c r="F246" s="27"/>
      <c r="G246" s="27"/>
      <c r="H246" s="27"/>
      <c r="I246" s="98"/>
      <c r="J246" s="14"/>
      <c r="K246" s="27"/>
      <c r="L246" s="27"/>
      <c r="M246" s="43" t="s">
        <v>40</v>
      </c>
      <c r="N246" s="46">
        <v>2686</v>
      </c>
      <c r="O246" s="46">
        <v>3166</v>
      </c>
      <c r="P246" s="46">
        <v>2072</v>
      </c>
      <c r="Q246" s="46">
        <v>2801</v>
      </c>
      <c r="R246" s="46">
        <v>3153</v>
      </c>
    </row>
    <row r="247" spans="3:18" ht="12.75">
      <c r="C247" s="93" t="s">
        <v>92</v>
      </c>
      <c r="D247" s="27"/>
      <c r="E247" s="27"/>
      <c r="F247" s="27"/>
      <c r="G247" s="27"/>
      <c r="H247" s="27"/>
      <c r="I247" s="98"/>
      <c r="J247" s="14"/>
      <c r="K247" s="27"/>
      <c r="L247" s="27"/>
      <c r="M247" s="43" t="s">
        <v>18</v>
      </c>
      <c r="N247" s="46">
        <v>64</v>
      </c>
      <c r="O247" s="46">
        <v>60</v>
      </c>
      <c r="P247" s="46">
        <v>51</v>
      </c>
      <c r="Q247" s="46">
        <v>42</v>
      </c>
      <c r="R247" s="46">
        <v>58</v>
      </c>
    </row>
    <row r="248" spans="3:18" ht="12.75">
      <c r="C248" s="93" t="s">
        <v>0</v>
      </c>
      <c r="D248" s="93" t="s">
        <v>93</v>
      </c>
      <c r="E248" s="27"/>
      <c r="F248" s="27"/>
      <c r="G248" s="27"/>
      <c r="H248" s="27"/>
      <c r="I248" s="98"/>
      <c r="J248" s="14"/>
      <c r="K248" s="27"/>
      <c r="L248" s="27"/>
      <c r="M248" s="43" t="s">
        <v>41</v>
      </c>
      <c r="N248" s="46">
        <v>454</v>
      </c>
      <c r="O248" s="46">
        <v>573</v>
      </c>
      <c r="P248" s="46">
        <v>441</v>
      </c>
      <c r="Q248" s="46">
        <v>540</v>
      </c>
      <c r="R248" s="46">
        <v>709</v>
      </c>
    </row>
    <row r="249" spans="3:18" ht="12.75">
      <c r="C249" s="27"/>
      <c r="D249" s="27"/>
      <c r="E249" s="27"/>
      <c r="F249" s="27"/>
      <c r="G249" s="27"/>
      <c r="H249" s="27"/>
      <c r="I249" s="98"/>
      <c r="J249" s="14"/>
      <c r="K249" s="27"/>
      <c r="L249" s="27"/>
      <c r="M249" s="43" t="s">
        <v>19</v>
      </c>
      <c r="N249" s="46">
        <v>506</v>
      </c>
      <c r="O249" s="46">
        <v>559</v>
      </c>
      <c r="P249" s="46">
        <v>375</v>
      </c>
      <c r="Q249" s="46">
        <v>459</v>
      </c>
      <c r="R249" s="46">
        <v>479</v>
      </c>
    </row>
    <row r="250" spans="3:18" ht="12.75">
      <c r="C250" s="93" t="s">
        <v>75</v>
      </c>
      <c r="D250" s="93" t="s">
        <v>152</v>
      </c>
      <c r="E250" s="27"/>
      <c r="F250" s="27"/>
      <c r="G250" s="27"/>
      <c r="H250" s="27"/>
      <c r="I250" s="98"/>
      <c r="J250" s="14"/>
      <c r="K250" s="27"/>
      <c r="L250" s="27"/>
      <c r="M250" s="43" t="s">
        <v>42</v>
      </c>
      <c r="N250" s="46">
        <v>1199</v>
      </c>
      <c r="O250" s="46">
        <v>1438</v>
      </c>
      <c r="P250" s="46">
        <v>1328</v>
      </c>
      <c r="Q250" s="46">
        <v>1358</v>
      </c>
      <c r="R250" s="97">
        <v>1358</v>
      </c>
    </row>
    <row r="251" spans="3:18" ht="12.75">
      <c r="C251" s="93" t="s">
        <v>96</v>
      </c>
      <c r="D251" s="93" t="s">
        <v>29</v>
      </c>
      <c r="E251" s="27"/>
      <c r="F251" s="27"/>
      <c r="G251" s="27"/>
      <c r="H251" s="27"/>
      <c r="I251" s="98"/>
      <c r="J251" s="14"/>
      <c r="K251" s="27"/>
      <c r="L251" s="27"/>
      <c r="M251" s="43" t="s">
        <v>16</v>
      </c>
      <c r="N251" s="46">
        <v>6972</v>
      </c>
      <c r="O251" s="46">
        <v>7723</v>
      </c>
      <c r="P251" s="46">
        <v>6600</v>
      </c>
      <c r="Q251" s="46">
        <v>8050</v>
      </c>
      <c r="R251" s="46">
        <v>8113</v>
      </c>
    </row>
    <row r="252" spans="3:18" ht="12.75">
      <c r="C252" s="27"/>
      <c r="D252" s="27"/>
      <c r="E252" s="27"/>
      <c r="F252" s="27"/>
      <c r="G252" s="27"/>
      <c r="H252" s="27"/>
      <c r="I252" s="98"/>
      <c r="J252" s="14"/>
      <c r="K252" s="27"/>
      <c r="L252" s="27"/>
      <c r="M252" s="27"/>
      <c r="N252" s="27"/>
      <c r="O252" s="27"/>
      <c r="P252" s="27"/>
      <c r="Q252" s="27"/>
      <c r="R252" s="27"/>
    </row>
    <row r="253" spans="3:18" ht="12.75">
      <c r="C253" s="95" t="s">
        <v>97</v>
      </c>
      <c r="D253" s="95" t="s">
        <v>55</v>
      </c>
      <c r="E253" s="95" t="s">
        <v>56</v>
      </c>
      <c r="F253" s="95" t="s">
        <v>61</v>
      </c>
      <c r="G253" s="95" t="s">
        <v>62</v>
      </c>
      <c r="H253" s="95" t="s">
        <v>63</v>
      </c>
      <c r="I253" s="98"/>
      <c r="J253" s="14"/>
      <c r="K253" s="27"/>
      <c r="L253" s="27"/>
      <c r="M253" s="39" t="s">
        <v>92</v>
      </c>
      <c r="N253" s="40"/>
      <c r="O253" s="40"/>
      <c r="P253" s="40"/>
      <c r="Q253" s="40"/>
      <c r="R253" s="40"/>
    </row>
    <row r="254" spans="3:18" ht="12.75">
      <c r="C254" s="95" t="s">
        <v>122</v>
      </c>
      <c r="D254" s="91">
        <v>12973</v>
      </c>
      <c r="E254" s="91">
        <v>11891</v>
      </c>
      <c r="F254" s="91">
        <v>13879</v>
      </c>
      <c r="G254" s="91">
        <v>15470</v>
      </c>
      <c r="H254" s="91">
        <v>15670</v>
      </c>
      <c r="I254" s="98">
        <f aca="true" t="shared" si="22" ref="I254:I308">AVERAGE(D254:H254)</f>
        <v>13976.6</v>
      </c>
      <c r="J254" s="14">
        <v>13976.6</v>
      </c>
      <c r="K254" s="27"/>
      <c r="L254" s="27"/>
      <c r="M254" s="39" t="s">
        <v>0</v>
      </c>
      <c r="N254" s="39" t="s">
        <v>93</v>
      </c>
      <c r="O254" s="40"/>
      <c r="P254" s="40"/>
      <c r="Q254" s="40"/>
      <c r="R254" s="40"/>
    </row>
    <row r="255" spans="3:18" ht="12.75">
      <c r="C255" s="95" t="s">
        <v>109</v>
      </c>
      <c r="D255" s="91">
        <v>2644</v>
      </c>
      <c r="E255" s="91">
        <v>3007</v>
      </c>
      <c r="F255" s="91">
        <v>3844</v>
      </c>
      <c r="G255" s="91">
        <v>3830</v>
      </c>
      <c r="H255" s="91">
        <v>4757</v>
      </c>
      <c r="I255" s="98">
        <f t="shared" si="22"/>
        <v>3616.4</v>
      </c>
      <c r="J255" s="14">
        <v>3616.4</v>
      </c>
      <c r="K255" s="27"/>
      <c r="L255" s="27"/>
      <c r="M255" s="27"/>
      <c r="N255" s="27"/>
      <c r="O255" s="27"/>
      <c r="P255" s="27"/>
      <c r="Q255" s="27"/>
      <c r="R255" s="27"/>
    </row>
    <row r="256" spans="3:18" ht="12.75">
      <c r="C256" s="95" t="s">
        <v>110</v>
      </c>
      <c r="D256" s="91">
        <v>57</v>
      </c>
      <c r="E256" s="91">
        <v>70</v>
      </c>
      <c r="F256" s="91">
        <v>58</v>
      </c>
      <c r="G256" s="91">
        <v>142</v>
      </c>
      <c r="H256" s="91">
        <v>186</v>
      </c>
      <c r="I256" s="98"/>
      <c r="J256" s="14"/>
      <c r="K256" s="27"/>
      <c r="L256" s="27"/>
      <c r="M256" s="39" t="s">
        <v>75</v>
      </c>
      <c r="N256" s="39" t="s">
        <v>152</v>
      </c>
      <c r="O256" s="40"/>
      <c r="P256" s="40"/>
      <c r="Q256" s="40"/>
      <c r="R256" s="40"/>
    </row>
    <row r="257" spans="3:18" ht="12.75">
      <c r="C257" s="95" t="s">
        <v>111</v>
      </c>
      <c r="D257" s="91">
        <v>409</v>
      </c>
      <c r="E257" s="91">
        <v>413</v>
      </c>
      <c r="F257" s="91">
        <v>348</v>
      </c>
      <c r="G257" s="91">
        <v>320</v>
      </c>
      <c r="H257" s="91">
        <v>294</v>
      </c>
      <c r="I257" s="98"/>
      <c r="J257" s="14"/>
      <c r="K257" s="27"/>
      <c r="L257" s="27"/>
      <c r="M257" s="39" t="s">
        <v>58</v>
      </c>
      <c r="N257" s="39" t="s">
        <v>112</v>
      </c>
      <c r="O257" s="40"/>
      <c r="P257" s="40"/>
      <c r="Q257" s="40"/>
      <c r="R257" s="40"/>
    </row>
    <row r="258" spans="3:18" ht="12.75">
      <c r="C258" s="95" t="s">
        <v>112</v>
      </c>
      <c r="D258" s="91">
        <v>1049</v>
      </c>
      <c r="E258" s="91">
        <v>1154</v>
      </c>
      <c r="F258" s="91">
        <v>1262</v>
      </c>
      <c r="G258" s="91">
        <v>1392</v>
      </c>
      <c r="H258" s="91">
        <v>1330</v>
      </c>
      <c r="I258" s="98"/>
      <c r="J258" s="14"/>
      <c r="K258" s="27"/>
      <c r="L258" s="27"/>
      <c r="M258" s="27"/>
      <c r="N258" s="27"/>
      <c r="O258" s="27"/>
      <c r="P258" s="27"/>
      <c r="Q258" s="27"/>
      <c r="R258" s="27"/>
    </row>
    <row r="259" spans="3:18" ht="12.75">
      <c r="C259" s="95" t="s">
        <v>113</v>
      </c>
      <c r="D259" s="91">
        <v>70</v>
      </c>
      <c r="E259" s="91">
        <v>86</v>
      </c>
      <c r="F259" s="91">
        <v>68</v>
      </c>
      <c r="G259" s="91">
        <v>97</v>
      </c>
      <c r="H259" s="91">
        <v>75</v>
      </c>
      <c r="I259" s="98"/>
      <c r="J259" s="14"/>
      <c r="K259" s="27"/>
      <c r="L259" s="27"/>
      <c r="M259" s="43" t="s">
        <v>59</v>
      </c>
      <c r="N259" s="43" t="s">
        <v>55</v>
      </c>
      <c r="O259" s="43" t="s">
        <v>56</v>
      </c>
      <c r="P259" s="43" t="s">
        <v>61</v>
      </c>
      <c r="Q259" s="43" t="s">
        <v>62</v>
      </c>
      <c r="R259" s="43" t="s">
        <v>63</v>
      </c>
    </row>
    <row r="260" spans="3:18" ht="12.75">
      <c r="C260" s="95" t="s">
        <v>114</v>
      </c>
      <c r="D260" s="91">
        <v>1</v>
      </c>
      <c r="E260" s="91">
        <v>1</v>
      </c>
      <c r="F260" s="91">
        <v>1</v>
      </c>
      <c r="G260" s="91">
        <v>2</v>
      </c>
      <c r="H260" s="91">
        <v>1</v>
      </c>
      <c r="I260" s="98"/>
      <c r="J260" s="14"/>
      <c r="K260" s="27"/>
      <c r="L260" s="27"/>
      <c r="M260" s="43" t="s">
        <v>64</v>
      </c>
      <c r="N260" s="45">
        <v>209681</v>
      </c>
      <c r="O260" s="45">
        <v>211984</v>
      </c>
      <c r="P260" s="45">
        <v>203953</v>
      </c>
      <c r="Q260" s="45">
        <v>225334</v>
      </c>
      <c r="R260" s="45">
        <v>246079</v>
      </c>
    </row>
    <row r="261" spans="3:18" ht="12.75">
      <c r="C261" s="95" t="s">
        <v>115</v>
      </c>
      <c r="D261" s="92" t="s">
        <v>0</v>
      </c>
      <c r="E261" s="92" t="s">
        <v>0</v>
      </c>
      <c r="F261" s="92" t="s">
        <v>0</v>
      </c>
      <c r="G261" s="92" t="s">
        <v>0</v>
      </c>
      <c r="H261" s="92" t="s">
        <v>0</v>
      </c>
      <c r="I261" s="98"/>
      <c r="J261" s="14"/>
      <c r="K261" s="27"/>
      <c r="L261" s="27"/>
      <c r="M261" s="43" t="s">
        <v>82</v>
      </c>
      <c r="N261" s="46">
        <v>130353</v>
      </c>
      <c r="O261" s="46">
        <v>126987</v>
      </c>
      <c r="P261" s="46">
        <v>130425</v>
      </c>
      <c r="Q261" s="46">
        <v>136383</v>
      </c>
      <c r="R261" s="45">
        <v>145633</v>
      </c>
    </row>
    <row r="262" spans="3:18" ht="12.75">
      <c r="C262" s="95" t="s">
        <v>116</v>
      </c>
      <c r="D262" s="92" t="s">
        <v>0</v>
      </c>
      <c r="E262" s="92" t="s">
        <v>0</v>
      </c>
      <c r="F262" s="92" t="s">
        <v>0</v>
      </c>
      <c r="G262" s="92" t="s">
        <v>0</v>
      </c>
      <c r="H262" s="92" t="s">
        <v>0</v>
      </c>
      <c r="I262" s="98"/>
      <c r="J262" s="14"/>
      <c r="K262" s="27"/>
      <c r="L262" s="27"/>
      <c r="M262" s="43" t="s">
        <v>26</v>
      </c>
      <c r="N262" s="46">
        <v>333</v>
      </c>
      <c r="O262" s="46">
        <v>405</v>
      </c>
      <c r="P262" s="46">
        <v>406</v>
      </c>
      <c r="Q262" s="46">
        <v>453</v>
      </c>
      <c r="R262" s="46">
        <v>438</v>
      </c>
    </row>
    <row r="263" spans="3:18" ht="12.75">
      <c r="C263" s="95"/>
      <c r="D263" s="96">
        <f>SUM(D256:D262)</f>
        <v>1586</v>
      </c>
      <c r="E263" s="96">
        <f aca="true" t="shared" si="23" ref="E263:H263">SUM(E256:E262)</f>
        <v>1724</v>
      </c>
      <c r="F263" s="96">
        <f t="shared" si="23"/>
        <v>1737</v>
      </c>
      <c r="G263" s="96">
        <f t="shared" si="23"/>
        <v>1953</v>
      </c>
      <c r="H263" s="96">
        <f t="shared" si="23"/>
        <v>1886</v>
      </c>
      <c r="I263" s="98">
        <f t="shared" si="22"/>
        <v>1777.2</v>
      </c>
      <c r="J263" s="14">
        <v>1777.2</v>
      </c>
      <c r="K263" s="27"/>
      <c r="L263" s="27"/>
      <c r="M263" s="43" t="s">
        <v>27</v>
      </c>
      <c r="N263" s="46">
        <v>24528</v>
      </c>
      <c r="O263" s="46">
        <v>23076</v>
      </c>
      <c r="P263" s="46">
        <v>18686</v>
      </c>
      <c r="Q263" s="46">
        <v>25781</v>
      </c>
      <c r="R263" s="46">
        <v>29092</v>
      </c>
    </row>
    <row r="264" spans="3:18" ht="12.75">
      <c r="C264" s="95" t="s">
        <v>118</v>
      </c>
      <c r="D264" s="91">
        <v>2758</v>
      </c>
      <c r="E264" s="91">
        <v>2656</v>
      </c>
      <c r="F264" s="91">
        <v>2744</v>
      </c>
      <c r="G264" s="91">
        <v>2242</v>
      </c>
      <c r="H264" s="91">
        <v>2349</v>
      </c>
      <c r="I264" s="98">
        <f t="shared" si="22"/>
        <v>2549.8</v>
      </c>
      <c r="J264" s="14">
        <v>2549.8</v>
      </c>
      <c r="K264" s="27"/>
      <c r="L264" s="27"/>
      <c r="M264" s="43" t="s">
        <v>15</v>
      </c>
      <c r="N264" s="46">
        <v>8207</v>
      </c>
      <c r="O264" s="46">
        <v>8346</v>
      </c>
      <c r="P264" s="46">
        <v>8571</v>
      </c>
      <c r="Q264" s="46">
        <v>668</v>
      </c>
      <c r="R264" s="46">
        <v>794</v>
      </c>
    </row>
    <row r="265" spans="3:18" ht="12.75">
      <c r="C265" s="95" t="s">
        <v>117</v>
      </c>
      <c r="D265" s="91">
        <v>5743</v>
      </c>
      <c r="E265" s="91">
        <v>4228</v>
      </c>
      <c r="F265" s="91">
        <v>5198</v>
      </c>
      <c r="G265" s="91">
        <v>7102</v>
      </c>
      <c r="H265" s="91">
        <v>6243</v>
      </c>
      <c r="I265" s="98">
        <f t="shared" si="22"/>
        <v>5702.8</v>
      </c>
      <c r="J265" s="14">
        <v>5702.8</v>
      </c>
      <c r="K265" s="27"/>
      <c r="L265" s="27"/>
      <c r="M265" s="43" t="s">
        <v>28</v>
      </c>
      <c r="N265" s="46">
        <v>4775</v>
      </c>
      <c r="O265" s="46">
        <v>4176</v>
      </c>
      <c r="P265" s="46">
        <v>3984</v>
      </c>
      <c r="Q265" s="46">
        <v>5660</v>
      </c>
      <c r="R265" s="46">
        <v>5851</v>
      </c>
    </row>
    <row r="266" spans="3:18" ht="12.75">
      <c r="C266" s="95" t="s">
        <v>119</v>
      </c>
      <c r="D266" s="91">
        <v>242</v>
      </c>
      <c r="E266" s="91">
        <v>275</v>
      </c>
      <c r="F266" s="91">
        <v>356</v>
      </c>
      <c r="G266" s="91">
        <v>345</v>
      </c>
      <c r="H266" s="91">
        <v>436</v>
      </c>
      <c r="I266" s="98">
        <f t="shared" si="22"/>
        <v>330.8</v>
      </c>
      <c r="J266" s="14">
        <v>330.8</v>
      </c>
      <c r="K266" s="27"/>
      <c r="L266" s="27"/>
      <c r="M266" s="43" t="s">
        <v>65</v>
      </c>
      <c r="N266" s="46">
        <v>45322</v>
      </c>
      <c r="O266" s="46">
        <v>31036</v>
      </c>
      <c r="P266" s="46">
        <v>38541</v>
      </c>
      <c r="Q266" s="46">
        <v>45926</v>
      </c>
      <c r="R266" s="97">
        <v>45926</v>
      </c>
    </row>
    <row r="267" spans="3:18" ht="12.75">
      <c r="C267" s="27"/>
      <c r="D267" s="27"/>
      <c r="E267" s="27"/>
      <c r="F267" s="27"/>
      <c r="G267" s="27"/>
      <c r="H267" s="27"/>
      <c r="I267" s="98"/>
      <c r="J267" s="14"/>
      <c r="K267" s="27"/>
      <c r="L267" s="27"/>
      <c r="M267" s="43" t="s">
        <v>29</v>
      </c>
      <c r="N267" s="46">
        <v>1049</v>
      </c>
      <c r="O267" s="46">
        <v>1154</v>
      </c>
      <c r="P267" s="46">
        <v>1262</v>
      </c>
      <c r="Q267" s="46">
        <v>1392</v>
      </c>
      <c r="R267" s="46">
        <v>1330</v>
      </c>
    </row>
    <row r="268" spans="3:18" ht="12.75">
      <c r="C268" s="93" t="s">
        <v>92</v>
      </c>
      <c r="D268" s="27"/>
      <c r="E268" s="27"/>
      <c r="F268" s="27"/>
      <c r="G268" s="27"/>
      <c r="H268" s="27"/>
      <c r="I268" s="98"/>
      <c r="J268" s="14"/>
      <c r="K268" s="27"/>
      <c r="L268" s="27"/>
      <c r="M268" s="43" t="s">
        <v>30</v>
      </c>
      <c r="N268" s="46">
        <v>197</v>
      </c>
      <c r="O268" s="46">
        <v>391</v>
      </c>
      <c r="P268" s="46">
        <v>411</v>
      </c>
      <c r="Q268" s="46">
        <v>344</v>
      </c>
      <c r="R268" s="97">
        <v>344</v>
      </c>
    </row>
    <row r="269" spans="3:18" ht="12.75">
      <c r="C269" s="93" t="s">
        <v>0</v>
      </c>
      <c r="D269" s="93" t="s">
        <v>93</v>
      </c>
      <c r="E269" s="27"/>
      <c r="F269" s="27"/>
      <c r="G269" s="27"/>
      <c r="H269" s="27"/>
      <c r="I269" s="98"/>
      <c r="J269" s="14"/>
      <c r="K269" s="27"/>
      <c r="L269" s="27"/>
      <c r="M269" s="43" t="s">
        <v>31</v>
      </c>
      <c r="N269" s="46">
        <v>8215</v>
      </c>
      <c r="O269" s="46">
        <v>10369</v>
      </c>
      <c r="P269" s="46">
        <v>12288</v>
      </c>
      <c r="Q269" s="46">
        <v>12992</v>
      </c>
      <c r="R269" s="46">
        <v>11140</v>
      </c>
    </row>
    <row r="270" spans="3:18" ht="12.75">
      <c r="C270" s="27"/>
      <c r="D270" s="27"/>
      <c r="E270" s="27"/>
      <c r="F270" s="27"/>
      <c r="G270" s="27"/>
      <c r="H270" s="27"/>
      <c r="I270" s="98"/>
      <c r="J270" s="14"/>
      <c r="K270" s="27"/>
      <c r="L270" s="27"/>
      <c r="M270" s="43" t="s">
        <v>32</v>
      </c>
      <c r="N270" s="46">
        <v>8067</v>
      </c>
      <c r="O270" s="46">
        <v>10453</v>
      </c>
      <c r="P270" s="46">
        <v>7935</v>
      </c>
      <c r="Q270" s="46">
        <v>10368</v>
      </c>
      <c r="R270" s="46">
        <v>9887</v>
      </c>
    </row>
    <row r="271" spans="3:18" ht="12.75">
      <c r="C271" s="93" t="s">
        <v>75</v>
      </c>
      <c r="D271" s="93" t="s">
        <v>152</v>
      </c>
      <c r="E271" s="27"/>
      <c r="F271" s="27"/>
      <c r="G271" s="27"/>
      <c r="H271" s="27"/>
      <c r="I271" s="98"/>
      <c r="J271" s="14"/>
      <c r="K271" s="27"/>
      <c r="L271" s="27"/>
      <c r="M271" s="43" t="s">
        <v>17</v>
      </c>
      <c r="N271" s="46">
        <v>38411</v>
      </c>
      <c r="O271" s="46">
        <v>42013</v>
      </c>
      <c r="P271" s="46">
        <v>42073</v>
      </c>
      <c r="Q271" s="46">
        <v>35994</v>
      </c>
      <c r="R271" s="46">
        <v>43260</v>
      </c>
    </row>
    <row r="272" spans="3:18" ht="12.75">
      <c r="C272" s="93" t="s">
        <v>96</v>
      </c>
      <c r="D272" s="93" t="s">
        <v>30</v>
      </c>
      <c r="E272" s="27"/>
      <c r="F272" s="27"/>
      <c r="G272" s="27"/>
      <c r="H272" s="27"/>
      <c r="I272" s="98"/>
      <c r="J272" s="14"/>
      <c r="K272" s="27"/>
      <c r="L272" s="27"/>
      <c r="M272" s="43" t="s">
        <v>33</v>
      </c>
      <c r="N272" s="46">
        <v>2754</v>
      </c>
      <c r="O272" s="46">
        <v>3070</v>
      </c>
      <c r="P272" s="46">
        <v>2285</v>
      </c>
      <c r="Q272" s="46">
        <v>3088</v>
      </c>
      <c r="R272" s="46">
        <v>3288</v>
      </c>
    </row>
    <row r="273" spans="3:18" ht="12.75">
      <c r="C273" s="27"/>
      <c r="D273" s="27"/>
      <c r="E273" s="27"/>
      <c r="F273" s="27"/>
      <c r="G273" s="27"/>
      <c r="H273" s="27"/>
      <c r="I273" s="98"/>
      <c r="J273" s="14"/>
      <c r="K273" s="27"/>
      <c r="L273" s="27"/>
      <c r="M273" s="43" t="s">
        <v>34</v>
      </c>
      <c r="N273" s="46">
        <v>5958</v>
      </c>
      <c r="O273" s="46">
        <v>6406</v>
      </c>
      <c r="P273" s="46">
        <v>4644</v>
      </c>
      <c r="Q273" s="46">
        <v>6841</v>
      </c>
      <c r="R273" s="46">
        <v>8911</v>
      </c>
    </row>
    <row r="274" spans="3:18" ht="12.75">
      <c r="C274" s="95" t="s">
        <v>97</v>
      </c>
      <c r="D274" s="95" t="s">
        <v>55</v>
      </c>
      <c r="E274" s="95" t="s">
        <v>56</v>
      </c>
      <c r="F274" s="95" t="s">
        <v>61</v>
      </c>
      <c r="G274" s="95" t="s">
        <v>62</v>
      </c>
      <c r="H274" s="95" t="s">
        <v>63</v>
      </c>
      <c r="I274" s="98"/>
      <c r="J274" s="14"/>
      <c r="K274" s="27"/>
      <c r="L274" s="27"/>
      <c r="M274" s="43" t="s">
        <v>35</v>
      </c>
      <c r="N274" s="46">
        <v>2</v>
      </c>
      <c r="O274" s="46">
        <v>2</v>
      </c>
      <c r="P274" s="46">
        <v>2</v>
      </c>
      <c r="Q274" s="46">
        <v>2</v>
      </c>
      <c r="R274" s="46">
        <v>2</v>
      </c>
    </row>
    <row r="275" spans="3:18" ht="12.75">
      <c r="C275" s="95" t="s">
        <v>122</v>
      </c>
      <c r="D275" s="91">
        <v>85643</v>
      </c>
      <c r="E275" s="91">
        <v>86959</v>
      </c>
      <c r="F275" s="91">
        <v>84854</v>
      </c>
      <c r="G275" s="91">
        <v>84914</v>
      </c>
      <c r="H275" s="92" t="s">
        <v>0</v>
      </c>
      <c r="I275" s="98">
        <f t="shared" si="22"/>
        <v>85592.5</v>
      </c>
      <c r="J275" s="14">
        <v>85592.5</v>
      </c>
      <c r="K275" s="27"/>
      <c r="L275" s="27"/>
      <c r="M275" s="43" t="s">
        <v>36</v>
      </c>
      <c r="N275" s="46">
        <v>5</v>
      </c>
      <c r="O275" s="46">
        <v>11</v>
      </c>
      <c r="P275" s="46">
        <v>3</v>
      </c>
      <c r="Q275" s="46">
        <v>2</v>
      </c>
      <c r="R275" s="46">
        <v>4</v>
      </c>
    </row>
    <row r="276" spans="3:18" ht="12.75">
      <c r="C276" s="95" t="s">
        <v>109</v>
      </c>
      <c r="D276" s="91">
        <v>7097</v>
      </c>
      <c r="E276" s="91">
        <v>8733</v>
      </c>
      <c r="F276" s="91">
        <v>7391</v>
      </c>
      <c r="G276" s="91">
        <v>8344</v>
      </c>
      <c r="H276" s="92" t="s">
        <v>0</v>
      </c>
      <c r="I276" s="98">
        <f t="shared" si="22"/>
        <v>7891.25</v>
      </c>
      <c r="J276" s="14">
        <v>7891.25</v>
      </c>
      <c r="K276" s="27"/>
      <c r="L276" s="27"/>
      <c r="M276" s="43" t="s">
        <v>37</v>
      </c>
      <c r="N276" s="46">
        <v>1</v>
      </c>
      <c r="O276" s="46">
        <v>2</v>
      </c>
      <c r="P276" s="46">
        <v>1</v>
      </c>
      <c r="Q276" s="46">
        <v>1</v>
      </c>
      <c r="R276" s="46">
        <v>2</v>
      </c>
    </row>
    <row r="277" spans="3:18" ht="12.75">
      <c r="C277" s="95" t="s">
        <v>110</v>
      </c>
      <c r="D277" s="91">
        <v>113</v>
      </c>
      <c r="E277" s="91">
        <v>74</v>
      </c>
      <c r="F277" s="91">
        <v>89</v>
      </c>
      <c r="G277" s="91">
        <v>105</v>
      </c>
      <c r="H277" s="92" t="s">
        <v>0</v>
      </c>
      <c r="I277" s="98"/>
      <c r="J277" s="14"/>
      <c r="K277" s="27"/>
      <c r="L277" s="27"/>
      <c r="M277" s="43" t="s">
        <v>24</v>
      </c>
      <c r="N277" s="46">
        <v>132</v>
      </c>
      <c r="O277" s="46">
        <v>130</v>
      </c>
      <c r="P277" s="46">
        <v>128</v>
      </c>
      <c r="Q277" s="46">
        <v>128</v>
      </c>
      <c r="R277" s="46">
        <v>131</v>
      </c>
    </row>
    <row r="278" spans="3:18" ht="12.75">
      <c r="C278" s="95" t="s">
        <v>111</v>
      </c>
      <c r="D278" s="91">
        <v>168</v>
      </c>
      <c r="E278" s="91">
        <v>142</v>
      </c>
      <c r="F278" s="91">
        <v>93</v>
      </c>
      <c r="G278" s="91">
        <v>164</v>
      </c>
      <c r="H278" s="92" t="s">
        <v>0</v>
      </c>
      <c r="I278" s="98"/>
      <c r="J278" s="14"/>
      <c r="K278" s="27"/>
      <c r="L278" s="27"/>
      <c r="M278" s="43" t="s">
        <v>21</v>
      </c>
      <c r="N278" s="46">
        <v>10095</v>
      </c>
      <c r="O278" s="46">
        <v>12555</v>
      </c>
      <c r="P278" s="46">
        <v>11295</v>
      </c>
      <c r="Q278" s="46">
        <v>13136</v>
      </c>
      <c r="R278" s="46">
        <v>15224</v>
      </c>
    </row>
    <row r="279" spans="3:18" ht="12.75">
      <c r="C279" s="95" t="s">
        <v>112</v>
      </c>
      <c r="D279" s="91">
        <v>197</v>
      </c>
      <c r="E279" s="91">
        <v>391</v>
      </c>
      <c r="F279" s="91">
        <v>411</v>
      </c>
      <c r="G279" s="91">
        <v>344</v>
      </c>
      <c r="H279" s="92" t="s">
        <v>0</v>
      </c>
      <c r="I279" s="98"/>
      <c r="J279" s="14"/>
      <c r="K279" s="27"/>
      <c r="L279" s="27"/>
      <c r="M279" s="43" t="s">
        <v>38</v>
      </c>
      <c r="N279" s="44" t="s">
        <v>0</v>
      </c>
      <c r="O279" s="44" t="s">
        <v>0</v>
      </c>
      <c r="P279" s="44" t="s">
        <v>0</v>
      </c>
      <c r="Q279" s="44" t="s">
        <v>0</v>
      </c>
      <c r="R279" s="44" t="s">
        <v>0</v>
      </c>
    </row>
    <row r="280" spans="3:18" ht="12.75">
      <c r="C280" s="95" t="s">
        <v>113</v>
      </c>
      <c r="D280" s="91">
        <v>86</v>
      </c>
      <c r="E280" s="91">
        <v>99</v>
      </c>
      <c r="F280" s="91">
        <v>80</v>
      </c>
      <c r="G280" s="91">
        <v>92</v>
      </c>
      <c r="H280" s="92" t="s">
        <v>0</v>
      </c>
      <c r="I280" s="98"/>
      <c r="J280" s="14"/>
      <c r="K280" s="27"/>
      <c r="L280" s="27"/>
      <c r="M280" s="43" t="s">
        <v>13</v>
      </c>
      <c r="N280" s="46">
        <v>204</v>
      </c>
      <c r="O280" s="46">
        <v>145</v>
      </c>
      <c r="P280" s="46">
        <v>149</v>
      </c>
      <c r="Q280" s="46">
        <v>184</v>
      </c>
      <c r="R280" s="46">
        <v>177</v>
      </c>
    </row>
    <row r="281" spans="3:18" ht="12.75">
      <c r="C281" s="95" t="s">
        <v>114</v>
      </c>
      <c r="D281" s="91">
        <v>4</v>
      </c>
      <c r="E281" s="91">
        <v>4</v>
      </c>
      <c r="F281" s="91">
        <v>3</v>
      </c>
      <c r="G281" s="91">
        <v>3</v>
      </c>
      <c r="H281" s="92" t="s">
        <v>0</v>
      </c>
      <c r="I281" s="98"/>
      <c r="J281" s="14"/>
      <c r="K281" s="27"/>
      <c r="L281" s="27"/>
      <c r="M281" s="43" t="s">
        <v>39</v>
      </c>
      <c r="N281" s="46">
        <v>1296</v>
      </c>
      <c r="O281" s="46">
        <v>1452</v>
      </c>
      <c r="P281" s="46">
        <v>1272</v>
      </c>
      <c r="Q281" s="46">
        <v>1127</v>
      </c>
      <c r="R281" s="46">
        <v>1420</v>
      </c>
    </row>
    <row r="282" spans="3:18" ht="12.75">
      <c r="C282" s="95" t="s">
        <v>115</v>
      </c>
      <c r="D282" s="92" t="s">
        <v>0</v>
      </c>
      <c r="E282" s="92" t="s">
        <v>0</v>
      </c>
      <c r="F282" s="92" t="s">
        <v>0</v>
      </c>
      <c r="G282" s="92" t="s">
        <v>0</v>
      </c>
      <c r="H282" s="92" t="s">
        <v>0</v>
      </c>
      <c r="I282" s="98"/>
      <c r="J282" s="14"/>
      <c r="K282" s="27"/>
      <c r="L282" s="27"/>
      <c r="M282" s="43" t="s">
        <v>20</v>
      </c>
      <c r="N282" s="46">
        <v>16314</v>
      </c>
      <c r="O282" s="46">
        <v>13678</v>
      </c>
      <c r="P282" s="46">
        <v>13782</v>
      </c>
      <c r="Q282" s="46">
        <v>19071</v>
      </c>
      <c r="R282" s="46">
        <v>23425</v>
      </c>
    </row>
    <row r="283" spans="3:18" ht="12.75">
      <c r="C283" s="95" t="s">
        <v>116</v>
      </c>
      <c r="D283" s="92" t="s">
        <v>0</v>
      </c>
      <c r="E283" s="92" t="s">
        <v>0</v>
      </c>
      <c r="F283" s="92" t="s">
        <v>0</v>
      </c>
      <c r="G283" s="92" t="s">
        <v>0</v>
      </c>
      <c r="H283" s="92" t="s">
        <v>0</v>
      </c>
      <c r="I283" s="98"/>
      <c r="J283" s="14"/>
      <c r="K283" s="27"/>
      <c r="L283" s="27"/>
      <c r="M283" s="43" t="s">
        <v>22</v>
      </c>
      <c r="N283" s="46">
        <v>69</v>
      </c>
      <c r="O283" s="46">
        <v>94</v>
      </c>
      <c r="P283" s="46">
        <v>73</v>
      </c>
      <c r="Q283" s="46">
        <v>88</v>
      </c>
      <c r="R283" s="46">
        <v>122</v>
      </c>
    </row>
    <row r="284" spans="3:18" ht="12.75">
      <c r="C284" s="95"/>
      <c r="D284" s="96">
        <f>SUM(D277:D283)</f>
        <v>568</v>
      </c>
      <c r="E284" s="96">
        <f aca="true" t="shared" si="24" ref="E284:G284">SUM(E277:E283)</f>
        <v>710</v>
      </c>
      <c r="F284" s="96">
        <f t="shared" si="24"/>
        <v>676</v>
      </c>
      <c r="G284" s="96">
        <f t="shared" si="24"/>
        <v>708</v>
      </c>
      <c r="H284" s="92"/>
      <c r="I284" s="98">
        <f t="shared" si="22"/>
        <v>665.5</v>
      </c>
      <c r="J284" s="14">
        <v>665.5</v>
      </c>
      <c r="K284" s="27"/>
      <c r="L284" s="27"/>
      <c r="M284" s="43" t="s">
        <v>40</v>
      </c>
      <c r="N284" s="46">
        <v>14897</v>
      </c>
      <c r="O284" s="46">
        <v>21162</v>
      </c>
      <c r="P284" s="46">
        <v>15698</v>
      </c>
      <c r="Q284" s="46">
        <v>23915</v>
      </c>
      <c r="R284" s="46">
        <v>25021</v>
      </c>
    </row>
    <row r="285" spans="3:18" ht="12.75">
      <c r="C285" s="95" t="s">
        <v>118</v>
      </c>
      <c r="D285" s="92" t="s">
        <v>0</v>
      </c>
      <c r="E285" s="92" t="s">
        <v>0</v>
      </c>
      <c r="F285" s="92" t="s">
        <v>0</v>
      </c>
      <c r="G285" s="92" t="s">
        <v>0</v>
      </c>
      <c r="H285" s="92" t="s">
        <v>0</v>
      </c>
      <c r="I285" s="98"/>
      <c r="J285" s="14"/>
      <c r="K285" s="27"/>
      <c r="L285" s="27"/>
      <c r="M285" s="43" t="s">
        <v>18</v>
      </c>
      <c r="N285" s="46">
        <v>148</v>
      </c>
      <c r="O285" s="46">
        <v>140</v>
      </c>
      <c r="P285" s="46">
        <v>149</v>
      </c>
      <c r="Q285" s="46">
        <v>131</v>
      </c>
      <c r="R285" s="46">
        <v>177</v>
      </c>
    </row>
    <row r="286" spans="3:18" ht="12.75">
      <c r="C286" s="95" t="s">
        <v>117</v>
      </c>
      <c r="D286" s="91">
        <v>77979</v>
      </c>
      <c r="E286" s="91">
        <v>77515</v>
      </c>
      <c r="F286" s="91">
        <v>76788</v>
      </c>
      <c r="G286" s="91">
        <v>75861</v>
      </c>
      <c r="H286" s="92" t="s">
        <v>0</v>
      </c>
      <c r="I286" s="98">
        <f t="shared" si="22"/>
        <v>77035.75</v>
      </c>
      <c r="J286" s="14">
        <v>77035.75</v>
      </c>
      <c r="K286" s="27"/>
      <c r="L286" s="27"/>
      <c r="M286" s="43" t="s">
        <v>41</v>
      </c>
      <c r="N286" s="46">
        <v>1328</v>
      </c>
      <c r="O286" s="46">
        <v>1801</v>
      </c>
      <c r="P286" s="46">
        <v>1794</v>
      </c>
      <c r="Q286" s="46">
        <v>1764</v>
      </c>
      <c r="R286" s="46">
        <v>2087</v>
      </c>
    </row>
    <row r="287" spans="3:18" ht="12.75">
      <c r="C287" s="95" t="s">
        <v>119</v>
      </c>
      <c r="D287" s="92" t="s">
        <v>0</v>
      </c>
      <c r="E287" s="92" t="s">
        <v>0</v>
      </c>
      <c r="F287" s="92" t="s">
        <v>0</v>
      </c>
      <c r="G287" s="92" t="s">
        <v>0</v>
      </c>
      <c r="H287" s="92" t="s">
        <v>0</v>
      </c>
      <c r="I287" s="98"/>
      <c r="J287" s="14"/>
      <c r="K287" s="27"/>
      <c r="L287" s="27"/>
      <c r="M287" s="43" t="s">
        <v>19</v>
      </c>
      <c r="N287" s="46">
        <v>1457</v>
      </c>
      <c r="O287" s="46">
        <v>951</v>
      </c>
      <c r="P287" s="46">
        <v>614</v>
      </c>
      <c r="Q287" s="46">
        <v>649</v>
      </c>
      <c r="R287" s="46">
        <v>524</v>
      </c>
    </row>
    <row r="288" spans="3:18" ht="12.75">
      <c r="C288" s="27"/>
      <c r="D288" s="27"/>
      <c r="E288" s="27"/>
      <c r="F288" s="27"/>
      <c r="G288" s="27"/>
      <c r="H288" s="27"/>
      <c r="I288" s="98"/>
      <c r="J288" s="14"/>
      <c r="K288" s="27"/>
      <c r="L288" s="27"/>
      <c r="M288" s="43" t="s">
        <v>42</v>
      </c>
      <c r="N288" s="46">
        <v>1819</v>
      </c>
      <c r="O288" s="46">
        <v>1645</v>
      </c>
      <c r="P288" s="46">
        <v>2009</v>
      </c>
      <c r="Q288" s="46">
        <v>2217</v>
      </c>
      <c r="R288" s="97">
        <v>2217</v>
      </c>
    </row>
    <row r="289" spans="3:18" ht="12.75">
      <c r="C289" s="93" t="s">
        <v>92</v>
      </c>
      <c r="D289" s="27"/>
      <c r="E289" s="27"/>
      <c r="F289" s="27"/>
      <c r="G289" s="27"/>
      <c r="H289" s="27"/>
      <c r="I289" s="98"/>
      <c r="J289" s="14"/>
      <c r="K289" s="27"/>
      <c r="L289" s="27"/>
      <c r="M289" s="43" t="s">
        <v>16</v>
      </c>
      <c r="N289" s="46">
        <v>14098</v>
      </c>
      <c r="O289" s="46">
        <v>17321</v>
      </c>
      <c r="P289" s="46">
        <v>15898</v>
      </c>
      <c r="Q289" s="46">
        <v>13412</v>
      </c>
      <c r="R289" s="46">
        <v>15285</v>
      </c>
    </row>
    <row r="290" spans="3:18" ht="12.75">
      <c r="C290" s="93" t="s">
        <v>0</v>
      </c>
      <c r="D290" s="93" t="s">
        <v>93</v>
      </c>
      <c r="E290" s="27"/>
      <c r="F290" s="27"/>
      <c r="G290" s="27"/>
      <c r="H290" s="27"/>
      <c r="I290" s="98"/>
      <c r="J290" s="14"/>
      <c r="K290" s="27"/>
      <c r="L290" s="27"/>
      <c r="M290" s="27"/>
      <c r="N290" s="168"/>
      <c r="O290" s="168"/>
      <c r="P290" s="168"/>
      <c r="Q290" s="168"/>
      <c r="R290" s="27"/>
    </row>
    <row r="291" spans="3:18" ht="12.75">
      <c r="C291" s="27"/>
      <c r="D291" s="27"/>
      <c r="E291" s="27"/>
      <c r="F291" s="27"/>
      <c r="G291" s="27"/>
      <c r="H291" s="27"/>
      <c r="I291" s="98"/>
      <c r="J291" s="14"/>
      <c r="K291" s="27"/>
      <c r="L291" s="27"/>
      <c r="M291" s="39" t="s">
        <v>92</v>
      </c>
      <c r="N291" s="40"/>
      <c r="O291" s="40"/>
      <c r="P291" s="40"/>
      <c r="Q291" s="40"/>
      <c r="R291" s="40"/>
    </row>
    <row r="292" spans="3:18" ht="12.75">
      <c r="C292" s="93" t="s">
        <v>75</v>
      </c>
      <c r="D292" s="93" t="s">
        <v>152</v>
      </c>
      <c r="E292" s="27"/>
      <c r="F292" s="27"/>
      <c r="G292" s="27"/>
      <c r="H292" s="27"/>
      <c r="I292" s="98"/>
      <c r="J292" s="14"/>
      <c r="K292" s="27"/>
      <c r="L292" s="27"/>
      <c r="M292" s="39" t="s">
        <v>0</v>
      </c>
      <c r="N292" s="39" t="s">
        <v>93</v>
      </c>
      <c r="O292" s="40"/>
      <c r="P292" s="40"/>
      <c r="Q292" s="40"/>
      <c r="R292" s="40"/>
    </row>
    <row r="293" spans="3:18" ht="12.75">
      <c r="C293" s="93" t="s">
        <v>96</v>
      </c>
      <c r="D293" s="93" t="s">
        <v>31</v>
      </c>
      <c r="E293" s="27"/>
      <c r="F293" s="27"/>
      <c r="G293" s="27"/>
      <c r="H293" s="27"/>
      <c r="I293" s="98"/>
      <c r="J293" s="14"/>
      <c r="K293" s="27"/>
      <c r="L293" s="27"/>
      <c r="M293" s="27"/>
      <c r="N293" s="27"/>
      <c r="O293" s="27"/>
      <c r="P293" s="27"/>
      <c r="Q293" s="27"/>
      <c r="R293" s="27"/>
    </row>
    <row r="294" spans="3:18" ht="12.75">
      <c r="C294" s="27"/>
      <c r="D294" s="27"/>
      <c r="E294" s="27"/>
      <c r="F294" s="27"/>
      <c r="G294" s="27"/>
      <c r="H294" s="27"/>
      <c r="I294" s="98"/>
      <c r="J294" s="14"/>
      <c r="K294" s="27"/>
      <c r="L294" s="27"/>
      <c r="M294" s="39" t="s">
        <v>75</v>
      </c>
      <c r="N294" s="39" t="s">
        <v>152</v>
      </c>
      <c r="O294" s="40"/>
      <c r="P294" s="40"/>
      <c r="Q294" s="40"/>
      <c r="R294" s="40"/>
    </row>
    <row r="295" spans="3:18" ht="12.75">
      <c r="C295" s="95" t="s">
        <v>97</v>
      </c>
      <c r="D295" s="95" t="s">
        <v>55</v>
      </c>
      <c r="E295" s="95" t="s">
        <v>56</v>
      </c>
      <c r="F295" s="95" t="s">
        <v>61</v>
      </c>
      <c r="G295" s="95" t="s">
        <v>62</v>
      </c>
      <c r="H295" s="95" t="s">
        <v>63</v>
      </c>
      <c r="I295" s="98"/>
      <c r="J295" s="14"/>
      <c r="K295" s="27"/>
      <c r="L295" s="27"/>
      <c r="M295" s="39" t="s">
        <v>58</v>
      </c>
      <c r="N295" s="39" t="s">
        <v>113</v>
      </c>
      <c r="O295" s="40"/>
      <c r="P295" s="40"/>
      <c r="Q295" s="40"/>
      <c r="R295" s="40"/>
    </row>
    <row r="296" spans="3:18" ht="12.75">
      <c r="C296" s="95" t="s">
        <v>122</v>
      </c>
      <c r="D296" s="91">
        <v>61131</v>
      </c>
      <c r="E296" s="91">
        <v>67223</v>
      </c>
      <c r="F296" s="91">
        <v>70535</v>
      </c>
      <c r="G296" s="91">
        <v>53876</v>
      </c>
      <c r="H296" s="91">
        <v>63938</v>
      </c>
      <c r="I296" s="98">
        <f t="shared" si="22"/>
        <v>63340.6</v>
      </c>
      <c r="J296" s="14">
        <v>63340.6</v>
      </c>
      <c r="K296" s="27"/>
      <c r="L296" s="27"/>
      <c r="M296" s="27"/>
      <c r="N296" s="27"/>
      <c r="O296" s="27"/>
      <c r="P296" s="27"/>
      <c r="Q296" s="27"/>
      <c r="R296" s="27"/>
    </row>
    <row r="297" spans="3:18" ht="12.75">
      <c r="C297" s="95" t="s">
        <v>109</v>
      </c>
      <c r="D297" s="91">
        <v>17041</v>
      </c>
      <c r="E297" s="91">
        <v>19434</v>
      </c>
      <c r="F297" s="91">
        <v>17782</v>
      </c>
      <c r="G297" s="91">
        <v>19295</v>
      </c>
      <c r="H297" s="91">
        <v>17660</v>
      </c>
      <c r="I297" s="98">
        <f t="shared" si="22"/>
        <v>18242.4</v>
      </c>
      <c r="J297" s="14">
        <v>18242.4</v>
      </c>
      <c r="K297" s="27"/>
      <c r="L297" s="27"/>
      <c r="M297" s="43" t="s">
        <v>59</v>
      </c>
      <c r="N297" s="43" t="s">
        <v>55</v>
      </c>
      <c r="O297" s="43" t="s">
        <v>56</v>
      </c>
      <c r="P297" s="43" t="s">
        <v>61</v>
      </c>
      <c r="Q297" s="43" t="s">
        <v>62</v>
      </c>
      <c r="R297" s="43" t="s">
        <v>63</v>
      </c>
    </row>
    <row r="298" spans="3:18" ht="12.75">
      <c r="C298" s="95" t="s">
        <v>110</v>
      </c>
      <c r="D298" s="91">
        <v>222</v>
      </c>
      <c r="E298" s="91">
        <v>205</v>
      </c>
      <c r="F298" s="91">
        <v>192</v>
      </c>
      <c r="G298" s="91">
        <v>260</v>
      </c>
      <c r="H298" s="91">
        <v>227</v>
      </c>
      <c r="I298" s="98"/>
      <c r="J298" s="14"/>
      <c r="K298" s="27"/>
      <c r="L298" s="27"/>
      <c r="M298" s="43" t="s">
        <v>64</v>
      </c>
      <c r="N298" s="46">
        <v>45645</v>
      </c>
      <c r="O298" s="46">
        <v>48438</v>
      </c>
      <c r="P298" s="46">
        <v>47520</v>
      </c>
      <c r="Q298" s="46">
        <v>47693</v>
      </c>
      <c r="R298" s="45">
        <v>49020</v>
      </c>
    </row>
    <row r="299" spans="3:18" ht="12.75">
      <c r="C299" s="95" t="s">
        <v>111</v>
      </c>
      <c r="D299" s="91">
        <v>1202</v>
      </c>
      <c r="E299" s="91">
        <v>971</v>
      </c>
      <c r="F299" s="91">
        <v>825</v>
      </c>
      <c r="G299" s="91">
        <v>879</v>
      </c>
      <c r="H299" s="91">
        <v>869</v>
      </c>
      <c r="I299" s="98"/>
      <c r="J299" s="14"/>
      <c r="K299" s="27"/>
      <c r="L299" s="27"/>
      <c r="M299" s="43" t="s">
        <v>82</v>
      </c>
      <c r="N299" s="46">
        <v>36177</v>
      </c>
      <c r="O299" s="46">
        <v>37068</v>
      </c>
      <c r="P299" s="46">
        <v>37105</v>
      </c>
      <c r="Q299" s="46">
        <v>37594</v>
      </c>
      <c r="R299" s="45">
        <v>38139</v>
      </c>
    </row>
    <row r="300" spans="3:18" ht="12.75">
      <c r="C300" s="95" t="s">
        <v>112</v>
      </c>
      <c r="D300" s="91">
        <v>8215</v>
      </c>
      <c r="E300" s="91">
        <v>10369</v>
      </c>
      <c r="F300" s="91">
        <v>12288</v>
      </c>
      <c r="G300" s="91">
        <v>12992</v>
      </c>
      <c r="H300" s="91">
        <v>11140</v>
      </c>
      <c r="I300" s="98"/>
      <c r="J300" s="14"/>
      <c r="K300" s="27"/>
      <c r="L300" s="27"/>
      <c r="M300" s="43" t="s">
        <v>26</v>
      </c>
      <c r="N300" s="46">
        <v>847</v>
      </c>
      <c r="O300" s="46">
        <v>821</v>
      </c>
      <c r="P300" s="46">
        <v>779</v>
      </c>
      <c r="Q300" s="46">
        <v>768</v>
      </c>
      <c r="R300" s="46">
        <v>749</v>
      </c>
    </row>
    <row r="301" spans="3:18" ht="12.75">
      <c r="C301" s="95" t="s">
        <v>113</v>
      </c>
      <c r="D301" s="91">
        <v>2624</v>
      </c>
      <c r="E301" s="91">
        <v>2681</v>
      </c>
      <c r="F301" s="91">
        <v>2549</v>
      </c>
      <c r="G301" s="91">
        <v>2696</v>
      </c>
      <c r="H301" s="91">
        <v>2208</v>
      </c>
      <c r="I301" s="98"/>
      <c r="J301" s="14"/>
      <c r="K301" s="27"/>
      <c r="L301" s="27"/>
      <c r="M301" s="43" t="s">
        <v>27</v>
      </c>
      <c r="N301" s="46">
        <v>276</v>
      </c>
      <c r="O301" s="46">
        <v>247</v>
      </c>
      <c r="P301" s="46">
        <v>191</v>
      </c>
      <c r="Q301" s="46">
        <v>228</v>
      </c>
      <c r="R301" s="46">
        <v>205</v>
      </c>
    </row>
    <row r="302" spans="3:18" ht="12.75">
      <c r="C302" s="95" t="s">
        <v>114</v>
      </c>
      <c r="D302" s="91">
        <v>28183</v>
      </c>
      <c r="E302" s="91">
        <v>28867</v>
      </c>
      <c r="F302" s="91">
        <v>31926</v>
      </c>
      <c r="G302" s="91">
        <v>13270</v>
      </c>
      <c r="H302" s="91">
        <v>27888</v>
      </c>
      <c r="I302" s="98"/>
      <c r="J302" s="14"/>
      <c r="K302" s="27"/>
      <c r="L302" s="27"/>
      <c r="M302" s="43" t="s">
        <v>15</v>
      </c>
      <c r="N302" s="46">
        <v>109</v>
      </c>
      <c r="O302" s="46">
        <v>139</v>
      </c>
      <c r="P302" s="46">
        <v>85</v>
      </c>
      <c r="Q302" s="46">
        <v>88</v>
      </c>
      <c r="R302" s="46">
        <v>111</v>
      </c>
    </row>
    <row r="303" spans="3:18" ht="12.75">
      <c r="C303" s="95" t="s">
        <v>115</v>
      </c>
      <c r="D303" s="92" t="s">
        <v>0</v>
      </c>
      <c r="E303" s="92" t="s">
        <v>0</v>
      </c>
      <c r="F303" s="92" t="s">
        <v>0</v>
      </c>
      <c r="G303" s="92" t="s">
        <v>0</v>
      </c>
      <c r="H303" s="92" t="s">
        <v>0</v>
      </c>
      <c r="I303" s="98"/>
      <c r="J303" s="14"/>
      <c r="K303" s="27"/>
      <c r="L303" s="27"/>
      <c r="M303" s="43" t="s">
        <v>28</v>
      </c>
      <c r="N303" s="46">
        <v>130</v>
      </c>
      <c r="O303" s="46">
        <v>139</v>
      </c>
      <c r="P303" s="46">
        <v>130</v>
      </c>
      <c r="Q303" s="46">
        <v>130</v>
      </c>
      <c r="R303" s="46">
        <v>130</v>
      </c>
    </row>
    <row r="304" spans="3:18" ht="12.75">
      <c r="C304" s="95" t="s">
        <v>116</v>
      </c>
      <c r="D304" s="92" t="s">
        <v>0</v>
      </c>
      <c r="E304" s="92" t="s">
        <v>0</v>
      </c>
      <c r="F304" s="92" t="s">
        <v>0</v>
      </c>
      <c r="G304" s="92" t="s">
        <v>0</v>
      </c>
      <c r="H304" s="92" t="s">
        <v>0</v>
      </c>
      <c r="I304" s="98"/>
      <c r="J304" s="14"/>
      <c r="K304" s="27"/>
      <c r="L304" s="27"/>
      <c r="M304" s="43" t="s">
        <v>65</v>
      </c>
      <c r="N304" s="46">
        <v>1628</v>
      </c>
      <c r="O304" s="46">
        <v>1745</v>
      </c>
      <c r="P304" s="46">
        <v>1862</v>
      </c>
      <c r="Q304" s="46">
        <v>1670</v>
      </c>
      <c r="R304" s="97">
        <v>1670</v>
      </c>
    </row>
    <row r="305" spans="3:18" ht="12.75">
      <c r="C305" s="95"/>
      <c r="D305" s="96">
        <f>SUM(D298:D304)</f>
        <v>40446</v>
      </c>
      <c r="E305" s="96">
        <f aca="true" t="shared" si="25" ref="E305:H305">SUM(E298:E304)</f>
        <v>43093</v>
      </c>
      <c r="F305" s="96">
        <f t="shared" si="25"/>
        <v>47780</v>
      </c>
      <c r="G305" s="96">
        <f t="shared" si="25"/>
        <v>30097</v>
      </c>
      <c r="H305" s="96">
        <f t="shared" si="25"/>
        <v>42332</v>
      </c>
      <c r="I305" s="98">
        <f t="shared" si="22"/>
        <v>40749.6</v>
      </c>
      <c r="J305" s="14">
        <v>40749.6</v>
      </c>
      <c r="K305" s="27"/>
      <c r="L305" s="27"/>
      <c r="M305" s="43" t="s">
        <v>29</v>
      </c>
      <c r="N305" s="46">
        <v>70</v>
      </c>
      <c r="O305" s="46">
        <v>86</v>
      </c>
      <c r="P305" s="46">
        <v>68</v>
      </c>
      <c r="Q305" s="46">
        <v>97</v>
      </c>
      <c r="R305" s="46">
        <v>75</v>
      </c>
    </row>
    <row r="306" spans="3:18" ht="12.75">
      <c r="C306" s="95" t="s">
        <v>118</v>
      </c>
      <c r="D306" s="91">
        <v>273</v>
      </c>
      <c r="E306" s="91">
        <v>391</v>
      </c>
      <c r="F306" s="91">
        <v>587</v>
      </c>
      <c r="G306" s="91">
        <v>438</v>
      </c>
      <c r="H306" s="91">
        <v>389</v>
      </c>
      <c r="I306" s="98">
        <f t="shared" si="22"/>
        <v>415.6</v>
      </c>
      <c r="J306" s="14">
        <v>415.6</v>
      </c>
      <c r="K306" s="27"/>
      <c r="L306" s="27"/>
      <c r="M306" s="43" t="s">
        <v>30</v>
      </c>
      <c r="N306" s="46">
        <v>86</v>
      </c>
      <c r="O306" s="46">
        <v>99</v>
      </c>
      <c r="P306" s="46">
        <v>80</v>
      </c>
      <c r="Q306" s="46">
        <v>92</v>
      </c>
      <c r="R306" s="97">
        <v>92</v>
      </c>
    </row>
    <row r="307" spans="3:18" ht="12.75">
      <c r="C307" s="95" t="s">
        <v>117</v>
      </c>
      <c r="D307" s="91">
        <v>2564</v>
      </c>
      <c r="E307" s="91">
        <v>3399</v>
      </c>
      <c r="F307" s="91">
        <v>3555</v>
      </c>
      <c r="G307" s="91">
        <v>3147</v>
      </c>
      <c r="H307" s="91">
        <v>2730</v>
      </c>
      <c r="I307" s="98">
        <f t="shared" si="22"/>
        <v>3079</v>
      </c>
      <c r="J307" s="14">
        <v>3079</v>
      </c>
      <c r="K307" s="27"/>
      <c r="L307" s="27"/>
      <c r="M307" s="43" t="s">
        <v>31</v>
      </c>
      <c r="N307" s="46">
        <v>2624</v>
      </c>
      <c r="O307" s="46">
        <v>2681</v>
      </c>
      <c r="P307" s="46">
        <v>2549</v>
      </c>
      <c r="Q307" s="46">
        <v>2696</v>
      </c>
      <c r="R307" s="46">
        <v>2208</v>
      </c>
    </row>
    <row r="308" spans="3:18" ht="12.75">
      <c r="C308" s="95" t="s">
        <v>119</v>
      </c>
      <c r="D308" s="91">
        <v>806</v>
      </c>
      <c r="E308" s="91">
        <v>907</v>
      </c>
      <c r="F308" s="91">
        <v>829</v>
      </c>
      <c r="G308" s="91">
        <v>899</v>
      </c>
      <c r="H308" s="91">
        <v>828</v>
      </c>
      <c r="I308" s="98">
        <f t="shared" si="22"/>
        <v>853.8</v>
      </c>
      <c r="J308" s="14">
        <v>853.8</v>
      </c>
      <c r="K308" s="27"/>
      <c r="L308" s="27"/>
      <c r="M308" s="43" t="s">
        <v>32</v>
      </c>
      <c r="N308" s="46">
        <v>12738</v>
      </c>
      <c r="O308" s="46">
        <v>13181</v>
      </c>
      <c r="P308" s="46">
        <v>13690</v>
      </c>
      <c r="Q308" s="46">
        <v>14232</v>
      </c>
      <c r="R308" s="46">
        <v>14734</v>
      </c>
    </row>
    <row r="309" spans="3:18" ht="12.75">
      <c r="C309" s="27"/>
      <c r="D309" s="27"/>
      <c r="E309" s="27"/>
      <c r="F309" s="27"/>
      <c r="G309" s="27"/>
      <c r="H309" s="27"/>
      <c r="I309" s="98"/>
      <c r="J309" s="14"/>
      <c r="K309" s="27"/>
      <c r="L309" s="27"/>
      <c r="M309" s="43" t="s">
        <v>17</v>
      </c>
      <c r="N309" s="46">
        <v>3467</v>
      </c>
      <c r="O309" s="46">
        <v>3657</v>
      </c>
      <c r="P309" s="46">
        <v>3504</v>
      </c>
      <c r="Q309" s="46">
        <v>3428</v>
      </c>
      <c r="R309" s="46">
        <v>3362</v>
      </c>
    </row>
    <row r="310" spans="3:18" ht="12.75">
      <c r="C310" s="93" t="s">
        <v>92</v>
      </c>
      <c r="D310" s="27"/>
      <c r="E310" s="27"/>
      <c r="F310" s="27"/>
      <c r="G310" s="27"/>
      <c r="H310" s="27"/>
      <c r="I310" s="98"/>
      <c r="J310" s="14"/>
      <c r="K310" s="27"/>
      <c r="L310" s="27"/>
      <c r="M310" s="43" t="s">
        <v>33</v>
      </c>
      <c r="N310" s="46">
        <v>74</v>
      </c>
      <c r="O310" s="46">
        <v>77</v>
      </c>
      <c r="P310" s="46">
        <v>65</v>
      </c>
      <c r="Q310" s="46">
        <v>79</v>
      </c>
      <c r="R310" s="46">
        <v>72</v>
      </c>
    </row>
    <row r="311" spans="3:18" ht="12.75">
      <c r="C311" s="93" t="s">
        <v>0</v>
      </c>
      <c r="D311" s="93" t="s">
        <v>93</v>
      </c>
      <c r="E311" s="27"/>
      <c r="F311" s="27"/>
      <c r="G311" s="27"/>
      <c r="H311" s="27"/>
      <c r="I311" s="98"/>
      <c r="J311" s="14"/>
      <c r="K311" s="27"/>
      <c r="L311" s="27"/>
      <c r="M311" s="43" t="s">
        <v>34</v>
      </c>
      <c r="N311" s="46">
        <v>8052</v>
      </c>
      <c r="O311" s="46">
        <v>7985</v>
      </c>
      <c r="P311" s="46">
        <v>7882</v>
      </c>
      <c r="Q311" s="46">
        <v>8011</v>
      </c>
      <c r="R311" s="46">
        <v>8033</v>
      </c>
    </row>
    <row r="312" spans="3:18" ht="12.75">
      <c r="C312" s="27"/>
      <c r="D312" s="27"/>
      <c r="E312" s="27"/>
      <c r="F312" s="27"/>
      <c r="G312" s="27"/>
      <c r="H312" s="27"/>
      <c r="I312" s="98"/>
      <c r="J312" s="14"/>
      <c r="K312" s="27"/>
      <c r="L312" s="27"/>
      <c r="M312" s="43" t="s">
        <v>35</v>
      </c>
      <c r="N312" s="46">
        <v>91</v>
      </c>
      <c r="O312" s="46">
        <v>89</v>
      </c>
      <c r="P312" s="46">
        <v>86</v>
      </c>
      <c r="Q312" s="46">
        <v>81</v>
      </c>
      <c r="R312" s="46">
        <v>89</v>
      </c>
    </row>
    <row r="313" spans="3:18" ht="12.75">
      <c r="C313" s="93" t="s">
        <v>75</v>
      </c>
      <c r="D313" s="93" t="s">
        <v>152</v>
      </c>
      <c r="E313" s="27"/>
      <c r="F313" s="27"/>
      <c r="G313" s="27"/>
      <c r="H313" s="27"/>
      <c r="I313" s="98"/>
      <c r="J313" s="14"/>
      <c r="K313" s="27"/>
      <c r="L313" s="27"/>
      <c r="M313" s="43" t="s">
        <v>36</v>
      </c>
      <c r="N313" s="46">
        <v>33</v>
      </c>
      <c r="O313" s="46">
        <v>62</v>
      </c>
      <c r="P313" s="46">
        <v>62</v>
      </c>
      <c r="Q313" s="46">
        <v>62</v>
      </c>
      <c r="R313" s="46">
        <v>62</v>
      </c>
    </row>
    <row r="314" spans="3:18" ht="12.75">
      <c r="C314" s="93" t="s">
        <v>96</v>
      </c>
      <c r="D314" s="93" t="s">
        <v>32</v>
      </c>
      <c r="E314" s="27"/>
      <c r="F314" s="27"/>
      <c r="G314" s="27"/>
      <c r="H314" s="27"/>
      <c r="I314" s="98"/>
      <c r="J314" s="14"/>
      <c r="K314" s="27"/>
      <c r="L314" s="27"/>
      <c r="M314" s="43" t="s">
        <v>37</v>
      </c>
      <c r="N314" s="46">
        <v>79</v>
      </c>
      <c r="O314" s="46">
        <v>102</v>
      </c>
      <c r="P314" s="46">
        <v>128</v>
      </c>
      <c r="Q314" s="46">
        <v>104</v>
      </c>
      <c r="R314" s="46">
        <v>114</v>
      </c>
    </row>
    <row r="315" spans="3:18" ht="12.75">
      <c r="C315" s="27"/>
      <c r="D315" s="27"/>
      <c r="E315" s="27"/>
      <c r="F315" s="27"/>
      <c r="G315" s="27"/>
      <c r="H315" s="27"/>
      <c r="I315" s="98"/>
      <c r="J315" s="14"/>
      <c r="K315" s="27"/>
      <c r="L315" s="27"/>
      <c r="M315" s="43" t="s">
        <v>24</v>
      </c>
      <c r="N315" s="46">
        <v>0</v>
      </c>
      <c r="O315" s="46">
        <v>1</v>
      </c>
      <c r="P315" s="46">
        <v>1</v>
      </c>
      <c r="Q315" s="46">
        <v>1</v>
      </c>
      <c r="R315" s="46">
        <v>1</v>
      </c>
    </row>
    <row r="316" spans="3:18" ht="12.75">
      <c r="C316" s="95" t="s">
        <v>97</v>
      </c>
      <c r="D316" s="95" t="s">
        <v>55</v>
      </c>
      <c r="E316" s="95" t="s">
        <v>56</v>
      </c>
      <c r="F316" s="95" t="s">
        <v>61</v>
      </c>
      <c r="G316" s="95" t="s">
        <v>62</v>
      </c>
      <c r="H316" s="95" t="s">
        <v>63</v>
      </c>
      <c r="I316" s="98"/>
      <c r="J316" s="14"/>
      <c r="K316" s="27"/>
      <c r="L316" s="27"/>
      <c r="M316" s="43" t="s">
        <v>21</v>
      </c>
      <c r="N316" s="46">
        <v>1177</v>
      </c>
      <c r="O316" s="46">
        <v>1597</v>
      </c>
      <c r="P316" s="46">
        <v>1547</v>
      </c>
      <c r="Q316" s="46">
        <v>1610</v>
      </c>
      <c r="R316" s="46">
        <v>1473</v>
      </c>
    </row>
    <row r="317" spans="3:18" ht="12.75">
      <c r="C317" s="95" t="s">
        <v>122</v>
      </c>
      <c r="D317" s="91">
        <v>242986</v>
      </c>
      <c r="E317" s="91">
        <v>267270</v>
      </c>
      <c r="F317" s="91">
        <v>240602</v>
      </c>
      <c r="G317" s="91">
        <v>292285</v>
      </c>
      <c r="H317" s="91">
        <v>239663</v>
      </c>
      <c r="I317" s="98">
        <f aca="true" t="shared" si="26" ref="I317:I371">AVERAGE(D317:H317)</f>
        <v>256561.2</v>
      </c>
      <c r="J317" s="14">
        <v>256561.2</v>
      </c>
      <c r="K317" s="27"/>
      <c r="L317" s="27"/>
      <c r="M317" s="43" t="s">
        <v>38</v>
      </c>
      <c r="N317" s="46">
        <v>49</v>
      </c>
      <c r="O317" s="46">
        <v>49</v>
      </c>
      <c r="P317" s="46">
        <v>40</v>
      </c>
      <c r="Q317" s="46">
        <v>46</v>
      </c>
      <c r="R317" s="46">
        <v>47</v>
      </c>
    </row>
    <row r="318" spans="3:18" ht="12.75">
      <c r="C318" s="95" t="s">
        <v>109</v>
      </c>
      <c r="D318" s="91">
        <v>84566</v>
      </c>
      <c r="E318" s="91">
        <v>99371</v>
      </c>
      <c r="F318" s="91">
        <v>76384</v>
      </c>
      <c r="G318" s="91">
        <v>109779</v>
      </c>
      <c r="H318" s="91">
        <v>88663</v>
      </c>
      <c r="I318" s="98">
        <f t="shared" si="26"/>
        <v>91752.6</v>
      </c>
      <c r="J318" s="14">
        <v>91752.6</v>
      </c>
      <c r="K318" s="27"/>
      <c r="L318" s="27"/>
      <c r="M318" s="43" t="s">
        <v>13</v>
      </c>
      <c r="N318" s="46">
        <v>2495</v>
      </c>
      <c r="O318" s="46">
        <v>2678</v>
      </c>
      <c r="P318" s="46">
        <v>2568</v>
      </c>
      <c r="Q318" s="46">
        <v>2559</v>
      </c>
      <c r="R318" s="46">
        <v>2676</v>
      </c>
    </row>
    <row r="319" spans="3:18" ht="12.75">
      <c r="C319" s="95" t="s">
        <v>110</v>
      </c>
      <c r="D319" s="91">
        <v>3542</v>
      </c>
      <c r="E319" s="91">
        <v>3632</v>
      </c>
      <c r="F319" s="91">
        <v>2243</v>
      </c>
      <c r="G319" s="91">
        <v>3511</v>
      </c>
      <c r="H319" s="91">
        <v>3145</v>
      </c>
      <c r="I319" s="98"/>
      <c r="J319" s="14"/>
      <c r="K319" s="27"/>
      <c r="L319" s="27"/>
      <c r="M319" s="43" t="s">
        <v>39</v>
      </c>
      <c r="N319" s="46">
        <v>1177</v>
      </c>
      <c r="O319" s="46">
        <v>1264</v>
      </c>
      <c r="P319" s="46">
        <v>1251</v>
      </c>
      <c r="Q319" s="46">
        <v>1220</v>
      </c>
      <c r="R319" s="46">
        <v>1407</v>
      </c>
    </row>
    <row r="320" spans="3:18" ht="12.75">
      <c r="C320" s="95" t="s">
        <v>111</v>
      </c>
      <c r="D320" s="91">
        <v>5686</v>
      </c>
      <c r="E320" s="91">
        <v>6363</v>
      </c>
      <c r="F320" s="91">
        <v>5486</v>
      </c>
      <c r="G320" s="91">
        <v>4795</v>
      </c>
      <c r="H320" s="91">
        <v>6163</v>
      </c>
      <c r="I320" s="98"/>
      <c r="J320" s="14"/>
      <c r="K320" s="27"/>
      <c r="L320" s="27"/>
      <c r="M320" s="43" t="s">
        <v>20</v>
      </c>
      <c r="N320" s="46">
        <v>6283</v>
      </c>
      <c r="O320" s="46">
        <v>7205</v>
      </c>
      <c r="P320" s="46">
        <v>6830</v>
      </c>
      <c r="Q320" s="46">
        <v>6006</v>
      </c>
      <c r="R320" s="46">
        <v>6958</v>
      </c>
    </row>
    <row r="321" spans="3:18" ht="12.75">
      <c r="C321" s="95" t="s">
        <v>112</v>
      </c>
      <c r="D321" s="91">
        <v>8067</v>
      </c>
      <c r="E321" s="91">
        <v>10453</v>
      </c>
      <c r="F321" s="91">
        <v>7935</v>
      </c>
      <c r="G321" s="91">
        <v>10368</v>
      </c>
      <c r="H321" s="91">
        <v>9887</v>
      </c>
      <c r="I321" s="98"/>
      <c r="J321" s="14"/>
      <c r="K321" s="27"/>
      <c r="L321" s="27"/>
      <c r="M321" s="43" t="s">
        <v>22</v>
      </c>
      <c r="N321" s="46">
        <v>1544</v>
      </c>
      <c r="O321" s="46">
        <v>1389</v>
      </c>
      <c r="P321" s="46">
        <v>1555</v>
      </c>
      <c r="Q321" s="46">
        <v>1446</v>
      </c>
      <c r="R321" s="46">
        <v>1671</v>
      </c>
    </row>
    <row r="322" spans="3:18" ht="12.75">
      <c r="C322" s="95" t="s">
        <v>113</v>
      </c>
      <c r="D322" s="91">
        <v>12738</v>
      </c>
      <c r="E322" s="91">
        <v>13181</v>
      </c>
      <c r="F322" s="91">
        <v>13690</v>
      </c>
      <c r="G322" s="91">
        <v>14232</v>
      </c>
      <c r="H322" s="91">
        <v>14734</v>
      </c>
      <c r="I322" s="98"/>
      <c r="J322" s="14"/>
      <c r="K322" s="27"/>
      <c r="L322" s="27"/>
      <c r="M322" s="43" t="s">
        <v>40</v>
      </c>
      <c r="N322" s="46">
        <v>1160</v>
      </c>
      <c r="O322" s="46">
        <v>1644</v>
      </c>
      <c r="P322" s="46">
        <v>1244</v>
      </c>
      <c r="Q322" s="46">
        <v>1628</v>
      </c>
      <c r="R322" s="46">
        <v>1602</v>
      </c>
    </row>
    <row r="323" spans="3:18" ht="12.75">
      <c r="C323" s="95" t="s">
        <v>114</v>
      </c>
      <c r="D323" s="91">
        <v>82421</v>
      </c>
      <c r="E323" s="91">
        <v>86527</v>
      </c>
      <c r="F323" s="91">
        <v>89945</v>
      </c>
      <c r="G323" s="91">
        <v>102635</v>
      </c>
      <c r="H323" s="91">
        <v>71378</v>
      </c>
      <c r="I323" s="98"/>
      <c r="J323" s="14"/>
      <c r="K323" s="27"/>
      <c r="L323" s="27"/>
      <c r="M323" s="43" t="s">
        <v>18</v>
      </c>
      <c r="N323" s="46">
        <v>18</v>
      </c>
      <c r="O323" s="46">
        <v>25</v>
      </c>
      <c r="P323" s="46">
        <v>21</v>
      </c>
      <c r="Q323" s="46">
        <v>22</v>
      </c>
      <c r="R323" s="46">
        <v>26</v>
      </c>
    </row>
    <row r="324" spans="3:18" ht="12.75">
      <c r="C324" s="95" t="s">
        <v>115</v>
      </c>
      <c r="D324" s="92" t="s">
        <v>0</v>
      </c>
      <c r="E324" s="92" t="s">
        <v>0</v>
      </c>
      <c r="F324" s="92" t="s">
        <v>0</v>
      </c>
      <c r="G324" s="92" t="s">
        <v>0</v>
      </c>
      <c r="H324" s="92" t="s">
        <v>0</v>
      </c>
      <c r="I324" s="98"/>
      <c r="J324" s="14"/>
      <c r="K324" s="27"/>
      <c r="L324" s="27"/>
      <c r="M324" s="43" t="s">
        <v>41</v>
      </c>
      <c r="N324" s="46">
        <v>49</v>
      </c>
      <c r="O324" s="46">
        <v>48</v>
      </c>
      <c r="P324" s="46">
        <v>48</v>
      </c>
      <c r="Q324" s="46">
        <v>48</v>
      </c>
      <c r="R324" s="46">
        <v>47</v>
      </c>
    </row>
    <row r="325" spans="3:18" ht="12.75">
      <c r="C325" s="95" t="s">
        <v>116</v>
      </c>
      <c r="D325" s="92" t="s">
        <v>0</v>
      </c>
      <c r="E325" s="92" t="s">
        <v>0</v>
      </c>
      <c r="F325" s="92" t="s">
        <v>0</v>
      </c>
      <c r="G325" s="92" t="s">
        <v>0</v>
      </c>
      <c r="H325" s="92" t="s">
        <v>0</v>
      </c>
      <c r="I325" s="98"/>
      <c r="J325" s="14"/>
      <c r="K325" s="27"/>
      <c r="L325" s="27"/>
      <c r="M325" s="43" t="s">
        <v>19</v>
      </c>
      <c r="N325" s="46">
        <v>107</v>
      </c>
      <c r="O325" s="46">
        <v>109</v>
      </c>
      <c r="P325" s="46">
        <v>99</v>
      </c>
      <c r="Q325" s="46">
        <v>79</v>
      </c>
      <c r="R325" s="46">
        <v>79</v>
      </c>
    </row>
    <row r="326" spans="3:18" ht="12.75">
      <c r="C326" s="95"/>
      <c r="D326" s="96">
        <f>SUM(D319:D325)</f>
        <v>112454</v>
      </c>
      <c r="E326" s="96">
        <f aca="true" t="shared" si="27" ref="E326:H326">SUM(E319:E325)</f>
        <v>120156</v>
      </c>
      <c r="F326" s="96">
        <f t="shared" si="27"/>
        <v>119299</v>
      </c>
      <c r="G326" s="96">
        <f t="shared" si="27"/>
        <v>135541</v>
      </c>
      <c r="H326" s="96">
        <f t="shared" si="27"/>
        <v>105307</v>
      </c>
      <c r="I326" s="98">
        <f t="shared" si="26"/>
        <v>118551.4</v>
      </c>
      <c r="J326" s="14">
        <v>118551.4</v>
      </c>
      <c r="K326" s="27"/>
      <c r="L326" s="27"/>
      <c r="M326" s="43" t="s">
        <v>42</v>
      </c>
      <c r="N326" s="46">
        <v>69</v>
      </c>
      <c r="O326" s="46">
        <v>81</v>
      </c>
      <c r="P326" s="46">
        <v>81</v>
      </c>
      <c r="Q326" s="46">
        <v>81</v>
      </c>
      <c r="R326" s="97">
        <v>81</v>
      </c>
    </row>
    <row r="327" spans="3:18" ht="12.75">
      <c r="C327" s="95" t="s">
        <v>118</v>
      </c>
      <c r="D327" s="91">
        <v>11096</v>
      </c>
      <c r="E327" s="91">
        <v>11451</v>
      </c>
      <c r="F327" s="91">
        <v>10756</v>
      </c>
      <c r="G327" s="91">
        <v>10735</v>
      </c>
      <c r="H327" s="91">
        <v>11158</v>
      </c>
      <c r="I327" s="98">
        <f t="shared" si="26"/>
        <v>11039.2</v>
      </c>
      <c r="J327" s="14">
        <v>11039.2</v>
      </c>
      <c r="K327" s="27"/>
      <c r="L327" s="27"/>
      <c r="M327" s="43" t="s">
        <v>16</v>
      </c>
      <c r="N327" s="46">
        <v>1213</v>
      </c>
      <c r="O327" s="46">
        <v>1238</v>
      </c>
      <c r="P327" s="46">
        <v>1074</v>
      </c>
      <c r="Q327" s="46">
        <v>1181</v>
      </c>
      <c r="R327" s="46">
        <v>1246</v>
      </c>
    </row>
    <row r="328" spans="3:18" ht="12.75">
      <c r="C328" s="95" t="s">
        <v>117</v>
      </c>
      <c r="D328" s="91">
        <v>31019</v>
      </c>
      <c r="E328" s="91">
        <v>31821</v>
      </c>
      <c r="F328" s="91">
        <v>30826</v>
      </c>
      <c r="G328" s="91">
        <v>31312</v>
      </c>
      <c r="H328" s="91">
        <v>30617</v>
      </c>
      <c r="I328" s="98">
        <f t="shared" si="26"/>
        <v>31119</v>
      </c>
      <c r="J328" s="14">
        <v>31119</v>
      </c>
      <c r="K328" s="27"/>
      <c r="L328" s="27"/>
      <c r="M328" s="27"/>
      <c r="N328" s="27"/>
      <c r="O328" s="27"/>
      <c r="P328" s="27"/>
      <c r="Q328" s="27"/>
      <c r="R328" s="27"/>
    </row>
    <row r="329" spans="3:18" ht="12.75">
      <c r="C329" s="95" t="s">
        <v>119</v>
      </c>
      <c r="D329" s="91">
        <v>3851</v>
      </c>
      <c r="E329" s="91">
        <v>4471</v>
      </c>
      <c r="F329" s="91">
        <v>3337</v>
      </c>
      <c r="G329" s="91">
        <v>4919</v>
      </c>
      <c r="H329" s="91">
        <v>3919</v>
      </c>
      <c r="I329" s="98">
        <f t="shared" si="26"/>
        <v>4099.4</v>
      </c>
      <c r="J329" s="14">
        <v>4099.4</v>
      </c>
      <c r="K329" s="27"/>
      <c r="L329" s="27"/>
      <c r="M329" s="39" t="s">
        <v>92</v>
      </c>
      <c r="N329" s="40"/>
      <c r="O329" s="40"/>
      <c r="P329" s="40"/>
      <c r="Q329" s="40"/>
      <c r="R329" s="40"/>
    </row>
    <row r="330" spans="3:18" ht="12.75">
      <c r="C330" s="27"/>
      <c r="D330" s="27"/>
      <c r="E330" s="27"/>
      <c r="F330" s="27"/>
      <c r="G330" s="27"/>
      <c r="H330" s="27"/>
      <c r="I330" s="98"/>
      <c r="J330" s="14"/>
      <c r="K330" s="27"/>
      <c r="L330" s="27"/>
      <c r="M330" s="39" t="s">
        <v>0</v>
      </c>
      <c r="N330" s="39" t="s">
        <v>93</v>
      </c>
      <c r="O330" s="40"/>
      <c r="P330" s="40"/>
      <c r="Q330" s="40"/>
      <c r="R330" s="40"/>
    </row>
    <row r="331" spans="3:18" ht="12.75">
      <c r="C331" s="93" t="s">
        <v>92</v>
      </c>
      <c r="D331" s="27"/>
      <c r="E331" s="27"/>
      <c r="F331" s="27"/>
      <c r="G331" s="27"/>
      <c r="H331" s="27"/>
      <c r="I331" s="98"/>
      <c r="J331" s="14"/>
      <c r="K331" s="27"/>
      <c r="L331" s="27"/>
      <c r="M331" s="27"/>
      <c r="N331" s="27"/>
      <c r="O331" s="27"/>
      <c r="P331" s="27"/>
      <c r="Q331" s="27"/>
      <c r="R331" s="27"/>
    </row>
    <row r="332" spans="3:18" ht="12.75">
      <c r="C332" s="93" t="s">
        <v>0</v>
      </c>
      <c r="D332" s="93" t="s">
        <v>93</v>
      </c>
      <c r="E332" s="27"/>
      <c r="F332" s="27"/>
      <c r="G332" s="27"/>
      <c r="H332" s="27"/>
      <c r="I332" s="98"/>
      <c r="J332" s="14"/>
      <c r="K332" s="27"/>
      <c r="L332" s="27"/>
      <c r="M332" s="39" t="s">
        <v>75</v>
      </c>
      <c r="N332" s="39" t="s">
        <v>152</v>
      </c>
      <c r="O332" s="40"/>
      <c r="P332" s="40"/>
      <c r="Q332" s="40"/>
      <c r="R332" s="40"/>
    </row>
    <row r="333" spans="3:18" ht="12.75">
      <c r="C333" s="27"/>
      <c r="D333" s="27"/>
      <c r="E333" s="27"/>
      <c r="F333" s="27"/>
      <c r="G333" s="27"/>
      <c r="H333" s="27"/>
      <c r="I333" s="98"/>
      <c r="J333" s="14"/>
      <c r="K333" s="27"/>
      <c r="L333" s="27"/>
      <c r="M333" s="39" t="s">
        <v>58</v>
      </c>
      <c r="N333" s="39" t="s">
        <v>114</v>
      </c>
      <c r="O333" s="40"/>
      <c r="P333" s="40"/>
      <c r="Q333" s="40"/>
      <c r="R333" s="40"/>
    </row>
    <row r="334" spans="3:18" ht="12.75">
      <c r="C334" s="93" t="s">
        <v>75</v>
      </c>
      <c r="D334" s="93" t="s">
        <v>152</v>
      </c>
      <c r="E334" s="27"/>
      <c r="F334" s="27"/>
      <c r="G334" s="27"/>
      <c r="H334" s="27"/>
      <c r="I334" s="98"/>
      <c r="J334" s="14"/>
      <c r="K334" s="27"/>
      <c r="L334" s="27"/>
      <c r="M334" s="27"/>
      <c r="N334" s="27"/>
      <c r="O334" s="27"/>
      <c r="P334" s="27"/>
      <c r="Q334" s="27"/>
      <c r="R334" s="27"/>
    </row>
    <row r="335" spans="3:18" ht="12.75">
      <c r="C335" s="93" t="s">
        <v>96</v>
      </c>
      <c r="D335" s="93" t="s">
        <v>17</v>
      </c>
      <c r="E335" s="27"/>
      <c r="F335" s="27"/>
      <c r="G335" s="27"/>
      <c r="H335" s="27"/>
      <c r="I335" s="98"/>
      <c r="J335" s="14"/>
      <c r="K335" s="27"/>
      <c r="L335" s="27"/>
      <c r="M335" s="43" t="s">
        <v>59</v>
      </c>
      <c r="N335" s="43" t="s">
        <v>55</v>
      </c>
      <c r="O335" s="43" t="s">
        <v>56</v>
      </c>
      <c r="P335" s="43" t="s">
        <v>61</v>
      </c>
      <c r="Q335" s="43" t="s">
        <v>62</v>
      </c>
      <c r="R335" s="43" t="s">
        <v>63</v>
      </c>
    </row>
    <row r="336" spans="3:18" ht="12.75">
      <c r="C336" s="27"/>
      <c r="D336" s="27"/>
      <c r="E336" s="27"/>
      <c r="F336" s="27"/>
      <c r="G336" s="27"/>
      <c r="H336" s="27"/>
      <c r="I336" s="98"/>
      <c r="J336" s="14"/>
      <c r="K336" s="27"/>
      <c r="L336" s="27"/>
      <c r="M336" s="43" t="s">
        <v>64</v>
      </c>
      <c r="N336" s="46">
        <v>244661</v>
      </c>
      <c r="O336" s="46">
        <v>252653</v>
      </c>
      <c r="P336" s="46">
        <v>252430</v>
      </c>
      <c r="Q336" s="46">
        <v>247146</v>
      </c>
      <c r="R336" s="45">
        <v>199502</v>
      </c>
    </row>
    <row r="337" spans="3:18" ht="12.75">
      <c r="C337" s="95" t="s">
        <v>97</v>
      </c>
      <c r="D337" s="95" t="s">
        <v>55</v>
      </c>
      <c r="E337" s="95" t="s">
        <v>56</v>
      </c>
      <c r="F337" s="95" t="s">
        <v>61</v>
      </c>
      <c r="G337" s="95" t="s">
        <v>62</v>
      </c>
      <c r="H337" s="95" t="s">
        <v>63</v>
      </c>
      <c r="I337" s="98"/>
      <c r="J337" s="14"/>
      <c r="K337" s="27"/>
      <c r="L337" s="27"/>
      <c r="M337" s="43" t="s">
        <v>82</v>
      </c>
      <c r="N337" s="46">
        <v>237848</v>
      </c>
      <c r="O337" s="46">
        <v>244801</v>
      </c>
      <c r="P337" s="46">
        <v>244027</v>
      </c>
      <c r="Q337" s="46">
        <v>238001</v>
      </c>
      <c r="R337" s="45">
        <v>190593</v>
      </c>
    </row>
    <row r="338" spans="3:18" ht="12.75">
      <c r="C338" s="95" t="s">
        <v>122</v>
      </c>
      <c r="D338" s="91">
        <v>488694</v>
      </c>
      <c r="E338" s="91">
        <v>474360</v>
      </c>
      <c r="F338" s="91">
        <v>484848</v>
      </c>
      <c r="G338" s="91">
        <v>476399</v>
      </c>
      <c r="H338" s="91">
        <v>500813</v>
      </c>
      <c r="I338" s="98">
        <f t="shared" si="26"/>
        <v>485022.8</v>
      </c>
      <c r="J338" s="14">
        <v>485022.8</v>
      </c>
      <c r="K338" s="27"/>
      <c r="L338" s="27"/>
      <c r="M338" s="43" t="s">
        <v>26</v>
      </c>
      <c r="N338" s="46">
        <v>793</v>
      </c>
      <c r="O338" s="46">
        <v>629</v>
      </c>
      <c r="P338" s="46">
        <v>562</v>
      </c>
      <c r="Q338" s="46">
        <v>656</v>
      </c>
      <c r="R338" s="46">
        <v>847</v>
      </c>
    </row>
    <row r="339" spans="3:18" ht="12.75">
      <c r="C339" s="95" t="s">
        <v>109</v>
      </c>
      <c r="D339" s="91">
        <v>188315</v>
      </c>
      <c r="E339" s="91">
        <v>183096</v>
      </c>
      <c r="F339" s="91">
        <v>195860</v>
      </c>
      <c r="G339" s="91">
        <v>192914</v>
      </c>
      <c r="H339" s="91">
        <v>208192</v>
      </c>
      <c r="I339" s="98">
        <f t="shared" si="26"/>
        <v>193675.4</v>
      </c>
      <c r="J339" s="14">
        <v>193675.4</v>
      </c>
      <c r="K339" s="27"/>
      <c r="L339" s="27"/>
      <c r="M339" s="43" t="s">
        <v>27</v>
      </c>
      <c r="N339" s="46">
        <v>164</v>
      </c>
      <c r="O339" s="46">
        <v>177</v>
      </c>
      <c r="P339" s="46">
        <v>167</v>
      </c>
      <c r="Q339" s="46">
        <v>236</v>
      </c>
      <c r="R339" s="46">
        <v>129</v>
      </c>
    </row>
    <row r="340" spans="3:18" ht="12.75">
      <c r="C340" s="95" t="s">
        <v>110</v>
      </c>
      <c r="D340" s="91">
        <v>6546</v>
      </c>
      <c r="E340" s="91">
        <v>4388</v>
      </c>
      <c r="F340" s="91">
        <v>3648</v>
      </c>
      <c r="G340" s="91">
        <v>3277</v>
      </c>
      <c r="H340" s="91">
        <v>3622</v>
      </c>
      <c r="I340" s="98"/>
      <c r="J340" s="14"/>
      <c r="K340" s="27"/>
      <c r="L340" s="27"/>
      <c r="M340" s="43" t="s">
        <v>15</v>
      </c>
      <c r="N340" s="46">
        <v>84</v>
      </c>
      <c r="O340" s="46">
        <v>85</v>
      </c>
      <c r="P340" s="46">
        <v>82</v>
      </c>
      <c r="Q340" s="46">
        <v>95</v>
      </c>
      <c r="R340" s="46">
        <v>89</v>
      </c>
    </row>
    <row r="341" spans="3:18" ht="12.75">
      <c r="C341" s="95" t="s">
        <v>111</v>
      </c>
      <c r="D341" s="91">
        <v>10987</v>
      </c>
      <c r="E341" s="91">
        <v>12071</v>
      </c>
      <c r="F341" s="91">
        <v>10480</v>
      </c>
      <c r="G341" s="91">
        <v>10840</v>
      </c>
      <c r="H341" s="91">
        <v>12133</v>
      </c>
      <c r="I341" s="98"/>
      <c r="J341" s="14"/>
      <c r="K341" s="27"/>
      <c r="L341" s="27"/>
      <c r="M341" s="43" t="s">
        <v>28</v>
      </c>
      <c r="N341" s="46">
        <v>11</v>
      </c>
      <c r="O341" s="46">
        <v>11</v>
      </c>
      <c r="P341" s="46">
        <v>10</v>
      </c>
      <c r="Q341" s="46">
        <v>13</v>
      </c>
      <c r="R341" s="46">
        <v>14</v>
      </c>
    </row>
    <row r="342" spans="3:18" ht="12.75">
      <c r="C342" s="95" t="s">
        <v>112</v>
      </c>
      <c r="D342" s="91">
        <v>38411</v>
      </c>
      <c r="E342" s="91">
        <v>42013</v>
      </c>
      <c r="F342" s="91">
        <v>42073</v>
      </c>
      <c r="G342" s="91">
        <v>35994</v>
      </c>
      <c r="H342" s="91">
        <v>43260</v>
      </c>
      <c r="I342" s="98"/>
      <c r="J342" s="14"/>
      <c r="K342" s="27"/>
      <c r="L342" s="27"/>
      <c r="M342" s="43" t="s">
        <v>65</v>
      </c>
      <c r="N342" s="46">
        <v>582</v>
      </c>
      <c r="O342" s="46">
        <v>605</v>
      </c>
      <c r="P342" s="46">
        <v>602</v>
      </c>
      <c r="Q342" s="46">
        <v>587</v>
      </c>
      <c r="R342" s="97">
        <v>587</v>
      </c>
    </row>
    <row r="343" spans="3:18" ht="12.75">
      <c r="C343" s="95" t="s">
        <v>113</v>
      </c>
      <c r="D343" s="91">
        <v>3467</v>
      </c>
      <c r="E343" s="91">
        <v>3657</v>
      </c>
      <c r="F343" s="91">
        <v>3504</v>
      </c>
      <c r="G343" s="91">
        <v>3428</v>
      </c>
      <c r="H343" s="91">
        <v>3362</v>
      </c>
      <c r="I343" s="98"/>
      <c r="J343" s="14"/>
      <c r="K343" s="27"/>
      <c r="L343" s="27"/>
      <c r="M343" s="43" t="s">
        <v>29</v>
      </c>
      <c r="N343" s="46">
        <v>1</v>
      </c>
      <c r="O343" s="46">
        <v>1</v>
      </c>
      <c r="P343" s="46">
        <v>1</v>
      </c>
      <c r="Q343" s="46">
        <v>2</v>
      </c>
      <c r="R343" s="46">
        <v>1</v>
      </c>
    </row>
    <row r="344" spans="3:18" ht="12.75">
      <c r="C344" s="95" t="s">
        <v>114</v>
      </c>
      <c r="D344" s="91">
        <v>4149</v>
      </c>
      <c r="E344" s="91">
        <v>4116</v>
      </c>
      <c r="F344" s="91">
        <v>4030</v>
      </c>
      <c r="G344" s="91">
        <v>4048</v>
      </c>
      <c r="H344" s="91">
        <v>4055</v>
      </c>
      <c r="I344" s="98"/>
      <c r="J344" s="14"/>
      <c r="K344" s="27"/>
      <c r="L344" s="27"/>
      <c r="M344" s="43" t="s">
        <v>30</v>
      </c>
      <c r="N344" s="46">
        <v>4</v>
      </c>
      <c r="O344" s="46">
        <v>4</v>
      </c>
      <c r="P344" s="46">
        <v>3</v>
      </c>
      <c r="Q344" s="46">
        <v>3</v>
      </c>
      <c r="R344" s="97">
        <v>3</v>
      </c>
    </row>
    <row r="345" spans="3:18" ht="12.75">
      <c r="C345" s="95" t="s">
        <v>115</v>
      </c>
      <c r="D345" s="91">
        <v>40</v>
      </c>
      <c r="E345" s="91">
        <v>41</v>
      </c>
      <c r="F345" s="91">
        <v>41</v>
      </c>
      <c r="G345" s="91">
        <v>41</v>
      </c>
      <c r="H345" s="91">
        <v>50</v>
      </c>
      <c r="I345" s="98"/>
      <c r="J345" s="14"/>
      <c r="K345" s="27"/>
      <c r="L345" s="27"/>
      <c r="M345" s="43" t="s">
        <v>31</v>
      </c>
      <c r="N345" s="46">
        <v>28183</v>
      </c>
      <c r="O345" s="46">
        <v>28867</v>
      </c>
      <c r="P345" s="46">
        <v>31926</v>
      </c>
      <c r="Q345" s="46">
        <v>13270</v>
      </c>
      <c r="R345" s="46">
        <v>27888</v>
      </c>
    </row>
    <row r="346" spans="3:18" ht="12.75">
      <c r="C346" s="95" t="s">
        <v>116</v>
      </c>
      <c r="D346" s="92" t="s">
        <v>0</v>
      </c>
      <c r="E346" s="92" t="s">
        <v>0</v>
      </c>
      <c r="F346" s="92" t="s">
        <v>0</v>
      </c>
      <c r="G346" s="92" t="s">
        <v>0</v>
      </c>
      <c r="H346" s="92" t="s">
        <v>0</v>
      </c>
      <c r="I346" s="98"/>
      <c r="J346" s="14"/>
      <c r="K346" s="27"/>
      <c r="L346" s="27"/>
      <c r="M346" s="43" t="s">
        <v>32</v>
      </c>
      <c r="N346" s="46">
        <v>82421</v>
      </c>
      <c r="O346" s="46">
        <v>86527</v>
      </c>
      <c r="P346" s="46">
        <v>89945</v>
      </c>
      <c r="Q346" s="46">
        <v>102635</v>
      </c>
      <c r="R346" s="46">
        <v>71378</v>
      </c>
    </row>
    <row r="347" spans="3:18" ht="12.75">
      <c r="C347" s="95"/>
      <c r="D347" s="96">
        <f>SUM(D340:D346)</f>
        <v>63600</v>
      </c>
      <c r="E347" s="96">
        <f aca="true" t="shared" si="28" ref="E347:H347">SUM(E340:E346)</f>
        <v>66286</v>
      </c>
      <c r="F347" s="96">
        <f t="shared" si="28"/>
        <v>63776</v>
      </c>
      <c r="G347" s="96">
        <f t="shared" si="28"/>
        <v>57628</v>
      </c>
      <c r="H347" s="96">
        <f t="shared" si="28"/>
        <v>66482</v>
      </c>
      <c r="I347" s="98">
        <f t="shared" si="26"/>
        <v>63554.4</v>
      </c>
      <c r="J347" s="14">
        <v>63554.4</v>
      </c>
      <c r="K347" s="27"/>
      <c r="L347" s="27"/>
      <c r="M347" s="43" t="s">
        <v>17</v>
      </c>
      <c r="N347" s="46">
        <v>4149</v>
      </c>
      <c r="O347" s="46">
        <v>4116</v>
      </c>
      <c r="P347" s="46">
        <v>4030</v>
      </c>
      <c r="Q347" s="46">
        <v>4048</v>
      </c>
      <c r="R347" s="46">
        <v>4055</v>
      </c>
    </row>
    <row r="348" spans="3:18" ht="12.75">
      <c r="C348" s="95" t="s">
        <v>118</v>
      </c>
      <c r="D348" s="91">
        <v>92886</v>
      </c>
      <c r="E348" s="91">
        <v>92482</v>
      </c>
      <c r="F348" s="91">
        <v>107460</v>
      </c>
      <c r="G348" s="91">
        <v>104789</v>
      </c>
      <c r="H348" s="91">
        <v>117635</v>
      </c>
      <c r="I348" s="98">
        <f t="shared" si="26"/>
        <v>103050.4</v>
      </c>
      <c r="J348" s="14">
        <v>103050.4</v>
      </c>
      <c r="K348" s="27"/>
      <c r="L348" s="27"/>
      <c r="M348" s="43" t="s">
        <v>33</v>
      </c>
      <c r="N348" s="46">
        <v>445</v>
      </c>
      <c r="O348" s="46">
        <v>401</v>
      </c>
      <c r="P348" s="46">
        <v>483</v>
      </c>
      <c r="Q348" s="46">
        <v>410</v>
      </c>
      <c r="R348" s="46">
        <v>223</v>
      </c>
    </row>
    <row r="349" spans="3:18" ht="12.75">
      <c r="C349" s="95" t="s">
        <v>117</v>
      </c>
      <c r="D349" s="91">
        <v>113207</v>
      </c>
      <c r="E349" s="91">
        <v>104578</v>
      </c>
      <c r="F349" s="91">
        <v>88042</v>
      </c>
      <c r="G349" s="91">
        <v>91443</v>
      </c>
      <c r="H349" s="91">
        <v>78621</v>
      </c>
      <c r="I349" s="98">
        <f t="shared" si="26"/>
        <v>95178.2</v>
      </c>
      <c r="J349" s="14">
        <v>95178.2</v>
      </c>
      <c r="K349" s="27"/>
      <c r="L349" s="27"/>
      <c r="M349" s="43" t="s">
        <v>34</v>
      </c>
      <c r="N349" s="46">
        <v>117353</v>
      </c>
      <c r="O349" s="46">
        <v>119046</v>
      </c>
      <c r="P349" s="46">
        <v>112753</v>
      </c>
      <c r="Q349" s="46">
        <v>111025</v>
      </c>
      <c r="R349" s="46">
        <v>81276</v>
      </c>
    </row>
    <row r="350" spans="3:18" ht="12.75">
      <c r="C350" s="95" t="s">
        <v>119</v>
      </c>
      <c r="D350" s="91">
        <v>30687</v>
      </c>
      <c r="E350" s="91">
        <v>30958</v>
      </c>
      <c r="F350" s="91">
        <v>29709</v>
      </c>
      <c r="G350" s="91">
        <v>29626</v>
      </c>
      <c r="H350" s="91">
        <v>29882</v>
      </c>
      <c r="I350" s="98">
        <f t="shared" si="26"/>
        <v>30172.4</v>
      </c>
      <c r="J350" s="14">
        <v>30172.4</v>
      </c>
      <c r="K350" s="27"/>
      <c r="L350" s="27"/>
      <c r="M350" s="43" t="s">
        <v>35</v>
      </c>
      <c r="N350" s="46">
        <v>418</v>
      </c>
      <c r="O350" s="46">
        <v>374</v>
      </c>
      <c r="P350" s="46">
        <v>369</v>
      </c>
      <c r="Q350" s="46">
        <v>363</v>
      </c>
      <c r="R350" s="46">
        <v>422</v>
      </c>
    </row>
    <row r="351" spans="3:18" ht="12.75">
      <c r="C351" s="27"/>
      <c r="D351" s="98"/>
      <c r="E351" s="98"/>
      <c r="F351" s="98"/>
      <c r="G351" s="98"/>
      <c r="H351" s="98"/>
      <c r="I351" s="98"/>
      <c r="J351" s="14"/>
      <c r="K351" s="27"/>
      <c r="L351" s="27"/>
      <c r="M351" s="43" t="s">
        <v>36</v>
      </c>
      <c r="N351" s="46">
        <v>6</v>
      </c>
      <c r="O351" s="46">
        <v>4</v>
      </c>
      <c r="P351" s="46">
        <v>5</v>
      </c>
      <c r="Q351" s="46">
        <v>8</v>
      </c>
      <c r="R351" s="46">
        <v>5</v>
      </c>
    </row>
    <row r="352" spans="3:18" ht="12.75">
      <c r="C352" s="93" t="s">
        <v>92</v>
      </c>
      <c r="D352" s="27"/>
      <c r="E352" s="27"/>
      <c r="F352" s="27"/>
      <c r="G352" s="27"/>
      <c r="H352" s="27"/>
      <c r="I352" s="98"/>
      <c r="J352" s="14"/>
      <c r="K352" s="27"/>
      <c r="L352" s="27"/>
      <c r="M352" s="43" t="s">
        <v>37</v>
      </c>
      <c r="N352" s="46">
        <v>91</v>
      </c>
      <c r="O352" s="46">
        <v>125</v>
      </c>
      <c r="P352" s="46">
        <v>177</v>
      </c>
      <c r="Q352" s="46">
        <v>157</v>
      </c>
      <c r="R352" s="46">
        <v>145</v>
      </c>
    </row>
    <row r="353" spans="3:18" ht="12.75">
      <c r="C353" s="93" t="s">
        <v>0</v>
      </c>
      <c r="D353" s="93" t="s">
        <v>93</v>
      </c>
      <c r="E353" s="27"/>
      <c r="F353" s="27"/>
      <c r="G353" s="27"/>
      <c r="H353" s="27"/>
      <c r="I353" s="98"/>
      <c r="J353" s="14"/>
      <c r="K353" s="27"/>
      <c r="L353" s="27"/>
      <c r="M353" s="43" t="s">
        <v>24</v>
      </c>
      <c r="N353" s="46">
        <v>8</v>
      </c>
      <c r="O353" s="46">
        <v>8</v>
      </c>
      <c r="P353" s="46">
        <v>6</v>
      </c>
      <c r="Q353" s="46">
        <v>6</v>
      </c>
      <c r="R353" s="46">
        <v>8</v>
      </c>
    </row>
    <row r="354" spans="3:18" ht="12.75">
      <c r="C354" s="27"/>
      <c r="D354" s="27"/>
      <c r="E354" s="27"/>
      <c r="F354" s="27"/>
      <c r="G354" s="27"/>
      <c r="H354" s="27"/>
      <c r="I354" s="98"/>
      <c r="J354" s="14"/>
      <c r="K354" s="27"/>
      <c r="L354" s="27"/>
      <c r="M354" s="43" t="s">
        <v>21</v>
      </c>
      <c r="N354" s="46">
        <v>505</v>
      </c>
      <c r="O354" s="46">
        <v>528</v>
      </c>
      <c r="P354" s="46">
        <v>524</v>
      </c>
      <c r="Q354" s="46">
        <v>627</v>
      </c>
      <c r="R354" s="46">
        <v>648</v>
      </c>
    </row>
    <row r="355" spans="3:18" ht="12.75">
      <c r="C355" s="93" t="s">
        <v>75</v>
      </c>
      <c r="D355" s="93" t="s">
        <v>152</v>
      </c>
      <c r="E355" s="27"/>
      <c r="F355" s="27"/>
      <c r="G355" s="27"/>
      <c r="H355" s="27"/>
      <c r="I355" s="98"/>
      <c r="J355" s="14"/>
      <c r="K355" s="27"/>
      <c r="L355" s="27"/>
      <c r="M355" s="43" t="s">
        <v>38</v>
      </c>
      <c r="N355" s="46">
        <v>15</v>
      </c>
      <c r="O355" s="46">
        <v>16</v>
      </c>
      <c r="P355" s="46">
        <v>16</v>
      </c>
      <c r="Q355" s="46">
        <v>15</v>
      </c>
      <c r="R355" s="46">
        <v>16</v>
      </c>
    </row>
    <row r="356" spans="3:18" ht="12.75">
      <c r="C356" s="93" t="s">
        <v>96</v>
      </c>
      <c r="D356" s="93" t="s">
        <v>33</v>
      </c>
      <c r="E356" s="27"/>
      <c r="F356" s="27"/>
      <c r="G356" s="27"/>
      <c r="H356" s="27"/>
      <c r="I356" s="98"/>
      <c r="J356" s="14"/>
      <c r="K356" s="27"/>
      <c r="L356" s="27"/>
      <c r="M356" s="43" t="s">
        <v>13</v>
      </c>
      <c r="N356" s="46">
        <v>65</v>
      </c>
      <c r="O356" s="46">
        <v>80</v>
      </c>
      <c r="P356" s="46">
        <v>53</v>
      </c>
      <c r="Q356" s="46">
        <v>69</v>
      </c>
      <c r="R356" s="46">
        <v>75</v>
      </c>
    </row>
    <row r="357" spans="3:18" ht="12.75">
      <c r="C357" s="27"/>
      <c r="D357" s="27"/>
      <c r="E357" s="27"/>
      <c r="F357" s="27"/>
      <c r="G357" s="27"/>
      <c r="H357" s="27"/>
      <c r="I357" s="98"/>
      <c r="J357" s="14"/>
      <c r="K357" s="27"/>
      <c r="L357" s="27"/>
      <c r="M357" s="43" t="s">
        <v>39</v>
      </c>
      <c r="N357" s="46">
        <v>459</v>
      </c>
      <c r="O357" s="46">
        <v>641</v>
      </c>
      <c r="P357" s="46">
        <v>510</v>
      </c>
      <c r="Q357" s="46">
        <v>526</v>
      </c>
      <c r="R357" s="46">
        <v>536</v>
      </c>
    </row>
    <row r="358" spans="3:18" ht="12.75">
      <c r="C358" s="95" t="s">
        <v>97</v>
      </c>
      <c r="D358" s="95" t="s">
        <v>55</v>
      </c>
      <c r="E358" s="95" t="s">
        <v>56</v>
      </c>
      <c r="F358" s="95" t="s">
        <v>61</v>
      </c>
      <c r="G358" s="95" t="s">
        <v>62</v>
      </c>
      <c r="H358" s="95" t="s">
        <v>63</v>
      </c>
      <c r="I358" s="98"/>
      <c r="J358" s="14"/>
      <c r="K358" s="27"/>
      <c r="L358" s="27"/>
      <c r="M358" s="43" t="s">
        <v>20</v>
      </c>
      <c r="N358" s="46">
        <v>4115</v>
      </c>
      <c r="O358" s="46">
        <v>5122</v>
      </c>
      <c r="P358" s="46">
        <v>5765</v>
      </c>
      <c r="Q358" s="46">
        <v>6227</v>
      </c>
      <c r="R358" s="46">
        <v>6314</v>
      </c>
    </row>
    <row r="359" spans="3:19" ht="12.75">
      <c r="C359" s="95" t="s">
        <v>122</v>
      </c>
      <c r="D359" s="91">
        <v>17443</v>
      </c>
      <c r="E359" s="91">
        <v>17067</v>
      </c>
      <c r="F359" s="91">
        <v>15306</v>
      </c>
      <c r="G359" s="91">
        <v>18433</v>
      </c>
      <c r="H359" s="91">
        <v>17532</v>
      </c>
      <c r="I359" s="98">
        <f t="shared" si="26"/>
        <v>17156.2</v>
      </c>
      <c r="J359" s="14">
        <v>17156.2</v>
      </c>
      <c r="K359" s="27"/>
      <c r="L359" s="27"/>
      <c r="M359" s="43" t="s">
        <v>22</v>
      </c>
      <c r="N359" s="46">
        <v>3783</v>
      </c>
      <c r="O359" s="46">
        <v>4230</v>
      </c>
      <c r="P359" s="46">
        <v>3595</v>
      </c>
      <c r="Q359" s="46">
        <v>5129</v>
      </c>
      <c r="R359" s="46">
        <v>3889</v>
      </c>
      <c r="S359" s="16"/>
    </row>
    <row r="360" spans="3:18" ht="12.75">
      <c r="C360" s="95" t="s">
        <v>109</v>
      </c>
      <c r="D360" s="91">
        <v>8990</v>
      </c>
      <c r="E360" s="91">
        <v>8580</v>
      </c>
      <c r="F360" s="91">
        <v>8367</v>
      </c>
      <c r="G360" s="91">
        <v>9724</v>
      </c>
      <c r="H360" s="91">
        <v>8967</v>
      </c>
      <c r="I360" s="98">
        <f t="shared" si="26"/>
        <v>8925.6</v>
      </c>
      <c r="J360" s="14">
        <v>8925.6</v>
      </c>
      <c r="K360" s="27"/>
      <c r="L360" s="27"/>
      <c r="M360" s="43" t="s">
        <v>40</v>
      </c>
      <c r="N360" s="46">
        <v>915</v>
      </c>
      <c r="O360" s="46">
        <v>960</v>
      </c>
      <c r="P360" s="46">
        <v>772</v>
      </c>
      <c r="Q360" s="46">
        <v>947</v>
      </c>
      <c r="R360" s="46">
        <v>863</v>
      </c>
    </row>
    <row r="361" spans="3:18" ht="12.75">
      <c r="C361" s="95" t="s">
        <v>110</v>
      </c>
      <c r="D361" s="91">
        <v>16</v>
      </c>
      <c r="E361" s="91">
        <v>16</v>
      </c>
      <c r="F361" s="91">
        <v>13</v>
      </c>
      <c r="G361" s="91">
        <v>16</v>
      </c>
      <c r="H361" s="91">
        <v>15</v>
      </c>
      <c r="I361" s="98"/>
      <c r="J361" s="14"/>
      <c r="K361" s="27"/>
      <c r="L361" s="27"/>
      <c r="M361" s="43" t="s">
        <v>18</v>
      </c>
      <c r="N361" s="46">
        <v>51</v>
      </c>
      <c r="O361" s="46">
        <v>53</v>
      </c>
      <c r="P361" s="46">
        <v>36</v>
      </c>
      <c r="Q361" s="46">
        <v>52</v>
      </c>
      <c r="R361" s="46">
        <v>49</v>
      </c>
    </row>
    <row r="362" spans="3:18" ht="12.75">
      <c r="C362" s="95" t="s">
        <v>111</v>
      </c>
      <c r="D362" s="91">
        <v>863</v>
      </c>
      <c r="E362" s="91">
        <v>808</v>
      </c>
      <c r="F362" s="91">
        <v>645</v>
      </c>
      <c r="G362" s="91">
        <v>731</v>
      </c>
      <c r="H362" s="91">
        <v>935</v>
      </c>
      <c r="I362" s="98"/>
      <c r="J362" s="14"/>
      <c r="K362" s="27"/>
      <c r="L362" s="27"/>
      <c r="M362" s="43" t="s">
        <v>41</v>
      </c>
      <c r="N362" s="46">
        <v>3</v>
      </c>
      <c r="O362" s="46">
        <v>6</v>
      </c>
      <c r="P362" s="46">
        <v>6</v>
      </c>
      <c r="Q362" s="46">
        <v>6</v>
      </c>
      <c r="R362" s="46">
        <v>5</v>
      </c>
    </row>
    <row r="363" spans="3:18" ht="12.75">
      <c r="C363" s="95" t="s">
        <v>112</v>
      </c>
      <c r="D363" s="91">
        <v>2754</v>
      </c>
      <c r="E363" s="91">
        <v>3070</v>
      </c>
      <c r="F363" s="91">
        <v>2285</v>
      </c>
      <c r="G363" s="91">
        <v>3088</v>
      </c>
      <c r="H363" s="91">
        <v>3288</v>
      </c>
      <c r="I363" s="98"/>
      <c r="J363" s="14"/>
      <c r="K363" s="27"/>
      <c r="L363" s="27"/>
      <c r="M363" s="43" t="s">
        <v>19</v>
      </c>
      <c r="N363" s="46">
        <v>3</v>
      </c>
      <c r="O363" s="46">
        <v>3</v>
      </c>
      <c r="P363" s="46">
        <v>3</v>
      </c>
      <c r="Q363" s="46">
        <v>3</v>
      </c>
      <c r="R363" s="46">
        <v>3</v>
      </c>
    </row>
    <row r="364" spans="3:18" ht="12.75">
      <c r="C364" s="95" t="s">
        <v>113</v>
      </c>
      <c r="D364" s="91">
        <v>74</v>
      </c>
      <c r="E364" s="91">
        <v>77</v>
      </c>
      <c r="F364" s="91">
        <v>65</v>
      </c>
      <c r="G364" s="91">
        <v>79</v>
      </c>
      <c r="H364" s="91">
        <v>72</v>
      </c>
      <c r="I364" s="98"/>
      <c r="J364" s="14"/>
      <c r="K364" s="27"/>
      <c r="L364" s="27"/>
      <c r="M364" s="43" t="s">
        <v>42</v>
      </c>
      <c r="N364" s="46">
        <v>4</v>
      </c>
      <c r="O364" s="46">
        <v>4</v>
      </c>
      <c r="P364" s="46">
        <v>4</v>
      </c>
      <c r="Q364" s="46">
        <v>4</v>
      </c>
      <c r="R364" s="97">
        <v>4</v>
      </c>
    </row>
    <row r="365" spans="3:18" ht="12.75">
      <c r="C365" s="95" t="s">
        <v>114</v>
      </c>
      <c r="D365" s="91">
        <v>445</v>
      </c>
      <c r="E365" s="91">
        <v>401</v>
      </c>
      <c r="F365" s="91">
        <v>483</v>
      </c>
      <c r="G365" s="91">
        <v>410</v>
      </c>
      <c r="H365" s="91">
        <v>223</v>
      </c>
      <c r="I365" s="98"/>
      <c r="J365" s="14"/>
      <c r="K365" s="27"/>
      <c r="L365" s="27"/>
      <c r="M365" s="43" t="s">
        <v>16</v>
      </c>
      <c r="N365" s="46">
        <v>30</v>
      </c>
      <c r="O365" s="46">
        <v>30</v>
      </c>
      <c r="P365" s="46">
        <v>25</v>
      </c>
      <c r="Q365" s="46">
        <v>27</v>
      </c>
      <c r="R365" s="46">
        <v>30</v>
      </c>
    </row>
    <row r="366" spans="3:18" ht="12.75">
      <c r="C366" s="95" t="s">
        <v>115</v>
      </c>
      <c r="D366" s="92" t="s">
        <v>0</v>
      </c>
      <c r="E366" s="92" t="s">
        <v>0</v>
      </c>
      <c r="F366" s="92" t="s">
        <v>0</v>
      </c>
      <c r="G366" s="92" t="s">
        <v>0</v>
      </c>
      <c r="H366" s="92" t="s">
        <v>0</v>
      </c>
      <c r="I366" s="98"/>
      <c r="J366" s="14"/>
      <c r="K366" s="27"/>
      <c r="L366" s="27"/>
      <c r="M366" s="27"/>
      <c r="N366" s="27"/>
      <c r="O366" s="27"/>
      <c r="P366" s="27"/>
      <c r="Q366" s="27"/>
      <c r="R366" s="27"/>
    </row>
    <row r="367" spans="3:18" ht="12.75">
      <c r="C367" s="95" t="s">
        <v>116</v>
      </c>
      <c r="D367" s="92" t="s">
        <v>0</v>
      </c>
      <c r="E367" s="92" t="s">
        <v>0</v>
      </c>
      <c r="F367" s="92" t="s">
        <v>0</v>
      </c>
      <c r="G367" s="92" t="s">
        <v>0</v>
      </c>
      <c r="H367" s="92" t="s">
        <v>0</v>
      </c>
      <c r="I367" s="98"/>
      <c r="J367" s="14"/>
      <c r="K367" s="27"/>
      <c r="L367" s="27"/>
      <c r="M367" s="39" t="s">
        <v>92</v>
      </c>
      <c r="N367" s="40"/>
      <c r="O367" s="40"/>
      <c r="P367" s="40"/>
      <c r="Q367" s="40"/>
      <c r="R367" s="40"/>
    </row>
    <row r="368" spans="3:18" ht="12.75">
      <c r="C368" s="95"/>
      <c r="D368" s="96">
        <f>SUM(D361:D367)</f>
        <v>4152</v>
      </c>
      <c r="E368" s="96">
        <f aca="true" t="shared" si="29" ref="E368:H368">SUM(E361:E367)</f>
        <v>4372</v>
      </c>
      <c r="F368" s="96">
        <f t="shared" si="29"/>
        <v>3491</v>
      </c>
      <c r="G368" s="96">
        <f t="shared" si="29"/>
        <v>4324</v>
      </c>
      <c r="H368" s="96">
        <f t="shared" si="29"/>
        <v>4533</v>
      </c>
      <c r="I368" s="98">
        <f t="shared" si="26"/>
        <v>4174.4</v>
      </c>
      <c r="J368" s="14">
        <v>4174.4</v>
      </c>
      <c r="K368" s="27"/>
      <c r="L368" s="27"/>
      <c r="M368" s="39" t="s">
        <v>0</v>
      </c>
      <c r="N368" s="39" t="s">
        <v>93</v>
      </c>
      <c r="O368" s="40"/>
      <c r="P368" s="40"/>
      <c r="Q368" s="40"/>
      <c r="R368" s="40"/>
    </row>
    <row r="369" spans="3:18" ht="12.75">
      <c r="C369" s="95" t="s">
        <v>118</v>
      </c>
      <c r="D369" s="91">
        <v>1456</v>
      </c>
      <c r="E369" s="91">
        <v>1358</v>
      </c>
      <c r="F369" s="91">
        <v>1071</v>
      </c>
      <c r="G369" s="91">
        <v>1435</v>
      </c>
      <c r="H369" s="91">
        <v>1246</v>
      </c>
      <c r="I369" s="98">
        <f t="shared" si="26"/>
        <v>1313.2</v>
      </c>
      <c r="J369" s="14">
        <v>1313.2</v>
      </c>
      <c r="K369" s="27"/>
      <c r="L369" s="27"/>
      <c r="M369" s="27"/>
      <c r="N369" s="27"/>
      <c r="O369" s="27"/>
      <c r="P369" s="27"/>
      <c r="Q369" s="27"/>
      <c r="R369" s="27"/>
    </row>
    <row r="370" spans="3:18" ht="12.75">
      <c r="C370" s="95" t="s">
        <v>117</v>
      </c>
      <c r="D370" s="91">
        <v>1930</v>
      </c>
      <c r="E370" s="91">
        <v>1878</v>
      </c>
      <c r="F370" s="91">
        <v>1515</v>
      </c>
      <c r="G370" s="91">
        <v>1953</v>
      </c>
      <c r="H370" s="91">
        <v>1872</v>
      </c>
      <c r="I370" s="98">
        <f t="shared" si="26"/>
        <v>1829.6</v>
      </c>
      <c r="J370" s="14">
        <v>1829.6</v>
      </c>
      <c r="K370" s="27"/>
      <c r="L370" s="27"/>
      <c r="M370" s="39" t="s">
        <v>75</v>
      </c>
      <c r="N370" s="39" t="s">
        <v>152</v>
      </c>
      <c r="O370" s="40"/>
      <c r="P370" s="40"/>
      <c r="Q370" s="40"/>
      <c r="R370" s="40"/>
    </row>
    <row r="371" spans="3:18" ht="12.75">
      <c r="C371" s="95" t="s">
        <v>119</v>
      </c>
      <c r="D371" s="91">
        <v>916</v>
      </c>
      <c r="E371" s="91">
        <v>878</v>
      </c>
      <c r="F371" s="91">
        <v>863</v>
      </c>
      <c r="G371" s="91">
        <v>997</v>
      </c>
      <c r="H371" s="91">
        <v>914</v>
      </c>
      <c r="I371" s="98">
        <f t="shared" si="26"/>
        <v>913.6</v>
      </c>
      <c r="J371" s="14">
        <v>913.6</v>
      </c>
      <c r="K371" s="27"/>
      <c r="L371" s="27"/>
      <c r="M371" s="39" t="s">
        <v>58</v>
      </c>
      <c r="N371" s="39" t="s">
        <v>115</v>
      </c>
      <c r="O371" s="40"/>
      <c r="P371" s="40"/>
      <c r="Q371" s="40"/>
      <c r="R371" s="40"/>
    </row>
    <row r="372" spans="3:18" ht="12.75">
      <c r="C372" s="27"/>
      <c r="D372" s="27"/>
      <c r="E372" s="27"/>
      <c r="F372" s="27"/>
      <c r="G372" s="27"/>
      <c r="H372" s="27"/>
      <c r="I372" s="98"/>
      <c r="J372" s="14"/>
      <c r="K372" s="27"/>
      <c r="L372" s="27"/>
      <c r="M372" s="27"/>
      <c r="N372" s="27"/>
      <c r="O372" s="27"/>
      <c r="P372" s="27"/>
      <c r="Q372" s="27"/>
      <c r="R372" s="27"/>
    </row>
    <row r="373" spans="3:18" ht="12.75">
      <c r="C373" s="93" t="s">
        <v>92</v>
      </c>
      <c r="D373" s="27"/>
      <c r="E373" s="27"/>
      <c r="F373" s="27"/>
      <c r="G373" s="27"/>
      <c r="H373" s="27"/>
      <c r="I373" s="98"/>
      <c r="J373" s="14"/>
      <c r="K373" s="27"/>
      <c r="L373" s="27"/>
      <c r="M373" s="43" t="s">
        <v>59</v>
      </c>
      <c r="N373" s="43" t="s">
        <v>55</v>
      </c>
      <c r="O373" s="43" t="s">
        <v>56</v>
      </c>
      <c r="P373" s="43" t="s">
        <v>61</v>
      </c>
      <c r="Q373" s="43" t="s">
        <v>62</v>
      </c>
      <c r="R373" s="43" t="s">
        <v>63</v>
      </c>
    </row>
    <row r="374" spans="3:18" ht="12.75">
      <c r="C374" s="93" t="s">
        <v>0</v>
      </c>
      <c r="D374" s="93" t="s">
        <v>93</v>
      </c>
      <c r="E374" s="27"/>
      <c r="F374" s="27"/>
      <c r="G374" s="27"/>
      <c r="H374" s="27"/>
      <c r="I374" s="98"/>
      <c r="J374" s="14"/>
      <c r="K374" s="27"/>
      <c r="L374" s="27"/>
      <c r="M374" s="43" t="s">
        <v>64</v>
      </c>
      <c r="N374" s="97">
        <v>777</v>
      </c>
      <c r="O374" s="97">
        <v>794</v>
      </c>
      <c r="P374" s="97">
        <v>777</v>
      </c>
      <c r="Q374" s="97">
        <v>771</v>
      </c>
      <c r="R374" s="97">
        <v>776</v>
      </c>
    </row>
    <row r="375" spans="3:18" ht="12.75">
      <c r="C375" s="27"/>
      <c r="D375" s="27"/>
      <c r="E375" s="27"/>
      <c r="F375" s="27"/>
      <c r="G375" s="27"/>
      <c r="H375" s="27"/>
      <c r="I375" s="98"/>
      <c r="J375" s="14"/>
      <c r="K375" s="27"/>
      <c r="L375" s="27"/>
      <c r="M375" s="43" t="s">
        <v>82</v>
      </c>
      <c r="N375" s="44" t="s">
        <v>0</v>
      </c>
      <c r="O375" s="44" t="s">
        <v>0</v>
      </c>
      <c r="P375" s="44" t="s">
        <v>0</v>
      </c>
      <c r="Q375" s="44" t="s">
        <v>0</v>
      </c>
      <c r="R375" s="44" t="s">
        <v>0</v>
      </c>
    </row>
    <row r="376" spans="3:18" ht="12.75">
      <c r="C376" s="93" t="s">
        <v>75</v>
      </c>
      <c r="D376" s="93" t="s">
        <v>152</v>
      </c>
      <c r="E376" s="27"/>
      <c r="F376" s="27"/>
      <c r="G376" s="27"/>
      <c r="H376" s="27"/>
      <c r="I376" s="98"/>
      <c r="J376" s="14"/>
      <c r="K376" s="27"/>
      <c r="L376" s="27"/>
      <c r="M376" s="43" t="s">
        <v>26</v>
      </c>
      <c r="N376" s="44" t="s">
        <v>0</v>
      </c>
      <c r="O376" s="44" t="s">
        <v>0</v>
      </c>
      <c r="P376" s="44" t="s">
        <v>0</v>
      </c>
      <c r="Q376" s="44" t="s">
        <v>0</v>
      </c>
      <c r="R376" s="44" t="s">
        <v>0</v>
      </c>
    </row>
    <row r="377" spans="3:18" ht="12.75">
      <c r="C377" s="93" t="s">
        <v>96</v>
      </c>
      <c r="D377" s="93" t="s">
        <v>34</v>
      </c>
      <c r="E377" s="27"/>
      <c r="F377" s="27"/>
      <c r="G377" s="27"/>
      <c r="H377" s="27"/>
      <c r="I377" s="98"/>
      <c r="J377" s="14"/>
      <c r="K377" s="27"/>
      <c r="L377" s="27"/>
      <c r="M377" s="43" t="s">
        <v>27</v>
      </c>
      <c r="N377" s="44" t="s">
        <v>0</v>
      </c>
      <c r="O377" s="44" t="s">
        <v>0</v>
      </c>
      <c r="P377" s="44" t="s">
        <v>0</v>
      </c>
      <c r="Q377" s="44" t="s">
        <v>0</v>
      </c>
      <c r="R377" s="44" t="s">
        <v>0</v>
      </c>
    </row>
    <row r="378" spans="3:18" ht="12.75">
      <c r="C378" s="27"/>
      <c r="D378" s="27"/>
      <c r="E378" s="27"/>
      <c r="F378" s="27"/>
      <c r="G378" s="27"/>
      <c r="H378" s="27"/>
      <c r="I378" s="98"/>
      <c r="J378" s="14"/>
      <c r="K378" s="27"/>
      <c r="L378" s="27"/>
      <c r="M378" s="43" t="s">
        <v>15</v>
      </c>
      <c r="N378" s="44" t="s">
        <v>0</v>
      </c>
      <c r="O378" s="44" t="s">
        <v>0</v>
      </c>
      <c r="P378" s="44" t="s">
        <v>0</v>
      </c>
      <c r="Q378" s="44" t="s">
        <v>0</v>
      </c>
      <c r="R378" s="44" t="s">
        <v>0</v>
      </c>
    </row>
    <row r="379" spans="3:18" ht="12.75">
      <c r="C379" s="95" t="s">
        <v>97</v>
      </c>
      <c r="D379" s="95" t="s">
        <v>55</v>
      </c>
      <c r="E379" s="95" t="s">
        <v>56</v>
      </c>
      <c r="F379" s="95" t="s">
        <v>61</v>
      </c>
      <c r="G379" s="95" t="s">
        <v>62</v>
      </c>
      <c r="H379" s="95" t="s">
        <v>63</v>
      </c>
      <c r="I379" s="98"/>
      <c r="J379" s="14"/>
      <c r="K379" s="27"/>
      <c r="L379" s="27"/>
      <c r="M379" s="43" t="s">
        <v>28</v>
      </c>
      <c r="N379" s="44" t="s">
        <v>0</v>
      </c>
      <c r="O379" s="44" t="s">
        <v>0</v>
      </c>
      <c r="P379" s="44" t="s">
        <v>0</v>
      </c>
      <c r="Q379" s="44" t="s">
        <v>0</v>
      </c>
      <c r="R379" s="44" t="s">
        <v>0</v>
      </c>
    </row>
    <row r="380" spans="3:18" ht="12.75">
      <c r="C380" s="95" t="s">
        <v>122</v>
      </c>
      <c r="D380" s="91">
        <v>269498</v>
      </c>
      <c r="E380" s="91">
        <v>280069</v>
      </c>
      <c r="F380" s="91">
        <v>257376</v>
      </c>
      <c r="G380" s="91">
        <v>259775</v>
      </c>
      <c r="H380" s="91">
        <v>243722</v>
      </c>
      <c r="I380" s="98">
        <f aca="true" t="shared" si="30" ref="I380:I434">AVERAGE(D380:H380)</f>
        <v>262088</v>
      </c>
      <c r="J380" s="14">
        <v>262088</v>
      </c>
      <c r="K380" s="27"/>
      <c r="L380" s="27"/>
      <c r="M380" s="43" t="s">
        <v>65</v>
      </c>
      <c r="N380" s="44" t="s">
        <v>0</v>
      </c>
      <c r="O380" s="44" t="s">
        <v>0</v>
      </c>
      <c r="P380" s="44" t="s">
        <v>0</v>
      </c>
      <c r="Q380" s="44" t="s">
        <v>0</v>
      </c>
      <c r="R380" s="44" t="s">
        <v>0</v>
      </c>
    </row>
    <row r="381" spans="3:18" ht="12.75">
      <c r="C381" s="95" t="s">
        <v>109</v>
      </c>
      <c r="D381" s="91">
        <v>63006</v>
      </c>
      <c r="E381" s="91">
        <v>65885</v>
      </c>
      <c r="F381" s="91">
        <v>63098</v>
      </c>
      <c r="G381" s="91">
        <v>62020</v>
      </c>
      <c r="H381" s="91">
        <v>66361</v>
      </c>
      <c r="I381" s="98">
        <f t="shared" si="30"/>
        <v>64074</v>
      </c>
      <c r="J381" s="14">
        <v>64074</v>
      </c>
      <c r="K381" s="27"/>
      <c r="L381" s="27"/>
      <c r="M381" s="43" t="s">
        <v>29</v>
      </c>
      <c r="N381" s="44" t="s">
        <v>0</v>
      </c>
      <c r="O381" s="44" t="s">
        <v>0</v>
      </c>
      <c r="P381" s="44" t="s">
        <v>0</v>
      </c>
      <c r="Q381" s="44" t="s">
        <v>0</v>
      </c>
      <c r="R381" s="44" t="s">
        <v>0</v>
      </c>
    </row>
    <row r="382" spans="3:18" ht="12.75">
      <c r="C382" s="95" t="s">
        <v>110</v>
      </c>
      <c r="D382" s="91">
        <v>581</v>
      </c>
      <c r="E382" s="91">
        <v>510</v>
      </c>
      <c r="F382" s="91">
        <v>569</v>
      </c>
      <c r="G382" s="91">
        <v>436</v>
      </c>
      <c r="H382" s="91">
        <v>427</v>
      </c>
      <c r="I382" s="98"/>
      <c r="J382" s="14"/>
      <c r="K382" s="27"/>
      <c r="L382" s="27"/>
      <c r="M382" s="43" t="s">
        <v>30</v>
      </c>
      <c r="N382" s="44" t="s">
        <v>0</v>
      </c>
      <c r="O382" s="44" t="s">
        <v>0</v>
      </c>
      <c r="P382" s="44" t="s">
        <v>0</v>
      </c>
      <c r="Q382" s="44" t="s">
        <v>0</v>
      </c>
      <c r="R382" s="44" t="s">
        <v>0</v>
      </c>
    </row>
    <row r="383" spans="3:18" ht="12.75">
      <c r="C383" s="95" t="s">
        <v>111</v>
      </c>
      <c r="D383" s="91">
        <v>2829</v>
      </c>
      <c r="E383" s="91">
        <v>2810</v>
      </c>
      <c r="F383" s="91">
        <v>2327</v>
      </c>
      <c r="G383" s="91">
        <v>1996</v>
      </c>
      <c r="H383" s="91">
        <v>2765</v>
      </c>
      <c r="I383" s="98"/>
      <c r="J383" s="14"/>
      <c r="K383" s="27"/>
      <c r="L383" s="27"/>
      <c r="M383" s="43" t="s">
        <v>31</v>
      </c>
      <c r="N383" s="44" t="s">
        <v>0</v>
      </c>
      <c r="O383" s="44" t="s">
        <v>0</v>
      </c>
      <c r="P383" s="44" t="s">
        <v>0</v>
      </c>
      <c r="Q383" s="44" t="s">
        <v>0</v>
      </c>
      <c r="R383" s="44" t="s">
        <v>0</v>
      </c>
    </row>
    <row r="384" spans="3:18" ht="12.75">
      <c r="C384" s="95" t="s">
        <v>112</v>
      </c>
      <c r="D384" s="91">
        <v>5958</v>
      </c>
      <c r="E384" s="91">
        <v>6406</v>
      </c>
      <c r="F384" s="91">
        <v>4644</v>
      </c>
      <c r="G384" s="91">
        <v>6841</v>
      </c>
      <c r="H384" s="91">
        <v>8911</v>
      </c>
      <c r="I384" s="98"/>
      <c r="J384" s="14"/>
      <c r="K384" s="27"/>
      <c r="L384" s="27"/>
      <c r="M384" s="43" t="s">
        <v>32</v>
      </c>
      <c r="N384" s="44" t="s">
        <v>0</v>
      </c>
      <c r="O384" s="44" t="s">
        <v>0</v>
      </c>
      <c r="P384" s="44" t="s">
        <v>0</v>
      </c>
      <c r="Q384" s="44" t="s">
        <v>0</v>
      </c>
      <c r="R384" s="44" t="s">
        <v>0</v>
      </c>
    </row>
    <row r="385" spans="3:18" ht="12.75">
      <c r="C385" s="95" t="s">
        <v>113</v>
      </c>
      <c r="D385" s="91">
        <v>8052</v>
      </c>
      <c r="E385" s="91">
        <v>7985</v>
      </c>
      <c r="F385" s="91">
        <v>7882</v>
      </c>
      <c r="G385" s="91">
        <v>8011</v>
      </c>
      <c r="H385" s="91">
        <v>8033</v>
      </c>
      <c r="I385" s="98"/>
      <c r="J385" s="14"/>
      <c r="K385" s="27"/>
      <c r="L385" s="27"/>
      <c r="M385" s="43" t="s">
        <v>17</v>
      </c>
      <c r="N385" s="46">
        <v>40</v>
      </c>
      <c r="O385" s="46">
        <v>41</v>
      </c>
      <c r="P385" s="46">
        <v>41</v>
      </c>
      <c r="Q385" s="46">
        <v>41</v>
      </c>
      <c r="R385" s="46">
        <v>50</v>
      </c>
    </row>
    <row r="386" spans="3:18" ht="12.75">
      <c r="C386" s="95" t="s">
        <v>114</v>
      </c>
      <c r="D386" s="91">
        <v>117353</v>
      </c>
      <c r="E386" s="91">
        <v>119046</v>
      </c>
      <c r="F386" s="91">
        <v>112753</v>
      </c>
      <c r="G386" s="91">
        <v>111025</v>
      </c>
      <c r="H386" s="91">
        <v>81276</v>
      </c>
      <c r="I386" s="98"/>
      <c r="J386" s="14"/>
      <c r="K386" s="27"/>
      <c r="L386" s="27"/>
      <c r="M386" s="43" t="s">
        <v>33</v>
      </c>
      <c r="N386" s="44" t="s">
        <v>0</v>
      </c>
      <c r="O386" s="44" t="s">
        <v>0</v>
      </c>
      <c r="P386" s="44" t="s">
        <v>0</v>
      </c>
      <c r="Q386" s="44" t="s">
        <v>0</v>
      </c>
      <c r="R386" s="44" t="s">
        <v>0</v>
      </c>
    </row>
    <row r="387" spans="3:18" ht="12.75">
      <c r="C387" s="95" t="s">
        <v>115</v>
      </c>
      <c r="D387" s="92" t="s">
        <v>0</v>
      </c>
      <c r="E387" s="92" t="s">
        <v>0</v>
      </c>
      <c r="F387" s="92" t="s">
        <v>0</v>
      </c>
      <c r="G387" s="92" t="s">
        <v>0</v>
      </c>
      <c r="H387" s="92" t="s">
        <v>0</v>
      </c>
      <c r="I387" s="98"/>
      <c r="J387" s="14"/>
      <c r="K387" s="27"/>
      <c r="L387" s="27"/>
      <c r="M387" s="43" t="s">
        <v>34</v>
      </c>
      <c r="N387" s="44" t="s">
        <v>0</v>
      </c>
      <c r="O387" s="44" t="s">
        <v>0</v>
      </c>
      <c r="P387" s="44" t="s">
        <v>0</v>
      </c>
      <c r="Q387" s="44" t="s">
        <v>0</v>
      </c>
      <c r="R387" s="44" t="s">
        <v>0</v>
      </c>
    </row>
    <row r="388" spans="3:18" ht="12.75">
      <c r="C388" s="95" t="s">
        <v>116</v>
      </c>
      <c r="D388" s="92" t="s">
        <v>0</v>
      </c>
      <c r="E388" s="92" t="s">
        <v>0</v>
      </c>
      <c r="F388" s="92" t="s">
        <v>0</v>
      </c>
      <c r="G388" s="92" t="s">
        <v>0</v>
      </c>
      <c r="H388" s="92" t="s">
        <v>0</v>
      </c>
      <c r="I388" s="98"/>
      <c r="J388" s="14"/>
      <c r="K388" s="27"/>
      <c r="L388" s="27"/>
      <c r="M388" s="43" t="s">
        <v>35</v>
      </c>
      <c r="N388" s="44" t="s">
        <v>0</v>
      </c>
      <c r="O388" s="44" t="s">
        <v>0</v>
      </c>
      <c r="P388" s="44" t="s">
        <v>0</v>
      </c>
      <c r="Q388" s="44" t="s">
        <v>0</v>
      </c>
      <c r="R388" s="44" t="s">
        <v>0</v>
      </c>
    </row>
    <row r="389" spans="3:18" ht="12.75">
      <c r="C389" s="95"/>
      <c r="D389" s="96">
        <f>SUM(D382:D388)</f>
        <v>134773</v>
      </c>
      <c r="E389" s="96">
        <f aca="true" t="shared" si="31" ref="E389:H389">SUM(E382:E388)</f>
        <v>136757</v>
      </c>
      <c r="F389" s="96">
        <f t="shared" si="31"/>
        <v>128175</v>
      </c>
      <c r="G389" s="96">
        <f t="shared" si="31"/>
        <v>128309</v>
      </c>
      <c r="H389" s="96">
        <f t="shared" si="31"/>
        <v>101412</v>
      </c>
      <c r="I389" s="98">
        <f t="shared" si="30"/>
        <v>125885.2</v>
      </c>
      <c r="J389" s="14">
        <v>125885.2</v>
      </c>
      <c r="K389" s="27"/>
      <c r="L389" s="27"/>
      <c r="M389" s="43" t="s">
        <v>36</v>
      </c>
      <c r="N389" s="44" t="s">
        <v>0</v>
      </c>
      <c r="O389" s="44" t="s">
        <v>0</v>
      </c>
      <c r="P389" s="44" t="s">
        <v>0</v>
      </c>
      <c r="Q389" s="44" t="s">
        <v>0</v>
      </c>
      <c r="R389" s="44" t="s">
        <v>0</v>
      </c>
    </row>
    <row r="390" spans="3:18" ht="12.75">
      <c r="C390" s="95" t="s">
        <v>118</v>
      </c>
      <c r="D390" s="91">
        <v>46077</v>
      </c>
      <c r="E390" s="91">
        <v>47160</v>
      </c>
      <c r="F390" s="91">
        <v>46829</v>
      </c>
      <c r="G390" s="91">
        <v>46781</v>
      </c>
      <c r="H390" s="91">
        <v>49583</v>
      </c>
      <c r="I390" s="98">
        <f t="shared" si="30"/>
        <v>47286</v>
      </c>
      <c r="J390" s="14">
        <v>47286</v>
      </c>
      <c r="K390" s="27"/>
      <c r="L390" s="27"/>
      <c r="M390" s="43" t="s">
        <v>37</v>
      </c>
      <c r="N390" s="44" t="s">
        <v>0</v>
      </c>
      <c r="O390" s="44" t="s">
        <v>0</v>
      </c>
      <c r="P390" s="44" t="s">
        <v>0</v>
      </c>
      <c r="Q390" s="44" t="s">
        <v>0</v>
      </c>
      <c r="R390" s="44" t="s">
        <v>0</v>
      </c>
    </row>
    <row r="391" spans="3:18" ht="12.75">
      <c r="C391" s="95" t="s">
        <v>117</v>
      </c>
      <c r="D391" s="91">
        <v>21983</v>
      </c>
      <c r="E391" s="91">
        <v>26508</v>
      </c>
      <c r="F391" s="91">
        <v>15594</v>
      </c>
      <c r="G391" s="91">
        <v>19076</v>
      </c>
      <c r="H391" s="91">
        <v>22581</v>
      </c>
      <c r="I391" s="98">
        <f t="shared" si="30"/>
        <v>21148.4</v>
      </c>
      <c r="J391" s="14">
        <v>21148.4</v>
      </c>
      <c r="K391" s="27"/>
      <c r="L391" s="27"/>
      <c r="M391" s="43" t="s">
        <v>24</v>
      </c>
      <c r="N391" s="44" t="s">
        <v>0</v>
      </c>
      <c r="O391" s="44" t="s">
        <v>0</v>
      </c>
      <c r="P391" s="44" t="s">
        <v>0</v>
      </c>
      <c r="Q391" s="44" t="s">
        <v>0</v>
      </c>
      <c r="R391" s="44" t="s">
        <v>0</v>
      </c>
    </row>
    <row r="392" spans="3:18" ht="12.75">
      <c r="C392" s="95" t="s">
        <v>119</v>
      </c>
      <c r="D392" s="91">
        <v>3659</v>
      </c>
      <c r="E392" s="91">
        <v>3758</v>
      </c>
      <c r="F392" s="91">
        <v>3682</v>
      </c>
      <c r="G392" s="91">
        <v>3590</v>
      </c>
      <c r="H392" s="91">
        <v>3785</v>
      </c>
      <c r="I392" s="98">
        <f t="shared" si="30"/>
        <v>3694.8</v>
      </c>
      <c r="J392" s="14">
        <v>3694.8</v>
      </c>
      <c r="K392" s="27"/>
      <c r="L392" s="27"/>
      <c r="M392" s="43" t="s">
        <v>21</v>
      </c>
      <c r="N392" s="44" t="s">
        <v>0</v>
      </c>
      <c r="O392" s="44" t="s">
        <v>0</v>
      </c>
      <c r="P392" s="44" t="s">
        <v>0</v>
      </c>
      <c r="Q392" s="44" t="s">
        <v>0</v>
      </c>
      <c r="R392" s="44" t="s">
        <v>0</v>
      </c>
    </row>
    <row r="393" spans="3:18" ht="12.75">
      <c r="C393" s="27"/>
      <c r="D393" s="27"/>
      <c r="E393" s="27"/>
      <c r="F393" s="27"/>
      <c r="G393" s="27"/>
      <c r="H393" s="27"/>
      <c r="I393" s="98"/>
      <c r="J393" s="14"/>
      <c r="K393" s="27"/>
      <c r="L393" s="27"/>
      <c r="M393" s="43" t="s">
        <v>38</v>
      </c>
      <c r="N393" s="44" t="s">
        <v>0</v>
      </c>
      <c r="O393" s="44" t="s">
        <v>0</v>
      </c>
      <c r="P393" s="44" t="s">
        <v>0</v>
      </c>
      <c r="Q393" s="44" t="s">
        <v>0</v>
      </c>
      <c r="R393" s="44" t="s">
        <v>0</v>
      </c>
    </row>
    <row r="394" spans="3:18" ht="12.75">
      <c r="C394" s="93" t="s">
        <v>92</v>
      </c>
      <c r="D394" s="27"/>
      <c r="E394" s="27"/>
      <c r="F394" s="27"/>
      <c r="G394" s="27"/>
      <c r="H394" s="27"/>
      <c r="I394" s="98"/>
      <c r="J394" s="14"/>
      <c r="K394" s="27"/>
      <c r="L394" s="27"/>
      <c r="M394" s="43" t="s">
        <v>13</v>
      </c>
      <c r="N394" s="46">
        <v>737</v>
      </c>
      <c r="O394" s="46">
        <v>753</v>
      </c>
      <c r="P394" s="46">
        <v>736</v>
      </c>
      <c r="Q394" s="46">
        <v>730</v>
      </c>
      <c r="R394" s="46">
        <v>726</v>
      </c>
    </row>
    <row r="395" spans="3:18" ht="12.75">
      <c r="C395" s="93" t="s">
        <v>0</v>
      </c>
      <c r="D395" s="93" t="s">
        <v>93</v>
      </c>
      <c r="E395" s="27"/>
      <c r="F395" s="27"/>
      <c r="G395" s="27"/>
      <c r="H395" s="27"/>
      <c r="I395" s="98"/>
      <c r="J395" s="14"/>
      <c r="K395" s="27"/>
      <c r="L395" s="27"/>
      <c r="M395" s="43" t="s">
        <v>39</v>
      </c>
      <c r="N395" s="44" t="s">
        <v>0</v>
      </c>
      <c r="O395" s="44" t="s">
        <v>0</v>
      </c>
      <c r="P395" s="44" t="s">
        <v>0</v>
      </c>
      <c r="Q395" s="44" t="s">
        <v>0</v>
      </c>
      <c r="R395" s="44" t="s">
        <v>0</v>
      </c>
    </row>
    <row r="396" spans="3:18" ht="12.75">
      <c r="C396" s="27"/>
      <c r="D396" s="27"/>
      <c r="E396" s="27"/>
      <c r="F396" s="27"/>
      <c r="G396" s="27"/>
      <c r="H396" s="27"/>
      <c r="I396" s="98"/>
      <c r="J396" s="14"/>
      <c r="K396" s="27"/>
      <c r="L396" s="27"/>
      <c r="M396" s="43" t="s">
        <v>20</v>
      </c>
      <c r="N396" s="44" t="s">
        <v>0</v>
      </c>
      <c r="O396" s="44" t="s">
        <v>0</v>
      </c>
      <c r="P396" s="44" t="s">
        <v>0</v>
      </c>
      <c r="Q396" s="44" t="s">
        <v>0</v>
      </c>
      <c r="R396" s="44" t="s">
        <v>0</v>
      </c>
    </row>
    <row r="397" spans="3:18" ht="12.75">
      <c r="C397" s="93" t="s">
        <v>75</v>
      </c>
      <c r="D397" s="93" t="s">
        <v>152</v>
      </c>
      <c r="E397" s="27"/>
      <c r="F397" s="27"/>
      <c r="G397" s="27"/>
      <c r="H397" s="27"/>
      <c r="I397" s="98"/>
      <c r="J397" s="14"/>
      <c r="K397" s="27"/>
      <c r="L397" s="27"/>
      <c r="M397" s="43" t="s">
        <v>22</v>
      </c>
      <c r="N397" s="44" t="s">
        <v>0</v>
      </c>
      <c r="O397" s="44" t="s">
        <v>0</v>
      </c>
      <c r="P397" s="44" t="s">
        <v>0</v>
      </c>
      <c r="Q397" s="44" t="s">
        <v>0</v>
      </c>
      <c r="R397" s="44" t="s">
        <v>0</v>
      </c>
    </row>
    <row r="398" spans="3:18" ht="12.75">
      <c r="C398" s="93" t="s">
        <v>96</v>
      </c>
      <c r="D398" s="93" t="s">
        <v>35</v>
      </c>
      <c r="E398" s="27"/>
      <c r="F398" s="27"/>
      <c r="G398" s="27"/>
      <c r="H398" s="27"/>
      <c r="I398" s="98"/>
      <c r="J398" s="14"/>
      <c r="K398" s="27"/>
      <c r="L398" s="27"/>
      <c r="M398" s="43" t="s">
        <v>40</v>
      </c>
      <c r="N398" s="44" t="s">
        <v>0</v>
      </c>
      <c r="O398" s="44" t="s">
        <v>0</v>
      </c>
      <c r="P398" s="44" t="s">
        <v>0</v>
      </c>
      <c r="Q398" s="44" t="s">
        <v>0</v>
      </c>
      <c r="R398" s="44" t="s">
        <v>0</v>
      </c>
    </row>
    <row r="399" spans="3:18" ht="12.75">
      <c r="C399" s="27"/>
      <c r="D399" s="27"/>
      <c r="E399" s="27"/>
      <c r="F399" s="27"/>
      <c r="G399" s="27"/>
      <c r="H399" s="27"/>
      <c r="I399" s="98"/>
      <c r="J399" s="14"/>
      <c r="K399" s="27"/>
      <c r="L399" s="27"/>
      <c r="M399" s="43" t="s">
        <v>18</v>
      </c>
      <c r="N399" s="44" t="s">
        <v>0</v>
      </c>
      <c r="O399" s="44" t="s">
        <v>0</v>
      </c>
      <c r="P399" s="44" t="s">
        <v>0</v>
      </c>
      <c r="Q399" s="44" t="s">
        <v>0</v>
      </c>
      <c r="R399" s="44" t="s">
        <v>0</v>
      </c>
    </row>
    <row r="400" spans="3:18" ht="12.75">
      <c r="C400" s="95" t="s">
        <v>97</v>
      </c>
      <c r="D400" s="95" t="s">
        <v>55</v>
      </c>
      <c r="E400" s="95" t="s">
        <v>56</v>
      </c>
      <c r="F400" s="95" t="s">
        <v>61</v>
      </c>
      <c r="G400" s="95" t="s">
        <v>62</v>
      </c>
      <c r="H400" s="95" t="s">
        <v>63</v>
      </c>
      <c r="I400" s="98"/>
      <c r="J400" s="14"/>
      <c r="K400" s="27"/>
      <c r="L400" s="27"/>
      <c r="M400" s="43" t="s">
        <v>41</v>
      </c>
      <c r="N400" s="44" t="s">
        <v>0</v>
      </c>
      <c r="O400" s="44" t="s">
        <v>0</v>
      </c>
      <c r="P400" s="44" t="s">
        <v>0</v>
      </c>
      <c r="Q400" s="44" t="s">
        <v>0</v>
      </c>
      <c r="R400" s="44" t="s">
        <v>0</v>
      </c>
    </row>
    <row r="401" spans="3:18" ht="12.75">
      <c r="C401" s="95" t="s">
        <v>122</v>
      </c>
      <c r="D401" s="91">
        <v>1366</v>
      </c>
      <c r="E401" s="91">
        <v>1250</v>
      </c>
      <c r="F401" s="91">
        <v>1297</v>
      </c>
      <c r="G401" s="91">
        <v>1071</v>
      </c>
      <c r="H401" s="91">
        <v>771</v>
      </c>
      <c r="I401" s="98">
        <f t="shared" si="30"/>
        <v>1151</v>
      </c>
      <c r="J401" s="14">
        <v>1151</v>
      </c>
      <c r="K401" s="27"/>
      <c r="L401" s="27"/>
      <c r="M401" s="43" t="s">
        <v>19</v>
      </c>
      <c r="N401" s="44" t="s">
        <v>0</v>
      </c>
      <c r="O401" s="44" t="s">
        <v>0</v>
      </c>
      <c r="P401" s="44" t="s">
        <v>0</v>
      </c>
      <c r="Q401" s="44" t="s">
        <v>0</v>
      </c>
      <c r="R401" s="44" t="s">
        <v>0</v>
      </c>
    </row>
    <row r="402" spans="3:18" ht="12.75">
      <c r="C402" s="95" t="s">
        <v>109</v>
      </c>
      <c r="D402" s="91">
        <v>251</v>
      </c>
      <c r="E402" s="91">
        <v>270</v>
      </c>
      <c r="F402" s="91">
        <v>344</v>
      </c>
      <c r="G402" s="91">
        <v>198</v>
      </c>
      <c r="H402" s="91">
        <v>29</v>
      </c>
      <c r="I402" s="98">
        <f t="shared" si="30"/>
        <v>218.4</v>
      </c>
      <c r="J402" s="14">
        <v>218.4</v>
      </c>
      <c r="K402" s="27"/>
      <c r="L402" s="27"/>
      <c r="M402" s="43" t="s">
        <v>42</v>
      </c>
      <c r="N402" s="44" t="s">
        <v>0</v>
      </c>
      <c r="O402" s="44" t="s">
        <v>0</v>
      </c>
      <c r="P402" s="44" t="s">
        <v>0</v>
      </c>
      <c r="Q402" s="44" t="s">
        <v>0</v>
      </c>
      <c r="R402" s="44" t="s">
        <v>0</v>
      </c>
    </row>
    <row r="403" spans="3:18" ht="12.75">
      <c r="C403" s="95" t="s">
        <v>110</v>
      </c>
      <c r="D403" s="91">
        <v>3</v>
      </c>
      <c r="E403" s="91">
        <v>3</v>
      </c>
      <c r="F403" s="91">
        <v>3</v>
      </c>
      <c r="G403" s="91">
        <v>3</v>
      </c>
      <c r="H403" s="91">
        <v>3</v>
      </c>
      <c r="I403" s="98"/>
      <c r="J403" s="14"/>
      <c r="K403" s="27"/>
      <c r="L403" s="27"/>
      <c r="M403" s="43" t="s">
        <v>16</v>
      </c>
      <c r="N403" s="44" t="s">
        <v>0</v>
      </c>
      <c r="O403" s="44" t="s">
        <v>0</v>
      </c>
      <c r="P403" s="44" t="s">
        <v>0</v>
      </c>
      <c r="Q403" s="44" t="s">
        <v>0</v>
      </c>
      <c r="R403" s="44" t="s">
        <v>0</v>
      </c>
    </row>
    <row r="404" spans="3:18" ht="12.75">
      <c r="C404" s="95" t="s">
        <v>111</v>
      </c>
      <c r="D404" s="91">
        <v>102</v>
      </c>
      <c r="E404" s="91">
        <v>156</v>
      </c>
      <c r="F404" s="91">
        <v>102</v>
      </c>
      <c r="G404" s="91">
        <v>131</v>
      </c>
      <c r="H404" s="91">
        <v>145</v>
      </c>
      <c r="I404" s="98"/>
      <c r="J404" s="14"/>
      <c r="K404" s="27"/>
      <c r="L404" s="27"/>
      <c r="M404" s="27"/>
      <c r="N404" s="168"/>
      <c r="O404" s="168"/>
      <c r="P404" s="168"/>
      <c r="Q404" s="168"/>
      <c r="R404" s="27"/>
    </row>
    <row r="405" spans="3:18" ht="12.75">
      <c r="C405" s="95" t="s">
        <v>112</v>
      </c>
      <c r="D405" s="91">
        <v>2</v>
      </c>
      <c r="E405" s="91">
        <v>2</v>
      </c>
      <c r="F405" s="91">
        <v>2</v>
      </c>
      <c r="G405" s="91">
        <v>2</v>
      </c>
      <c r="H405" s="91">
        <v>2</v>
      </c>
      <c r="I405" s="98"/>
      <c r="J405" s="14"/>
      <c r="K405" s="27"/>
      <c r="L405" s="27"/>
      <c r="M405" s="39" t="s">
        <v>92</v>
      </c>
      <c r="N405" s="40"/>
      <c r="O405" s="40"/>
      <c r="P405" s="40"/>
      <c r="Q405" s="40"/>
      <c r="R405" s="40"/>
    </row>
    <row r="406" spans="3:18" ht="12.75">
      <c r="C406" s="95" t="s">
        <v>113</v>
      </c>
      <c r="D406" s="91">
        <v>91</v>
      </c>
      <c r="E406" s="91">
        <v>89</v>
      </c>
      <c r="F406" s="91">
        <v>86</v>
      </c>
      <c r="G406" s="91">
        <v>81</v>
      </c>
      <c r="H406" s="91">
        <v>89</v>
      </c>
      <c r="I406" s="98"/>
      <c r="J406" s="14"/>
      <c r="K406" s="27"/>
      <c r="L406" s="27"/>
      <c r="M406" s="39" t="s">
        <v>0</v>
      </c>
      <c r="N406" s="39" t="s">
        <v>93</v>
      </c>
      <c r="O406" s="40"/>
      <c r="P406" s="40"/>
      <c r="Q406" s="40"/>
      <c r="R406" s="40"/>
    </row>
    <row r="407" spans="3:18" ht="12.75">
      <c r="C407" s="95" t="s">
        <v>114</v>
      </c>
      <c r="D407" s="91">
        <v>418</v>
      </c>
      <c r="E407" s="91">
        <v>374</v>
      </c>
      <c r="F407" s="91">
        <v>369</v>
      </c>
      <c r="G407" s="91">
        <v>363</v>
      </c>
      <c r="H407" s="91">
        <v>422</v>
      </c>
      <c r="I407" s="98"/>
      <c r="J407" s="14"/>
      <c r="K407" s="27"/>
      <c r="L407" s="27"/>
      <c r="M407" s="27"/>
      <c r="N407" s="27"/>
      <c r="O407" s="27"/>
      <c r="P407" s="27"/>
      <c r="Q407" s="27"/>
      <c r="R407" s="27"/>
    </row>
    <row r="408" spans="3:18" ht="12.75">
      <c r="C408" s="95" t="s">
        <v>115</v>
      </c>
      <c r="D408" s="92" t="s">
        <v>0</v>
      </c>
      <c r="E408" s="92" t="s">
        <v>0</v>
      </c>
      <c r="F408" s="92" t="s">
        <v>0</v>
      </c>
      <c r="G408" s="92" t="s">
        <v>0</v>
      </c>
      <c r="H408" s="92" t="s">
        <v>0</v>
      </c>
      <c r="I408" s="98"/>
      <c r="J408" s="14"/>
      <c r="K408" s="27"/>
      <c r="L408" s="27"/>
      <c r="M408" s="39" t="s">
        <v>75</v>
      </c>
      <c r="N408" s="39" t="s">
        <v>152</v>
      </c>
      <c r="O408" s="40"/>
      <c r="P408" s="40"/>
      <c r="Q408" s="40"/>
      <c r="R408" s="40"/>
    </row>
    <row r="409" spans="3:18" ht="12.75">
      <c r="C409" s="95" t="s">
        <v>116</v>
      </c>
      <c r="D409" s="92" t="s">
        <v>0</v>
      </c>
      <c r="E409" s="92" t="s">
        <v>0</v>
      </c>
      <c r="F409" s="92" t="s">
        <v>0</v>
      </c>
      <c r="G409" s="92" t="s">
        <v>0</v>
      </c>
      <c r="H409" s="92" t="s">
        <v>0</v>
      </c>
      <c r="I409" s="98"/>
      <c r="J409" s="14"/>
      <c r="K409" s="27"/>
      <c r="L409" s="27"/>
      <c r="M409" s="39" t="s">
        <v>58</v>
      </c>
      <c r="N409" s="39" t="s">
        <v>116</v>
      </c>
      <c r="O409" s="40"/>
      <c r="P409" s="40"/>
      <c r="Q409" s="40"/>
      <c r="R409" s="40"/>
    </row>
    <row r="410" spans="3:18" ht="12.75">
      <c r="C410" s="95"/>
      <c r="D410" s="96">
        <f>SUM(D403:D409)</f>
        <v>616</v>
      </c>
      <c r="E410" s="96">
        <f aca="true" t="shared" si="32" ref="E410:H410">SUM(E403:E409)</f>
        <v>624</v>
      </c>
      <c r="F410" s="96">
        <f t="shared" si="32"/>
        <v>562</v>
      </c>
      <c r="G410" s="96">
        <f t="shared" si="32"/>
        <v>580</v>
      </c>
      <c r="H410" s="96">
        <f t="shared" si="32"/>
        <v>661</v>
      </c>
      <c r="I410" s="98">
        <f t="shared" si="30"/>
        <v>608.6</v>
      </c>
      <c r="J410" s="14">
        <v>608.6</v>
      </c>
      <c r="K410" s="27"/>
      <c r="L410" s="27"/>
      <c r="M410" s="27"/>
      <c r="N410" s="27"/>
      <c r="O410" s="27"/>
      <c r="P410" s="27"/>
      <c r="Q410" s="27"/>
      <c r="R410" s="27"/>
    </row>
    <row r="411" spans="3:18" ht="12.75">
      <c r="C411" s="95" t="s">
        <v>118</v>
      </c>
      <c r="D411" s="91">
        <v>481</v>
      </c>
      <c r="E411" s="91">
        <v>337</v>
      </c>
      <c r="F411" s="91">
        <v>368</v>
      </c>
      <c r="G411" s="91">
        <v>277</v>
      </c>
      <c r="H411" s="91">
        <v>74</v>
      </c>
      <c r="I411" s="98">
        <f t="shared" si="30"/>
        <v>307.4</v>
      </c>
      <c r="J411" s="14">
        <v>307.4</v>
      </c>
      <c r="K411" s="27"/>
      <c r="L411" s="27"/>
      <c r="M411" s="43" t="s">
        <v>59</v>
      </c>
      <c r="N411" s="43" t="s">
        <v>55</v>
      </c>
      <c r="O411" s="43" t="s">
        <v>56</v>
      </c>
      <c r="P411" s="43" t="s">
        <v>61</v>
      </c>
      <c r="Q411" s="43" t="s">
        <v>62</v>
      </c>
      <c r="R411" s="43" t="s">
        <v>63</v>
      </c>
    </row>
    <row r="412" spans="3:18" ht="12.75">
      <c r="C412" s="95" t="s">
        <v>117</v>
      </c>
      <c r="D412" s="91">
        <v>5</v>
      </c>
      <c r="E412" s="91">
        <v>5</v>
      </c>
      <c r="F412" s="91">
        <v>5</v>
      </c>
      <c r="G412" s="91">
        <v>4</v>
      </c>
      <c r="H412" s="91">
        <v>4</v>
      </c>
      <c r="I412" s="98">
        <f t="shared" si="30"/>
        <v>4.6</v>
      </c>
      <c r="J412" s="14">
        <v>4.6</v>
      </c>
      <c r="K412" s="27"/>
      <c r="L412" s="27"/>
      <c r="M412" s="43" t="s">
        <v>64</v>
      </c>
      <c r="N412" s="97">
        <v>760</v>
      </c>
      <c r="O412" s="97">
        <v>694</v>
      </c>
      <c r="P412" s="97">
        <v>687</v>
      </c>
      <c r="Q412" s="97">
        <v>730</v>
      </c>
      <c r="R412" s="97">
        <v>672</v>
      </c>
    </row>
    <row r="413" spans="3:18" ht="12.75">
      <c r="C413" s="95" t="s">
        <v>119</v>
      </c>
      <c r="D413" s="91">
        <v>14</v>
      </c>
      <c r="E413" s="91">
        <v>15</v>
      </c>
      <c r="F413" s="91">
        <v>19</v>
      </c>
      <c r="G413" s="91">
        <v>11</v>
      </c>
      <c r="H413" s="91">
        <v>2</v>
      </c>
      <c r="I413" s="98">
        <f t="shared" si="30"/>
        <v>12.2</v>
      </c>
      <c r="J413" s="14">
        <v>12.2</v>
      </c>
      <c r="K413" s="27"/>
      <c r="L413" s="27"/>
      <c r="M413" s="43" t="s">
        <v>82</v>
      </c>
      <c r="N413" s="44" t="s">
        <v>0</v>
      </c>
      <c r="O413" s="44" t="s">
        <v>0</v>
      </c>
      <c r="P413" s="44" t="s">
        <v>0</v>
      </c>
      <c r="Q413" s="44" t="s">
        <v>0</v>
      </c>
      <c r="R413" s="44" t="s">
        <v>0</v>
      </c>
    </row>
    <row r="414" spans="3:18" ht="12.75">
      <c r="C414" s="27"/>
      <c r="D414" s="27"/>
      <c r="E414" s="27"/>
      <c r="F414" s="27"/>
      <c r="G414" s="27"/>
      <c r="H414" s="27"/>
      <c r="I414" s="98"/>
      <c r="J414" s="14"/>
      <c r="K414" s="27"/>
      <c r="L414" s="27"/>
      <c r="M414" s="43" t="s">
        <v>26</v>
      </c>
      <c r="N414" s="44" t="s">
        <v>0</v>
      </c>
      <c r="O414" s="44" t="s">
        <v>0</v>
      </c>
      <c r="P414" s="44" t="s">
        <v>0</v>
      </c>
      <c r="Q414" s="44" t="s">
        <v>0</v>
      </c>
      <c r="R414" s="44" t="s">
        <v>0</v>
      </c>
    </row>
    <row r="415" spans="3:18" ht="12.75">
      <c r="C415" s="93" t="s">
        <v>92</v>
      </c>
      <c r="D415" s="27"/>
      <c r="E415" s="27"/>
      <c r="F415" s="27"/>
      <c r="G415" s="27"/>
      <c r="H415" s="27"/>
      <c r="I415" s="98"/>
      <c r="J415" s="14"/>
      <c r="K415" s="27"/>
      <c r="L415" s="27"/>
      <c r="M415" s="43" t="s">
        <v>27</v>
      </c>
      <c r="N415" s="44" t="s">
        <v>0</v>
      </c>
      <c r="O415" s="44" t="s">
        <v>0</v>
      </c>
      <c r="P415" s="44" t="s">
        <v>0</v>
      </c>
      <c r="Q415" s="44" t="s">
        <v>0</v>
      </c>
      <c r="R415" s="44" t="s">
        <v>0</v>
      </c>
    </row>
    <row r="416" spans="3:18" ht="12.75">
      <c r="C416" s="93" t="s">
        <v>0</v>
      </c>
      <c r="D416" s="93" t="s">
        <v>93</v>
      </c>
      <c r="E416" s="27"/>
      <c r="F416" s="27"/>
      <c r="G416" s="27"/>
      <c r="H416" s="27"/>
      <c r="I416" s="98"/>
      <c r="J416" s="14"/>
      <c r="K416" s="27"/>
      <c r="L416" s="27"/>
      <c r="M416" s="43" t="s">
        <v>15</v>
      </c>
      <c r="N416" s="44" t="s">
        <v>0</v>
      </c>
      <c r="O416" s="44" t="s">
        <v>0</v>
      </c>
      <c r="P416" s="44" t="s">
        <v>0</v>
      </c>
      <c r="Q416" s="44" t="s">
        <v>0</v>
      </c>
      <c r="R416" s="44" t="s">
        <v>0</v>
      </c>
    </row>
    <row r="417" spans="3:18" ht="12.75">
      <c r="C417" s="27"/>
      <c r="D417" s="27"/>
      <c r="E417" s="27"/>
      <c r="F417" s="27"/>
      <c r="G417" s="27"/>
      <c r="H417" s="27"/>
      <c r="I417" s="98"/>
      <c r="J417" s="14"/>
      <c r="K417" s="27"/>
      <c r="L417" s="27"/>
      <c r="M417" s="43" t="s">
        <v>28</v>
      </c>
      <c r="N417" s="44" t="s">
        <v>0</v>
      </c>
      <c r="O417" s="44" t="s">
        <v>0</v>
      </c>
      <c r="P417" s="44" t="s">
        <v>0</v>
      </c>
      <c r="Q417" s="44" t="s">
        <v>0</v>
      </c>
      <c r="R417" s="44" t="s">
        <v>0</v>
      </c>
    </row>
    <row r="418" spans="3:18" ht="12.75">
      <c r="C418" s="93" t="s">
        <v>75</v>
      </c>
      <c r="D418" s="93" t="s">
        <v>152</v>
      </c>
      <c r="E418" s="27"/>
      <c r="F418" s="27"/>
      <c r="G418" s="27"/>
      <c r="H418" s="27"/>
      <c r="I418" s="98"/>
      <c r="J418" s="14"/>
      <c r="K418" s="27"/>
      <c r="L418" s="27"/>
      <c r="M418" s="43" t="s">
        <v>65</v>
      </c>
      <c r="N418" s="44" t="s">
        <v>0</v>
      </c>
      <c r="O418" s="44" t="s">
        <v>0</v>
      </c>
      <c r="P418" s="44" t="s">
        <v>0</v>
      </c>
      <c r="Q418" s="44" t="s">
        <v>0</v>
      </c>
      <c r="R418" s="44" t="s">
        <v>0</v>
      </c>
    </row>
    <row r="419" spans="3:18" ht="12.75">
      <c r="C419" s="93" t="s">
        <v>96</v>
      </c>
      <c r="D419" s="93" t="s">
        <v>36</v>
      </c>
      <c r="E419" s="27"/>
      <c r="F419" s="27"/>
      <c r="G419" s="27"/>
      <c r="H419" s="27"/>
      <c r="I419" s="98"/>
      <c r="J419" s="14"/>
      <c r="K419" s="27"/>
      <c r="L419" s="27"/>
      <c r="M419" s="43" t="s">
        <v>29</v>
      </c>
      <c r="N419" s="44" t="s">
        <v>0</v>
      </c>
      <c r="O419" s="44" t="s">
        <v>0</v>
      </c>
      <c r="P419" s="44" t="s">
        <v>0</v>
      </c>
      <c r="Q419" s="44" t="s">
        <v>0</v>
      </c>
      <c r="R419" s="44" t="s">
        <v>0</v>
      </c>
    </row>
    <row r="420" spans="3:18" ht="12.75">
      <c r="C420" s="27"/>
      <c r="D420" s="27"/>
      <c r="E420" s="27"/>
      <c r="F420" s="27"/>
      <c r="G420" s="27"/>
      <c r="H420" s="27"/>
      <c r="I420" s="98"/>
      <c r="J420" s="14"/>
      <c r="K420" s="27"/>
      <c r="L420" s="27"/>
      <c r="M420" s="43" t="s">
        <v>30</v>
      </c>
      <c r="N420" s="44" t="s">
        <v>0</v>
      </c>
      <c r="O420" s="44" t="s">
        <v>0</v>
      </c>
      <c r="P420" s="44" t="s">
        <v>0</v>
      </c>
      <c r="Q420" s="44" t="s">
        <v>0</v>
      </c>
      <c r="R420" s="44" t="s">
        <v>0</v>
      </c>
    </row>
    <row r="421" spans="3:18" ht="12.75">
      <c r="C421" s="95" t="s">
        <v>97</v>
      </c>
      <c r="D421" s="95" t="s">
        <v>55</v>
      </c>
      <c r="E421" s="95" t="s">
        <v>56</v>
      </c>
      <c r="F421" s="95" t="s">
        <v>61</v>
      </c>
      <c r="G421" s="95" t="s">
        <v>62</v>
      </c>
      <c r="H421" s="95" t="s">
        <v>63</v>
      </c>
      <c r="I421" s="98"/>
      <c r="J421" s="14"/>
      <c r="K421" s="27"/>
      <c r="L421" s="27"/>
      <c r="M421" s="43" t="s">
        <v>31</v>
      </c>
      <c r="N421" s="44" t="s">
        <v>0</v>
      </c>
      <c r="O421" s="44" t="s">
        <v>0</v>
      </c>
      <c r="P421" s="44" t="s">
        <v>0</v>
      </c>
      <c r="Q421" s="44" t="s">
        <v>0</v>
      </c>
      <c r="R421" s="44" t="s">
        <v>0</v>
      </c>
    </row>
    <row r="422" spans="3:18" ht="12.75">
      <c r="C422" s="95" t="s">
        <v>122</v>
      </c>
      <c r="D422" s="91">
        <v>9377</v>
      </c>
      <c r="E422" s="91">
        <v>9316</v>
      </c>
      <c r="F422" s="91">
        <v>12134</v>
      </c>
      <c r="G422" s="91">
        <v>11532</v>
      </c>
      <c r="H422" s="91">
        <v>12627</v>
      </c>
      <c r="I422" s="98">
        <f t="shared" si="30"/>
        <v>10997.2</v>
      </c>
      <c r="J422" s="14">
        <v>10997.2</v>
      </c>
      <c r="K422" s="27"/>
      <c r="L422" s="27"/>
      <c r="M422" s="43" t="s">
        <v>32</v>
      </c>
      <c r="N422" s="44" t="s">
        <v>0</v>
      </c>
      <c r="O422" s="44" t="s">
        <v>0</v>
      </c>
      <c r="P422" s="44" t="s">
        <v>0</v>
      </c>
      <c r="Q422" s="44" t="s">
        <v>0</v>
      </c>
      <c r="R422" s="44" t="s">
        <v>0</v>
      </c>
    </row>
    <row r="423" spans="3:18" ht="12.75">
      <c r="C423" s="95" t="s">
        <v>109</v>
      </c>
      <c r="D423" s="91">
        <v>5467</v>
      </c>
      <c r="E423" s="91">
        <v>5258</v>
      </c>
      <c r="F423" s="91">
        <v>7893</v>
      </c>
      <c r="G423" s="91">
        <v>7245</v>
      </c>
      <c r="H423" s="91">
        <v>8218</v>
      </c>
      <c r="I423" s="98">
        <f t="shared" si="30"/>
        <v>6816.2</v>
      </c>
      <c r="J423" s="14">
        <v>6816.2</v>
      </c>
      <c r="K423" s="27"/>
      <c r="L423" s="27"/>
      <c r="M423" s="43" t="s">
        <v>17</v>
      </c>
      <c r="N423" s="44" t="s">
        <v>0</v>
      </c>
      <c r="O423" s="44" t="s">
        <v>0</v>
      </c>
      <c r="P423" s="44" t="s">
        <v>0</v>
      </c>
      <c r="Q423" s="44" t="s">
        <v>0</v>
      </c>
      <c r="R423" s="44" t="s">
        <v>0</v>
      </c>
    </row>
    <row r="424" spans="3:18" ht="12.75">
      <c r="C424" s="95" t="s">
        <v>110</v>
      </c>
      <c r="D424" s="91">
        <v>26</v>
      </c>
      <c r="E424" s="91">
        <v>41</v>
      </c>
      <c r="F424" s="91">
        <v>54</v>
      </c>
      <c r="G424" s="91">
        <v>81</v>
      </c>
      <c r="H424" s="91">
        <v>159</v>
      </c>
      <c r="I424" s="98"/>
      <c r="J424" s="14"/>
      <c r="K424" s="27"/>
      <c r="L424" s="27"/>
      <c r="M424" s="43" t="s">
        <v>33</v>
      </c>
      <c r="N424" s="44" t="s">
        <v>0</v>
      </c>
      <c r="O424" s="44" t="s">
        <v>0</v>
      </c>
      <c r="P424" s="44" t="s">
        <v>0</v>
      </c>
      <c r="Q424" s="44" t="s">
        <v>0</v>
      </c>
      <c r="R424" s="44" t="s">
        <v>0</v>
      </c>
    </row>
    <row r="425" spans="3:18" ht="12.75">
      <c r="C425" s="95" t="s">
        <v>111</v>
      </c>
      <c r="D425" s="91">
        <v>9</v>
      </c>
      <c r="E425" s="91">
        <v>7</v>
      </c>
      <c r="F425" s="91">
        <v>8</v>
      </c>
      <c r="G425" s="91">
        <v>4</v>
      </c>
      <c r="H425" s="91">
        <v>2</v>
      </c>
      <c r="I425" s="98"/>
      <c r="J425" s="14"/>
      <c r="K425" s="27"/>
      <c r="L425" s="27"/>
      <c r="M425" s="43" t="s">
        <v>34</v>
      </c>
      <c r="N425" s="44" t="s">
        <v>0</v>
      </c>
      <c r="O425" s="44" t="s">
        <v>0</v>
      </c>
      <c r="P425" s="44" t="s">
        <v>0</v>
      </c>
      <c r="Q425" s="44" t="s">
        <v>0</v>
      </c>
      <c r="R425" s="44" t="s">
        <v>0</v>
      </c>
    </row>
    <row r="426" spans="3:18" ht="12.75">
      <c r="C426" s="95" t="s">
        <v>112</v>
      </c>
      <c r="D426" s="91">
        <v>5</v>
      </c>
      <c r="E426" s="91">
        <v>11</v>
      </c>
      <c r="F426" s="91">
        <v>3</v>
      </c>
      <c r="G426" s="91">
        <v>2</v>
      </c>
      <c r="H426" s="91">
        <v>4</v>
      </c>
      <c r="I426" s="98"/>
      <c r="J426" s="14"/>
      <c r="K426" s="27"/>
      <c r="L426" s="27"/>
      <c r="M426" s="43" t="s">
        <v>35</v>
      </c>
      <c r="N426" s="44" t="s">
        <v>0</v>
      </c>
      <c r="O426" s="44" t="s">
        <v>0</v>
      </c>
      <c r="P426" s="44" t="s">
        <v>0</v>
      </c>
      <c r="Q426" s="44" t="s">
        <v>0</v>
      </c>
      <c r="R426" s="44" t="s">
        <v>0</v>
      </c>
    </row>
    <row r="427" spans="3:18" ht="12.75">
      <c r="C427" s="95" t="s">
        <v>113</v>
      </c>
      <c r="D427" s="91">
        <v>33</v>
      </c>
      <c r="E427" s="91">
        <v>62</v>
      </c>
      <c r="F427" s="91">
        <v>62</v>
      </c>
      <c r="G427" s="91">
        <v>62</v>
      </c>
      <c r="H427" s="91">
        <v>62</v>
      </c>
      <c r="I427" s="98"/>
      <c r="J427" s="14"/>
      <c r="K427" s="27"/>
      <c r="L427" s="27"/>
      <c r="M427" s="43" t="s">
        <v>36</v>
      </c>
      <c r="N427" s="44" t="s">
        <v>0</v>
      </c>
      <c r="O427" s="44" t="s">
        <v>0</v>
      </c>
      <c r="P427" s="44" t="s">
        <v>0</v>
      </c>
      <c r="Q427" s="44" t="s">
        <v>0</v>
      </c>
      <c r="R427" s="44" t="s">
        <v>0</v>
      </c>
    </row>
    <row r="428" spans="3:18" ht="12.75">
      <c r="C428" s="95" t="s">
        <v>114</v>
      </c>
      <c r="D428" s="91">
        <v>6</v>
      </c>
      <c r="E428" s="91">
        <v>4</v>
      </c>
      <c r="F428" s="91">
        <v>5</v>
      </c>
      <c r="G428" s="91">
        <v>8</v>
      </c>
      <c r="H428" s="91">
        <v>5</v>
      </c>
      <c r="I428" s="98"/>
      <c r="J428" s="14"/>
      <c r="K428" s="27"/>
      <c r="L428" s="27"/>
      <c r="M428" s="43" t="s">
        <v>37</v>
      </c>
      <c r="N428" s="44" t="s">
        <v>0</v>
      </c>
      <c r="O428" s="44" t="s">
        <v>0</v>
      </c>
      <c r="P428" s="44" t="s">
        <v>0</v>
      </c>
      <c r="Q428" s="44" t="s">
        <v>0</v>
      </c>
      <c r="R428" s="44" t="s">
        <v>0</v>
      </c>
    </row>
    <row r="429" spans="3:18" ht="12.75">
      <c r="C429" s="95" t="s">
        <v>115</v>
      </c>
      <c r="D429" s="92" t="s">
        <v>0</v>
      </c>
      <c r="E429" s="92" t="s">
        <v>0</v>
      </c>
      <c r="F429" s="92" t="s">
        <v>0</v>
      </c>
      <c r="G429" s="92" t="s">
        <v>0</v>
      </c>
      <c r="H429" s="92" t="s">
        <v>0</v>
      </c>
      <c r="I429" s="98"/>
      <c r="J429" s="14"/>
      <c r="K429" s="27"/>
      <c r="L429" s="27"/>
      <c r="M429" s="43" t="s">
        <v>24</v>
      </c>
      <c r="N429" s="44" t="s">
        <v>0</v>
      </c>
      <c r="O429" s="44" t="s">
        <v>0</v>
      </c>
      <c r="P429" s="44" t="s">
        <v>0</v>
      </c>
      <c r="Q429" s="44" t="s">
        <v>0</v>
      </c>
      <c r="R429" s="44" t="s">
        <v>0</v>
      </c>
    </row>
    <row r="430" spans="3:18" ht="12.75">
      <c r="C430" s="95" t="s">
        <v>116</v>
      </c>
      <c r="D430" s="92" t="s">
        <v>0</v>
      </c>
      <c r="E430" s="92" t="s">
        <v>0</v>
      </c>
      <c r="F430" s="92" t="s">
        <v>0</v>
      </c>
      <c r="G430" s="92" t="s">
        <v>0</v>
      </c>
      <c r="H430" s="92" t="s">
        <v>0</v>
      </c>
      <c r="I430" s="98"/>
      <c r="J430" s="14"/>
      <c r="K430" s="27"/>
      <c r="L430" s="27"/>
      <c r="M430" s="43" t="s">
        <v>21</v>
      </c>
      <c r="N430" s="44" t="s">
        <v>0</v>
      </c>
      <c r="O430" s="44" t="s">
        <v>0</v>
      </c>
      <c r="P430" s="44" t="s">
        <v>0</v>
      </c>
      <c r="Q430" s="44" t="s">
        <v>0</v>
      </c>
      <c r="R430" s="44" t="s">
        <v>0</v>
      </c>
    </row>
    <row r="431" spans="3:18" ht="12.75">
      <c r="C431" s="95"/>
      <c r="D431" s="96">
        <f>SUM(D424:D430)</f>
        <v>79</v>
      </c>
      <c r="E431" s="96">
        <f aca="true" t="shared" si="33" ref="E431:H431">SUM(E424:E430)</f>
        <v>125</v>
      </c>
      <c r="F431" s="96">
        <f t="shared" si="33"/>
        <v>132</v>
      </c>
      <c r="G431" s="96">
        <f t="shared" si="33"/>
        <v>157</v>
      </c>
      <c r="H431" s="96">
        <f t="shared" si="33"/>
        <v>232</v>
      </c>
      <c r="I431" s="98">
        <f t="shared" si="30"/>
        <v>145</v>
      </c>
      <c r="J431" s="14">
        <v>145</v>
      </c>
      <c r="K431" s="27"/>
      <c r="L431" s="27"/>
      <c r="M431" s="43" t="s">
        <v>38</v>
      </c>
      <c r="N431" s="44" t="s">
        <v>0</v>
      </c>
      <c r="O431" s="44" t="s">
        <v>0</v>
      </c>
      <c r="P431" s="44" t="s">
        <v>0</v>
      </c>
      <c r="Q431" s="44" t="s">
        <v>0</v>
      </c>
      <c r="R431" s="44" t="s">
        <v>0</v>
      </c>
    </row>
    <row r="432" spans="3:18" ht="12.75">
      <c r="C432" s="95" t="s">
        <v>118</v>
      </c>
      <c r="D432" s="91">
        <v>2681</v>
      </c>
      <c r="E432" s="91">
        <v>2744</v>
      </c>
      <c r="F432" s="91">
        <v>2845</v>
      </c>
      <c r="G432" s="91">
        <v>2872</v>
      </c>
      <c r="H432" s="91">
        <v>2891</v>
      </c>
      <c r="I432" s="98">
        <f t="shared" si="30"/>
        <v>2806.6</v>
      </c>
      <c r="J432" s="14">
        <v>2806.6</v>
      </c>
      <c r="K432" s="27"/>
      <c r="L432" s="27"/>
      <c r="M432" s="43" t="s">
        <v>13</v>
      </c>
      <c r="N432" s="46">
        <v>403</v>
      </c>
      <c r="O432" s="46">
        <v>403</v>
      </c>
      <c r="P432" s="46">
        <v>403</v>
      </c>
      <c r="Q432" s="46">
        <v>403</v>
      </c>
      <c r="R432" s="46">
        <v>403</v>
      </c>
    </row>
    <row r="433" spans="3:18" ht="12.75">
      <c r="C433" s="95" t="s">
        <v>117</v>
      </c>
      <c r="D433" s="91">
        <v>994</v>
      </c>
      <c r="E433" s="91">
        <v>1035</v>
      </c>
      <c r="F433" s="91">
        <v>1043</v>
      </c>
      <c r="G433" s="91">
        <v>1054</v>
      </c>
      <c r="H433" s="91">
        <v>1044</v>
      </c>
      <c r="I433" s="98">
        <f t="shared" si="30"/>
        <v>1034</v>
      </c>
      <c r="J433" s="14">
        <v>1034</v>
      </c>
      <c r="K433" s="27"/>
      <c r="L433" s="27"/>
      <c r="M433" s="43" t="s">
        <v>39</v>
      </c>
      <c r="N433" s="44" t="s">
        <v>0</v>
      </c>
      <c r="O433" s="44" t="s">
        <v>0</v>
      </c>
      <c r="P433" s="44" t="s">
        <v>0</v>
      </c>
      <c r="Q433" s="44" t="s">
        <v>0</v>
      </c>
      <c r="R433" s="44" t="s">
        <v>0</v>
      </c>
    </row>
    <row r="434" spans="3:18" ht="12.75">
      <c r="C434" s="95" t="s">
        <v>119</v>
      </c>
      <c r="D434" s="91">
        <v>157</v>
      </c>
      <c r="E434" s="91">
        <v>155</v>
      </c>
      <c r="F434" s="91">
        <v>220</v>
      </c>
      <c r="G434" s="91">
        <v>204</v>
      </c>
      <c r="H434" s="91">
        <v>241</v>
      </c>
      <c r="I434" s="98">
        <f t="shared" si="30"/>
        <v>195.4</v>
      </c>
      <c r="J434" s="14">
        <v>195.4</v>
      </c>
      <c r="K434" s="27"/>
      <c r="L434" s="27"/>
      <c r="M434" s="43" t="s">
        <v>20</v>
      </c>
      <c r="N434" s="46" t="s">
        <v>0</v>
      </c>
      <c r="O434" s="46" t="s">
        <v>0</v>
      </c>
      <c r="P434" s="46" t="s">
        <v>0</v>
      </c>
      <c r="Q434" s="46" t="s">
        <v>0</v>
      </c>
      <c r="R434" s="46" t="s">
        <v>0</v>
      </c>
    </row>
    <row r="435" spans="3:18" ht="12.75">
      <c r="C435" s="27"/>
      <c r="D435" s="27"/>
      <c r="E435" s="27"/>
      <c r="F435" s="27"/>
      <c r="G435" s="27"/>
      <c r="H435" s="27"/>
      <c r="I435" s="98"/>
      <c r="J435" s="14"/>
      <c r="K435" s="27"/>
      <c r="L435" s="27"/>
      <c r="M435" s="43" t="s">
        <v>22</v>
      </c>
      <c r="N435" s="44" t="s">
        <v>0</v>
      </c>
      <c r="O435" s="44" t="s">
        <v>0</v>
      </c>
      <c r="P435" s="44" t="s">
        <v>0</v>
      </c>
      <c r="Q435" s="44" t="s">
        <v>0</v>
      </c>
      <c r="R435" s="44" t="s">
        <v>0</v>
      </c>
    </row>
    <row r="436" spans="3:18" ht="12.75">
      <c r="C436" s="93" t="s">
        <v>92</v>
      </c>
      <c r="D436" s="27"/>
      <c r="E436" s="27"/>
      <c r="F436" s="27"/>
      <c r="G436" s="27"/>
      <c r="H436" s="27"/>
      <c r="I436" s="98"/>
      <c r="J436" s="14"/>
      <c r="K436" s="27"/>
      <c r="L436" s="27"/>
      <c r="M436" s="43" t="s">
        <v>40</v>
      </c>
      <c r="N436" s="44" t="s">
        <v>0</v>
      </c>
      <c r="O436" s="44" t="s">
        <v>0</v>
      </c>
      <c r="P436" s="44" t="s">
        <v>0</v>
      </c>
      <c r="Q436" s="44" t="s">
        <v>0</v>
      </c>
      <c r="R436" s="44" t="s">
        <v>0</v>
      </c>
    </row>
    <row r="437" spans="3:18" ht="12.75">
      <c r="C437" s="93" t="s">
        <v>0</v>
      </c>
      <c r="D437" s="93" t="s">
        <v>93</v>
      </c>
      <c r="E437" s="27"/>
      <c r="F437" s="27"/>
      <c r="G437" s="27"/>
      <c r="H437" s="27"/>
      <c r="I437" s="98"/>
      <c r="J437" s="14"/>
      <c r="K437" s="27"/>
      <c r="L437" s="27"/>
      <c r="M437" s="43" t="s">
        <v>18</v>
      </c>
      <c r="N437" s="44" t="s">
        <v>0</v>
      </c>
      <c r="O437" s="44" t="s">
        <v>0</v>
      </c>
      <c r="P437" s="44" t="s">
        <v>0</v>
      </c>
      <c r="Q437" s="44" t="s">
        <v>0</v>
      </c>
      <c r="R437" s="44" t="s">
        <v>0</v>
      </c>
    </row>
    <row r="438" spans="3:18" ht="12.75">
      <c r="C438" s="27"/>
      <c r="D438" s="27"/>
      <c r="E438" s="27"/>
      <c r="F438" s="27"/>
      <c r="G438" s="27"/>
      <c r="H438" s="27"/>
      <c r="I438" s="98"/>
      <c r="J438" s="14"/>
      <c r="K438" s="27"/>
      <c r="L438" s="27"/>
      <c r="M438" s="43" t="s">
        <v>41</v>
      </c>
      <c r="N438" s="44" t="s">
        <v>0</v>
      </c>
      <c r="O438" s="44" t="s">
        <v>0</v>
      </c>
      <c r="P438" s="44" t="s">
        <v>0</v>
      </c>
      <c r="Q438" s="44" t="s">
        <v>0</v>
      </c>
      <c r="R438" s="44" t="s">
        <v>0</v>
      </c>
    </row>
    <row r="439" spans="3:18" ht="12.75">
      <c r="C439" s="93" t="s">
        <v>75</v>
      </c>
      <c r="D439" s="93" t="s">
        <v>152</v>
      </c>
      <c r="E439" s="27"/>
      <c r="F439" s="27"/>
      <c r="G439" s="27"/>
      <c r="H439" s="27"/>
      <c r="I439" s="98"/>
      <c r="J439" s="14"/>
      <c r="K439" s="27"/>
      <c r="L439" s="27"/>
      <c r="M439" s="43" t="s">
        <v>19</v>
      </c>
      <c r="N439" s="44" t="s">
        <v>0</v>
      </c>
      <c r="O439" s="44" t="s">
        <v>0</v>
      </c>
      <c r="P439" s="44" t="s">
        <v>0</v>
      </c>
      <c r="Q439" s="44" t="s">
        <v>0</v>
      </c>
      <c r="R439" s="44" t="s">
        <v>0</v>
      </c>
    </row>
    <row r="440" spans="3:18" ht="12.75">
      <c r="C440" s="93" t="s">
        <v>96</v>
      </c>
      <c r="D440" s="93" t="s">
        <v>37</v>
      </c>
      <c r="E440" s="27"/>
      <c r="F440" s="27"/>
      <c r="G440" s="27"/>
      <c r="H440" s="27"/>
      <c r="I440" s="98"/>
      <c r="J440" s="14"/>
      <c r="K440" s="27"/>
      <c r="L440" s="27"/>
      <c r="M440" s="43" t="s">
        <v>42</v>
      </c>
      <c r="N440" s="44" t="s">
        <v>0</v>
      </c>
      <c r="O440" s="44" t="s">
        <v>0</v>
      </c>
      <c r="P440" s="44" t="s">
        <v>0</v>
      </c>
      <c r="Q440" s="44" t="s">
        <v>0</v>
      </c>
      <c r="R440" s="44" t="s">
        <v>0</v>
      </c>
    </row>
    <row r="441" spans="3:18" ht="12.75">
      <c r="C441" s="27"/>
      <c r="D441" s="27"/>
      <c r="E441" s="27"/>
      <c r="F441" s="27"/>
      <c r="G441" s="27"/>
      <c r="H441" s="27"/>
      <c r="I441" s="98"/>
      <c r="J441" s="14"/>
      <c r="K441" s="27"/>
      <c r="L441" s="27"/>
      <c r="M441" s="43" t="s">
        <v>16</v>
      </c>
      <c r="N441" s="46">
        <v>357</v>
      </c>
      <c r="O441" s="46">
        <v>291</v>
      </c>
      <c r="P441" s="46">
        <v>284</v>
      </c>
      <c r="Q441" s="46">
        <v>327</v>
      </c>
      <c r="R441" s="46">
        <v>269</v>
      </c>
    </row>
    <row r="442" spans="3:18" ht="12.75">
      <c r="C442" s="95" t="s">
        <v>97</v>
      </c>
      <c r="D442" s="95" t="s">
        <v>55</v>
      </c>
      <c r="E442" s="95" t="s">
        <v>56</v>
      </c>
      <c r="F442" s="95" t="s">
        <v>61</v>
      </c>
      <c r="G442" s="95" t="s">
        <v>62</v>
      </c>
      <c r="H442" s="95" t="s">
        <v>63</v>
      </c>
      <c r="I442" s="98"/>
      <c r="J442" s="14"/>
      <c r="K442" s="27"/>
      <c r="L442" s="27"/>
      <c r="M442" s="27"/>
      <c r="N442" s="168"/>
      <c r="O442" s="168"/>
      <c r="P442" s="168"/>
      <c r="Q442" s="168"/>
      <c r="R442" s="27"/>
    </row>
    <row r="443" spans="3:18" ht="12.75">
      <c r="C443" s="95" t="s">
        <v>122</v>
      </c>
      <c r="D443" s="91">
        <v>27235</v>
      </c>
      <c r="E443" s="91">
        <v>29664</v>
      </c>
      <c r="F443" s="91">
        <v>35170</v>
      </c>
      <c r="G443" s="91">
        <v>34015</v>
      </c>
      <c r="H443" s="91">
        <v>37826</v>
      </c>
      <c r="I443" s="98">
        <f aca="true" t="shared" si="34" ref="I443:I497">AVERAGE(D443:H443)</f>
        <v>32782</v>
      </c>
      <c r="J443" s="14">
        <v>32782</v>
      </c>
      <c r="K443" s="27"/>
      <c r="L443" s="27"/>
      <c r="M443" s="39" t="s">
        <v>92</v>
      </c>
      <c r="N443" s="40"/>
      <c r="O443" s="40"/>
      <c r="P443" s="40"/>
      <c r="Q443" s="40"/>
      <c r="R443" s="40"/>
    </row>
    <row r="444" spans="3:18" ht="12.75">
      <c r="C444" s="95" t="s">
        <v>109</v>
      </c>
      <c r="D444" s="91">
        <v>10479</v>
      </c>
      <c r="E444" s="91">
        <v>12083</v>
      </c>
      <c r="F444" s="91">
        <v>17441</v>
      </c>
      <c r="G444" s="91">
        <v>16749</v>
      </c>
      <c r="H444" s="91">
        <v>19228</v>
      </c>
      <c r="I444" s="98">
        <f t="shared" si="34"/>
        <v>15196</v>
      </c>
      <c r="J444" s="14">
        <v>15196</v>
      </c>
      <c r="K444" s="27"/>
      <c r="L444" s="27"/>
      <c r="M444" s="39" t="s">
        <v>0</v>
      </c>
      <c r="N444" s="39" t="s">
        <v>93</v>
      </c>
      <c r="O444" s="40"/>
      <c r="P444" s="40"/>
      <c r="Q444" s="40"/>
      <c r="R444" s="40"/>
    </row>
    <row r="445" spans="3:18" ht="12.75">
      <c r="C445" s="95" t="s">
        <v>110</v>
      </c>
      <c r="D445" s="91">
        <v>365</v>
      </c>
      <c r="E445" s="91">
        <v>406</v>
      </c>
      <c r="F445" s="91">
        <v>415</v>
      </c>
      <c r="G445" s="91">
        <v>466</v>
      </c>
      <c r="H445" s="91">
        <v>1045</v>
      </c>
      <c r="I445" s="98"/>
      <c r="J445" s="14"/>
      <c r="K445" s="27"/>
      <c r="L445" s="27"/>
      <c r="M445" s="27"/>
      <c r="N445" s="27"/>
      <c r="O445" s="27"/>
      <c r="P445" s="27"/>
      <c r="Q445" s="27"/>
      <c r="R445" s="27"/>
    </row>
    <row r="446" spans="3:18" ht="12.75">
      <c r="C446" s="95" t="s">
        <v>111</v>
      </c>
      <c r="D446" s="91">
        <v>1446</v>
      </c>
      <c r="E446" s="91">
        <v>1790</v>
      </c>
      <c r="F446" s="91">
        <v>1864</v>
      </c>
      <c r="G446" s="91">
        <v>1645</v>
      </c>
      <c r="H446" s="91">
        <v>1755</v>
      </c>
      <c r="I446" s="98"/>
      <c r="J446" s="14"/>
      <c r="K446" s="27"/>
      <c r="L446" s="27"/>
      <c r="M446" s="39" t="s">
        <v>75</v>
      </c>
      <c r="N446" s="39" t="s">
        <v>152</v>
      </c>
      <c r="O446" s="40"/>
      <c r="P446" s="40"/>
      <c r="Q446" s="40"/>
      <c r="R446" s="40"/>
    </row>
    <row r="447" spans="3:18" ht="12.75">
      <c r="C447" s="95" t="s">
        <v>112</v>
      </c>
      <c r="D447" s="91">
        <v>1</v>
      </c>
      <c r="E447" s="91">
        <v>2</v>
      </c>
      <c r="F447" s="91">
        <v>1</v>
      </c>
      <c r="G447" s="91">
        <v>1</v>
      </c>
      <c r="H447" s="91">
        <v>2</v>
      </c>
      <c r="I447" s="98"/>
      <c r="J447" s="14"/>
      <c r="K447" s="27"/>
      <c r="L447" s="27"/>
      <c r="M447" s="39" t="s">
        <v>58</v>
      </c>
      <c r="N447" s="39" t="s">
        <v>117</v>
      </c>
      <c r="O447" s="40"/>
      <c r="P447" s="40"/>
      <c r="Q447" s="40"/>
      <c r="R447" s="40"/>
    </row>
    <row r="448" spans="3:18" ht="12.75">
      <c r="C448" s="95" t="s">
        <v>113</v>
      </c>
      <c r="D448" s="91">
        <v>79</v>
      </c>
      <c r="E448" s="91">
        <v>102</v>
      </c>
      <c r="F448" s="91">
        <v>128</v>
      </c>
      <c r="G448" s="91">
        <v>104</v>
      </c>
      <c r="H448" s="91">
        <v>114</v>
      </c>
      <c r="I448" s="98"/>
      <c r="J448" s="14"/>
      <c r="K448" s="27"/>
      <c r="L448" s="27"/>
      <c r="M448" s="27"/>
      <c r="N448" s="27"/>
      <c r="O448" s="27"/>
      <c r="P448" s="27"/>
      <c r="Q448" s="27"/>
      <c r="R448" s="27"/>
    </row>
    <row r="449" spans="3:18" ht="12.75">
      <c r="C449" s="95" t="s">
        <v>114</v>
      </c>
      <c r="D449" s="91">
        <v>91</v>
      </c>
      <c r="E449" s="91">
        <v>125</v>
      </c>
      <c r="F449" s="91">
        <v>177</v>
      </c>
      <c r="G449" s="91">
        <v>157</v>
      </c>
      <c r="H449" s="91">
        <v>145</v>
      </c>
      <c r="I449" s="98"/>
      <c r="J449" s="14"/>
      <c r="K449" s="27"/>
      <c r="L449" s="27"/>
      <c r="M449" s="43" t="s">
        <v>59</v>
      </c>
      <c r="N449" s="43" t="s">
        <v>55</v>
      </c>
      <c r="O449" s="43" t="s">
        <v>56</v>
      </c>
      <c r="P449" s="43" t="s">
        <v>61</v>
      </c>
      <c r="Q449" s="43" t="s">
        <v>62</v>
      </c>
      <c r="R449" s="43" t="s">
        <v>63</v>
      </c>
    </row>
    <row r="450" spans="3:18" ht="12.75">
      <c r="C450" s="95" t="s">
        <v>115</v>
      </c>
      <c r="D450" s="92" t="s">
        <v>0</v>
      </c>
      <c r="E450" s="92" t="s">
        <v>0</v>
      </c>
      <c r="F450" s="92" t="s">
        <v>0</v>
      </c>
      <c r="G450" s="92" t="s">
        <v>0</v>
      </c>
      <c r="H450" s="92" t="s">
        <v>0</v>
      </c>
      <c r="I450" s="98"/>
      <c r="J450" s="14"/>
      <c r="K450" s="27"/>
      <c r="L450" s="27"/>
      <c r="M450" s="43" t="s">
        <v>64</v>
      </c>
      <c r="N450" s="45">
        <v>629388</v>
      </c>
      <c r="O450" s="45">
        <v>624770</v>
      </c>
      <c r="P450" s="45">
        <v>596069</v>
      </c>
      <c r="Q450" s="45">
        <v>595648</v>
      </c>
      <c r="R450" s="45">
        <v>594694</v>
      </c>
    </row>
    <row r="451" spans="3:18" ht="12.75">
      <c r="C451" s="95" t="s">
        <v>116</v>
      </c>
      <c r="D451" s="92" t="s">
        <v>0</v>
      </c>
      <c r="E451" s="92" t="s">
        <v>0</v>
      </c>
      <c r="F451" s="92" t="s">
        <v>0</v>
      </c>
      <c r="G451" s="92" t="s">
        <v>0</v>
      </c>
      <c r="H451" s="92" t="s">
        <v>0</v>
      </c>
      <c r="I451" s="98"/>
      <c r="J451" s="14"/>
      <c r="K451" s="27"/>
      <c r="L451" s="27"/>
      <c r="M451" s="43" t="s">
        <v>82</v>
      </c>
      <c r="N451" s="46">
        <v>593689</v>
      </c>
      <c r="O451" s="46">
        <v>581399</v>
      </c>
      <c r="P451" s="46">
        <v>570473</v>
      </c>
      <c r="Q451" s="46">
        <v>564714</v>
      </c>
      <c r="R451" s="45">
        <v>493430</v>
      </c>
    </row>
    <row r="452" spans="3:18" ht="12.75">
      <c r="C452" s="95"/>
      <c r="D452" s="96">
        <f>SUM(D445:D451)</f>
        <v>1982</v>
      </c>
      <c r="E452" s="96">
        <f aca="true" t="shared" si="35" ref="E452:H452">SUM(E445:E451)</f>
        <v>2425</v>
      </c>
      <c r="F452" s="96">
        <f t="shared" si="35"/>
        <v>2585</v>
      </c>
      <c r="G452" s="96">
        <f t="shared" si="35"/>
        <v>2373</v>
      </c>
      <c r="H452" s="96">
        <f t="shared" si="35"/>
        <v>3061</v>
      </c>
      <c r="I452" s="98">
        <f t="shared" si="34"/>
        <v>2485.2</v>
      </c>
      <c r="J452" s="14">
        <v>2485.2</v>
      </c>
      <c r="K452" s="27"/>
      <c r="L452" s="27"/>
      <c r="M452" s="43" t="s">
        <v>26</v>
      </c>
      <c r="N452" s="46">
        <v>11513</v>
      </c>
      <c r="O452" s="46">
        <v>11265</v>
      </c>
      <c r="P452" s="46">
        <v>11687</v>
      </c>
      <c r="Q452" s="46">
        <v>11478</v>
      </c>
      <c r="R452" s="46">
        <v>11337</v>
      </c>
    </row>
    <row r="453" spans="3:18" ht="12.75">
      <c r="C453" s="95" t="s">
        <v>118</v>
      </c>
      <c r="D453" s="91">
        <v>9217</v>
      </c>
      <c r="E453" s="91">
        <v>9711</v>
      </c>
      <c r="F453" s="91">
        <v>9700</v>
      </c>
      <c r="G453" s="91">
        <v>9351</v>
      </c>
      <c r="H453" s="91">
        <v>9864</v>
      </c>
      <c r="I453" s="98">
        <f t="shared" si="34"/>
        <v>9568.6</v>
      </c>
      <c r="J453" s="14">
        <v>9568.6</v>
      </c>
      <c r="K453" s="27"/>
      <c r="L453" s="27"/>
      <c r="M453" s="43" t="s">
        <v>27</v>
      </c>
      <c r="N453" s="46">
        <v>4054</v>
      </c>
      <c r="O453" s="46">
        <v>3997</v>
      </c>
      <c r="P453" s="46">
        <v>3923</v>
      </c>
      <c r="Q453" s="46">
        <v>3289</v>
      </c>
      <c r="R453" s="46">
        <v>3249</v>
      </c>
    </row>
    <row r="454" spans="3:18" ht="12.75">
      <c r="C454" s="95" t="s">
        <v>117</v>
      </c>
      <c r="D454" s="91">
        <v>4953</v>
      </c>
      <c r="E454" s="91">
        <v>4752</v>
      </c>
      <c r="F454" s="91">
        <v>4434</v>
      </c>
      <c r="G454" s="91">
        <v>4576</v>
      </c>
      <c r="H454" s="91">
        <v>4573</v>
      </c>
      <c r="I454" s="98">
        <f t="shared" si="34"/>
        <v>4657.6</v>
      </c>
      <c r="J454" s="14">
        <v>4657.6</v>
      </c>
      <c r="K454" s="27"/>
      <c r="L454" s="27"/>
      <c r="M454" s="43" t="s">
        <v>15</v>
      </c>
      <c r="N454" s="46">
        <v>6154</v>
      </c>
      <c r="O454" s="46">
        <v>6278</v>
      </c>
      <c r="P454" s="46">
        <v>6008</v>
      </c>
      <c r="Q454" s="46">
        <v>7037</v>
      </c>
      <c r="R454" s="46">
        <v>7363</v>
      </c>
    </row>
    <row r="455" spans="3:18" ht="12.75">
      <c r="C455" s="95" t="s">
        <v>119</v>
      </c>
      <c r="D455" s="91">
        <v>604</v>
      </c>
      <c r="E455" s="91">
        <v>692</v>
      </c>
      <c r="F455" s="91">
        <v>1009</v>
      </c>
      <c r="G455" s="91">
        <v>965</v>
      </c>
      <c r="H455" s="91">
        <v>1101</v>
      </c>
      <c r="I455" s="98">
        <f t="shared" si="34"/>
        <v>874.2</v>
      </c>
      <c r="J455" s="14">
        <v>874.2</v>
      </c>
      <c r="K455" s="27"/>
      <c r="L455" s="27"/>
      <c r="M455" s="43" t="s">
        <v>28</v>
      </c>
      <c r="N455" s="46">
        <v>2677</v>
      </c>
      <c r="O455" s="46">
        <v>2569</v>
      </c>
      <c r="P455" s="46">
        <v>2661</v>
      </c>
      <c r="Q455" s="46">
        <v>2409</v>
      </c>
      <c r="R455" s="46">
        <v>2373</v>
      </c>
    </row>
    <row r="456" spans="3:18" ht="12.75">
      <c r="C456" s="27"/>
      <c r="D456" s="27"/>
      <c r="E456" s="27"/>
      <c r="F456" s="27"/>
      <c r="G456" s="27"/>
      <c r="H456" s="27"/>
      <c r="I456" s="98"/>
      <c r="J456" s="14"/>
      <c r="K456" s="27"/>
      <c r="L456" s="27"/>
      <c r="M456" s="43" t="s">
        <v>65</v>
      </c>
      <c r="N456" s="46">
        <v>97323</v>
      </c>
      <c r="O456" s="46">
        <v>98734</v>
      </c>
      <c r="P456" s="46">
        <v>103307</v>
      </c>
      <c r="Q456" s="46">
        <v>96379</v>
      </c>
      <c r="R456" s="97">
        <v>96379</v>
      </c>
    </row>
    <row r="457" spans="3:18" ht="12.75">
      <c r="C457" s="93" t="s">
        <v>92</v>
      </c>
      <c r="D457" s="27"/>
      <c r="E457" s="27"/>
      <c r="F457" s="27"/>
      <c r="G457" s="27"/>
      <c r="H457" s="27"/>
      <c r="I457" s="98"/>
      <c r="J457" s="14"/>
      <c r="K457" s="27"/>
      <c r="L457" s="27"/>
      <c r="M457" s="43" t="s">
        <v>29</v>
      </c>
      <c r="N457" s="46">
        <v>5743</v>
      </c>
      <c r="O457" s="46">
        <v>4228</v>
      </c>
      <c r="P457" s="46">
        <v>5198</v>
      </c>
      <c r="Q457" s="46">
        <v>7102</v>
      </c>
      <c r="R457" s="46">
        <v>6243</v>
      </c>
    </row>
    <row r="458" spans="3:18" ht="12.75">
      <c r="C458" s="93" t="s">
        <v>0</v>
      </c>
      <c r="D458" s="93" t="s">
        <v>93</v>
      </c>
      <c r="E458" s="27"/>
      <c r="F458" s="27"/>
      <c r="G458" s="27"/>
      <c r="H458" s="27"/>
      <c r="I458" s="98"/>
      <c r="J458" s="14"/>
      <c r="K458" s="27"/>
      <c r="L458" s="27"/>
      <c r="M458" s="43" t="s">
        <v>30</v>
      </c>
      <c r="N458" s="46">
        <v>77979</v>
      </c>
      <c r="O458" s="46">
        <v>77515</v>
      </c>
      <c r="P458" s="46">
        <v>76788</v>
      </c>
      <c r="Q458" s="46">
        <v>75861</v>
      </c>
      <c r="R458" s="97">
        <v>75861</v>
      </c>
    </row>
    <row r="459" spans="3:18" ht="12.75">
      <c r="C459" s="27"/>
      <c r="D459" s="27"/>
      <c r="E459" s="27"/>
      <c r="F459" s="27"/>
      <c r="G459" s="27"/>
      <c r="H459" s="27"/>
      <c r="I459" s="98"/>
      <c r="J459" s="14"/>
      <c r="K459" s="27"/>
      <c r="L459" s="27"/>
      <c r="M459" s="43" t="s">
        <v>31</v>
      </c>
      <c r="N459" s="46">
        <v>2564</v>
      </c>
      <c r="O459" s="46">
        <v>3399</v>
      </c>
      <c r="P459" s="46">
        <v>3555</v>
      </c>
      <c r="Q459" s="46">
        <v>3147</v>
      </c>
      <c r="R459" s="46">
        <v>2730</v>
      </c>
    </row>
    <row r="460" spans="3:18" ht="12.75">
      <c r="C460" s="93" t="s">
        <v>75</v>
      </c>
      <c r="D460" s="93" t="s">
        <v>152</v>
      </c>
      <c r="E460" s="27"/>
      <c r="F460" s="27"/>
      <c r="G460" s="27"/>
      <c r="H460" s="27"/>
      <c r="I460" s="98"/>
      <c r="J460" s="14"/>
      <c r="K460" s="27"/>
      <c r="L460" s="27"/>
      <c r="M460" s="43" t="s">
        <v>32</v>
      </c>
      <c r="N460" s="46">
        <v>31019</v>
      </c>
      <c r="O460" s="46">
        <v>31821</v>
      </c>
      <c r="P460" s="46">
        <v>30826</v>
      </c>
      <c r="Q460" s="46">
        <v>31312</v>
      </c>
      <c r="R460" s="46">
        <v>30617</v>
      </c>
    </row>
    <row r="461" spans="3:18" ht="12.75">
      <c r="C461" s="93" t="s">
        <v>96</v>
      </c>
      <c r="D461" s="93" t="s">
        <v>24</v>
      </c>
      <c r="E461" s="27"/>
      <c r="F461" s="27"/>
      <c r="G461" s="27"/>
      <c r="H461" s="27"/>
      <c r="I461" s="98"/>
      <c r="J461" s="14"/>
      <c r="K461" s="27"/>
      <c r="L461" s="27"/>
      <c r="M461" s="43" t="s">
        <v>17</v>
      </c>
      <c r="N461" s="46">
        <v>113207</v>
      </c>
      <c r="O461" s="46">
        <v>104578</v>
      </c>
      <c r="P461" s="46">
        <v>88042</v>
      </c>
      <c r="Q461" s="46">
        <v>91443</v>
      </c>
      <c r="R461" s="46">
        <v>78621</v>
      </c>
    </row>
    <row r="462" spans="3:18" ht="12.75">
      <c r="C462" s="27"/>
      <c r="D462" s="27"/>
      <c r="E462" s="27"/>
      <c r="F462" s="27"/>
      <c r="G462" s="27"/>
      <c r="H462" s="27"/>
      <c r="I462" s="98"/>
      <c r="J462" s="14"/>
      <c r="K462" s="27"/>
      <c r="L462" s="27"/>
      <c r="M462" s="43" t="s">
        <v>33</v>
      </c>
      <c r="N462" s="46">
        <v>1930</v>
      </c>
      <c r="O462" s="46">
        <v>1878</v>
      </c>
      <c r="P462" s="46">
        <v>1515</v>
      </c>
      <c r="Q462" s="46">
        <v>1953</v>
      </c>
      <c r="R462" s="46">
        <v>1872</v>
      </c>
    </row>
    <row r="463" spans="3:18" ht="12.75">
      <c r="C463" s="95" t="s">
        <v>97</v>
      </c>
      <c r="D463" s="95" t="s">
        <v>55</v>
      </c>
      <c r="E463" s="95" t="s">
        <v>56</v>
      </c>
      <c r="F463" s="95" t="s">
        <v>61</v>
      </c>
      <c r="G463" s="95" t="s">
        <v>62</v>
      </c>
      <c r="H463" s="95" t="s">
        <v>63</v>
      </c>
      <c r="I463" s="98"/>
      <c r="J463" s="14"/>
      <c r="K463" s="27"/>
      <c r="L463" s="27"/>
      <c r="M463" s="43" t="s">
        <v>34</v>
      </c>
      <c r="N463" s="46">
        <v>21983</v>
      </c>
      <c r="O463" s="46">
        <v>26508</v>
      </c>
      <c r="P463" s="46">
        <v>15594</v>
      </c>
      <c r="Q463" s="46">
        <v>19076</v>
      </c>
      <c r="R463" s="46">
        <v>22581</v>
      </c>
    </row>
    <row r="464" spans="3:18" ht="12.75">
      <c r="C464" s="95" t="s">
        <v>122</v>
      </c>
      <c r="D464" s="91">
        <v>2155</v>
      </c>
      <c r="E464" s="91">
        <v>2076</v>
      </c>
      <c r="F464" s="91">
        <v>2137</v>
      </c>
      <c r="G464" s="91">
        <v>2188</v>
      </c>
      <c r="H464" s="91">
        <v>2194</v>
      </c>
      <c r="I464" s="98">
        <f t="shared" si="34"/>
        <v>2150</v>
      </c>
      <c r="J464" s="14">
        <v>2150</v>
      </c>
      <c r="K464" s="27"/>
      <c r="L464" s="27"/>
      <c r="M464" s="43" t="s">
        <v>35</v>
      </c>
      <c r="N464" s="46">
        <v>5</v>
      </c>
      <c r="O464" s="46">
        <v>5</v>
      </c>
      <c r="P464" s="46">
        <v>5</v>
      </c>
      <c r="Q464" s="46">
        <v>4</v>
      </c>
      <c r="R464" s="46">
        <v>4</v>
      </c>
    </row>
    <row r="465" spans="3:18" ht="12.75">
      <c r="C465" s="95" t="s">
        <v>109</v>
      </c>
      <c r="D465" s="91">
        <v>599</v>
      </c>
      <c r="E465" s="91">
        <v>539</v>
      </c>
      <c r="F465" s="91">
        <v>553</v>
      </c>
      <c r="G465" s="91">
        <v>626</v>
      </c>
      <c r="H465" s="91">
        <v>608</v>
      </c>
      <c r="I465" s="98">
        <f t="shared" si="34"/>
        <v>585</v>
      </c>
      <c r="J465" s="14">
        <v>585</v>
      </c>
      <c r="K465" s="27"/>
      <c r="L465" s="27"/>
      <c r="M465" s="43" t="s">
        <v>36</v>
      </c>
      <c r="N465" s="46">
        <v>994</v>
      </c>
      <c r="O465" s="46">
        <v>1035</v>
      </c>
      <c r="P465" s="46">
        <v>1043</v>
      </c>
      <c r="Q465" s="46">
        <v>1054</v>
      </c>
      <c r="R465" s="46">
        <v>1044</v>
      </c>
    </row>
    <row r="466" spans="3:18" ht="12.75">
      <c r="C466" s="95" t="s">
        <v>110</v>
      </c>
      <c r="D466" s="91">
        <v>3</v>
      </c>
      <c r="E466" s="91">
        <v>2</v>
      </c>
      <c r="F466" s="91">
        <v>2</v>
      </c>
      <c r="G466" s="91">
        <v>4</v>
      </c>
      <c r="H466" s="91">
        <v>4</v>
      </c>
      <c r="I466" s="98"/>
      <c r="J466" s="14"/>
      <c r="K466" s="27"/>
      <c r="L466" s="27"/>
      <c r="M466" s="43" t="s">
        <v>37</v>
      </c>
      <c r="N466" s="46">
        <v>4953</v>
      </c>
      <c r="O466" s="46">
        <v>4752</v>
      </c>
      <c r="P466" s="46">
        <v>4434</v>
      </c>
      <c r="Q466" s="46">
        <v>4576</v>
      </c>
      <c r="R466" s="46">
        <v>4573</v>
      </c>
    </row>
    <row r="467" spans="3:18" ht="12.75">
      <c r="C467" s="95" t="s">
        <v>111</v>
      </c>
      <c r="D467" s="91">
        <v>10</v>
      </c>
      <c r="E467" s="91">
        <v>10</v>
      </c>
      <c r="F467" s="91">
        <v>10</v>
      </c>
      <c r="G467" s="91">
        <v>9</v>
      </c>
      <c r="H467" s="91">
        <v>9</v>
      </c>
      <c r="I467" s="98"/>
      <c r="J467" s="14"/>
      <c r="K467" s="27"/>
      <c r="L467" s="27"/>
      <c r="M467" s="43" t="s">
        <v>24</v>
      </c>
      <c r="N467" s="46">
        <v>1168</v>
      </c>
      <c r="O467" s="46">
        <v>1169</v>
      </c>
      <c r="P467" s="46">
        <v>1163</v>
      </c>
      <c r="Q467" s="46">
        <v>1156</v>
      </c>
      <c r="R467" s="46">
        <v>1155</v>
      </c>
    </row>
    <row r="468" spans="3:18" ht="12.75">
      <c r="C468" s="95" t="s">
        <v>112</v>
      </c>
      <c r="D468" s="91">
        <v>132</v>
      </c>
      <c r="E468" s="91">
        <v>130</v>
      </c>
      <c r="F468" s="91">
        <v>128</v>
      </c>
      <c r="G468" s="91">
        <v>128</v>
      </c>
      <c r="H468" s="91">
        <v>131</v>
      </c>
      <c r="I468" s="98"/>
      <c r="J468" s="14"/>
      <c r="K468" s="27"/>
      <c r="L468" s="27"/>
      <c r="M468" s="43" t="s">
        <v>21</v>
      </c>
      <c r="N468" s="46">
        <v>2146</v>
      </c>
      <c r="O468" s="46">
        <v>2336</v>
      </c>
      <c r="P468" s="46">
        <v>1788</v>
      </c>
      <c r="Q468" s="46">
        <v>2099</v>
      </c>
      <c r="R468" s="46">
        <v>2178</v>
      </c>
    </row>
    <row r="469" spans="3:18" ht="12.75">
      <c r="C469" s="95" t="s">
        <v>113</v>
      </c>
      <c r="D469" s="91">
        <v>0</v>
      </c>
      <c r="E469" s="91">
        <v>1</v>
      </c>
      <c r="F469" s="91">
        <v>1</v>
      </c>
      <c r="G469" s="91">
        <v>1</v>
      </c>
      <c r="H469" s="91">
        <v>1</v>
      </c>
      <c r="I469" s="98"/>
      <c r="J469" s="14"/>
      <c r="K469" s="27"/>
      <c r="L469" s="27"/>
      <c r="M469" s="43" t="s">
        <v>38</v>
      </c>
      <c r="N469" s="44" t="s">
        <v>0</v>
      </c>
      <c r="O469" s="44" t="s">
        <v>0</v>
      </c>
      <c r="P469" s="44" t="s">
        <v>0</v>
      </c>
      <c r="Q469" s="44" t="s">
        <v>0</v>
      </c>
      <c r="R469" s="44" t="s">
        <v>0</v>
      </c>
    </row>
    <row r="470" spans="3:18" ht="12.75">
      <c r="C470" s="95" t="s">
        <v>114</v>
      </c>
      <c r="D470" s="91">
        <v>8</v>
      </c>
      <c r="E470" s="91">
        <v>8</v>
      </c>
      <c r="F470" s="91">
        <v>6</v>
      </c>
      <c r="G470" s="91">
        <v>6</v>
      </c>
      <c r="H470" s="91">
        <v>8</v>
      </c>
      <c r="I470" s="98"/>
      <c r="J470" s="14"/>
      <c r="K470" s="27"/>
      <c r="L470" s="27"/>
      <c r="M470" s="43" t="s">
        <v>13</v>
      </c>
      <c r="N470" s="46">
        <v>32242</v>
      </c>
      <c r="O470" s="46">
        <v>32268</v>
      </c>
      <c r="P470" s="46">
        <v>33122</v>
      </c>
      <c r="Q470" s="46">
        <v>31971</v>
      </c>
      <c r="R470" s="46">
        <v>39650</v>
      </c>
    </row>
    <row r="471" spans="3:18" ht="12.75">
      <c r="C471" s="95" t="s">
        <v>115</v>
      </c>
      <c r="D471" s="92" t="s">
        <v>0</v>
      </c>
      <c r="E471" s="92" t="s">
        <v>0</v>
      </c>
      <c r="F471" s="92" t="s">
        <v>0</v>
      </c>
      <c r="G471" s="92" t="s">
        <v>0</v>
      </c>
      <c r="H471" s="92" t="s">
        <v>0</v>
      </c>
      <c r="I471" s="98"/>
      <c r="J471" s="14"/>
      <c r="K471" s="27"/>
      <c r="L471" s="27"/>
      <c r="M471" s="43" t="s">
        <v>39</v>
      </c>
      <c r="N471" s="46">
        <v>18178</v>
      </c>
      <c r="O471" s="46">
        <v>15126</v>
      </c>
      <c r="P471" s="46">
        <v>15126</v>
      </c>
      <c r="Q471" s="46">
        <v>15126</v>
      </c>
      <c r="R471" s="46">
        <v>13620</v>
      </c>
    </row>
    <row r="472" spans="3:18" ht="12.75">
      <c r="C472" s="95" t="s">
        <v>116</v>
      </c>
      <c r="D472" s="92" t="s">
        <v>0</v>
      </c>
      <c r="E472" s="92" t="s">
        <v>0</v>
      </c>
      <c r="F472" s="92" t="s">
        <v>0</v>
      </c>
      <c r="G472" s="92" t="s">
        <v>0</v>
      </c>
      <c r="H472" s="92" t="s">
        <v>0</v>
      </c>
      <c r="I472" s="98"/>
      <c r="J472" s="14"/>
      <c r="K472" s="27"/>
      <c r="L472" s="27"/>
      <c r="M472" s="43" t="s">
        <v>20</v>
      </c>
      <c r="N472" s="46">
        <v>41980</v>
      </c>
      <c r="O472" s="46">
        <v>43168</v>
      </c>
      <c r="P472" s="46">
        <v>43169</v>
      </c>
      <c r="Q472" s="46">
        <v>42461</v>
      </c>
      <c r="R472" s="46">
        <v>42745</v>
      </c>
    </row>
    <row r="473" spans="3:18" ht="12.75">
      <c r="C473" s="95"/>
      <c r="D473" s="96">
        <f>SUM(D466:D472)</f>
        <v>153</v>
      </c>
      <c r="E473" s="96">
        <f aca="true" t="shared" si="36" ref="E473:H473">SUM(E466:E472)</f>
        <v>151</v>
      </c>
      <c r="F473" s="96">
        <f t="shared" si="36"/>
        <v>147</v>
      </c>
      <c r="G473" s="96">
        <f t="shared" si="36"/>
        <v>148</v>
      </c>
      <c r="H473" s="96">
        <f t="shared" si="36"/>
        <v>153</v>
      </c>
      <c r="I473" s="98">
        <f t="shared" si="34"/>
        <v>150.4</v>
      </c>
      <c r="J473" s="14">
        <v>150.4</v>
      </c>
      <c r="K473" s="27"/>
      <c r="L473" s="27"/>
      <c r="M473" s="43" t="s">
        <v>22</v>
      </c>
      <c r="N473" s="46">
        <v>6655</v>
      </c>
      <c r="O473" s="46">
        <v>6685</v>
      </c>
      <c r="P473" s="46">
        <v>6714</v>
      </c>
      <c r="Q473" s="46">
        <v>6744</v>
      </c>
      <c r="R473" s="46">
        <v>6744</v>
      </c>
    </row>
    <row r="474" spans="3:18" ht="12.75">
      <c r="C474" s="95" t="s">
        <v>118</v>
      </c>
      <c r="D474" s="91">
        <v>200</v>
      </c>
      <c r="E474" s="91">
        <v>186</v>
      </c>
      <c r="F474" s="91">
        <v>242</v>
      </c>
      <c r="G474" s="91">
        <v>222</v>
      </c>
      <c r="H474" s="91">
        <v>243</v>
      </c>
      <c r="I474" s="98">
        <f t="shared" si="34"/>
        <v>218.6</v>
      </c>
      <c r="J474" s="14">
        <v>218.6</v>
      </c>
      <c r="K474" s="27"/>
      <c r="L474" s="27"/>
      <c r="M474" s="43" t="s">
        <v>40</v>
      </c>
      <c r="N474" s="46">
        <v>24751</v>
      </c>
      <c r="O474" s="46">
        <v>24730</v>
      </c>
      <c r="P474" s="46">
        <v>24436</v>
      </c>
      <c r="Q474" s="46">
        <v>25678</v>
      </c>
      <c r="R474" s="46">
        <v>25188</v>
      </c>
    </row>
    <row r="475" spans="3:18" ht="12.75">
      <c r="C475" s="95" t="s">
        <v>117</v>
      </c>
      <c r="D475" s="91">
        <v>1168</v>
      </c>
      <c r="E475" s="91">
        <v>1169</v>
      </c>
      <c r="F475" s="91">
        <v>1163</v>
      </c>
      <c r="G475" s="91">
        <v>1156</v>
      </c>
      <c r="H475" s="91">
        <v>1155</v>
      </c>
      <c r="I475" s="98">
        <f t="shared" si="34"/>
        <v>1162.2</v>
      </c>
      <c r="J475" s="14">
        <v>1162.2</v>
      </c>
      <c r="K475" s="27"/>
      <c r="L475" s="27"/>
      <c r="M475" s="43" t="s">
        <v>18</v>
      </c>
      <c r="N475" s="46">
        <v>4884</v>
      </c>
      <c r="O475" s="46">
        <v>4327</v>
      </c>
      <c r="P475" s="46">
        <v>3824</v>
      </c>
      <c r="Q475" s="46">
        <v>3500</v>
      </c>
      <c r="R475" s="46">
        <v>4736</v>
      </c>
    </row>
    <row r="476" spans="3:18" ht="12.75">
      <c r="C476" s="95" t="s">
        <v>119</v>
      </c>
      <c r="D476" s="91">
        <v>36</v>
      </c>
      <c r="E476" s="91">
        <v>32</v>
      </c>
      <c r="F476" s="91">
        <v>33</v>
      </c>
      <c r="G476" s="91">
        <v>37</v>
      </c>
      <c r="H476" s="91">
        <v>36</v>
      </c>
      <c r="I476" s="98">
        <f t="shared" si="34"/>
        <v>34.8</v>
      </c>
      <c r="J476" s="14">
        <v>34.8</v>
      </c>
      <c r="K476" s="27"/>
      <c r="L476" s="27"/>
      <c r="M476" s="43" t="s">
        <v>41</v>
      </c>
      <c r="N476" s="46">
        <v>2076</v>
      </c>
      <c r="O476" s="46">
        <v>2097</v>
      </c>
      <c r="P476" s="46">
        <v>2083</v>
      </c>
      <c r="Q476" s="46">
        <v>2078</v>
      </c>
      <c r="R476" s="46">
        <v>2069</v>
      </c>
    </row>
    <row r="477" spans="3:18" ht="12.75">
      <c r="C477" s="27"/>
      <c r="D477" s="27"/>
      <c r="E477" s="27"/>
      <c r="F477" s="27"/>
      <c r="G477" s="27"/>
      <c r="H477" s="27"/>
      <c r="I477" s="98"/>
      <c r="J477" s="14"/>
      <c r="K477" s="27"/>
      <c r="L477" s="27"/>
      <c r="M477" s="43" t="s">
        <v>19</v>
      </c>
      <c r="N477" s="46">
        <v>1172</v>
      </c>
      <c r="O477" s="46">
        <v>1146</v>
      </c>
      <c r="P477" s="46">
        <v>1114</v>
      </c>
      <c r="Q477" s="46">
        <v>1095</v>
      </c>
      <c r="R477" s="46">
        <v>1078</v>
      </c>
    </row>
    <row r="478" spans="3:18" ht="12.75">
      <c r="C478" s="93" t="s">
        <v>92</v>
      </c>
      <c r="D478" s="27"/>
      <c r="E478" s="27"/>
      <c r="F478" s="27"/>
      <c r="G478" s="27"/>
      <c r="H478" s="27"/>
      <c r="I478" s="98"/>
      <c r="J478" s="14"/>
      <c r="K478" s="27"/>
      <c r="L478" s="27"/>
      <c r="M478" s="43" t="s">
        <v>42</v>
      </c>
      <c r="N478" s="46">
        <v>1192</v>
      </c>
      <c r="O478" s="46">
        <v>1179</v>
      </c>
      <c r="P478" s="46">
        <v>1163</v>
      </c>
      <c r="Q478" s="46">
        <v>1169</v>
      </c>
      <c r="R478" s="97">
        <v>1169</v>
      </c>
    </row>
    <row r="479" spans="3:18" ht="12.75">
      <c r="C479" s="93" t="s">
        <v>0</v>
      </c>
      <c r="D479" s="93" t="s">
        <v>93</v>
      </c>
      <c r="E479" s="27"/>
      <c r="F479" s="27"/>
      <c r="G479" s="27"/>
      <c r="H479" s="27"/>
      <c r="I479" s="98"/>
      <c r="J479" s="14"/>
      <c r="K479" s="27"/>
      <c r="L479" s="27"/>
      <c r="M479" s="43" t="s">
        <v>16</v>
      </c>
      <c r="N479" s="46">
        <v>110846</v>
      </c>
      <c r="O479" s="46">
        <v>111977</v>
      </c>
      <c r="P479" s="46">
        <v>107781</v>
      </c>
      <c r="Q479" s="46">
        <v>106451</v>
      </c>
      <c r="R479" s="46">
        <v>109515</v>
      </c>
    </row>
    <row r="480" spans="3:18" ht="12.75">
      <c r="C480" s="27"/>
      <c r="D480" s="27"/>
      <c r="E480" s="27"/>
      <c r="F480" s="27"/>
      <c r="G480" s="27"/>
      <c r="H480" s="27"/>
      <c r="I480" s="98"/>
      <c r="J480" s="14"/>
      <c r="K480" s="27"/>
      <c r="L480" s="27"/>
      <c r="M480" s="27"/>
      <c r="N480" s="168"/>
      <c r="O480" s="168"/>
      <c r="P480" s="168"/>
      <c r="Q480" s="168"/>
      <c r="R480" s="27"/>
    </row>
    <row r="481" spans="3:18" ht="12.75">
      <c r="C481" s="93" t="s">
        <v>75</v>
      </c>
      <c r="D481" s="93" t="s">
        <v>152</v>
      </c>
      <c r="E481" s="27"/>
      <c r="F481" s="27"/>
      <c r="G481" s="27"/>
      <c r="H481" s="27"/>
      <c r="I481" s="98"/>
      <c r="J481" s="14"/>
      <c r="K481" s="27"/>
      <c r="L481" s="27"/>
      <c r="M481" s="39" t="s">
        <v>92</v>
      </c>
      <c r="N481" s="40"/>
      <c r="O481" s="40"/>
      <c r="P481" s="40"/>
      <c r="Q481" s="40"/>
      <c r="R481" s="40"/>
    </row>
    <row r="482" spans="3:18" ht="12.75">
      <c r="C482" s="93" t="s">
        <v>96</v>
      </c>
      <c r="D482" s="93" t="s">
        <v>21</v>
      </c>
      <c r="E482" s="27"/>
      <c r="F482" s="27"/>
      <c r="G482" s="27"/>
      <c r="H482" s="27"/>
      <c r="I482" s="98"/>
      <c r="J482" s="14"/>
      <c r="K482" s="27"/>
      <c r="L482" s="27"/>
      <c r="M482" s="39" t="s">
        <v>0</v>
      </c>
      <c r="N482" s="39" t="s">
        <v>93</v>
      </c>
      <c r="O482" s="40"/>
      <c r="P482" s="40"/>
      <c r="Q482" s="40"/>
      <c r="R482" s="40"/>
    </row>
    <row r="483" spans="3:18" ht="12.75">
      <c r="C483" s="27"/>
      <c r="D483" s="27"/>
      <c r="E483" s="27"/>
      <c r="F483" s="27"/>
      <c r="G483" s="27"/>
      <c r="H483" s="27"/>
      <c r="I483" s="98"/>
      <c r="J483" s="14"/>
      <c r="K483" s="27"/>
      <c r="L483" s="27"/>
      <c r="M483" s="27"/>
      <c r="N483" s="27"/>
      <c r="O483" s="27"/>
      <c r="P483" s="27"/>
      <c r="Q483" s="27"/>
      <c r="R483" s="27"/>
    </row>
    <row r="484" spans="3:25" ht="12.75">
      <c r="C484" s="95" t="s">
        <v>97</v>
      </c>
      <c r="D484" s="95" t="s">
        <v>55</v>
      </c>
      <c r="E484" s="95" t="s">
        <v>56</v>
      </c>
      <c r="F484" s="95" t="s">
        <v>61</v>
      </c>
      <c r="G484" s="95" t="s">
        <v>62</v>
      </c>
      <c r="H484" s="95" t="s">
        <v>63</v>
      </c>
      <c r="I484" s="98"/>
      <c r="J484" s="14"/>
      <c r="K484" s="27"/>
      <c r="L484" s="27"/>
      <c r="M484" s="39" t="s">
        <v>75</v>
      </c>
      <c r="N484" s="39" t="s">
        <v>152</v>
      </c>
      <c r="O484" s="40"/>
      <c r="P484" s="40"/>
      <c r="Q484" s="40"/>
      <c r="R484" s="40"/>
      <c r="T484" s="39"/>
      <c r="U484" s="39"/>
      <c r="V484" s="40"/>
      <c r="W484" s="40"/>
      <c r="X484" s="40"/>
      <c r="Y484" s="40"/>
    </row>
    <row r="485" spans="3:25" ht="12.75">
      <c r="C485" s="95" t="s">
        <v>122</v>
      </c>
      <c r="D485" s="91">
        <v>55558</v>
      </c>
      <c r="E485" s="91">
        <v>62932</v>
      </c>
      <c r="F485" s="91">
        <v>51797</v>
      </c>
      <c r="G485" s="91">
        <v>64437</v>
      </c>
      <c r="H485" s="91">
        <v>75127</v>
      </c>
      <c r="I485" s="98">
        <f t="shared" si="34"/>
        <v>61970.2</v>
      </c>
      <c r="J485" s="14">
        <v>61970.2</v>
      </c>
      <c r="K485" s="27"/>
      <c r="L485" s="27"/>
      <c r="M485" s="39" t="s">
        <v>58</v>
      </c>
      <c r="N485" s="39" t="s">
        <v>118</v>
      </c>
      <c r="O485" s="40"/>
      <c r="P485" s="40"/>
      <c r="Q485" s="40"/>
      <c r="R485" s="40"/>
      <c r="T485" s="39"/>
      <c r="U485" s="39"/>
      <c r="V485" s="40"/>
      <c r="W485" s="40"/>
      <c r="X485" s="40"/>
      <c r="Y485" s="40"/>
    </row>
    <row r="486" spans="3:25" ht="12.75">
      <c r="C486" s="95" t="s">
        <v>109</v>
      </c>
      <c r="D486" s="91">
        <v>36498</v>
      </c>
      <c r="E486" s="91">
        <v>40565</v>
      </c>
      <c r="F486" s="91">
        <v>31775</v>
      </c>
      <c r="G486" s="91">
        <v>41308</v>
      </c>
      <c r="H486" s="91">
        <v>49576</v>
      </c>
      <c r="I486" s="98">
        <f t="shared" si="34"/>
        <v>39944.4</v>
      </c>
      <c r="J486" s="14">
        <v>39944.4</v>
      </c>
      <c r="K486" s="27"/>
      <c r="L486" s="27"/>
      <c r="M486" s="27"/>
      <c r="N486" s="27"/>
      <c r="O486" s="27"/>
      <c r="P486" s="27"/>
      <c r="Q486" s="27"/>
      <c r="R486" s="27"/>
      <c r="T486" s="27"/>
      <c r="U486" s="27"/>
      <c r="V486" s="27"/>
      <c r="W486" s="27"/>
      <c r="X486" s="27"/>
      <c r="Y486" s="27"/>
    </row>
    <row r="487" spans="3:25" ht="12.75">
      <c r="C487" s="95" t="s">
        <v>110</v>
      </c>
      <c r="D487" s="91">
        <v>170</v>
      </c>
      <c r="E487" s="91">
        <v>205</v>
      </c>
      <c r="F487" s="91">
        <v>202</v>
      </c>
      <c r="G487" s="91">
        <v>210</v>
      </c>
      <c r="H487" s="91">
        <v>225</v>
      </c>
      <c r="I487" s="98"/>
      <c r="J487" s="14"/>
      <c r="K487" s="27"/>
      <c r="L487" s="27"/>
      <c r="M487" s="43" t="s">
        <v>59</v>
      </c>
      <c r="N487" s="43" t="s">
        <v>55</v>
      </c>
      <c r="O487" s="43" t="s">
        <v>56</v>
      </c>
      <c r="P487" s="43" t="s">
        <v>61</v>
      </c>
      <c r="Q487" s="43" t="s">
        <v>62</v>
      </c>
      <c r="R487" s="43" t="s">
        <v>63</v>
      </c>
      <c r="T487" s="27"/>
      <c r="U487" s="27"/>
      <c r="V487" s="27"/>
      <c r="W487" s="27"/>
      <c r="X487" s="27"/>
      <c r="Y487" s="27"/>
    </row>
    <row r="488" spans="3:25" ht="12.75">
      <c r="C488" s="95" t="s">
        <v>111</v>
      </c>
      <c r="D488" s="91">
        <v>526</v>
      </c>
      <c r="E488" s="91">
        <v>596</v>
      </c>
      <c r="F488" s="91">
        <v>577</v>
      </c>
      <c r="G488" s="91">
        <v>582</v>
      </c>
      <c r="H488" s="91">
        <v>649</v>
      </c>
      <c r="I488" s="98"/>
      <c r="J488" s="14"/>
      <c r="K488" s="27"/>
      <c r="L488" s="27"/>
      <c r="M488" s="43" t="s">
        <v>64</v>
      </c>
      <c r="N488" s="45">
        <v>336316</v>
      </c>
      <c r="O488" s="45">
        <v>343718</v>
      </c>
      <c r="P488" s="45">
        <v>333412</v>
      </c>
      <c r="Q488" s="45">
        <v>328405</v>
      </c>
      <c r="R488" s="45">
        <v>351676</v>
      </c>
      <c r="T488" s="27"/>
      <c r="U488" s="27"/>
      <c r="V488" s="27"/>
      <c r="W488" s="27"/>
      <c r="X488" s="27"/>
      <c r="Y488" s="27"/>
    </row>
    <row r="489" spans="3:25" ht="12.75">
      <c r="C489" s="95" t="s">
        <v>112</v>
      </c>
      <c r="D489" s="91">
        <v>10095</v>
      </c>
      <c r="E489" s="91">
        <v>12555</v>
      </c>
      <c r="F489" s="91">
        <v>11295</v>
      </c>
      <c r="G489" s="91">
        <v>13136</v>
      </c>
      <c r="H489" s="91">
        <v>15224</v>
      </c>
      <c r="I489" s="98"/>
      <c r="J489" s="14"/>
      <c r="K489" s="27"/>
      <c r="L489" s="27"/>
      <c r="M489" s="43" t="s">
        <v>82</v>
      </c>
      <c r="N489" s="45">
        <v>262999</v>
      </c>
      <c r="O489" s="45">
        <v>264265</v>
      </c>
      <c r="P489" s="45">
        <v>271545</v>
      </c>
      <c r="Q489" s="45">
        <v>268960</v>
      </c>
      <c r="R489" s="45">
        <v>286879</v>
      </c>
      <c r="T489" s="27"/>
      <c r="U489" s="27"/>
      <c r="V489" s="27"/>
      <c r="W489" s="27"/>
      <c r="X489" s="27"/>
      <c r="Y489" s="27"/>
    </row>
    <row r="490" spans="3:25" ht="12.75">
      <c r="C490" s="95" t="s">
        <v>113</v>
      </c>
      <c r="D490" s="91">
        <v>1177</v>
      </c>
      <c r="E490" s="91">
        <v>1597</v>
      </c>
      <c r="F490" s="91">
        <v>1547</v>
      </c>
      <c r="G490" s="91">
        <v>1610</v>
      </c>
      <c r="H490" s="91">
        <v>1473</v>
      </c>
      <c r="I490" s="98"/>
      <c r="J490" s="14"/>
      <c r="K490" s="27"/>
      <c r="L490" s="27"/>
      <c r="M490" s="43" t="s">
        <v>26</v>
      </c>
      <c r="N490" s="46">
        <v>8045</v>
      </c>
      <c r="O490" s="46">
        <v>7647</v>
      </c>
      <c r="P490" s="46">
        <v>7236</v>
      </c>
      <c r="Q490" s="46">
        <v>7583</v>
      </c>
      <c r="R490" s="46">
        <v>8013</v>
      </c>
      <c r="T490" s="27"/>
      <c r="U490" s="27"/>
      <c r="V490" s="27"/>
      <c r="W490" s="27"/>
      <c r="X490" s="27"/>
      <c r="Y490" s="27"/>
    </row>
    <row r="491" spans="3:25" ht="12.75">
      <c r="C491" s="95" t="s">
        <v>114</v>
      </c>
      <c r="D491" s="91">
        <v>505</v>
      </c>
      <c r="E491" s="91">
        <v>528</v>
      </c>
      <c r="F491" s="91">
        <v>524</v>
      </c>
      <c r="G491" s="91">
        <v>627</v>
      </c>
      <c r="H491" s="91">
        <v>648</v>
      </c>
      <c r="I491" s="98"/>
      <c r="J491" s="14"/>
      <c r="K491" s="27"/>
      <c r="L491" s="27"/>
      <c r="M491" s="43" t="s">
        <v>27</v>
      </c>
      <c r="N491" s="46">
        <v>1519</v>
      </c>
      <c r="O491" s="46">
        <v>1090</v>
      </c>
      <c r="P491" s="46">
        <v>1190</v>
      </c>
      <c r="Q491" s="46">
        <v>1224</v>
      </c>
      <c r="R491" s="46">
        <v>1470</v>
      </c>
      <c r="T491" s="27"/>
      <c r="U491" s="27"/>
      <c r="V491" s="27"/>
      <c r="W491" s="27"/>
      <c r="X491" s="27"/>
      <c r="Y491" s="27"/>
    </row>
    <row r="492" spans="3:25" ht="12.75">
      <c r="C492" s="95" t="s">
        <v>115</v>
      </c>
      <c r="D492" s="92" t="s">
        <v>0</v>
      </c>
      <c r="E492" s="92" t="s">
        <v>0</v>
      </c>
      <c r="F492" s="92" t="s">
        <v>0</v>
      </c>
      <c r="G492" s="92" t="s">
        <v>0</v>
      </c>
      <c r="H492" s="92" t="s">
        <v>0</v>
      </c>
      <c r="I492" s="98"/>
      <c r="J492" s="14"/>
      <c r="K492" s="27"/>
      <c r="L492" s="27"/>
      <c r="M492" s="43" t="s">
        <v>15</v>
      </c>
      <c r="N492" s="46">
        <v>6375</v>
      </c>
      <c r="O492" s="46">
        <v>7797</v>
      </c>
      <c r="P492" s="46">
        <v>7853</v>
      </c>
      <c r="Q492" s="46">
        <v>6719</v>
      </c>
      <c r="R492" s="46">
        <v>8266</v>
      </c>
      <c r="T492" s="27"/>
      <c r="U492" s="27"/>
      <c r="V492" s="27"/>
      <c r="W492" s="27"/>
      <c r="X492" s="27"/>
      <c r="Y492" s="27"/>
    </row>
    <row r="493" spans="3:25" ht="12.75">
      <c r="C493" s="95" t="s">
        <v>116</v>
      </c>
      <c r="D493" s="92" t="s">
        <v>0</v>
      </c>
      <c r="E493" s="92" t="s">
        <v>0</v>
      </c>
      <c r="F493" s="92" t="s">
        <v>0</v>
      </c>
      <c r="G493" s="92" t="s">
        <v>0</v>
      </c>
      <c r="H493" s="92" t="s">
        <v>0</v>
      </c>
      <c r="I493" s="98"/>
      <c r="J493" s="14"/>
      <c r="K493" s="27"/>
      <c r="L493" s="27"/>
      <c r="M493" s="43" t="s">
        <v>28</v>
      </c>
      <c r="N493" s="46">
        <v>20125</v>
      </c>
      <c r="O493" s="46">
        <v>20844</v>
      </c>
      <c r="P493" s="46">
        <v>20174</v>
      </c>
      <c r="Q493" s="46">
        <v>20754</v>
      </c>
      <c r="R493" s="46">
        <v>21276</v>
      </c>
      <c r="T493" s="27"/>
      <c r="U493" s="27"/>
      <c r="V493" s="27"/>
      <c r="W493" s="27"/>
      <c r="X493" s="27"/>
      <c r="Y493" s="27"/>
    </row>
    <row r="494" spans="3:25" ht="12.75">
      <c r="C494" s="95"/>
      <c r="D494" s="96">
        <f>SUM(D487:D493)</f>
        <v>12473</v>
      </c>
      <c r="E494" s="96">
        <f aca="true" t="shared" si="37" ref="E494:H494">SUM(E487:E493)</f>
        <v>15481</v>
      </c>
      <c r="F494" s="96">
        <f t="shared" si="37"/>
        <v>14145</v>
      </c>
      <c r="G494" s="96">
        <f t="shared" si="37"/>
        <v>16165</v>
      </c>
      <c r="H494" s="96">
        <f t="shared" si="37"/>
        <v>18219</v>
      </c>
      <c r="I494" s="98">
        <f t="shared" si="34"/>
        <v>15296.6</v>
      </c>
      <c r="J494" s="14">
        <v>15296.6</v>
      </c>
      <c r="K494" s="27"/>
      <c r="L494" s="27"/>
      <c r="M494" s="43" t="s">
        <v>65</v>
      </c>
      <c r="N494" s="46">
        <v>36581</v>
      </c>
      <c r="O494" s="46">
        <v>38323</v>
      </c>
      <c r="P494" s="46">
        <v>37287</v>
      </c>
      <c r="Q494" s="46">
        <v>33459</v>
      </c>
      <c r="R494" s="97">
        <v>33459</v>
      </c>
      <c r="T494" s="27"/>
      <c r="U494" s="27"/>
      <c r="V494" s="27"/>
      <c r="W494" s="27"/>
      <c r="X494" s="27"/>
      <c r="Y494" s="27"/>
    </row>
    <row r="495" spans="3:25" ht="12.75">
      <c r="C495" s="95" t="s">
        <v>118</v>
      </c>
      <c r="D495" s="91">
        <v>3606</v>
      </c>
      <c r="E495" s="91">
        <v>3642</v>
      </c>
      <c r="F495" s="91">
        <v>3195</v>
      </c>
      <c r="G495" s="91">
        <v>3771</v>
      </c>
      <c r="H495" s="91">
        <v>3996</v>
      </c>
      <c r="I495" s="98">
        <f t="shared" si="34"/>
        <v>3642</v>
      </c>
      <c r="J495" s="14">
        <v>3642</v>
      </c>
      <c r="K495" s="27"/>
      <c r="L495" s="27"/>
      <c r="M495" s="43" t="s">
        <v>29</v>
      </c>
      <c r="N495" s="46">
        <v>2758</v>
      </c>
      <c r="O495" s="46">
        <v>2656</v>
      </c>
      <c r="P495" s="46">
        <v>2744</v>
      </c>
      <c r="Q495" s="46">
        <v>2242</v>
      </c>
      <c r="R495" s="46">
        <v>2349</v>
      </c>
      <c r="T495" s="27"/>
      <c r="U495" s="27"/>
      <c r="V495" s="27"/>
      <c r="W495" s="27"/>
      <c r="X495" s="27"/>
      <c r="Y495" s="27"/>
    </row>
    <row r="496" spans="3:25" ht="12.75">
      <c r="C496" s="95" t="s">
        <v>117</v>
      </c>
      <c r="D496" s="91">
        <v>2146</v>
      </c>
      <c r="E496" s="91">
        <v>2336</v>
      </c>
      <c r="F496" s="91">
        <v>1788</v>
      </c>
      <c r="G496" s="91">
        <v>2099</v>
      </c>
      <c r="H496" s="91">
        <v>2178</v>
      </c>
      <c r="I496" s="98">
        <f t="shared" si="34"/>
        <v>2109.4</v>
      </c>
      <c r="J496" s="14">
        <v>2109.4</v>
      </c>
      <c r="K496" s="27"/>
      <c r="L496" s="27"/>
      <c r="M496" s="43" t="s">
        <v>30</v>
      </c>
      <c r="N496" s="44"/>
      <c r="O496" s="44"/>
      <c r="P496" s="44"/>
      <c r="Q496" s="44"/>
      <c r="R496" s="44"/>
      <c r="T496" s="27"/>
      <c r="U496" s="27"/>
      <c r="V496" s="27"/>
      <c r="W496" s="27"/>
      <c r="X496" s="27"/>
      <c r="Y496" s="27"/>
    </row>
    <row r="497" spans="3:25" ht="12.75">
      <c r="C497" s="95" t="s">
        <v>119</v>
      </c>
      <c r="D497" s="91">
        <v>834</v>
      </c>
      <c r="E497" s="91">
        <v>907</v>
      </c>
      <c r="F497" s="91">
        <v>893</v>
      </c>
      <c r="G497" s="91">
        <v>1094</v>
      </c>
      <c r="H497" s="91">
        <v>1157</v>
      </c>
      <c r="I497" s="98">
        <f t="shared" si="34"/>
        <v>977</v>
      </c>
      <c r="J497" s="14">
        <v>977</v>
      </c>
      <c r="K497" s="27"/>
      <c r="L497" s="27"/>
      <c r="M497" s="43" t="s">
        <v>31</v>
      </c>
      <c r="N497" s="46">
        <v>273</v>
      </c>
      <c r="O497" s="46">
        <v>391</v>
      </c>
      <c r="P497" s="46">
        <v>587</v>
      </c>
      <c r="Q497" s="46">
        <v>438</v>
      </c>
      <c r="R497" s="46">
        <v>389</v>
      </c>
      <c r="T497" s="27"/>
      <c r="U497" s="27"/>
      <c r="V497" s="27"/>
      <c r="W497" s="27"/>
      <c r="X497" s="27"/>
      <c r="Y497" s="27"/>
    </row>
    <row r="498" spans="3:25" ht="12.75">
      <c r="C498" s="27"/>
      <c r="D498" s="98"/>
      <c r="E498" s="98"/>
      <c r="F498" s="98"/>
      <c r="G498" s="98"/>
      <c r="H498" s="98"/>
      <c r="I498" s="98"/>
      <c r="J498" s="14"/>
      <c r="K498" s="27"/>
      <c r="L498" s="27"/>
      <c r="M498" s="43" t="s">
        <v>32</v>
      </c>
      <c r="N498" s="46">
        <v>11096</v>
      </c>
      <c r="O498" s="46">
        <v>11451</v>
      </c>
      <c r="P498" s="46">
        <v>10756</v>
      </c>
      <c r="Q498" s="46">
        <v>10735</v>
      </c>
      <c r="R498" s="46">
        <v>11158</v>
      </c>
      <c r="T498" s="27"/>
      <c r="U498" s="27"/>
      <c r="V498" s="27"/>
      <c r="W498" s="27"/>
      <c r="X498" s="27"/>
      <c r="Y498" s="27"/>
    </row>
    <row r="499" spans="3:25" ht="12.75">
      <c r="C499" s="93" t="s">
        <v>92</v>
      </c>
      <c r="D499" s="27"/>
      <c r="E499" s="27"/>
      <c r="F499" s="27"/>
      <c r="G499" s="27"/>
      <c r="H499" s="27"/>
      <c r="I499" s="98"/>
      <c r="J499" s="14"/>
      <c r="K499" s="27"/>
      <c r="L499" s="27"/>
      <c r="M499" s="43" t="s">
        <v>17</v>
      </c>
      <c r="N499" s="46">
        <v>92886</v>
      </c>
      <c r="O499" s="46">
        <v>92482</v>
      </c>
      <c r="P499" s="46">
        <v>107460</v>
      </c>
      <c r="Q499" s="46">
        <v>104789</v>
      </c>
      <c r="R499" s="46">
        <v>117635</v>
      </c>
      <c r="T499" s="27"/>
      <c r="U499" s="27"/>
      <c r="V499" s="27"/>
      <c r="W499" s="27"/>
      <c r="X499" s="27"/>
      <c r="Y499" s="27"/>
    </row>
    <row r="500" spans="3:25" ht="12.75">
      <c r="C500" s="93" t="s">
        <v>0</v>
      </c>
      <c r="D500" s="93" t="s">
        <v>93</v>
      </c>
      <c r="E500" s="27"/>
      <c r="F500" s="27"/>
      <c r="G500" s="27"/>
      <c r="H500" s="27"/>
      <c r="I500" s="98"/>
      <c r="J500" s="14"/>
      <c r="K500" s="27"/>
      <c r="L500" s="27"/>
      <c r="M500" s="43" t="s">
        <v>33</v>
      </c>
      <c r="N500" s="46">
        <v>1456</v>
      </c>
      <c r="O500" s="46">
        <v>1358</v>
      </c>
      <c r="P500" s="46">
        <v>1071</v>
      </c>
      <c r="Q500" s="46">
        <v>1435</v>
      </c>
      <c r="R500" s="46">
        <v>1246</v>
      </c>
      <c r="T500" s="27"/>
      <c r="U500" s="27"/>
      <c r="V500" s="27"/>
      <c r="W500" s="27"/>
      <c r="X500" s="27"/>
      <c r="Y500" s="27"/>
    </row>
    <row r="501" spans="3:25" ht="12.75">
      <c r="C501" s="27"/>
      <c r="D501" s="27"/>
      <c r="E501" s="27"/>
      <c r="F501" s="27"/>
      <c r="G501" s="27"/>
      <c r="H501" s="27"/>
      <c r="I501" s="98"/>
      <c r="J501" s="14"/>
      <c r="K501" s="27"/>
      <c r="L501" s="27"/>
      <c r="M501" s="43" t="s">
        <v>34</v>
      </c>
      <c r="N501" s="46">
        <v>46077</v>
      </c>
      <c r="O501" s="46">
        <v>47160</v>
      </c>
      <c r="P501" s="46">
        <v>46829</v>
      </c>
      <c r="Q501" s="46">
        <v>46781</v>
      </c>
      <c r="R501" s="46">
        <v>49583</v>
      </c>
      <c r="T501" s="27"/>
      <c r="U501" s="27"/>
      <c r="V501" s="27"/>
      <c r="W501" s="27"/>
      <c r="X501" s="27"/>
      <c r="Y501" s="27"/>
    </row>
    <row r="502" spans="3:25" ht="12.75">
      <c r="C502" s="93" t="s">
        <v>75</v>
      </c>
      <c r="D502" s="93" t="s">
        <v>152</v>
      </c>
      <c r="E502" s="27"/>
      <c r="F502" s="27"/>
      <c r="G502" s="27"/>
      <c r="H502" s="27"/>
      <c r="I502" s="98"/>
      <c r="J502" s="14"/>
      <c r="K502" s="27"/>
      <c r="L502" s="27"/>
      <c r="M502" s="43" t="s">
        <v>35</v>
      </c>
      <c r="N502" s="46">
        <v>481</v>
      </c>
      <c r="O502" s="46">
        <v>337</v>
      </c>
      <c r="P502" s="46">
        <v>368</v>
      </c>
      <c r="Q502" s="46">
        <v>277</v>
      </c>
      <c r="R502" s="46">
        <v>74</v>
      </c>
      <c r="T502" s="27"/>
      <c r="U502" s="27"/>
      <c r="V502" s="27"/>
      <c r="W502" s="27"/>
      <c r="X502" s="27"/>
      <c r="Y502" s="27"/>
    </row>
    <row r="503" spans="3:25" ht="12.75">
      <c r="C503" s="93" t="s">
        <v>96</v>
      </c>
      <c r="D503" s="93" t="s">
        <v>38</v>
      </c>
      <c r="E503" s="27"/>
      <c r="F503" s="27"/>
      <c r="G503" s="27"/>
      <c r="H503" s="27"/>
      <c r="I503" s="98"/>
      <c r="J503" s="14"/>
      <c r="K503" s="27"/>
      <c r="L503" s="27"/>
      <c r="M503" s="43" t="s">
        <v>36</v>
      </c>
      <c r="N503" s="46">
        <v>2681</v>
      </c>
      <c r="O503" s="46">
        <v>2744</v>
      </c>
      <c r="P503" s="46">
        <v>2845</v>
      </c>
      <c r="Q503" s="46">
        <v>2872</v>
      </c>
      <c r="R503" s="46">
        <v>2891</v>
      </c>
      <c r="T503" s="27"/>
      <c r="U503" s="27"/>
      <c r="V503" s="27"/>
      <c r="W503" s="27"/>
      <c r="X503" s="27"/>
      <c r="Y503" s="27"/>
    </row>
    <row r="504" spans="3:25" ht="12.75">
      <c r="C504" s="27"/>
      <c r="D504" s="27"/>
      <c r="E504" s="27"/>
      <c r="F504" s="27"/>
      <c r="G504" s="27"/>
      <c r="H504" s="27"/>
      <c r="I504" s="98"/>
      <c r="J504" s="14"/>
      <c r="K504" s="27"/>
      <c r="L504" s="27"/>
      <c r="M504" s="43" t="s">
        <v>37</v>
      </c>
      <c r="N504" s="46">
        <v>9217</v>
      </c>
      <c r="O504" s="46">
        <v>9711</v>
      </c>
      <c r="P504" s="46">
        <v>9700</v>
      </c>
      <c r="Q504" s="46">
        <v>9351</v>
      </c>
      <c r="R504" s="46">
        <v>9864</v>
      </c>
      <c r="T504" s="27"/>
      <c r="U504" s="27"/>
      <c r="V504" s="27"/>
      <c r="W504" s="27"/>
      <c r="X504" s="27"/>
      <c r="Y504" s="27"/>
    </row>
    <row r="505" spans="3:25" ht="12.75">
      <c r="C505" s="95" t="s">
        <v>97</v>
      </c>
      <c r="D505" s="95" t="s">
        <v>55</v>
      </c>
      <c r="E505" s="95" t="s">
        <v>56</v>
      </c>
      <c r="F505" s="95" t="s">
        <v>61</v>
      </c>
      <c r="G505" s="95" t="s">
        <v>62</v>
      </c>
      <c r="H505" s="95" t="s">
        <v>63</v>
      </c>
      <c r="I505" s="98"/>
      <c r="J505" s="14"/>
      <c r="K505" s="27"/>
      <c r="L505" s="27"/>
      <c r="M505" s="43" t="s">
        <v>24</v>
      </c>
      <c r="N505" s="46">
        <v>200</v>
      </c>
      <c r="O505" s="46">
        <v>186</v>
      </c>
      <c r="P505" s="46">
        <v>242</v>
      </c>
      <c r="Q505" s="46">
        <v>222</v>
      </c>
      <c r="R505" s="46">
        <v>243</v>
      </c>
      <c r="T505" s="27"/>
      <c r="U505" s="27"/>
      <c r="V505" s="27"/>
      <c r="W505" s="27"/>
      <c r="X505" s="27"/>
      <c r="Y505" s="27"/>
    </row>
    <row r="506" spans="3:25" ht="12.75">
      <c r="C506" s="95" t="s">
        <v>122</v>
      </c>
      <c r="D506" s="91">
        <v>269</v>
      </c>
      <c r="E506" s="91">
        <v>296</v>
      </c>
      <c r="F506" s="91">
        <v>267</v>
      </c>
      <c r="G506" s="91">
        <v>262</v>
      </c>
      <c r="H506" s="91">
        <v>256</v>
      </c>
      <c r="I506" s="98">
        <f aca="true" t="shared" si="38" ref="I506:I560">AVERAGE(D506:H506)</f>
        <v>270</v>
      </c>
      <c r="J506" s="14">
        <v>270</v>
      </c>
      <c r="K506" s="27"/>
      <c r="L506" s="27"/>
      <c r="M506" s="43" t="s">
        <v>21</v>
      </c>
      <c r="N506" s="46">
        <v>3606</v>
      </c>
      <c r="O506" s="46">
        <v>3642</v>
      </c>
      <c r="P506" s="46">
        <v>3195</v>
      </c>
      <c r="Q506" s="46">
        <v>3771</v>
      </c>
      <c r="R506" s="46">
        <v>3996</v>
      </c>
      <c r="T506" s="27"/>
      <c r="U506" s="27"/>
      <c r="V506" s="27"/>
      <c r="W506" s="27"/>
      <c r="X506" s="27"/>
      <c r="Y506" s="27"/>
    </row>
    <row r="507" spans="3:25" ht="12.75">
      <c r="C507" s="95" t="s">
        <v>109</v>
      </c>
      <c r="D507" s="92" t="s">
        <v>0</v>
      </c>
      <c r="E507" s="92" t="s">
        <v>0</v>
      </c>
      <c r="F507" s="92" t="s">
        <v>0</v>
      </c>
      <c r="G507" s="92" t="s">
        <v>0</v>
      </c>
      <c r="H507" s="92" t="s">
        <v>0</v>
      </c>
      <c r="I507" s="98"/>
      <c r="J507" s="14"/>
      <c r="K507" s="27"/>
      <c r="L507" s="27"/>
      <c r="M507" s="43" t="s">
        <v>38</v>
      </c>
      <c r="N507" s="46">
        <v>178</v>
      </c>
      <c r="O507" s="46">
        <v>199</v>
      </c>
      <c r="P507" s="46">
        <v>189</v>
      </c>
      <c r="Q507" s="46">
        <v>180</v>
      </c>
      <c r="R507" s="46">
        <v>175</v>
      </c>
      <c r="T507" s="27"/>
      <c r="U507" s="27"/>
      <c r="V507" s="27"/>
      <c r="W507" s="27"/>
      <c r="X507" s="27"/>
      <c r="Y507" s="27"/>
    </row>
    <row r="508" spans="3:25" ht="12.75">
      <c r="C508" s="95" t="s">
        <v>110</v>
      </c>
      <c r="D508" s="92" t="s">
        <v>0</v>
      </c>
      <c r="E508" s="92" t="s">
        <v>0</v>
      </c>
      <c r="F508" s="92" t="s">
        <v>0</v>
      </c>
      <c r="G508" s="92" t="s">
        <v>0</v>
      </c>
      <c r="H508" s="92" t="s">
        <v>0</v>
      </c>
      <c r="I508" s="98"/>
      <c r="J508" s="14"/>
      <c r="K508" s="27"/>
      <c r="L508" s="27"/>
      <c r="M508" s="43" t="s">
        <v>13</v>
      </c>
      <c r="N508" s="46">
        <v>6902</v>
      </c>
      <c r="O508" s="46">
        <v>7042</v>
      </c>
      <c r="P508" s="46">
        <v>6783</v>
      </c>
      <c r="Q508" s="46">
        <v>6342</v>
      </c>
      <c r="R508" s="46">
        <v>6888</v>
      </c>
      <c r="T508" s="27"/>
      <c r="U508" s="27"/>
      <c r="V508" s="27"/>
      <c r="W508" s="27"/>
      <c r="X508" s="27"/>
      <c r="Y508" s="27"/>
    </row>
    <row r="509" spans="3:25" ht="12.75">
      <c r="C509" s="95" t="s">
        <v>111</v>
      </c>
      <c r="D509" s="91">
        <v>26</v>
      </c>
      <c r="E509" s="91">
        <v>32</v>
      </c>
      <c r="F509" s="91">
        <v>21</v>
      </c>
      <c r="G509" s="91">
        <v>21</v>
      </c>
      <c r="H509" s="91">
        <v>18</v>
      </c>
      <c r="I509" s="98"/>
      <c r="J509" s="14"/>
      <c r="K509" s="27"/>
      <c r="L509" s="27"/>
      <c r="M509" s="43" t="s">
        <v>39</v>
      </c>
      <c r="N509" s="46">
        <v>5506</v>
      </c>
      <c r="O509" s="46">
        <v>5766</v>
      </c>
      <c r="P509" s="46">
        <v>5717</v>
      </c>
      <c r="Q509" s="46">
        <v>5670</v>
      </c>
      <c r="R509" s="46">
        <v>5797</v>
      </c>
      <c r="T509" s="27"/>
      <c r="U509" s="27"/>
      <c r="V509" s="27"/>
      <c r="W509" s="27"/>
      <c r="X509" s="27"/>
      <c r="Y509" s="27"/>
    </row>
    <row r="510" spans="3:25" ht="12.75">
      <c r="C510" s="95" t="s">
        <v>112</v>
      </c>
      <c r="D510" s="92" t="s">
        <v>0</v>
      </c>
      <c r="E510" s="92" t="s">
        <v>0</v>
      </c>
      <c r="F510" s="92" t="s">
        <v>0</v>
      </c>
      <c r="G510" s="92" t="s">
        <v>0</v>
      </c>
      <c r="H510" s="92" t="s">
        <v>0</v>
      </c>
      <c r="I510" s="98"/>
      <c r="J510" s="14"/>
      <c r="K510" s="27"/>
      <c r="L510" s="27"/>
      <c r="M510" s="43" t="s">
        <v>20</v>
      </c>
      <c r="N510" s="46">
        <v>14983</v>
      </c>
      <c r="O510" s="46">
        <v>17890</v>
      </c>
      <c r="P510" s="46">
        <v>20893</v>
      </c>
      <c r="Q510" s="46">
        <v>19644</v>
      </c>
      <c r="R510" s="46">
        <v>21369</v>
      </c>
      <c r="T510" s="27"/>
      <c r="U510" s="27"/>
      <c r="V510" s="27"/>
      <c r="W510" s="27"/>
      <c r="X510" s="27"/>
      <c r="Y510" s="27"/>
    </row>
    <row r="511" spans="3:25" ht="12.75">
      <c r="C511" s="95" t="s">
        <v>113</v>
      </c>
      <c r="D511" s="91">
        <v>49</v>
      </c>
      <c r="E511" s="91">
        <v>49</v>
      </c>
      <c r="F511" s="91">
        <v>40</v>
      </c>
      <c r="G511" s="91">
        <v>46</v>
      </c>
      <c r="H511" s="91">
        <v>47</v>
      </c>
      <c r="I511" s="98"/>
      <c r="J511" s="14"/>
      <c r="K511" s="27"/>
      <c r="L511" s="27"/>
      <c r="M511" s="43" t="s">
        <v>22</v>
      </c>
      <c r="N511" s="46">
        <v>6378</v>
      </c>
      <c r="O511" s="46">
        <v>5833</v>
      </c>
      <c r="P511" s="46">
        <v>5200</v>
      </c>
      <c r="Q511" s="46">
        <v>6897</v>
      </c>
      <c r="R511" s="46">
        <v>7014</v>
      </c>
      <c r="T511" s="27"/>
      <c r="U511" s="27"/>
      <c r="V511" s="27"/>
      <c r="W511" s="27"/>
      <c r="X511" s="27"/>
      <c r="Y511" s="27"/>
    </row>
    <row r="512" spans="3:25" ht="12.75">
      <c r="C512" s="95" t="s">
        <v>114</v>
      </c>
      <c r="D512" s="91">
        <v>15</v>
      </c>
      <c r="E512" s="91">
        <v>16</v>
      </c>
      <c r="F512" s="91">
        <v>16</v>
      </c>
      <c r="G512" s="91">
        <v>15</v>
      </c>
      <c r="H512" s="91">
        <v>16</v>
      </c>
      <c r="I512" s="98"/>
      <c r="J512" s="14"/>
      <c r="K512" s="27"/>
      <c r="L512" s="27"/>
      <c r="M512" s="43" t="s">
        <v>40</v>
      </c>
      <c r="N512" s="46">
        <v>25793</v>
      </c>
      <c r="O512" s="46">
        <v>27498</v>
      </c>
      <c r="P512" s="46">
        <v>6828</v>
      </c>
      <c r="Q512" s="46">
        <v>7731</v>
      </c>
      <c r="R512" s="46">
        <v>8274</v>
      </c>
      <c r="T512" s="27"/>
      <c r="U512" s="27"/>
      <c r="V512" s="27"/>
      <c r="W512" s="27"/>
      <c r="X512" s="27"/>
      <c r="Y512" s="27"/>
    </row>
    <row r="513" spans="3:25" ht="12.75">
      <c r="C513" s="95" t="s">
        <v>115</v>
      </c>
      <c r="D513" s="92" t="s">
        <v>0</v>
      </c>
      <c r="E513" s="92" t="s">
        <v>0</v>
      </c>
      <c r="F513" s="92" t="s">
        <v>0</v>
      </c>
      <c r="G513" s="92" t="s">
        <v>0</v>
      </c>
      <c r="H513" s="92" t="s">
        <v>0</v>
      </c>
      <c r="I513" s="98"/>
      <c r="J513" s="14"/>
      <c r="K513" s="27"/>
      <c r="L513" s="27"/>
      <c r="M513" s="43" t="s">
        <v>18</v>
      </c>
      <c r="N513" s="46">
        <v>1566</v>
      </c>
      <c r="O513" s="46">
        <v>1548</v>
      </c>
      <c r="P513" s="46">
        <v>1308</v>
      </c>
      <c r="Q513" s="46">
        <v>1159</v>
      </c>
      <c r="R513" s="46">
        <v>1695</v>
      </c>
      <c r="T513" s="27"/>
      <c r="U513" s="27"/>
      <c r="V513" s="27"/>
      <c r="W513" s="27"/>
      <c r="X513" s="27"/>
      <c r="Y513" s="27"/>
    </row>
    <row r="514" spans="3:25" ht="12.75">
      <c r="C514" s="95" t="s">
        <v>116</v>
      </c>
      <c r="D514" s="92" t="s">
        <v>0</v>
      </c>
      <c r="E514" s="92" t="s">
        <v>0</v>
      </c>
      <c r="F514" s="92" t="s">
        <v>0</v>
      </c>
      <c r="G514" s="92" t="s">
        <v>0</v>
      </c>
      <c r="H514" s="92" t="s">
        <v>0</v>
      </c>
      <c r="I514" s="98"/>
      <c r="J514" s="14"/>
      <c r="K514" s="27"/>
      <c r="L514" s="27"/>
      <c r="M514" s="43" t="s">
        <v>41</v>
      </c>
      <c r="N514" s="46">
        <v>2704</v>
      </c>
      <c r="O514" s="46">
        <v>2983</v>
      </c>
      <c r="P514" s="46">
        <v>3683</v>
      </c>
      <c r="Q514" s="46">
        <v>2840</v>
      </c>
      <c r="R514" s="46">
        <v>3128</v>
      </c>
      <c r="T514" s="27"/>
      <c r="U514" s="27"/>
      <c r="V514" s="27"/>
      <c r="W514" s="27"/>
      <c r="X514" s="27"/>
      <c r="Y514" s="27"/>
    </row>
    <row r="515" spans="3:25" ht="12.75">
      <c r="C515" s="95"/>
      <c r="D515" s="96">
        <f>SUM(D508:D514)</f>
        <v>90</v>
      </c>
      <c r="E515" s="96">
        <f aca="true" t="shared" si="39" ref="E515:H515">SUM(E508:E514)</f>
        <v>97</v>
      </c>
      <c r="F515" s="96">
        <f t="shared" si="39"/>
        <v>77</v>
      </c>
      <c r="G515" s="96">
        <f t="shared" si="39"/>
        <v>82</v>
      </c>
      <c r="H515" s="96">
        <f t="shared" si="39"/>
        <v>81</v>
      </c>
      <c r="I515" s="98">
        <f t="shared" si="38"/>
        <v>85.4</v>
      </c>
      <c r="J515" s="14">
        <v>85.4</v>
      </c>
      <c r="K515" s="27"/>
      <c r="L515" s="27"/>
      <c r="M515" s="43" t="s">
        <v>19</v>
      </c>
      <c r="N515" s="46">
        <v>8502</v>
      </c>
      <c r="O515" s="46">
        <v>7791</v>
      </c>
      <c r="P515" s="46">
        <v>7761</v>
      </c>
      <c r="Q515" s="46">
        <v>7264</v>
      </c>
      <c r="R515" s="46">
        <v>7666</v>
      </c>
      <c r="T515" s="27"/>
      <c r="U515" s="27"/>
      <c r="V515" s="27"/>
      <c r="W515" s="27"/>
      <c r="X515" s="27"/>
      <c r="Y515" s="27"/>
    </row>
    <row r="516" spans="3:25" ht="12.75">
      <c r="C516" s="95" t="s">
        <v>118</v>
      </c>
      <c r="D516" s="91">
        <v>178</v>
      </c>
      <c r="E516" s="91">
        <v>199</v>
      </c>
      <c r="F516" s="91">
        <v>189</v>
      </c>
      <c r="G516" s="91">
        <v>180</v>
      </c>
      <c r="H516" s="91">
        <v>175</v>
      </c>
      <c r="I516" s="98">
        <f t="shared" si="38"/>
        <v>184.2</v>
      </c>
      <c r="J516" s="14">
        <v>184.2</v>
      </c>
      <c r="K516" s="27"/>
      <c r="L516" s="27"/>
      <c r="M516" s="43" t="s">
        <v>42</v>
      </c>
      <c r="N516" s="46">
        <v>16442</v>
      </c>
      <c r="O516" s="46">
        <v>15351</v>
      </c>
      <c r="P516" s="46">
        <v>11678</v>
      </c>
      <c r="Q516" s="46">
        <v>13297</v>
      </c>
      <c r="R516" s="97">
        <v>13297</v>
      </c>
      <c r="T516" s="27"/>
      <c r="U516" s="27"/>
      <c r="V516" s="27"/>
      <c r="W516" s="27"/>
      <c r="X516" s="27"/>
      <c r="Y516" s="27"/>
    </row>
    <row r="517" spans="3:25" ht="12.75">
      <c r="C517" s="95" t="s">
        <v>117</v>
      </c>
      <c r="D517" s="92" t="s">
        <v>0</v>
      </c>
      <c r="E517" s="92" t="s">
        <v>0</v>
      </c>
      <c r="F517" s="92" t="s">
        <v>0</v>
      </c>
      <c r="G517" s="92" t="s">
        <v>0</v>
      </c>
      <c r="H517" s="92" t="s">
        <v>0</v>
      </c>
      <c r="I517" s="98"/>
      <c r="J517" s="14"/>
      <c r="K517" s="27"/>
      <c r="L517" s="27"/>
      <c r="M517" s="43" t="s">
        <v>16</v>
      </c>
      <c r="N517" s="46">
        <v>3986</v>
      </c>
      <c r="O517" s="46">
        <v>3998</v>
      </c>
      <c r="P517" s="46">
        <v>3835</v>
      </c>
      <c r="Q517" s="46">
        <v>4729</v>
      </c>
      <c r="R517" s="46">
        <v>4461</v>
      </c>
      <c r="T517" s="27"/>
      <c r="U517" s="27"/>
      <c r="V517" s="27"/>
      <c r="W517" s="27"/>
      <c r="X517" s="27"/>
      <c r="Y517" s="27"/>
    </row>
    <row r="518" spans="3:25" ht="12.75">
      <c r="C518" s="95" t="s">
        <v>119</v>
      </c>
      <c r="D518" s="92" t="s">
        <v>0</v>
      </c>
      <c r="E518" s="92" t="s">
        <v>0</v>
      </c>
      <c r="F518" s="92" t="s">
        <v>0</v>
      </c>
      <c r="G518" s="92" t="s">
        <v>0</v>
      </c>
      <c r="H518" s="92" t="s">
        <v>0</v>
      </c>
      <c r="I518" s="98"/>
      <c r="J518" s="14"/>
      <c r="K518" s="27"/>
      <c r="L518" s="27"/>
      <c r="M518" s="27"/>
      <c r="N518" s="168"/>
      <c r="O518" s="168"/>
      <c r="P518" s="168"/>
      <c r="Q518" s="168"/>
      <c r="R518" s="27"/>
      <c r="T518" s="27"/>
      <c r="U518" s="27"/>
      <c r="V518" s="27"/>
      <c r="W518" s="27"/>
      <c r="X518" s="27"/>
      <c r="Y518" s="27"/>
    </row>
    <row r="519" spans="3:18" ht="12.75">
      <c r="C519" s="27"/>
      <c r="D519" s="27"/>
      <c r="E519" s="27"/>
      <c r="F519" s="27"/>
      <c r="G519" s="27"/>
      <c r="H519" s="27"/>
      <c r="I519" s="98"/>
      <c r="J519" s="14"/>
      <c r="K519" s="27"/>
      <c r="L519" s="27"/>
      <c r="M519" s="39" t="s">
        <v>92</v>
      </c>
      <c r="N519" s="40"/>
      <c r="O519" s="40"/>
      <c r="P519" s="40"/>
      <c r="Q519" s="40"/>
      <c r="R519" s="40"/>
    </row>
    <row r="520" spans="3:18" ht="12.75">
      <c r="C520" s="93" t="s">
        <v>92</v>
      </c>
      <c r="D520" s="27"/>
      <c r="E520" s="27"/>
      <c r="F520" s="27"/>
      <c r="G520" s="27"/>
      <c r="H520" s="27"/>
      <c r="I520" s="98"/>
      <c r="J520" s="14"/>
      <c r="K520" s="27"/>
      <c r="L520" s="27"/>
      <c r="M520" s="39" t="s">
        <v>0</v>
      </c>
      <c r="N520" s="39" t="s">
        <v>93</v>
      </c>
      <c r="O520" s="40"/>
      <c r="P520" s="40"/>
      <c r="Q520" s="40"/>
      <c r="R520" s="40"/>
    </row>
    <row r="521" spans="3:18" ht="12.75">
      <c r="C521" s="93" t="s">
        <v>0</v>
      </c>
      <c r="D521" s="93" t="s">
        <v>93</v>
      </c>
      <c r="E521" s="27"/>
      <c r="F521" s="27"/>
      <c r="G521" s="27"/>
      <c r="H521" s="27"/>
      <c r="I521" s="98"/>
      <c r="J521" s="14"/>
      <c r="K521" s="27"/>
      <c r="L521" s="27"/>
      <c r="M521" s="27"/>
      <c r="N521" s="27"/>
      <c r="O521" s="27"/>
      <c r="P521" s="27"/>
      <c r="Q521" s="27"/>
      <c r="R521" s="27"/>
    </row>
    <row r="522" spans="3:25" ht="12.75">
      <c r="C522" s="27"/>
      <c r="D522" s="27"/>
      <c r="E522" s="27"/>
      <c r="F522" s="27"/>
      <c r="G522" s="27"/>
      <c r="H522" s="27"/>
      <c r="I522" s="98"/>
      <c r="J522" s="14"/>
      <c r="K522" s="27"/>
      <c r="L522" s="27"/>
      <c r="M522" s="39" t="s">
        <v>75</v>
      </c>
      <c r="N522" s="39" t="s">
        <v>152</v>
      </c>
      <c r="O522" s="40"/>
      <c r="P522" s="40"/>
      <c r="Q522" s="40"/>
      <c r="R522" s="40"/>
      <c r="T522" s="39"/>
      <c r="U522" s="39"/>
      <c r="V522" s="40"/>
      <c r="W522" s="40"/>
      <c r="X522" s="40"/>
      <c r="Y522" s="40"/>
    </row>
    <row r="523" spans="3:25" ht="12.75">
      <c r="C523" s="93" t="s">
        <v>75</v>
      </c>
      <c r="D523" s="93" t="s">
        <v>152</v>
      </c>
      <c r="E523" s="27"/>
      <c r="F523" s="27"/>
      <c r="G523" s="27"/>
      <c r="H523" s="27"/>
      <c r="I523" s="98"/>
      <c r="J523" s="14"/>
      <c r="K523" s="27"/>
      <c r="L523" s="27"/>
      <c r="M523" s="39" t="s">
        <v>58</v>
      </c>
      <c r="N523" s="39" t="s">
        <v>119</v>
      </c>
      <c r="O523" s="40"/>
      <c r="P523" s="40"/>
      <c r="Q523" s="40"/>
      <c r="R523" s="40"/>
      <c r="T523" s="39"/>
      <c r="U523" s="39"/>
      <c r="V523" s="40"/>
      <c r="W523" s="40"/>
      <c r="X523" s="40"/>
      <c r="Y523" s="40"/>
    </row>
    <row r="524" spans="3:25" ht="12.75">
      <c r="C524" s="93" t="s">
        <v>96</v>
      </c>
      <c r="D524" s="93" t="s">
        <v>13</v>
      </c>
      <c r="E524" s="27"/>
      <c r="F524" s="27"/>
      <c r="G524" s="27"/>
      <c r="H524" s="27"/>
      <c r="I524" s="98"/>
      <c r="J524" s="14"/>
      <c r="K524" s="27"/>
      <c r="L524" s="27"/>
      <c r="M524" s="27"/>
      <c r="N524" s="27"/>
      <c r="O524" s="27"/>
      <c r="P524" s="27"/>
      <c r="Q524" s="27"/>
      <c r="R524" s="27"/>
      <c r="T524" s="27"/>
      <c r="U524" s="27"/>
      <c r="V524" s="27"/>
      <c r="W524" s="27"/>
      <c r="X524" s="27"/>
      <c r="Y524" s="27"/>
    </row>
    <row r="525" spans="3:25" ht="12.75">
      <c r="C525" s="27"/>
      <c r="D525" s="27"/>
      <c r="E525" s="27"/>
      <c r="F525" s="27"/>
      <c r="G525" s="27"/>
      <c r="H525" s="27"/>
      <c r="I525" s="98"/>
      <c r="J525" s="14"/>
      <c r="K525" s="27"/>
      <c r="L525" s="27"/>
      <c r="M525" s="43" t="s">
        <v>59</v>
      </c>
      <c r="N525" s="43" t="s">
        <v>55</v>
      </c>
      <c r="O525" s="43" t="s">
        <v>56</v>
      </c>
      <c r="P525" s="43" t="s">
        <v>61</v>
      </c>
      <c r="Q525" s="43" t="s">
        <v>62</v>
      </c>
      <c r="R525" s="43" t="s">
        <v>63</v>
      </c>
      <c r="T525" s="27"/>
      <c r="U525" s="27"/>
      <c r="V525" s="27"/>
      <c r="W525" s="27"/>
      <c r="X525" s="27"/>
      <c r="Y525" s="27"/>
    </row>
    <row r="526" spans="3:25" ht="12.75">
      <c r="C526" s="95" t="s">
        <v>97</v>
      </c>
      <c r="D526" s="95" t="s">
        <v>55</v>
      </c>
      <c r="E526" s="95" t="s">
        <v>56</v>
      </c>
      <c r="F526" s="95" t="s">
        <v>61</v>
      </c>
      <c r="G526" s="95" t="s">
        <v>62</v>
      </c>
      <c r="H526" s="95" t="s">
        <v>63</v>
      </c>
      <c r="I526" s="98"/>
      <c r="J526" s="14"/>
      <c r="K526" s="27"/>
      <c r="L526" s="27"/>
      <c r="M526" s="43" t="s">
        <v>64</v>
      </c>
      <c r="N526" s="45">
        <v>70107</v>
      </c>
      <c r="O526" s="45">
        <v>73117</v>
      </c>
      <c r="P526" s="45">
        <v>68150</v>
      </c>
      <c r="Q526" s="45">
        <v>72771</v>
      </c>
      <c r="R526" s="45">
        <v>74936</v>
      </c>
      <c r="T526" s="27"/>
      <c r="U526" s="27"/>
      <c r="V526" s="27"/>
      <c r="W526" s="27"/>
      <c r="X526" s="27"/>
      <c r="Y526" s="27"/>
    </row>
    <row r="527" spans="3:25" ht="12.75">
      <c r="C527" s="95" t="s">
        <v>122</v>
      </c>
      <c r="D527" s="91">
        <v>55092</v>
      </c>
      <c r="E527" s="91">
        <v>55025</v>
      </c>
      <c r="F527" s="91">
        <v>55258</v>
      </c>
      <c r="G527" s="91">
        <v>53707</v>
      </c>
      <c r="H527" s="91">
        <v>62575</v>
      </c>
      <c r="I527" s="98">
        <f t="shared" si="38"/>
        <v>56331.4</v>
      </c>
      <c r="J527" s="14">
        <v>56331.4</v>
      </c>
      <c r="K527" s="27"/>
      <c r="L527" s="27"/>
      <c r="M527" s="43" t="s">
        <v>82</v>
      </c>
      <c r="N527" s="45">
        <v>51150</v>
      </c>
      <c r="O527" s="45">
        <v>52502</v>
      </c>
      <c r="P527" s="45">
        <v>48767</v>
      </c>
      <c r="Q527" s="45">
        <v>50056</v>
      </c>
      <c r="R527" s="45">
        <v>50780</v>
      </c>
      <c r="T527" s="27"/>
      <c r="U527" s="27"/>
      <c r="V527" s="27"/>
      <c r="W527" s="27"/>
      <c r="X527" s="27"/>
      <c r="Y527" s="27"/>
    </row>
    <row r="528" spans="3:25" ht="12.75">
      <c r="C528" s="95" t="s">
        <v>109</v>
      </c>
      <c r="D528" s="91">
        <v>5532</v>
      </c>
      <c r="E528" s="91">
        <v>4752</v>
      </c>
      <c r="F528" s="91">
        <v>5114</v>
      </c>
      <c r="G528" s="91">
        <v>5205</v>
      </c>
      <c r="H528" s="91">
        <v>5052</v>
      </c>
      <c r="I528" s="98">
        <f t="shared" si="38"/>
        <v>5131</v>
      </c>
      <c r="J528" s="14">
        <v>5131</v>
      </c>
      <c r="K528" s="27"/>
      <c r="L528" s="27"/>
      <c r="M528" s="43" t="s">
        <v>26</v>
      </c>
      <c r="N528" s="46">
        <v>627</v>
      </c>
      <c r="O528" s="46">
        <v>591</v>
      </c>
      <c r="P528" s="46">
        <v>610</v>
      </c>
      <c r="Q528" s="46">
        <v>636</v>
      </c>
      <c r="R528" s="46">
        <v>643</v>
      </c>
      <c r="T528" s="27"/>
      <c r="U528" s="27"/>
      <c r="V528" s="27"/>
      <c r="W528" s="27"/>
      <c r="X528" s="27"/>
      <c r="Y528" s="27"/>
    </row>
    <row r="529" spans="3:25" ht="12.75">
      <c r="C529" s="95" t="s">
        <v>110</v>
      </c>
      <c r="D529" s="91">
        <v>44</v>
      </c>
      <c r="E529" s="91">
        <v>36</v>
      </c>
      <c r="F529" s="91">
        <v>40</v>
      </c>
      <c r="G529" s="91">
        <v>40</v>
      </c>
      <c r="H529" s="91">
        <v>44</v>
      </c>
      <c r="I529" s="98"/>
      <c r="J529" s="14"/>
      <c r="K529" s="27"/>
      <c r="L529" s="27"/>
      <c r="M529" s="43" t="s">
        <v>27</v>
      </c>
      <c r="N529" s="46">
        <v>1439</v>
      </c>
      <c r="O529" s="46">
        <v>1515</v>
      </c>
      <c r="P529" s="46">
        <v>1425</v>
      </c>
      <c r="Q529" s="46">
        <v>1843</v>
      </c>
      <c r="R529" s="46">
        <v>1903</v>
      </c>
      <c r="T529" s="27"/>
      <c r="U529" s="27"/>
      <c r="V529" s="27"/>
      <c r="W529" s="27"/>
      <c r="X529" s="27"/>
      <c r="Y529" s="27"/>
    </row>
    <row r="530" spans="3:25" ht="12.75">
      <c r="C530" s="95" t="s">
        <v>111</v>
      </c>
      <c r="D530" s="91">
        <v>5803</v>
      </c>
      <c r="E530" s="91">
        <v>6299</v>
      </c>
      <c r="F530" s="91">
        <v>5677</v>
      </c>
      <c r="G530" s="91">
        <v>5579</v>
      </c>
      <c r="H530" s="91">
        <v>6279</v>
      </c>
      <c r="I530" s="98"/>
      <c r="J530" s="14"/>
      <c r="K530" s="27"/>
      <c r="L530" s="27"/>
      <c r="M530" s="43" t="s">
        <v>15</v>
      </c>
      <c r="N530" s="46">
        <v>996</v>
      </c>
      <c r="O530" s="46">
        <v>1213</v>
      </c>
      <c r="P530" s="46">
        <v>969</v>
      </c>
      <c r="Q530" s="46">
        <v>1088</v>
      </c>
      <c r="R530" s="46">
        <v>1268</v>
      </c>
      <c r="T530" s="27"/>
      <c r="U530" s="27"/>
      <c r="V530" s="27"/>
      <c r="W530" s="27"/>
      <c r="X530" s="27"/>
      <c r="Y530" s="27"/>
    </row>
    <row r="531" spans="3:25" ht="12.75">
      <c r="C531" s="95" t="s">
        <v>112</v>
      </c>
      <c r="D531" s="91">
        <v>204</v>
      </c>
      <c r="E531" s="91">
        <v>145</v>
      </c>
      <c r="F531" s="91">
        <v>149</v>
      </c>
      <c r="G531" s="91">
        <v>184</v>
      </c>
      <c r="H531" s="91">
        <v>177</v>
      </c>
      <c r="I531" s="98"/>
      <c r="J531" s="14"/>
      <c r="K531" s="27"/>
      <c r="L531" s="27"/>
      <c r="M531" s="43" t="s">
        <v>28</v>
      </c>
      <c r="N531" s="46">
        <v>1857</v>
      </c>
      <c r="O531" s="46">
        <v>1856</v>
      </c>
      <c r="P531" s="46">
        <v>1968</v>
      </c>
      <c r="Q531" s="46">
        <v>1858</v>
      </c>
      <c r="R531" s="46">
        <v>1980</v>
      </c>
      <c r="T531" s="27"/>
      <c r="U531" s="27"/>
      <c r="V531" s="27"/>
      <c r="W531" s="27"/>
      <c r="X531" s="27"/>
      <c r="Y531" s="27"/>
    </row>
    <row r="532" spans="3:25" ht="12.75">
      <c r="C532" s="95" t="s">
        <v>113</v>
      </c>
      <c r="D532" s="91">
        <v>2495</v>
      </c>
      <c r="E532" s="91">
        <v>2678</v>
      </c>
      <c r="F532" s="91">
        <v>2568</v>
      </c>
      <c r="G532" s="91">
        <v>2559</v>
      </c>
      <c r="H532" s="91">
        <v>2676</v>
      </c>
      <c r="I532" s="98"/>
      <c r="J532" s="14"/>
      <c r="K532" s="27"/>
      <c r="L532" s="27"/>
      <c r="M532" s="43" t="s">
        <v>65</v>
      </c>
      <c r="N532" s="46">
        <v>2479</v>
      </c>
      <c r="O532" s="46">
        <v>2578</v>
      </c>
      <c r="P532" s="46">
        <v>2438</v>
      </c>
      <c r="Q532" s="46">
        <v>2380</v>
      </c>
      <c r="R532" s="97">
        <v>2380</v>
      </c>
      <c r="T532" s="27"/>
      <c r="U532" s="27"/>
      <c r="V532" s="27"/>
      <c r="W532" s="27"/>
      <c r="X532" s="27"/>
      <c r="Y532" s="27"/>
    </row>
    <row r="533" spans="3:25" ht="12.75">
      <c r="C533" s="95" t="s">
        <v>114</v>
      </c>
      <c r="D533" s="91">
        <v>65</v>
      </c>
      <c r="E533" s="91">
        <v>80</v>
      </c>
      <c r="F533" s="91">
        <v>53</v>
      </c>
      <c r="G533" s="91">
        <v>69</v>
      </c>
      <c r="H533" s="91">
        <v>75</v>
      </c>
      <c r="I533" s="98"/>
      <c r="J533" s="14"/>
      <c r="K533" s="27"/>
      <c r="L533" s="27"/>
      <c r="M533" s="43" t="s">
        <v>29</v>
      </c>
      <c r="N533" s="46">
        <v>242</v>
      </c>
      <c r="O533" s="46">
        <v>275</v>
      </c>
      <c r="P533" s="46">
        <v>356</v>
      </c>
      <c r="Q533" s="46">
        <v>345</v>
      </c>
      <c r="R533" s="46">
        <v>436</v>
      </c>
      <c r="T533" s="27"/>
      <c r="U533" s="27"/>
      <c r="V533" s="27"/>
      <c r="W533" s="27"/>
      <c r="X533" s="27"/>
      <c r="Y533" s="27"/>
    </row>
    <row r="534" spans="3:25" ht="12.75">
      <c r="C534" s="95" t="s">
        <v>115</v>
      </c>
      <c r="D534" s="91">
        <v>737</v>
      </c>
      <c r="E534" s="91">
        <v>753</v>
      </c>
      <c r="F534" s="91">
        <v>736</v>
      </c>
      <c r="G534" s="91">
        <v>730</v>
      </c>
      <c r="H534" s="91">
        <v>726</v>
      </c>
      <c r="I534" s="98"/>
      <c r="J534" s="14"/>
      <c r="K534" s="27"/>
      <c r="L534" s="27"/>
      <c r="M534" s="43" t="s">
        <v>30</v>
      </c>
      <c r="N534" s="44"/>
      <c r="O534" s="44"/>
      <c r="P534" s="44"/>
      <c r="Q534" s="44"/>
      <c r="R534" s="44"/>
      <c r="T534" s="27"/>
      <c r="U534" s="27"/>
      <c r="V534" s="27"/>
      <c r="W534" s="27"/>
      <c r="X534" s="27"/>
      <c r="Y534" s="27"/>
    </row>
    <row r="535" spans="3:25" ht="12.75">
      <c r="C535" s="95" t="s">
        <v>116</v>
      </c>
      <c r="D535" s="91">
        <v>403</v>
      </c>
      <c r="E535" s="91">
        <v>403</v>
      </c>
      <c r="F535" s="91">
        <v>403</v>
      </c>
      <c r="G535" s="91">
        <v>403</v>
      </c>
      <c r="H535" s="91">
        <v>403</v>
      </c>
      <c r="I535" s="98"/>
      <c r="J535" s="14"/>
      <c r="K535" s="27"/>
      <c r="L535" s="27"/>
      <c r="M535" s="43" t="s">
        <v>31</v>
      </c>
      <c r="N535" s="46">
        <v>806</v>
      </c>
      <c r="O535" s="46">
        <v>907</v>
      </c>
      <c r="P535" s="46">
        <v>829</v>
      </c>
      <c r="Q535" s="46">
        <v>899</v>
      </c>
      <c r="R535" s="46">
        <v>828</v>
      </c>
      <c r="T535" s="27"/>
      <c r="U535" s="27"/>
      <c r="V535" s="27"/>
      <c r="W535" s="27"/>
      <c r="X535" s="27"/>
      <c r="Y535" s="27"/>
    </row>
    <row r="536" spans="3:25" ht="12.75">
      <c r="C536" s="95"/>
      <c r="D536" s="96">
        <f>SUM(D529:D535)</f>
        <v>9751</v>
      </c>
      <c r="E536" s="96">
        <f aca="true" t="shared" si="40" ref="E536:H536">SUM(E529:E535)</f>
        <v>10394</v>
      </c>
      <c r="F536" s="96">
        <f t="shared" si="40"/>
        <v>9626</v>
      </c>
      <c r="G536" s="96">
        <f t="shared" si="40"/>
        <v>9564</v>
      </c>
      <c r="H536" s="96">
        <f t="shared" si="40"/>
        <v>10380</v>
      </c>
      <c r="I536" s="98">
        <f t="shared" si="38"/>
        <v>9943</v>
      </c>
      <c r="J536" s="14">
        <v>9943</v>
      </c>
      <c r="K536" s="27"/>
      <c r="L536" s="27"/>
      <c r="M536" s="43" t="s">
        <v>32</v>
      </c>
      <c r="N536" s="46">
        <v>3851</v>
      </c>
      <c r="O536" s="46">
        <v>4471</v>
      </c>
      <c r="P536" s="46">
        <v>3337</v>
      </c>
      <c r="Q536" s="46">
        <v>4919</v>
      </c>
      <c r="R536" s="46">
        <v>3919</v>
      </c>
      <c r="T536" s="27"/>
      <c r="U536" s="27"/>
      <c r="V536" s="27"/>
      <c r="W536" s="27"/>
      <c r="X536" s="27"/>
      <c r="Y536" s="27"/>
    </row>
    <row r="537" spans="3:25" ht="12.75">
      <c r="C537" s="95" t="s">
        <v>118</v>
      </c>
      <c r="D537" s="91">
        <v>6902</v>
      </c>
      <c r="E537" s="91">
        <v>7042</v>
      </c>
      <c r="F537" s="91">
        <v>6783</v>
      </c>
      <c r="G537" s="91">
        <v>6342</v>
      </c>
      <c r="H537" s="91">
        <v>6888</v>
      </c>
      <c r="I537" s="98">
        <f t="shared" si="38"/>
        <v>6791.4</v>
      </c>
      <c r="J537" s="14">
        <v>6791.4</v>
      </c>
      <c r="K537" s="27"/>
      <c r="L537" s="27"/>
      <c r="M537" s="43" t="s">
        <v>17</v>
      </c>
      <c r="N537" s="46">
        <v>30687</v>
      </c>
      <c r="O537" s="46">
        <v>30958</v>
      </c>
      <c r="P537" s="46">
        <v>29709</v>
      </c>
      <c r="Q537" s="46">
        <v>29626</v>
      </c>
      <c r="R537" s="46">
        <v>29882</v>
      </c>
      <c r="T537" s="27"/>
      <c r="U537" s="27"/>
      <c r="V537" s="27"/>
      <c r="W537" s="27"/>
      <c r="X537" s="27"/>
      <c r="Y537" s="27"/>
    </row>
    <row r="538" spans="3:25" ht="12.75">
      <c r="C538" s="95" t="s">
        <v>117</v>
      </c>
      <c r="D538" s="91">
        <v>32242</v>
      </c>
      <c r="E538" s="91">
        <v>32268</v>
      </c>
      <c r="F538" s="91">
        <v>33122</v>
      </c>
      <c r="G538" s="91">
        <v>31971</v>
      </c>
      <c r="H538" s="91">
        <v>39650</v>
      </c>
      <c r="I538" s="98">
        <f t="shared" si="38"/>
        <v>33850.6</v>
      </c>
      <c r="J538" s="14">
        <v>33850.6</v>
      </c>
      <c r="K538" s="27"/>
      <c r="L538" s="27"/>
      <c r="M538" s="43" t="s">
        <v>33</v>
      </c>
      <c r="N538" s="46">
        <v>916</v>
      </c>
      <c r="O538" s="46">
        <v>878</v>
      </c>
      <c r="P538" s="46">
        <v>863</v>
      </c>
      <c r="Q538" s="46">
        <v>997</v>
      </c>
      <c r="R538" s="46">
        <v>914</v>
      </c>
      <c r="T538" s="27"/>
      <c r="U538" s="27"/>
      <c r="V538" s="27"/>
      <c r="W538" s="27"/>
      <c r="X538" s="27"/>
      <c r="Y538" s="27"/>
    </row>
    <row r="539" spans="3:25" ht="12.75">
      <c r="C539" s="95" t="s">
        <v>119</v>
      </c>
      <c r="D539" s="91">
        <v>664</v>
      </c>
      <c r="E539" s="91">
        <v>570</v>
      </c>
      <c r="F539" s="91">
        <v>614</v>
      </c>
      <c r="G539" s="91">
        <v>625</v>
      </c>
      <c r="H539" s="91">
        <v>606</v>
      </c>
      <c r="I539" s="98">
        <f t="shared" si="38"/>
        <v>615.8</v>
      </c>
      <c r="J539" s="14">
        <v>615.8</v>
      </c>
      <c r="K539" s="27"/>
      <c r="L539" s="27"/>
      <c r="M539" s="43" t="s">
        <v>34</v>
      </c>
      <c r="N539" s="46">
        <v>3659</v>
      </c>
      <c r="O539" s="46">
        <v>3758</v>
      </c>
      <c r="P539" s="46">
        <v>3682</v>
      </c>
      <c r="Q539" s="46">
        <v>3590</v>
      </c>
      <c r="R539" s="46">
        <v>3785</v>
      </c>
      <c r="T539" s="27"/>
      <c r="U539" s="27"/>
      <c r="V539" s="27"/>
      <c r="W539" s="27"/>
      <c r="X539" s="27"/>
      <c r="Y539" s="27"/>
    </row>
    <row r="540" spans="3:25" ht="12.75">
      <c r="C540" s="27"/>
      <c r="D540" s="27"/>
      <c r="E540" s="27"/>
      <c r="F540" s="27"/>
      <c r="G540" s="27"/>
      <c r="H540" s="27"/>
      <c r="I540" s="98"/>
      <c r="J540" s="14"/>
      <c r="K540" s="27"/>
      <c r="L540" s="27"/>
      <c r="M540" s="43" t="s">
        <v>35</v>
      </c>
      <c r="N540" s="46">
        <v>14</v>
      </c>
      <c r="O540" s="46">
        <v>15</v>
      </c>
      <c r="P540" s="46">
        <v>19</v>
      </c>
      <c r="Q540" s="46">
        <v>11</v>
      </c>
      <c r="R540" s="46">
        <v>2</v>
      </c>
      <c r="T540" s="27"/>
      <c r="U540" s="27"/>
      <c r="V540" s="27"/>
      <c r="W540" s="27"/>
      <c r="X540" s="27"/>
      <c r="Y540" s="27"/>
    </row>
    <row r="541" spans="3:25" ht="12.75">
      <c r="C541" s="93" t="s">
        <v>92</v>
      </c>
      <c r="D541" s="27"/>
      <c r="E541" s="27"/>
      <c r="F541" s="27"/>
      <c r="G541" s="27"/>
      <c r="H541" s="27"/>
      <c r="I541" s="98"/>
      <c r="J541" s="14"/>
      <c r="K541" s="27"/>
      <c r="L541" s="27"/>
      <c r="M541" s="43" t="s">
        <v>36</v>
      </c>
      <c r="N541" s="46">
        <v>157</v>
      </c>
      <c r="O541" s="46">
        <v>155</v>
      </c>
      <c r="P541" s="46">
        <v>220</v>
      </c>
      <c r="Q541" s="46">
        <v>204</v>
      </c>
      <c r="R541" s="46">
        <v>241</v>
      </c>
      <c r="T541" s="27"/>
      <c r="U541" s="27"/>
      <c r="V541" s="27"/>
      <c r="W541" s="27"/>
      <c r="X541" s="27"/>
      <c r="Y541" s="27"/>
    </row>
    <row r="542" spans="3:25" ht="12.75">
      <c r="C542" s="93" t="s">
        <v>0</v>
      </c>
      <c r="D542" s="93" t="s">
        <v>93</v>
      </c>
      <c r="E542" s="27"/>
      <c r="F542" s="27"/>
      <c r="G542" s="27"/>
      <c r="H542" s="27"/>
      <c r="I542" s="98"/>
      <c r="J542" s="14"/>
      <c r="K542" s="27"/>
      <c r="L542" s="27"/>
      <c r="M542" s="43" t="s">
        <v>37</v>
      </c>
      <c r="N542" s="46">
        <v>604</v>
      </c>
      <c r="O542" s="46">
        <v>692</v>
      </c>
      <c r="P542" s="46">
        <v>1009</v>
      </c>
      <c r="Q542" s="46">
        <v>965</v>
      </c>
      <c r="R542" s="46">
        <v>1101</v>
      </c>
      <c r="T542" s="27"/>
      <c r="U542" s="27"/>
      <c r="V542" s="27"/>
      <c r="W542" s="27"/>
      <c r="X542" s="27"/>
      <c r="Y542" s="27"/>
    </row>
    <row r="543" spans="3:25" ht="12.75">
      <c r="C543" s="27"/>
      <c r="D543" s="27"/>
      <c r="E543" s="27"/>
      <c r="F543" s="27"/>
      <c r="G543" s="27"/>
      <c r="H543" s="27"/>
      <c r="I543" s="98"/>
      <c r="J543" s="14"/>
      <c r="K543" s="27"/>
      <c r="L543" s="27"/>
      <c r="M543" s="43" t="s">
        <v>24</v>
      </c>
      <c r="N543" s="46">
        <v>36</v>
      </c>
      <c r="O543" s="46">
        <v>32</v>
      </c>
      <c r="P543" s="46">
        <v>33</v>
      </c>
      <c r="Q543" s="46">
        <v>37</v>
      </c>
      <c r="R543" s="46">
        <v>36</v>
      </c>
      <c r="T543" s="27"/>
      <c r="U543" s="27"/>
      <c r="V543" s="27"/>
      <c r="W543" s="27"/>
      <c r="X543" s="27"/>
      <c r="Y543" s="27"/>
    </row>
    <row r="544" spans="3:25" ht="12.75">
      <c r="C544" s="93" t="s">
        <v>75</v>
      </c>
      <c r="D544" s="93" t="s">
        <v>152</v>
      </c>
      <c r="E544" s="27"/>
      <c r="F544" s="27"/>
      <c r="G544" s="27"/>
      <c r="H544" s="27"/>
      <c r="I544" s="98"/>
      <c r="J544" s="14"/>
      <c r="K544" s="27"/>
      <c r="L544" s="27"/>
      <c r="M544" s="43" t="s">
        <v>21</v>
      </c>
      <c r="N544" s="46">
        <v>834</v>
      </c>
      <c r="O544" s="46">
        <v>907</v>
      </c>
      <c r="P544" s="46">
        <v>893</v>
      </c>
      <c r="Q544" s="46">
        <v>1094</v>
      </c>
      <c r="R544" s="46">
        <v>1157</v>
      </c>
      <c r="T544" s="27"/>
      <c r="U544" s="27"/>
      <c r="V544" s="27"/>
      <c r="W544" s="27"/>
      <c r="X544" s="27"/>
      <c r="Y544" s="27"/>
    </row>
    <row r="545" spans="3:25" ht="12.75">
      <c r="C545" s="93" t="s">
        <v>96</v>
      </c>
      <c r="D545" s="93" t="s">
        <v>39</v>
      </c>
      <c r="E545" s="27"/>
      <c r="F545" s="27"/>
      <c r="G545" s="27"/>
      <c r="H545" s="27"/>
      <c r="I545" s="98"/>
      <c r="J545" s="14"/>
      <c r="K545" s="27"/>
      <c r="L545" s="27"/>
      <c r="M545" s="43" t="s">
        <v>38</v>
      </c>
      <c r="N545" s="44" t="s">
        <v>0</v>
      </c>
      <c r="O545" s="44" t="s">
        <v>0</v>
      </c>
      <c r="P545" s="44" t="s">
        <v>0</v>
      </c>
      <c r="Q545" s="44" t="s">
        <v>0</v>
      </c>
      <c r="R545" s="44" t="s">
        <v>0</v>
      </c>
      <c r="T545" s="27"/>
      <c r="U545" s="27"/>
      <c r="V545" s="27"/>
      <c r="W545" s="27"/>
      <c r="X545" s="27"/>
      <c r="Y545" s="27"/>
    </row>
    <row r="546" spans="3:25" ht="12.75">
      <c r="C546" s="27"/>
      <c r="D546" s="27"/>
      <c r="E546" s="27"/>
      <c r="F546" s="27"/>
      <c r="G546" s="27"/>
      <c r="H546" s="27"/>
      <c r="I546" s="98"/>
      <c r="J546" s="14"/>
      <c r="K546" s="27"/>
      <c r="L546" s="27"/>
      <c r="M546" s="43" t="s">
        <v>13</v>
      </c>
      <c r="N546" s="46">
        <v>664</v>
      </c>
      <c r="O546" s="46">
        <v>570</v>
      </c>
      <c r="P546" s="46">
        <v>614</v>
      </c>
      <c r="Q546" s="46">
        <v>625</v>
      </c>
      <c r="R546" s="46">
        <v>606</v>
      </c>
      <c r="T546" s="27"/>
      <c r="U546" s="27"/>
      <c r="V546" s="27"/>
      <c r="W546" s="27"/>
      <c r="X546" s="27"/>
      <c r="Y546" s="27"/>
    </row>
    <row r="547" spans="3:25" ht="12.75">
      <c r="C547" s="95" t="s">
        <v>97</v>
      </c>
      <c r="D547" s="95" t="s">
        <v>55</v>
      </c>
      <c r="E547" s="95" t="s">
        <v>56</v>
      </c>
      <c r="F547" s="95" t="s">
        <v>61</v>
      </c>
      <c r="G547" s="95" t="s">
        <v>62</v>
      </c>
      <c r="H547" s="95" t="s">
        <v>63</v>
      </c>
      <c r="I547" s="98"/>
      <c r="J547" s="14"/>
      <c r="K547" s="27"/>
      <c r="L547" s="27"/>
      <c r="M547" s="43" t="s">
        <v>39</v>
      </c>
      <c r="N547" s="46">
        <v>890</v>
      </c>
      <c r="O547" s="46">
        <v>1061</v>
      </c>
      <c r="P547" s="46">
        <v>888</v>
      </c>
      <c r="Q547" s="46">
        <v>849</v>
      </c>
      <c r="R547" s="46">
        <v>1035</v>
      </c>
      <c r="T547" s="27"/>
      <c r="U547" s="27"/>
      <c r="V547" s="27"/>
      <c r="W547" s="27"/>
      <c r="X547" s="27"/>
      <c r="Y547" s="27"/>
    </row>
    <row r="548" spans="3:25" ht="12.75">
      <c r="C548" s="95" t="s">
        <v>122</v>
      </c>
      <c r="D548" s="91">
        <v>46342</v>
      </c>
      <c r="E548" s="91">
        <v>47501</v>
      </c>
      <c r="F548" s="91">
        <v>43664</v>
      </c>
      <c r="G548" s="91">
        <v>42390</v>
      </c>
      <c r="H548" s="91">
        <v>46027</v>
      </c>
      <c r="I548" s="98">
        <f t="shared" si="38"/>
        <v>45184.8</v>
      </c>
      <c r="J548" s="14">
        <v>45184.8</v>
      </c>
      <c r="K548" s="27"/>
      <c r="L548" s="27"/>
      <c r="M548" s="43" t="s">
        <v>20</v>
      </c>
      <c r="N548" s="46">
        <v>10103</v>
      </c>
      <c r="O548" s="46">
        <v>10301</v>
      </c>
      <c r="P548" s="46">
        <v>10581</v>
      </c>
      <c r="Q548" s="46">
        <v>11586</v>
      </c>
      <c r="R548" s="46">
        <v>12088</v>
      </c>
      <c r="T548" s="27"/>
      <c r="U548" s="27"/>
      <c r="V548" s="27"/>
      <c r="W548" s="27"/>
      <c r="X548" s="27"/>
      <c r="Y548" s="27"/>
    </row>
    <row r="549" spans="3:25" ht="12.75">
      <c r="C549" s="95" t="s">
        <v>109</v>
      </c>
      <c r="D549" s="91">
        <v>16870</v>
      </c>
      <c r="E549" s="91">
        <v>19965</v>
      </c>
      <c r="F549" s="91">
        <v>17032</v>
      </c>
      <c r="G549" s="91">
        <v>15900</v>
      </c>
      <c r="H549" s="91">
        <v>19789</v>
      </c>
      <c r="I549" s="98">
        <f t="shared" si="38"/>
        <v>17911.2</v>
      </c>
      <c r="J549" s="14">
        <v>17911.2</v>
      </c>
      <c r="K549" s="27"/>
      <c r="L549" s="27"/>
      <c r="M549" s="43" t="s">
        <v>22</v>
      </c>
      <c r="N549" s="46">
        <v>1706</v>
      </c>
      <c r="O549" s="46">
        <v>1768</v>
      </c>
      <c r="P549" s="46">
        <v>1767</v>
      </c>
      <c r="Q549" s="46">
        <v>2076</v>
      </c>
      <c r="R549" s="46">
        <v>2043</v>
      </c>
      <c r="T549" s="27"/>
      <c r="U549" s="27"/>
      <c r="V549" s="27"/>
      <c r="W549" s="27"/>
      <c r="X549" s="27"/>
      <c r="Y549" s="27"/>
    </row>
    <row r="550" spans="3:25" ht="12.75">
      <c r="C550" s="95" t="s">
        <v>110</v>
      </c>
      <c r="D550" s="91">
        <v>304</v>
      </c>
      <c r="E550" s="91">
        <v>348</v>
      </c>
      <c r="F550" s="91">
        <v>219</v>
      </c>
      <c r="G550" s="91">
        <v>219</v>
      </c>
      <c r="H550" s="91">
        <v>270</v>
      </c>
      <c r="I550" s="98"/>
      <c r="J550" s="14"/>
      <c r="K550" s="27"/>
      <c r="L550" s="27"/>
      <c r="M550" s="43" t="s">
        <v>40</v>
      </c>
      <c r="N550" s="46">
        <v>3144</v>
      </c>
      <c r="O550" s="46">
        <v>3933</v>
      </c>
      <c r="P550" s="46">
        <v>2451</v>
      </c>
      <c r="Q550" s="46">
        <v>3909</v>
      </c>
      <c r="R550" s="46">
        <v>4121</v>
      </c>
      <c r="T550" s="27"/>
      <c r="U550" s="27"/>
      <c r="V550" s="27"/>
      <c r="W550" s="27"/>
      <c r="X550" s="27"/>
      <c r="Y550" s="27"/>
    </row>
    <row r="551" spans="3:25" ht="12.75">
      <c r="C551" s="95" t="s">
        <v>111</v>
      </c>
      <c r="D551" s="91">
        <v>1661</v>
      </c>
      <c r="E551" s="91">
        <v>1878</v>
      </c>
      <c r="F551" s="91">
        <v>1650</v>
      </c>
      <c r="G551" s="91">
        <v>1753</v>
      </c>
      <c r="H551" s="91">
        <v>2153</v>
      </c>
      <c r="I551" s="98"/>
      <c r="J551" s="14"/>
      <c r="K551" s="27"/>
      <c r="L551" s="27"/>
      <c r="M551" s="43" t="s">
        <v>18</v>
      </c>
      <c r="N551" s="44" t="s">
        <v>0</v>
      </c>
      <c r="O551" s="44" t="s">
        <v>0</v>
      </c>
      <c r="P551" s="44" t="s">
        <v>0</v>
      </c>
      <c r="Q551" s="44" t="s">
        <v>0</v>
      </c>
      <c r="R551" s="44" t="s">
        <v>0</v>
      </c>
      <c r="T551" s="27"/>
      <c r="U551" s="27"/>
      <c r="V551" s="27"/>
      <c r="W551" s="27"/>
      <c r="X551" s="27"/>
      <c r="Y551" s="27"/>
    </row>
    <row r="552" spans="3:25" ht="12.75">
      <c r="C552" s="95" t="s">
        <v>112</v>
      </c>
      <c r="D552" s="91">
        <v>1296</v>
      </c>
      <c r="E552" s="91">
        <v>1452</v>
      </c>
      <c r="F552" s="91">
        <v>1272</v>
      </c>
      <c r="G552" s="91">
        <v>1127</v>
      </c>
      <c r="H552" s="91">
        <v>1420</v>
      </c>
      <c r="I552" s="98"/>
      <c r="J552" s="14"/>
      <c r="K552" s="27"/>
      <c r="L552" s="27"/>
      <c r="M552" s="43" t="s">
        <v>41</v>
      </c>
      <c r="N552" s="46">
        <v>508</v>
      </c>
      <c r="O552" s="46">
        <v>731</v>
      </c>
      <c r="P552" s="46">
        <v>597</v>
      </c>
      <c r="Q552" s="46">
        <v>673</v>
      </c>
      <c r="R552" s="46">
        <v>925</v>
      </c>
      <c r="T552" s="27"/>
      <c r="U552" s="27"/>
      <c r="V552" s="27"/>
      <c r="W552" s="27"/>
      <c r="X552" s="27"/>
      <c r="Y552" s="27"/>
    </row>
    <row r="553" spans="3:25" ht="12.75">
      <c r="C553" s="95" t="s">
        <v>113</v>
      </c>
      <c r="D553" s="91">
        <v>1177</v>
      </c>
      <c r="E553" s="91">
        <v>1264</v>
      </c>
      <c r="F553" s="91">
        <v>1251</v>
      </c>
      <c r="G553" s="91">
        <v>1220</v>
      </c>
      <c r="H553" s="91">
        <v>1407</v>
      </c>
      <c r="I553" s="98"/>
      <c r="J553" s="14"/>
      <c r="K553" s="27"/>
      <c r="L553" s="27"/>
      <c r="M553" s="43" t="s">
        <v>19</v>
      </c>
      <c r="N553" s="46">
        <v>166</v>
      </c>
      <c r="O553" s="46">
        <v>200</v>
      </c>
      <c r="P553" s="46">
        <v>475</v>
      </c>
      <c r="Q553" s="46">
        <v>528</v>
      </c>
      <c r="R553" s="46">
        <v>520</v>
      </c>
      <c r="T553" s="27"/>
      <c r="U553" s="27"/>
      <c r="V553" s="27"/>
      <c r="W553" s="27"/>
      <c r="X553" s="27"/>
      <c r="Y553" s="27"/>
    </row>
    <row r="554" spans="3:25" ht="12.75">
      <c r="C554" s="95" t="s">
        <v>114</v>
      </c>
      <c r="D554" s="91">
        <v>459</v>
      </c>
      <c r="E554" s="91">
        <v>641</v>
      </c>
      <c r="F554" s="91">
        <v>510</v>
      </c>
      <c r="G554" s="91">
        <v>526</v>
      </c>
      <c r="H554" s="91">
        <v>536</v>
      </c>
      <c r="I554" s="98"/>
      <c r="J554" s="14"/>
      <c r="K554" s="27"/>
      <c r="L554" s="27"/>
      <c r="M554" s="43" t="s">
        <v>42</v>
      </c>
      <c r="N554" s="46">
        <v>1824</v>
      </c>
      <c r="O554" s="46">
        <v>1824</v>
      </c>
      <c r="P554" s="46">
        <v>467</v>
      </c>
      <c r="Q554" s="46">
        <v>452</v>
      </c>
      <c r="R554" s="97">
        <v>452</v>
      </c>
      <c r="T554" s="27"/>
      <c r="U554" s="27"/>
      <c r="V554" s="27"/>
      <c r="W554" s="27"/>
      <c r="X554" s="27"/>
      <c r="Y554" s="27"/>
    </row>
    <row r="555" spans="3:25" ht="12.75">
      <c r="C555" s="95" t="s">
        <v>115</v>
      </c>
      <c r="D555" s="92" t="s">
        <v>0</v>
      </c>
      <c r="E555" s="92" t="s">
        <v>0</v>
      </c>
      <c r="F555" s="92" t="s">
        <v>0</v>
      </c>
      <c r="G555" s="92" t="s">
        <v>0</v>
      </c>
      <c r="H555" s="92" t="s">
        <v>0</v>
      </c>
      <c r="I555" s="98"/>
      <c r="J555" s="14"/>
      <c r="K555" s="27"/>
      <c r="L555" s="27"/>
      <c r="M555" s="43" t="s">
        <v>16</v>
      </c>
      <c r="N555" s="46">
        <v>1898</v>
      </c>
      <c r="O555" s="46">
        <v>1928</v>
      </c>
      <c r="P555" s="46">
        <v>1950</v>
      </c>
      <c r="Q555" s="46">
        <v>1581</v>
      </c>
      <c r="R555" s="46">
        <v>2671</v>
      </c>
      <c r="T555" s="27"/>
      <c r="U555" s="27"/>
      <c r="V555" s="27"/>
      <c r="W555" s="27"/>
      <c r="X555" s="27"/>
      <c r="Y555" s="27"/>
    </row>
    <row r="556" spans="3:25" ht="12.75">
      <c r="C556" s="95" t="s">
        <v>116</v>
      </c>
      <c r="D556" s="92" t="s">
        <v>0</v>
      </c>
      <c r="E556" s="92" t="s">
        <v>0</v>
      </c>
      <c r="F556" s="92" t="s">
        <v>0</v>
      </c>
      <c r="G556" s="92" t="s">
        <v>0</v>
      </c>
      <c r="H556" s="92" t="s">
        <v>0</v>
      </c>
      <c r="I556" s="98"/>
      <c r="J556" s="14"/>
      <c r="K556" s="27"/>
      <c r="L556" s="27"/>
      <c r="M556" s="27"/>
      <c r="N556" s="168"/>
      <c r="O556" s="168"/>
      <c r="P556" s="168"/>
      <c r="Q556" s="168"/>
      <c r="R556" s="27"/>
      <c r="T556" s="27"/>
      <c r="U556" s="27"/>
      <c r="V556" s="27"/>
      <c r="W556" s="27"/>
      <c r="X556" s="27"/>
      <c r="Y556" s="27"/>
    </row>
    <row r="557" spans="3:25" ht="12.75">
      <c r="C557" s="95"/>
      <c r="D557" s="96">
        <f>SUM(D550:D556)</f>
        <v>4897</v>
      </c>
      <c r="E557" s="96">
        <f aca="true" t="shared" si="41" ref="E557:H557">SUM(E550:E556)</f>
        <v>5583</v>
      </c>
      <c r="F557" s="96">
        <f t="shared" si="41"/>
        <v>4902</v>
      </c>
      <c r="G557" s="96">
        <f t="shared" si="41"/>
        <v>4845</v>
      </c>
      <c r="H557" s="96">
        <f t="shared" si="41"/>
        <v>5786</v>
      </c>
      <c r="I557" s="98">
        <f t="shared" si="38"/>
        <v>5202.6</v>
      </c>
      <c r="J557" s="14">
        <v>5202.6</v>
      </c>
      <c r="K557" s="27"/>
      <c r="L557" s="27"/>
      <c r="M557" s="39" t="s">
        <v>92</v>
      </c>
      <c r="N557" s="40"/>
      <c r="O557" s="40"/>
      <c r="P557" s="40"/>
      <c r="Q557" s="40"/>
      <c r="R557" s="40"/>
      <c r="T557" s="27"/>
      <c r="U557" s="27"/>
      <c r="V557" s="27"/>
      <c r="W557" s="27"/>
      <c r="X557" s="27"/>
      <c r="Y557" s="27"/>
    </row>
    <row r="558" spans="3:25" ht="12.75">
      <c r="C558" s="95" t="s">
        <v>118</v>
      </c>
      <c r="D558" s="91">
        <v>5506</v>
      </c>
      <c r="E558" s="91">
        <v>5766</v>
      </c>
      <c r="F558" s="91">
        <v>5717</v>
      </c>
      <c r="G558" s="91">
        <v>5670</v>
      </c>
      <c r="H558" s="91">
        <v>5797</v>
      </c>
      <c r="I558" s="98">
        <f t="shared" si="38"/>
        <v>5691.2</v>
      </c>
      <c r="J558" s="14">
        <v>5691.2</v>
      </c>
      <c r="K558" s="27"/>
      <c r="L558" s="27"/>
      <c r="M558" s="39" t="s">
        <v>0</v>
      </c>
      <c r="N558" s="39" t="s">
        <v>93</v>
      </c>
      <c r="O558" s="40"/>
      <c r="P558" s="40"/>
      <c r="Q558" s="40"/>
      <c r="R558" s="40"/>
      <c r="T558" s="27"/>
      <c r="U558" s="27"/>
      <c r="V558" s="27"/>
      <c r="W558" s="27"/>
      <c r="X558" s="27"/>
      <c r="Y558" s="27"/>
    </row>
    <row r="559" spans="3:18" ht="12.75">
      <c r="C559" s="95" t="s">
        <v>117</v>
      </c>
      <c r="D559" s="91">
        <v>18178</v>
      </c>
      <c r="E559" s="91">
        <v>15126</v>
      </c>
      <c r="F559" s="91">
        <v>15126</v>
      </c>
      <c r="G559" s="91">
        <v>15126</v>
      </c>
      <c r="H559" s="91">
        <v>13620</v>
      </c>
      <c r="I559" s="98">
        <f t="shared" si="38"/>
        <v>15435.2</v>
      </c>
      <c r="J559" s="14">
        <v>15435.2</v>
      </c>
      <c r="K559" s="27"/>
      <c r="L559" s="27"/>
      <c r="M559" s="27"/>
      <c r="N559" s="27"/>
      <c r="O559" s="27"/>
      <c r="P559" s="27"/>
      <c r="Q559" s="27"/>
      <c r="R559" s="27"/>
    </row>
    <row r="560" spans="3:18" ht="12.75">
      <c r="C560" s="95" t="s">
        <v>119</v>
      </c>
      <c r="D560" s="91">
        <v>890</v>
      </c>
      <c r="E560" s="91">
        <v>1061</v>
      </c>
      <c r="F560" s="91">
        <v>888</v>
      </c>
      <c r="G560" s="91">
        <v>849</v>
      </c>
      <c r="H560" s="91">
        <v>1035</v>
      </c>
      <c r="I560" s="98">
        <f t="shared" si="38"/>
        <v>944.6</v>
      </c>
      <c r="J560" s="14">
        <v>944.6</v>
      </c>
      <c r="K560" s="27"/>
      <c r="L560" s="27"/>
      <c r="M560" s="27"/>
      <c r="N560" s="27"/>
      <c r="O560" s="27"/>
      <c r="P560" s="27"/>
      <c r="Q560" s="27"/>
      <c r="R560" s="27"/>
    </row>
    <row r="561" spans="3:18" ht="12.75">
      <c r="C561" s="27"/>
      <c r="D561" s="27"/>
      <c r="E561" s="27"/>
      <c r="F561" s="27"/>
      <c r="G561" s="27"/>
      <c r="H561" s="27"/>
      <c r="I561" s="98"/>
      <c r="J561" s="14"/>
      <c r="K561" s="27"/>
      <c r="L561" s="27"/>
      <c r="M561" s="27"/>
      <c r="N561" s="27"/>
      <c r="O561" s="27"/>
      <c r="P561" s="27"/>
      <c r="Q561" s="27"/>
      <c r="R561" s="27"/>
    </row>
    <row r="562" spans="3:18" ht="12.75">
      <c r="C562" s="93" t="s">
        <v>92</v>
      </c>
      <c r="D562" s="27"/>
      <c r="E562" s="27"/>
      <c r="F562" s="27"/>
      <c r="G562" s="27"/>
      <c r="H562" s="27"/>
      <c r="I562" s="98"/>
      <c r="J562" s="14"/>
      <c r="K562" s="27"/>
      <c r="L562" s="27"/>
      <c r="M562" s="27"/>
      <c r="N562" s="27"/>
      <c r="O562" s="27"/>
      <c r="P562" s="27"/>
      <c r="Q562" s="27"/>
      <c r="R562" s="27"/>
    </row>
    <row r="563" spans="3:18" ht="12.75">
      <c r="C563" s="93" t="s">
        <v>0</v>
      </c>
      <c r="D563" s="93" t="s">
        <v>93</v>
      </c>
      <c r="E563" s="27"/>
      <c r="F563" s="27"/>
      <c r="G563" s="27"/>
      <c r="H563" s="27"/>
      <c r="I563" s="98"/>
      <c r="J563" s="14"/>
      <c r="R563" s="27"/>
    </row>
    <row r="564" spans="3:18" ht="12.75">
      <c r="C564" s="27"/>
      <c r="D564" s="27"/>
      <c r="E564" s="27"/>
      <c r="F564" s="27"/>
      <c r="G564" s="27"/>
      <c r="H564" s="27"/>
      <c r="I564" s="98"/>
      <c r="J564" s="14"/>
      <c r="R564" s="27"/>
    </row>
    <row r="565" spans="3:18" ht="12.75">
      <c r="C565" s="93" t="s">
        <v>75</v>
      </c>
      <c r="D565" s="93" t="s">
        <v>152</v>
      </c>
      <c r="E565" s="27"/>
      <c r="F565" s="27"/>
      <c r="G565" s="27"/>
      <c r="H565" s="27"/>
      <c r="I565" s="98"/>
      <c r="J565" s="14"/>
      <c r="R565" s="27"/>
    </row>
    <row r="566" spans="3:18" ht="12.75">
      <c r="C566" s="93" t="s">
        <v>96</v>
      </c>
      <c r="D566" s="93" t="s">
        <v>20</v>
      </c>
      <c r="E566" s="27"/>
      <c r="F566" s="27"/>
      <c r="G566" s="27"/>
      <c r="H566" s="27"/>
      <c r="I566" s="98"/>
      <c r="J566" s="14"/>
      <c r="R566" s="27"/>
    </row>
    <row r="567" spans="3:18" ht="12.75">
      <c r="C567" s="27"/>
      <c r="D567" s="27"/>
      <c r="E567" s="27"/>
      <c r="F567" s="27"/>
      <c r="G567" s="27"/>
      <c r="H567" s="27"/>
      <c r="I567" s="98"/>
      <c r="J567" s="14"/>
      <c r="R567" s="27"/>
    </row>
    <row r="568" spans="3:18" ht="12.75">
      <c r="C568" s="95" t="s">
        <v>97</v>
      </c>
      <c r="D568" s="95" t="s">
        <v>55</v>
      </c>
      <c r="E568" s="95" t="s">
        <v>56</v>
      </c>
      <c r="F568" s="95" t="s">
        <v>61</v>
      </c>
      <c r="G568" s="95" t="s">
        <v>62</v>
      </c>
      <c r="H568" s="95" t="s">
        <v>63</v>
      </c>
      <c r="I568" s="98"/>
      <c r="J568" s="14"/>
      <c r="R568" s="27"/>
    </row>
    <row r="569" spans="3:18" ht="12.75">
      <c r="C569" s="95" t="s">
        <v>122</v>
      </c>
      <c r="D569" s="91">
        <v>207412</v>
      </c>
      <c r="E569" s="91">
        <v>211671</v>
      </c>
      <c r="F569" s="91">
        <v>227454</v>
      </c>
      <c r="G569" s="91">
        <v>228420</v>
      </c>
      <c r="H569" s="91">
        <v>251637</v>
      </c>
      <c r="I569" s="98">
        <f aca="true" t="shared" si="42" ref="I569:I623">AVERAGE(D569:H569)</f>
        <v>225318.8</v>
      </c>
      <c r="J569" s="14">
        <v>225318.8</v>
      </c>
      <c r="R569" s="27"/>
    </row>
    <row r="570" spans="3:18" ht="12.75">
      <c r="C570" s="95" t="s">
        <v>109</v>
      </c>
      <c r="D570" s="91">
        <v>103425</v>
      </c>
      <c r="E570" s="91">
        <v>102886</v>
      </c>
      <c r="F570" s="91">
        <v>114301</v>
      </c>
      <c r="G570" s="91">
        <v>113241</v>
      </c>
      <c r="H570" s="91">
        <v>126890</v>
      </c>
      <c r="I570" s="98">
        <f t="shared" si="42"/>
        <v>112148.6</v>
      </c>
      <c r="J570" s="14">
        <v>112148.6</v>
      </c>
      <c r="R570" s="27"/>
    </row>
    <row r="571" spans="3:18" ht="12.75">
      <c r="C571" s="95" t="s">
        <v>110</v>
      </c>
      <c r="D571" s="91">
        <v>1726</v>
      </c>
      <c r="E571" s="91">
        <v>1648</v>
      </c>
      <c r="F571" s="91">
        <v>2351</v>
      </c>
      <c r="G571" s="91">
        <v>1844</v>
      </c>
      <c r="H571" s="91">
        <v>2391</v>
      </c>
      <c r="I571" s="98"/>
      <c r="J571" s="14"/>
      <c r="R571" s="27"/>
    </row>
    <row r="572" spans="3:18" ht="12.75">
      <c r="C572" s="95" t="s">
        <v>111</v>
      </c>
      <c r="D572" s="91">
        <v>8482</v>
      </c>
      <c r="E572" s="91">
        <v>9775</v>
      </c>
      <c r="F572" s="91">
        <v>9782</v>
      </c>
      <c r="G572" s="91">
        <v>8341</v>
      </c>
      <c r="H572" s="91">
        <v>9456</v>
      </c>
      <c r="I572" s="98"/>
      <c r="J572" s="14"/>
      <c r="R572" s="27"/>
    </row>
    <row r="573" spans="3:18" ht="12.75">
      <c r="C573" s="95" t="s">
        <v>112</v>
      </c>
      <c r="D573" s="91">
        <v>16314</v>
      </c>
      <c r="E573" s="91">
        <v>13678</v>
      </c>
      <c r="F573" s="91">
        <v>13782</v>
      </c>
      <c r="G573" s="91">
        <v>19071</v>
      </c>
      <c r="H573" s="91">
        <v>23425</v>
      </c>
      <c r="I573" s="98"/>
      <c r="J573" s="14"/>
      <c r="R573" s="27"/>
    </row>
    <row r="574" spans="3:18" ht="12.75">
      <c r="C574" s="95" t="s">
        <v>113</v>
      </c>
      <c r="D574" s="91">
        <v>6283</v>
      </c>
      <c r="E574" s="91">
        <v>7205</v>
      </c>
      <c r="F574" s="91">
        <v>6830</v>
      </c>
      <c r="G574" s="91">
        <v>6006</v>
      </c>
      <c r="H574" s="91">
        <v>6958</v>
      </c>
      <c r="I574" s="98"/>
      <c r="J574" s="14"/>
      <c r="R574" s="27"/>
    </row>
    <row r="575" spans="3:18" ht="12.75">
      <c r="C575" s="95" t="s">
        <v>114</v>
      </c>
      <c r="D575" s="91">
        <v>4115</v>
      </c>
      <c r="E575" s="91">
        <v>5122</v>
      </c>
      <c r="F575" s="91">
        <v>5765</v>
      </c>
      <c r="G575" s="91">
        <v>6227</v>
      </c>
      <c r="H575" s="91">
        <v>6314</v>
      </c>
      <c r="I575" s="98"/>
      <c r="J575" s="14"/>
      <c r="R575" s="27"/>
    </row>
    <row r="576" spans="3:18" ht="12.75">
      <c r="C576" s="95" t="s">
        <v>115</v>
      </c>
      <c r="D576" s="92" t="s">
        <v>0</v>
      </c>
      <c r="E576" s="92" t="s">
        <v>0</v>
      </c>
      <c r="F576" s="92" t="s">
        <v>0</v>
      </c>
      <c r="G576" s="92" t="s">
        <v>0</v>
      </c>
      <c r="H576" s="92" t="s">
        <v>0</v>
      </c>
      <c r="I576" s="98"/>
      <c r="J576" s="14"/>
      <c r="R576" s="27"/>
    </row>
    <row r="577" spans="3:18" ht="12.75">
      <c r="C577" s="95" t="s">
        <v>116</v>
      </c>
      <c r="D577" s="91">
        <v>173</v>
      </c>
      <c r="E577" s="91">
        <v>239</v>
      </c>
      <c r="F577" s="91">
        <v>406</v>
      </c>
      <c r="G577" s="91">
        <v>406</v>
      </c>
      <c r="H577" s="91">
        <v>389</v>
      </c>
      <c r="I577" s="98"/>
      <c r="J577" s="14"/>
      <c r="R577" s="27"/>
    </row>
    <row r="578" spans="3:18" ht="12.75">
      <c r="C578" s="95"/>
      <c r="D578" s="96">
        <f>SUM(D571:D577)</f>
        <v>37093</v>
      </c>
      <c r="E578" s="96">
        <f aca="true" t="shared" si="43" ref="E578:H578">SUM(E571:E577)</f>
        <v>37667</v>
      </c>
      <c r="F578" s="96">
        <f t="shared" si="43"/>
        <v>38916</v>
      </c>
      <c r="G578" s="96">
        <f t="shared" si="43"/>
        <v>41895</v>
      </c>
      <c r="H578" s="96">
        <f t="shared" si="43"/>
        <v>48933</v>
      </c>
      <c r="I578" s="98">
        <f t="shared" si="42"/>
        <v>40900.8</v>
      </c>
      <c r="J578" s="14">
        <v>40900.8</v>
      </c>
      <c r="R578" s="27"/>
    </row>
    <row r="579" spans="3:18" ht="12.75">
      <c r="C579" s="95" t="s">
        <v>118</v>
      </c>
      <c r="D579" s="91">
        <v>14983</v>
      </c>
      <c r="E579" s="91">
        <v>17890</v>
      </c>
      <c r="F579" s="91">
        <v>20893</v>
      </c>
      <c r="G579" s="91">
        <v>19644</v>
      </c>
      <c r="H579" s="91">
        <v>21369</v>
      </c>
      <c r="I579" s="98">
        <f t="shared" si="42"/>
        <v>18955.8</v>
      </c>
      <c r="J579" s="14">
        <v>18955.8</v>
      </c>
      <c r="R579" s="27"/>
    </row>
    <row r="580" spans="3:18" ht="12.75">
      <c r="C580" s="95" t="s">
        <v>117</v>
      </c>
      <c r="D580" s="91">
        <v>41980</v>
      </c>
      <c r="E580" s="91">
        <v>43168</v>
      </c>
      <c r="F580" s="91">
        <v>43169</v>
      </c>
      <c r="G580" s="91">
        <v>42461</v>
      </c>
      <c r="H580" s="91">
        <v>42745</v>
      </c>
      <c r="I580" s="98">
        <f t="shared" si="42"/>
        <v>42704.6</v>
      </c>
      <c r="J580" s="14">
        <v>42704.6</v>
      </c>
      <c r="K580" s="93"/>
      <c r="L580" s="27"/>
      <c r="M580" s="27"/>
      <c r="N580" s="27"/>
      <c r="O580" s="27"/>
      <c r="P580" s="27"/>
      <c r="Q580" s="27"/>
      <c r="R580" s="27"/>
    </row>
    <row r="581" spans="3:18" ht="12.75">
      <c r="C581" s="95" t="s">
        <v>119</v>
      </c>
      <c r="D581" s="91">
        <v>10103</v>
      </c>
      <c r="E581" s="91">
        <v>10301</v>
      </c>
      <c r="F581" s="91">
        <v>10581</v>
      </c>
      <c r="G581" s="91">
        <v>11586</v>
      </c>
      <c r="H581" s="91">
        <v>12088</v>
      </c>
      <c r="I581" s="98">
        <f t="shared" si="42"/>
        <v>10931.8</v>
      </c>
      <c r="J581" s="14">
        <v>10931.8</v>
      </c>
      <c r="K581" s="93"/>
      <c r="L581" s="93"/>
      <c r="M581" s="27"/>
      <c r="N581" s="27"/>
      <c r="O581" s="27"/>
      <c r="P581" s="27"/>
      <c r="Q581" s="27"/>
      <c r="R581" s="27"/>
    </row>
    <row r="582" spans="3:18" ht="12.75">
      <c r="C582" s="27"/>
      <c r="D582" s="98"/>
      <c r="E582" s="98"/>
      <c r="F582" s="98"/>
      <c r="G582" s="98"/>
      <c r="H582" s="98"/>
      <c r="I582" s="98"/>
      <c r="J582" s="14"/>
      <c r="K582" s="93"/>
      <c r="L582" s="93"/>
      <c r="M582" s="27"/>
      <c r="N582" s="27"/>
      <c r="O582" s="27"/>
      <c r="P582" s="27"/>
      <c r="Q582" s="27"/>
      <c r="R582" s="27"/>
    </row>
    <row r="583" spans="3:18" ht="12.75">
      <c r="C583" s="93" t="s">
        <v>92</v>
      </c>
      <c r="D583" s="27"/>
      <c r="E583" s="27"/>
      <c r="F583" s="27"/>
      <c r="G583" s="27"/>
      <c r="H583" s="27"/>
      <c r="I583" s="98"/>
      <c r="J583" s="14"/>
      <c r="K583" s="93"/>
      <c r="L583" s="93"/>
      <c r="M583" s="27"/>
      <c r="N583" s="27"/>
      <c r="O583" s="27"/>
      <c r="P583" s="27"/>
      <c r="Q583" s="27"/>
      <c r="R583" s="27"/>
    </row>
    <row r="584" spans="3:18" ht="12.75">
      <c r="C584" s="93" t="s">
        <v>0</v>
      </c>
      <c r="D584" s="93" t="s">
        <v>93</v>
      </c>
      <c r="E584" s="27"/>
      <c r="F584" s="27"/>
      <c r="G584" s="27"/>
      <c r="H584" s="27"/>
      <c r="I584" s="98"/>
      <c r="J584" s="14"/>
      <c r="K584" s="93"/>
      <c r="L584" s="93"/>
      <c r="M584" s="27"/>
      <c r="N584" s="27"/>
      <c r="O584" s="27"/>
      <c r="P584" s="27"/>
      <c r="Q584" s="27"/>
      <c r="R584" s="27"/>
    </row>
    <row r="585" spans="3:18" ht="12.75">
      <c r="C585" s="27"/>
      <c r="D585" s="27"/>
      <c r="E585" s="27"/>
      <c r="F585" s="27"/>
      <c r="G585" s="27"/>
      <c r="H585" s="27"/>
      <c r="I585" s="98"/>
      <c r="J585" s="14"/>
      <c r="K585" s="93"/>
      <c r="L585" s="93"/>
      <c r="M585" s="27"/>
      <c r="N585" s="27"/>
      <c r="O585" s="27"/>
      <c r="P585" s="27"/>
      <c r="Q585" s="27"/>
      <c r="R585" s="27"/>
    </row>
    <row r="586" spans="3:18" ht="12.75">
      <c r="C586" s="93" t="s">
        <v>75</v>
      </c>
      <c r="D586" s="93" t="s">
        <v>152</v>
      </c>
      <c r="E586" s="27"/>
      <c r="F586" s="27"/>
      <c r="G586" s="27"/>
      <c r="H586" s="27"/>
      <c r="I586" s="98"/>
      <c r="J586" s="14"/>
      <c r="K586" s="93"/>
      <c r="L586" s="93"/>
      <c r="M586" s="27"/>
      <c r="N586" s="27"/>
      <c r="O586" s="27"/>
      <c r="P586" s="27"/>
      <c r="Q586" s="27"/>
      <c r="R586" s="27"/>
    </row>
    <row r="587" spans="3:18" ht="12.75">
      <c r="C587" s="93" t="s">
        <v>96</v>
      </c>
      <c r="D587" s="93" t="s">
        <v>22</v>
      </c>
      <c r="E587" s="27"/>
      <c r="F587" s="27"/>
      <c r="G587" s="27"/>
      <c r="H587" s="27"/>
      <c r="I587" s="98"/>
      <c r="J587" s="14"/>
      <c r="K587" s="93"/>
      <c r="L587" s="93"/>
      <c r="M587" s="27"/>
      <c r="N587" s="27"/>
      <c r="O587" s="27"/>
      <c r="P587" s="27"/>
      <c r="Q587" s="27"/>
      <c r="R587" s="27"/>
    </row>
    <row r="588" spans="3:18" ht="12.75">
      <c r="C588" s="27"/>
      <c r="D588" s="27"/>
      <c r="E588" s="27"/>
      <c r="F588" s="27"/>
      <c r="G588" s="27"/>
      <c r="H588" s="27"/>
      <c r="I588" s="98"/>
      <c r="J588" s="14"/>
      <c r="K588" s="93"/>
      <c r="L588" s="93"/>
      <c r="M588" s="27"/>
      <c r="N588" s="27"/>
      <c r="O588" s="27"/>
      <c r="P588" s="27"/>
      <c r="Q588" s="27"/>
      <c r="R588" s="27"/>
    </row>
    <row r="589" spans="3:18" ht="12.75">
      <c r="C589" s="95" t="s">
        <v>97</v>
      </c>
      <c r="D589" s="95" t="s">
        <v>55</v>
      </c>
      <c r="E589" s="95" t="s">
        <v>56</v>
      </c>
      <c r="F589" s="95" t="s">
        <v>61</v>
      </c>
      <c r="G589" s="95" t="s">
        <v>62</v>
      </c>
      <c r="H589" s="95" t="s">
        <v>63</v>
      </c>
      <c r="I589" s="98"/>
      <c r="J589" s="14"/>
      <c r="K589" s="93"/>
      <c r="L589" s="93"/>
      <c r="M589" s="27"/>
      <c r="N589" s="27"/>
      <c r="O589" s="27"/>
      <c r="P589" s="27"/>
      <c r="Q589" s="27"/>
      <c r="R589" s="27"/>
    </row>
    <row r="590" spans="3:18" ht="12.75">
      <c r="C590" s="95" t="s">
        <v>122</v>
      </c>
      <c r="D590" s="91">
        <v>24681</v>
      </c>
      <c r="E590" s="91">
        <v>25184</v>
      </c>
      <c r="F590" s="91">
        <v>24242</v>
      </c>
      <c r="G590" s="91">
        <v>28532</v>
      </c>
      <c r="H590" s="91">
        <v>27571</v>
      </c>
      <c r="I590" s="98">
        <f t="shared" si="42"/>
        <v>26042</v>
      </c>
      <c r="J590" s="14">
        <v>26042</v>
      </c>
      <c r="K590" s="93"/>
      <c r="L590" s="93"/>
      <c r="M590" s="27"/>
      <c r="N590" s="27"/>
      <c r="O590" s="27"/>
      <c r="P590" s="27"/>
      <c r="Q590" s="27"/>
      <c r="R590" s="27"/>
    </row>
    <row r="591" spans="3:18" ht="12.75">
      <c r="C591" s="95" t="s">
        <v>109</v>
      </c>
      <c r="D591" s="91">
        <v>4144</v>
      </c>
      <c r="E591" s="91">
        <v>4775</v>
      </c>
      <c r="F591" s="91">
        <v>4869</v>
      </c>
      <c r="G591" s="91">
        <v>5642</v>
      </c>
      <c r="H591" s="91">
        <v>5524</v>
      </c>
      <c r="I591" s="98">
        <f t="shared" si="42"/>
        <v>4990.8</v>
      </c>
      <c r="J591" s="14">
        <v>4990.8</v>
      </c>
      <c r="K591" s="93"/>
      <c r="L591" s="93"/>
      <c r="M591" s="27"/>
      <c r="N591" s="27"/>
      <c r="O591" s="27"/>
      <c r="P591" s="27"/>
      <c r="Q591" s="27"/>
      <c r="R591" s="27"/>
    </row>
    <row r="592" spans="3:18" ht="12.75">
      <c r="C592" s="95" t="s">
        <v>110</v>
      </c>
      <c r="D592" s="91">
        <v>9</v>
      </c>
      <c r="E592" s="91">
        <v>9</v>
      </c>
      <c r="F592" s="91">
        <v>8</v>
      </c>
      <c r="G592" s="91">
        <v>8</v>
      </c>
      <c r="H592" s="91">
        <v>8</v>
      </c>
      <c r="I592" s="98"/>
      <c r="J592" s="14"/>
      <c r="K592" s="93"/>
      <c r="L592" s="93"/>
      <c r="M592" s="27"/>
      <c r="N592" s="27"/>
      <c r="O592" s="27"/>
      <c r="P592" s="27"/>
      <c r="Q592" s="27"/>
      <c r="R592" s="27"/>
    </row>
    <row r="593" spans="3:18" ht="12.75">
      <c r="C593" s="95" t="s">
        <v>111</v>
      </c>
      <c r="D593" s="91">
        <v>394</v>
      </c>
      <c r="E593" s="91">
        <v>401</v>
      </c>
      <c r="F593" s="91">
        <v>461</v>
      </c>
      <c r="G593" s="91">
        <v>502</v>
      </c>
      <c r="H593" s="91">
        <v>556</v>
      </c>
      <c r="I593" s="98"/>
      <c r="J593" s="14"/>
      <c r="K593" s="93"/>
      <c r="L593" s="93"/>
      <c r="M593" s="27"/>
      <c r="N593" s="27"/>
      <c r="O593" s="27"/>
      <c r="P593" s="27"/>
      <c r="Q593" s="27"/>
      <c r="R593" s="27"/>
    </row>
    <row r="594" spans="3:18" ht="12.75">
      <c r="C594" s="95" t="s">
        <v>112</v>
      </c>
      <c r="D594" s="91">
        <v>69</v>
      </c>
      <c r="E594" s="91">
        <v>94</v>
      </c>
      <c r="F594" s="91">
        <v>73</v>
      </c>
      <c r="G594" s="91">
        <v>88</v>
      </c>
      <c r="H594" s="91">
        <v>122</v>
      </c>
      <c r="I594" s="98"/>
      <c r="J594" s="14"/>
      <c r="K594" s="93"/>
      <c r="L594" s="93"/>
      <c r="M594" s="27"/>
      <c r="N594" s="27"/>
      <c r="O594" s="27"/>
      <c r="P594" s="27"/>
      <c r="Q594" s="27"/>
      <c r="R594" s="27"/>
    </row>
    <row r="595" spans="3:18" ht="12.75">
      <c r="C595" s="95" t="s">
        <v>113</v>
      </c>
      <c r="D595" s="91">
        <v>1544</v>
      </c>
      <c r="E595" s="91">
        <v>1389</v>
      </c>
      <c r="F595" s="91">
        <v>1555</v>
      </c>
      <c r="G595" s="91">
        <v>1446</v>
      </c>
      <c r="H595" s="91">
        <v>1671</v>
      </c>
      <c r="I595" s="98"/>
      <c r="J595" s="14"/>
      <c r="K595" s="93"/>
      <c r="L595" s="93"/>
      <c r="M595" s="27"/>
      <c r="N595" s="27"/>
      <c r="O595" s="27"/>
      <c r="P595" s="27"/>
      <c r="Q595" s="27"/>
      <c r="R595" s="27"/>
    </row>
    <row r="596" spans="3:18" ht="12.75">
      <c r="C596" s="95" t="s">
        <v>114</v>
      </c>
      <c r="D596" s="91">
        <v>3783</v>
      </c>
      <c r="E596" s="91">
        <v>4230</v>
      </c>
      <c r="F596" s="91">
        <v>3595</v>
      </c>
      <c r="G596" s="91">
        <v>5129</v>
      </c>
      <c r="H596" s="91">
        <v>3889</v>
      </c>
      <c r="I596" s="98"/>
      <c r="J596" s="14"/>
      <c r="K596" s="93"/>
      <c r="L596" s="93"/>
      <c r="M596" s="27"/>
      <c r="N596" s="27"/>
      <c r="O596" s="27"/>
      <c r="P596" s="27"/>
      <c r="Q596" s="27"/>
      <c r="R596" s="27"/>
    </row>
    <row r="597" spans="3:18" ht="12.75">
      <c r="C597" s="95" t="s">
        <v>115</v>
      </c>
      <c r="D597" s="92" t="s">
        <v>0</v>
      </c>
      <c r="E597" s="92" t="s">
        <v>0</v>
      </c>
      <c r="F597" s="92" t="s">
        <v>0</v>
      </c>
      <c r="G597" s="92" t="s">
        <v>0</v>
      </c>
      <c r="H597" s="92" t="s">
        <v>0</v>
      </c>
      <c r="I597" s="98"/>
      <c r="J597" s="14"/>
      <c r="K597" s="93"/>
      <c r="L597" s="93"/>
      <c r="M597" s="27"/>
      <c r="N597" s="27"/>
      <c r="O597" s="27"/>
      <c r="P597" s="27"/>
      <c r="Q597" s="27"/>
      <c r="R597" s="27"/>
    </row>
    <row r="598" spans="3:18" ht="12.75">
      <c r="C598" s="95" t="s">
        <v>116</v>
      </c>
      <c r="D598" s="92" t="s">
        <v>0</v>
      </c>
      <c r="E598" s="92" t="s">
        <v>0</v>
      </c>
      <c r="F598" s="92" t="s">
        <v>0</v>
      </c>
      <c r="G598" s="92" t="s">
        <v>0</v>
      </c>
      <c r="H598" s="92" t="s">
        <v>0</v>
      </c>
      <c r="I598" s="98"/>
      <c r="J598" s="14"/>
      <c r="K598" s="93"/>
      <c r="L598" s="93"/>
      <c r="M598" s="27"/>
      <c r="N598" s="27"/>
      <c r="O598" s="27"/>
      <c r="P598" s="27"/>
      <c r="Q598" s="27"/>
      <c r="R598" s="27"/>
    </row>
    <row r="599" spans="3:18" ht="12.75">
      <c r="C599" s="95"/>
      <c r="D599" s="96">
        <f>SUM(D592:D598)</f>
        <v>5799</v>
      </c>
      <c r="E599" s="96">
        <f aca="true" t="shared" si="44" ref="E599:H599">SUM(E592:E598)</f>
        <v>6123</v>
      </c>
      <c r="F599" s="96">
        <f t="shared" si="44"/>
        <v>5692</v>
      </c>
      <c r="G599" s="96">
        <f t="shared" si="44"/>
        <v>7173</v>
      </c>
      <c r="H599" s="96">
        <f t="shared" si="44"/>
        <v>6246</v>
      </c>
      <c r="I599" s="98">
        <f t="shared" si="42"/>
        <v>6206.6</v>
      </c>
      <c r="J599" s="14">
        <v>6206.6</v>
      </c>
      <c r="K599" s="93"/>
      <c r="L599" s="93"/>
      <c r="M599" s="27"/>
      <c r="N599" s="27"/>
      <c r="O599" s="27"/>
      <c r="P599" s="27"/>
      <c r="Q599" s="27"/>
      <c r="R599" s="27"/>
    </row>
    <row r="600" spans="3:18" ht="12.75">
      <c r="C600" s="95" t="s">
        <v>118</v>
      </c>
      <c r="D600" s="91">
        <v>6378</v>
      </c>
      <c r="E600" s="91">
        <v>5833</v>
      </c>
      <c r="F600" s="91">
        <v>5200</v>
      </c>
      <c r="G600" s="91">
        <v>6897</v>
      </c>
      <c r="H600" s="91">
        <v>7014</v>
      </c>
      <c r="I600" s="98">
        <f t="shared" si="42"/>
        <v>6264.4</v>
      </c>
      <c r="J600" s="14">
        <v>6264.4</v>
      </c>
      <c r="K600" s="93"/>
      <c r="L600" s="93"/>
      <c r="M600" s="27"/>
      <c r="N600" s="27"/>
      <c r="O600" s="27"/>
      <c r="P600" s="27"/>
      <c r="Q600" s="27"/>
      <c r="R600" s="27"/>
    </row>
    <row r="601" spans="3:18" ht="12.75">
      <c r="C601" s="95" t="s">
        <v>117</v>
      </c>
      <c r="D601" s="91">
        <v>6655</v>
      </c>
      <c r="E601" s="91">
        <v>6685</v>
      </c>
      <c r="F601" s="91">
        <v>6714</v>
      </c>
      <c r="G601" s="91">
        <v>6744</v>
      </c>
      <c r="H601" s="91">
        <v>6744</v>
      </c>
      <c r="I601" s="98">
        <f t="shared" si="42"/>
        <v>6708.4</v>
      </c>
      <c r="J601" s="14">
        <v>6708.4</v>
      </c>
      <c r="K601" s="93"/>
      <c r="L601" s="93"/>
      <c r="M601" s="27"/>
      <c r="N601" s="27"/>
      <c r="O601" s="27"/>
      <c r="P601" s="27"/>
      <c r="Q601" s="27"/>
      <c r="R601" s="27"/>
    </row>
    <row r="602" spans="3:18" ht="12.75">
      <c r="C602" s="95" t="s">
        <v>119</v>
      </c>
      <c r="D602" s="91">
        <v>1706</v>
      </c>
      <c r="E602" s="91">
        <v>1768</v>
      </c>
      <c r="F602" s="91">
        <v>1767</v>
      </c>
      <c r="G602" s="91">
        <v>2076</v>
      </c>
      <c r="H602" s="91">
        <v>2043</v>
      </c>
      <c r="I602" s="98">
        <f t="shared" si="42"/>
        <v>1872</v>
      </c>
      <c r="J602" s="14">
        <v>1872</v>
      </c>
      <c r="K602" s="93"/>
      <c r="L602" s="93"/>
      <c r="M602" s="27"/>
      <c r="N602" s="27"/>
      <c r="O602" s="27"/>
      <c r="P602" s="27"/>
      <c r="Q602" s="27"/>
      <c r="R602" s="27"/>
    </row>
    <row r="603" spans="9:18" ht="12.75">
      <c r="I603" s="98"/>
      <c r="J603" s="20"/>
      <c r="L603" s="93"/>
      <c r="M603" s="27"/>
      <c r="N603" s="27"/>
      <c r="O603" s="27"/>
      <c r="P603" s="27"/>
      <c r="Q603" s="27"/>
      <c r="R603" s="27"/>
    </row>
    <row r="604" spans="3:18" ht="12.75">
      <c r="C604" s="27" t="s">
        <v>92</v>
      </c>
      <c r="D604" s="98"/>
      <c r="E604" s="98"/>
      <c r="F604" s="98"/>
      <c r="G604" s="98"/>
      <c r="H604" s="98"/>
      <c r="I604" s="98"/>
      <c r="J604" s="14"/>
      <c r="K604" s="93"/>
      <c r="L604" s="93"/>
      <c r="M604" s="27"/>
      <c r="N604" s="27"/>
      <c r="O604" s="27"/>
      <c r="P604" s="27"/>
      <c r="Q604" s="27"/>
      <c r="R604" s="27"/>
    </row>
    <row r="605" spans="3:18" ht="12.75">
      <c r="C605" s="93" t="s">
        <v>0</v>
      </c>
      <c r="D605" s="27" t="s">
        <v>93</v>
      </c>
      <c r="E605" s="27"/>
      <c r="F605" s="27"/>
      <c r="G605" s="27"/>
      <c r="H605" s="27"/>
      <c r="I605" s="98"/>
      <c r="J605" s="14"/>
      <c r="K605" s="93"/>
      <c r="L605" s="93"/>
      <c r="M605" s="27"/>
      <c r="N605" s="27"/>
      <c r="O605" s="27"/>
      <c r="P605" s="27"/>
      <c r="Q605" s="27"/>
      <c r="R605" s="27"/>
    </row>
    <row r="606" spans="3:18" ht="12.75">
      <c r="C606" s="93"/>
      <c r="D606" s="93"/>
      <c r="E606" s="27"/>
      <c r="F606" s="27"/>
      <c r="G606" s="27"/>
      <c r="H606" s="27"/>
      <c r="I606" s="98"/>
      <c r="J606" s="14"/>
      <c r="K606" s="93"/>
      <c r="L606" s="93"/>
      <c r="M606" s="27"/>
      <c r="N606" s="27"/>
      <c r="O606" s="27"/>
      <c r="P606" s="27"/>
      <c r="Q606" s="27"/>
      <c r="R606" s="27"/>
    </row>
    <row r="607" spans="3:18" ht="12.75">
      <c r="C607" s="27" t="s">
        <v>75</v>
      </c>
      <c r="D607" s="27" t="s">
        <v>152</v>
      </c>
      <c r="E607" s="27"/>
      <c r="F607" s="27"/>
      <c r="G607" s="27"/>
      <c r="H607" s="27"/>
      <c r="I607" s="98"/>
      <c r="J607" s="14"/>
      <c r="K607" s="93"/>
      <c r="L607" s="93"/>
      <c r="M607" s="27"/>
      <c r="N607" s="27"/>
      <c r="O607" s="27"/>
      <c r="P607" s="27"/>
      <c r="Q607" s="27"/>
      <c r="R607" s="27"/>
    </row>
    <row r="608" spans="3:18" ht="12.75">
      <c r="C608" s="93" t="s">
        <v>96</v>
      </c>
      <c r="D608" s="93" t="s">
        <v>40</v>
      </c>
      <c r="E608" s="27"/>
      <c r="F608" s="27"/>
      <c r="G608" s="27"/>
      <c r="H608" s="27"/>
      <c r="I608" s="98"/>
      <c r="J608" s="14"/>
      <c r="K608" s="93"/>
      <c r="L608" s="93"/>
      <c r="M608" s="27"/>
      <c r="N608" s="27"/>
      <c r="O608" s="27"/>
      <c r="P608" s="27"/>
      <c r="Q608" s="27"/>
      <c r="R608" s="27"/>
    </row>
    <row r="609" spans="3:18" ht="12.75">
      <c r="C609" s="27"/>
      <c r="D609" s="27"/>
      <c r="E609" s="27"/>
      <c r="F609" s="27"/>
      <c r="G609" s="27"/>
      <c r="H609" s="27"/>
      <c r="I609" s="98"/>
      <c r="J609" s="14"/>
      <c r="K609" s="93"/>
      <c r="L609" s="93"/>
      <c r="M609" s="27"/>
      <c r="N609" s="27"/>
      <c r="O609" s="27"/>
      <c r="P609" s="27"/>
      <c r="Q609" s="27"/>
      <c r="R609" s="27"/>
    </row>
    <row r="610" spans="3:18" ht="12.75">
      <c r="C610" s="95" t="s">
        <v>97</v>
      </c>
      <c r="D610" s="95" t="s">
        <v>55</v>
      </c>
      <c r="E610" s="95" t="s">
        <v>56</v>
      </c>
      <c r="F610" s="95" t="s">
        <v>61</v>
      </c>
      <c r="G610" s="95" t="s">
        <v>62</v>
      </c>
      <c r="H610" s="95" t="s">
        <v>63</v>
      </c>
      <c r="I610" s="98"/>
      <c r="J610" s="14"/>
      <c r="K610" s="93"/>
      <c r="L610" s="93"/>
      <c r="M610" s="27"/>
      <c r="N610" s="27"/>
      <c r="O610" s="27"/>
      <c r="P610" s="27"/>
      <c r="Q610" s="27"/>
      <c r="R610" s="27"/>
    </row>
    <row r="611" spans="3:18" ht="12.75">
      <c r="C611" s="95" t="s">
        <v>122</v>
      </c>
      <c r="D611" s="91">
        <v>132827</v>
      </c>
      <c r="E611" s="91">
        <v>157921</v>
      </c>
      <c r="F611" s="91">
        <v>100522</v>
      </c>
      <c r="G611" s="91">
        <v>141397</v>
      </c>
      <c r="H611" s="91">
        <v>147049</v>
      </c>
      <c r="I611" s="98">
        <f t="shared" si="42"/>
        <v>135943.2</v>
      </c>
      <c r="J611" s="14">
        <v>135943.2</v>
      </c>
      <c r="K611" s="93"/>
      <c r="L611" s="93"/>
      <c r="M611" s="27"/>
      <c r="N611" s="27"/>
      <c r="O611" s="27"/>
      <c r="P611" s="27"/>
      <c r="Q611" s="27"/>
      <c r="R611" s="27"/>
    </row>
    <row r="612" spans="3:18" ht="12.75">
      <c r="C612" s="95" t="s">
        <v>109</v>
      </c>
      <c r="D612" s="91">
        <v>59094</v>
      </c>
      <c r="E612" s="91">
        <v>74032</v>
      </c>
      <c r="F612" s="91">
        <v>46369</v>
      </c>
      <c r="G612" s="91">
        <v>74021</v>
      </c>
      <c r="H612" s="91">
        <v>78087</v>
      </c>
      <c r="I612" s="98">
        <f t="shared" si="42"/>
        <v>66320.6</v>
      </c>
      <c r="J612" s="14">
        <v>66320.6</v>
      </c>
      <c r="K612" s="93"/>
      <c r="L612" s="93"/>
      <c r="M612" s="27"/>
      <c r="N612" s="27"/>
      <c r="O612" s="27"/>
      <c r="P612" s="27"/>
      <c r="Q612" s="27"/>
      <c r="R612" s="27"/>
    </row>
    <row r="613" spans="3:18" ht="12.75">
      <c r="C613" s="95" t="s">
        <v>110</v>
      </c>
      <c r="D613" s="91">
        <v>386</v>
      </c>
      <c r="E613" s="91">
        <v>796</v>
      </c>
      <c r="F613" s="91">
        <v>653</v>
      </c>
      <c r="G613" s="91">
        <v>767</v>
      </c>
      <c r="H613" s="91">
        <v>739</v>
      </c>
      <c r="I613" s="98"/>
      <c r="J613" s="14"/>
      <c r="K613" s="93"/>
      <c r="L613" s="93"/>
      <c r="M613" s="27"/>
      <c r="N613" s="27"/>
      <c r="O613" s="27"/>
      <c r="P613" s="27"/>
      <c r="Q613" s="27"/>
      <c r="R613" s="27"/>
    </row>
    <row r="614" spans="3:18" ht="12.75">
      <c r="C614" s="95" t="s">
        <v>111</v>
      </c>
      <c r="D614" s="91">
        <v>2686</v>
      </c>
      <c r="E614" s="91">
        <v>3166</v>
      </c>
      <c r="F614" s="91">
        <v>2072</v>
      </c>
      <c r="G614" s="91">
        <v>2801</v>
      </c>
      <c r="H614" s="91">
        <v>3153</v>
      </c>
      <c r="I614" s="98"/>
      <c r="J614" s="14"/>
      <c r="K614" s="93"/>
      <c r="L614" s="93"/>
      <c r="M614" s="27"/>
      <c r="N614" s="27"/>
      <c r="O614" s="27"/>
      <c r="P614" s="27"/>
      <c r="Q614" s="27"/>
      <c r="R614" s="27"/>
    </row>
    <row r="615" spans="3:18" ht="12.75">
      <c r="C615" s="95" t="s">
        <v>112</v>
      </c>
      <c r="D615" s="91">
        <v>14897</v>
      </c>
      <c r="E615" s="91">
        <v>21162</v>
      </c>
      <c r="F615" s="91">
        <v>15698</v>
      </c>
      <c r="G615" s="91">
        <v>23915</v>
      </c>
      <c r="H615" s="91">
        <v>25021</v>
      </c>
      <c r="I615" s="98"/>
      <c r="J615" s="14"/>
      <c r="K615" s="93"/>
      <c r="L615" s="93"/>
      <c r="M615" s="27"/>
      <c r="N615" s="27"/>
      <c r="O615" s="27"/>
      <c r="P615" s="27"/>
      <c r="Q615" s="27"/>
      <c r="R615" s="27"/>
    </row>
    <row r="616" spans="3:18" ht="12.75">
      <c r="C616" s="95" t="s">
        <v>113</v>
      </c>
      <c r="D616" s="91">
        <v>1160</v>
      </c>
      <c r="E616" s="91">
        <v>1644</v>
      </c>
      <c r="F616" s="91">
        <v>1244</v>
      </c>
      <c r="G616" s="91">
        <v>1628</v>
      </c>
      <c r="H616" s="91">
        <v>1602</v>
      </c>
      <c r="I616" s="98"/>
      <c r="J616" s="14"/>
      <c r="K616" s="93"/>
      <c r="L616" s="93"/>
      <c r="M616" s="27"/>
      <c r="N616" s="27"/>
      <c r="O616" s="27"/>
      <c r="P616" s="27"/>
      <c r="Q616" s="27"/>
      <c r="R616" s="27"/>
    </row>
    <row r="617" spans="3:18" ht="12.75">
      <c r="C617" s="95" t="s">
        <v>114</v>
      </c>
      <c r="D617" s="91">
        <v>915</v>
      </c>
      <c r="E617" s="91">
        <v>960</v>
      </c>
      <c r="F617" s="91">
        <v>772</v>
      </c>
      <c r="G617" s="91">
        <v>947</v>
      </c>
      <c r="H617" s="91">
        <v>863</v>
      </c>
      <c r="I617" s="98"/>
      <c r="J617" s="14"/>
      <c r="K617" s="93"/>
      <c r="L617" s="93"/>
      <c r="M617" s="27"/>
      <c r="N617" s="27"/>
      <c r="O617" s="27"/>
      <c r="P617" s="27"/>
      <c r="Q617" s="27"/>
      <c r="R617" s="27"/>
    </row>
    <row r="618" spans="3:18" ht="12.75">
      <c r="C618" s="95" t="s">
        <v>115</v>
      </c>
      <c r="D618" s="92" t="s">
        <v>0</v>
      </c>
      <c r="E618" s="92" t="s">
        <v>0</v>
      </c>
      <c r="F618" s="92" t="s">
        <v>0</v>
      </c>
      <c r="G618" s="92" t="s">
        <v>0</v>
      </c>
      <c r="H618" s="92" t="s">
        <v>0</v>
      </c>
      <c r="I618" s="98"/>
      <c r="J618" s="14"/>
      <c r="K618" s="93"/>
      <c r="L618" s="93"/>
      <c r="M618" s="27"/>
      <c r="N618" s="27"/>
      <c r="O618" s="27"/>
      <c r="P618" s="27"/>
      <c r="Q618" s="27"/>
      <c r="R618" s="27"/>
    </row>
    <row r="619" spans="3:18" ht="12.75">
      <c r="C619" s="95" t="s">
        <v>116</v>
      </c>
      <c r="D619" s="92" t="s">
        <v>0</v>
      </c>
      <c r="E619" s="92" t="s">
        <v>0</v>
      </c>
      <c r="F619" s="92" t="s">
        <v>0</v>
      </c>
      <c r="G619" s="92" t="s">
        <v>0</v>
      </c>
      <c r="H619" s="92" t="s">
        <v>0</v>
      </c>
      <c r="I619" s="98"/>
      <c r="J619" s="14"/>
      <c r="K619" s="93"/>
      <c r="L619" s="93"/>
      <c r="M619" s="27"/>
      <c r="N619" s="27"/>
      <c r="O619" s="27"/>
      <c r="P619" s="27"/>
      <c r="Q619" s="27"/>
      <c r="R619" s="27"/>
    </row>
    <row r="620" spans="3:18" ht="12.75">
      <c r="C620" s="95"/>
      <c r="D620" s="96">
        <f>SUM(D613:D619)</f>
        <v>20044</v>
      </c>
      <c r="E620" s="96">
        <f aca="true" t="shared" si="45" ref="E620:H620">SUM(E613:E619)</f>
        <v>27728</v>
      </c>
      <c r="F620" s="96">
        <f t="shared" si="45"/>
        <v>20439</v>
      </c>
      <c r="G620" s="96">
        <f t="shared" si="45"/>
        <v>30058</v>
      </c>
      <c r="H620" s="96">
        <f t="shared" si="45"/>
        <v>31378</v>
      </c>
      <c r="I620" s="98">
        <f t="shared" si="42"/>
        <v>25929.4</v>
      </c>
      <c r="J620" s="14">
        <v>25929.4</v>
      </c>
      <c r="K620" s="93"/>
      <c r="L620" s="93"/>
      <c r="M620" s="27"/>
      <c r="N620" s="27"/>
      <c r="O620" s="27"/>
      <c r="P620" s="27"/>
      <c r="Q620" s="27"/>
      <c r="R620" s="27"/>
    </row>
    <row r="621" spans="3:18" ht="12.75">
      <c r="C621" s="95" t="s">
        <v>118</v>
      </c>
      <c r="D621" s="91">
        <v>25793</v>
      </c>
      <c r="E621" s="91">
        <v>27498</v>
      </c>
      <c r="F621" s="91">
        <v>6828</v>
      </c>
      <c r="G621" s="91">
        <v>7731</v>
      </c>
      <c r="H621" s="91">
        <v>8274</v>
      </c>
      <c r="I621" s="98">
        <f t="shared" si="42"/>
        <v>15224.8</v>
      </c>
      <c r="J621" s="14">
        <v>15224.8</v>
      </c>
      <c r="K621" s="93"/>
      <c r="L621" s="93"/>
      <c r="M621" s="27"/>
      <c r="N621" s="27"/>
      <c r="O621" s="27"/>
      <c r="P621" s="27"/>
      <c r="Q621" s="27"/>
      <c r="R621" s="27"/>
    </row>
    <row r="622" spans="3:18" ht="12.75">
      <c r="C622" s="95" t="s">
        <v>117</v>
      </c>
      <c r="D622" s="91">
        <v>24751</v>
      </c>
      <c r="E622" s="91">
        <v>24730</v>
      </c>
      <c r="F622" s="91">
        <v>24436</v>
      </c>
      <c r="G622" s="91">
        <v>25678</v>
      </c>
      <c r="H622" s="91">
        <v>25188</v>
      </c>
      <c r="I622" s="98">
        <f t="shared" si="42"/>
        <v>24956.6</v>
      </c>
      <c r="J622" s="14">
        <v>24956.6</v>
      </c>
      <c r="K622" s="93"/>
      <c r="L622" s="93"/>
      <c r="M622" s="27"/>
      <c r="N622" s="27"/>
      <c r="O622" s="27"/>
      <c r="P622" s="27"/>
      <c r="Q622" s="27"/>
      <c r="R622" s="27"/>
    </row>
    <row r="623" spans="3:18" ht="12.75">
      <c r="C623" s="95" t="s">
        <v>119</v>
      </c>
      <c r="D623" s="91">
        <v>3144</v>
      </c>
      <c r="E623" s="91">
        <v>3933</v>
      </c>
      <c r="F623" s="91">
        <v>2451</v>
      </c>
      <c r="G623" s="91">
        <v>3909</v>
      </c>
      <c r="H623" s="91">
        <v>4121</v>
      </c>
      <c r="I623" s="98">
        <f t="shared" si="42"/>
        <v>3511.6</v>
      </c>
      <c r="J623" s="14">
        <v>3511.6</v>
      </c>
      <c r="K623" s="93"/>
      <c r="L623" s="93"/>
      <c r="M623" s="27"/>
      <c r="N623" s="27"/>
      <c r="O623" s="27"/>
      <c r="P623" s="27"/>
      <c r="Q623" s="27"/>
      <c r="R623" s="27"/>
    </row>
    <row r="624" spans="3:18" ht="12.75">
      <c r="C624" s="27"/>
      <c r="D624" s="98"/>
      <c r="E624" s="27"/>
      <c r="F624" s="27"/>
      <c r="G624" s="27"/>
      <c r="H624" s="27"/>
      <c r="I624" s="98"/>
      <c r="J624" s="14"/>
      <c r="K624" s="93"/>
      <c r="L624" s="93"/>
      <c r="M624" s="27"/>
      <c r="N624" s="27"/>
      <c r="O624" s="27"/>
      <c r="P624" s="27"/>
      <c r="Q624" s="27"/>
      <c r="R624" s="27"/>
    </row>
    <row r="625" spans="3:18" ht="12.75">
      <c r="C625" s="27" t="s">
        <v>92</v>
      </c>
      <c r="D625" s="98"/>
      <c r="E625" s="98"/>
      <c r="F625" s="98"/>
      <c r="G625" s="98"/>
      <c r="H625" s="98"/>
      <c r="I625" s="98"/>
      <c r="J625" s="14"/>
      <c r="K625" s="93"/>
      <c r="L625" s="93"/>
      <c r="M625" s="27"/>
      <c r="N625" s="27"/>
      <c r="O625" s="27"/>
      <c r="P625" s="27"/>
      <c r="Q625" s="27"/>
      <c r="R625" s="27"/>
    </row>
    <row r="626" spans="3:18" ht="12.75">
      <c r="C626" s="93" t="s">
        <v>0</v>
      </c>
      <c r="D626" s="93" t="s">
        <v>93</v>
      </c>
      <c r="E626" s="27"/>
      <c r="F626" s="27"/>
      <c r="G626" s="27"/>
      <c r="H626" s="27"/>
      <c r="I626" s="98"/>
      <c r="J626" s="14"/>
      <c r="K626" s="93"/>
      <c r="L626" s="93"/>
      <c r="M626" s="27"/>
      <c r="N626" s="27"/>
      <c r="O626" s="27"/>
      <c r="P626" s="27"/>
      <c r="Q626" s="27"/>
      <c r="R626" s="27"/>
    </row>
    <row r="627" spans="3:18" ht="12.75">
      <c r="C627" s="93"/>
      <c r="D627" s="27"/>
      <c r="E627" s="27"/>
      <c r="F627" s="27"/>
      <c r="G627" s="27"/>
      <c r="H627" s="27"/>
      <c r="I627" s="98"/>
      <c r="J627" s="14"/>
      <c r="K627" s="93"/>
      <c r="L627" s="93"/>
      <c r="M627" s="27"/>
      <c r="N627" s="27"/>
      <c r="O627" s="27"/>
      <c r="P627" s="27"/>
      <c r="Q627" s="27"/>
      <c r="R627" s="27"/>
    </row>
    <row r="628" spans="3:18" ht="12.75">
      <c r="C628" s="27" t="s">
        <v>75</v>
      </c>
      <c r="D628" s="93" t="s">
        <v>152</v>
      </c>
      <c r="E628" s="27"/>
      <c r="F628" s="27"/>
      <c r="G628" s="27"/>
      <c r="H628" s="27"/>
      <c r="I628" s="98"/>
      <c r="J628" s="14"/>
      <c r="K628" s="93"/>
      <c r="L628" s="93"/>
      <c r="M628" s="27"/>
      <c r="N628" s="27"/>
      <c r="O628" s="27"/>
      <c r="P628" s="27"/>
      <c r="Q628" s="27"/>
      <c r="R628" s="27"/>
    </row>
    <row r="629" spans="3:18" ht="12.75">
      <c r="C629" s="93" t="s">
        <v>96</v>
      </c>
      <c r="D629" s="93" t="s">
        <v>18</v>
      </c>
      <c r="E629" s="27"/>
      <c r="F629" s="27"/>
      <c r="G629" s="27"/>
      <c r="H629" s="27"/>
      <c r="I629" s="98"/>
      <c r="J629" s="14"/>
      <c r="K629" s="93"/>
      <c r="L629" s="93"/>
      <c r="M629" s="27"/>
      <c r="N629" s="27"/>
      <c r="O629" s="27"/>
      <c r="P629" s="27"/>
      <c r="Q629" s="27"/>
      <c r="R629" s="27"/>
    </row>
    <row r="630" spans="3:18" ht="12.75">
      <c r="C630" s="27"/>
      <c r="D630" s="27"/>
      <c r="E630" s="27"/>
      <c r="F630" s="27"/>
      <c r="G630" s="27"/>
      <c r="H630" s="27"/>
      <c r="I630" s="98"/>
      <c r="J630" s="14"/>
      <c r="K630" s="93"/>
      <c r="L630" s="93"/>
      <c r="M630" s="27"/>
      <c r="N630" s="27"/>
      <c r="O630" s="27"/>
      <c r="P630" s="27"/>
      <c r="Q630" s="27"/>
      <c r="R630" s="27"/>
    </row>
    <row r="631" spans="3:18" ht="12.75">
      <c r="C631" s="95" t="s">
        <v>97</v>
      </c>
      <c r="D631" s="95" t="s">
        <v>55</v>
      </c>
      <c r="E631" s="95" t="s">
        <v>56</v>
      </c>
      <c r="F631" s="95" t="s">
        <v>61</v>
      </c>
      <c r="G631" s="95" t="s">
        <v>62</v>
      </c>
      <c r="H631" s="95" t="s">
        <v>63</v>
      </c>
      <c r="I631" s="98"/>
      <c r="J631" s="14"/>
      <c r="K631" s="93"/>
      <c r="L631" s="93"/>
      <c r="M631" s="27"/>
      <c r="N631" s="27"/>
      <c r="O631" s="27"/>
      <c r="P631" s="27"/>
      <c r="Q631" s="27"/>
      <c r="R631" s="27"/>
    </row>
    <row r="632" spans="3:18" ht="12.75">
      <c r="C632" s="95" t="s">
        <v>122</v>
      </c>
      <c r="D632" s="91">
        <v>8503</v>
      </c>
      <c r="E632" s="91">
        <v>8052</v>
      </c>
      <c r="F632" s="91">
        <v>7184</v>
      </c>
      <c r="G632" s="91">
        <v>6328</v>
      </c>
      <c r="H632" s="91">
        <v>8761</v>
      </c>
      <c r="I632" s="98">
        <f aca="true" t="shared" si="46" ref="I632:I686">AVERAGE(D632:H632)</f>
        <v>7765.6</v>
      </c>
      <c r="J632" s="14">
        <v>7765.6</v>
      </c>
      <c r="K632" s="93"/>
      <c r="L632" s="93"/>
      <c r="M632" s="27"/>
      <c r="N632" s="27"/>
      <c r="O632" s="27"/>
      <c r="P632" s="27"/>
      <c r="Q632" s="27"/>
      <c r="R632" s="27"/>
    </row>
    <row r="633" spans="3:18" ht="12.75">
      <c r="C633" s="95" t="s">
        <v>109</v>
      </c>
      <c r="D633" s="91">
        <v>1764</v>
      </c>
      <c r="E633" s="91">
        <v>1885</v>
      </c>
      <c r="F633" s="91">
        <v>1788</v>
      </c>
      <c r="G633" s="91">
        <v>1419</v>
      </c>
      <c r="H633" s="91">
        <v>2013</v>
      </c>
      <c r="I633" s="98">
        <f t="shared" si="46"/>
        <v>1773.8</v>
      </c>
      <c r="J633" s="14">
        <v>1773.8</v>
      </c>
      <c r="K633" s="93"/>
      <c r="L633" s="93"/>
      <c r="M633" s="27"/>
      <c r="N633" s="27"/>
      <c r="O633" s="27"/>
      <c r="P633" s="27"/>
      <c r="Q633" s="27"/>
      <c r="R633" s="27"/>
    </row>
    <row r="634" spans="3:18" ht="12.75">
      <c r="C634" s="95" t="s">
        <v>110</v>
      </c>
      <c r="D634" s="91">
        <v>8</v>
      </c>
      <c r="E634" s="91">
        <v>14</v>
      </c>
      <c r="F634" s="91">
        <v>7</v>
      </c>
      <c r="G634" s="91">
        <v>4</v>
      </c>
      <c r="H634" s="91">
        <v>7</v>
      </c>
      <c r="I634" s="98"/>
      <c r="J634" s="14"/>
      <c r="K634" s="93"/>
      <c r="L634" s="93"/>
      <c r="M634" s="27"/>
      <c r="N634" s="27"/>
      <c r="O634" s="27"/>
      <c r="P634" s="27"/>
      <c r="Q634" s="27"/>
      <c r="R634" s="27"/>
    </row>
    <row r="635" spans="3:18" ht="12.75">
      <c r="C635" s="95" t="s">
        <v>111</v>
      </c>
      <c r="D635" s="91">
        <v>64</v>
      </c>
      <c r="E635" s="91">
        <v>60</v>
      </c>
      <c r="F635" s="91">
        <v>51</v>
      </c>
      <c r="G635" s="91">
        <v>42</v>
      </c>
      <c r="H635" s="91">
        <v>58</v>
      </c>
      <c r="I635" s="98"/>
      <c r="J635" s="14"/>
      <c r="K635" s="93"/>
      <c r="L635" s="93"/>
      <c r="M635" s="27"/>
      <c r="N635" s="27"/>
      <c r="O635" s="27"/>
      <c r="P635" s="27"/>
      <c r="Q635" s="27"/>
      <c r="R635" s="27"/>
    </row>
    <row r="636" spans="3:18" ht="12.75">
      <c r="C636" s="95" t="s">
        <v>112</v>
      </c>
      <c r="D636" s="91">
        <v>148</v>
      </c>
      <c r="E636" s="91">
        <v>140</v>
      </c>
      <c r="F636" s="91">
        <v>149</v>
      </c>
      <c r="G636" s="91">
        <v>131</v>
      </c>
      <c r="H636" s="91">
        <v>177</v>
      </c>
      <c r="I636" s="98"/>
      <c r="J636" s="14"/>
      <c r="K636" s="93"/>
      <c r="L636" s="93"/>
      <c r="M636" s="27"/>
      <c r="N636" s="27"/>
      <c r="O636" s="27"/>
      <c r="P636" s="27"/>
      <c r="Q636" s="27"/>
      <c r="R636" s="27"/>
    </row>
    <row r="637" spans="3:18" ht="12.75">
      <c r="C637" s="95" t="s">
        <v>113</v>
      </c>
      <c r="D637" s="91">
        <v>18</v>
      </c>
      <c r="E637" s="91">
        <v>25</v>
      </c>
      <c r="F637" s="91">
        <v>21</v>
      </c>
      <c r="G637" s="91">
        <v>22</v>
      </c>
      <c r="H637" s="91">
        <v>26</v>
      </c>
      <c r="I637" s="98"/>
      <c r="J637" s="14"/>
      <c r="K637" s="93"/>
      <c r="L637" s="93"/>
      <c r="M637" s="27"/>
      <c r="N637" s="27"/>
      <c r="O637" s="27"/>
      <c r="P637" s="27"/>
      <c r="Q637" s="27"/>
      <c r="R637" s="27"/>
    </row>
    <row r="638" spans="3:18" ht="12.75">
      <c r="C638" s="95" t="s">
        <v>114</v>
      </c>
      <c r="D638" s="91">
        <v>51</v>
      </c>
      <c r="E638" s="91">
        <v>53</v>
      </c>
      <c r="F638" s="91">
        <v>36</v>
      </c>
      <c r="G638" s="91">
        <v>52</v>
      </c>
      <c r="H638" s="91">
        <v>49</v>
      </c>
      <c r="I638" s="98"/>
      <c r="J638" s="14"/>
      <c r="K638" s="93"/>
      <c r="L638" s="93"/>
      <c r="M638" s="27"/>
      <c r="N638" s="27"/>
      <c r="O638" s="27"/>
      <c r="P638" s="27"/>
      <c r="Q638" s="27"/>
      <c r="R638" s="27"/>
    </row>
    <row r="639" spans="3:18" ht="12.75">
      <c r="C639" s="95" t="s">
        <v>115</v>
      </c>
      <c r="D639" s="92" t="s">
        <v>0</v>
      </c>
      <c r="E639" s="92" t="s">
        <v>0</v>
      </c>
      <c r="F639" s="92" t="s">
        <v>0</v>
      </c>
      <c r="G639" s="92" t="s">
        <v>0</v>
      </c>
      <c r="H639" s="92" t="s">
        <v>0</v>
      </c>
      <c r="I639" s="98"/>
      <c r="J639" s="14"/>
      <c r="K639" s="93"/>
      <c r="L639" s="93"/>
      <c r="M639" s="27"/>
      <c r="N639" s="27"/>
      <c r="O639" s="27"/>
      <c r="P639" s="27"/>
      <c r="Q639" s="27"/>
      <c r="R639" s="27"/>
    </row>
    <row r="640" spans="3:18" ht="12.75">
      <c r="C640" s="95" t="s">
        <v>116</v>
      </c>
      <c r="D640" s="92" t="s">
        <v>0</v>
      </c>
      <c r="E640" s="92" t="s">
        <v>0</v>
      </c>
      <c r="F640" s="92" t="s">
        <v>0</v>
      </c>
      <c r="G640" s="92" t="s">
        <v>0</v>
      </c>
      <c r="H640" s="92" t="s">
        <v>0</v>
      </c>
      <c r="I640" s="98"/>
      <c r="J640" s="14"/>
      <c r="K640" s="93"/>
      <c r="L640" s="93"/>
      <c r="M640" s="27"/>
      <c r="N640" s="27"/>
      <c r="O640" s="27"/>
      <c r="P640" s="27"/>
      <c r="Q640" s="27"/>
      <c r="R640" s="27"/>
    </row>
    <row r="641" spans="3:18" ht="12.75">
      <c r="C641" s="95"/>
      <c r="D641" s="96">
        <f>SUM(D634:D640)</f>
        <v>289</v>
      </c>
      <c r="E641" s="96">
        <f aca="true" t="shared" si="47" ref="E641:H641">SUM(E634:E640)</f>
        <v>292</v>
      </c>
      <c r="F641" s="96">
        <f t="shared" si="47"/>
        <v>264</v>
      </c>
      <c r="G641" s="96">
        <f t="shared" si="47"/>
        <v>251</v>
      </c>
      <c r="H641" s="96">
        <f t="shared" si="47"/>
        <v>317</v>
      </c>
      <c r="I641" s="98">
        <f t="shared" si="46"/>
        <v>282.6</v>
      </c>
      <c r="J641" s="14">
        <v>282.6</v>
      </c>
      <c r="K641" s="93"/>
      <c r="L641" s="93"/>
      <c r="M641" s="27"/>
      <c r="N641" s="27"/>
      <c r="O641" s="27"/>
      <c r="P641" s="27"/>
      <c r="Q641" s="27"/>
      <c r="R641" s="27"/>
    </row>
    <row r="642" spans="3:18" ht="12.75">
      <c r="C642" s="95" t="s">
        <v>118</v>
      </c>
      <c r="D642" s="91">
        <v>1566</v>
      </c>
      <c r="E642" s="91">
        <v>1548</v>
      </c>
      <c r="F642" s="91">
        <v>1308</v>
      </c>
      <c r="G642" s="91">
        <v>1159</v>
      </c>
      <c r="H642" s="91">
        <v>1695</v>
      </c>
      <c r="I642" s="98">
        <f t="shared" si="46"/>
        <v>1455.2</v>
      </c>
      <c r="J642" s="14">
        <v>1455.2</v>
      </c>
      <c r="K642" s="93"/>
      <c r="L642" s="93"/>
      <c r="M642" s="27"/>
      <c r="N642" s="27"/>
      <c r="O642" s="27"/>
      <c r="P642" s="27"/>
      <c r="Q642" s="27"/>
      <c r="R642" s="27"/>
    </row>
    <row r="643" spans="3:18" ht="12.75">
      <c r="C643" s="95" t="s">
        <v>117</v>
      </c>
      <c r="D643" s="91">
        <v>4884</v>
      </c>
      <c r="E643" s="91">
        <v>4327</v>
      </c>
      <c r="F643" s="91">
        <v>3824</v>
      </c>
      <c r="G643" s="91">
        <v>3500</v>
      </c>
      <c r="H643" s="91">
        <v>4736</v>
      </c>
      <c r="I643" s="98">
        <f t="shared" si="46"/>
        <v>4254.2</v>
      </c>
      <c r="J643" s="14">
        <v>4254.2</v>
      </c>
      <c r="K643" s="93"/>
      <c r="L643" s="93"/>
      <c r="M643" s="27"/>
      <c r="N643" s="27"/>
      <c r="O643" s="27"/>
      <c r="P643" s="27"/>
      <c r="Q643" s="27"/>
      <c r="R643" s="27"/>
    </row>
    <row r="644" spans="3:18" ht="12.75">
      <c r="C644" s="95" t="s">
        <v>119</v>
      </c>
      <c r="D644" s="92" t="s">
        <v>0</v>
      </c>
      <c r="E644" s="92" t="s">
        <v>0</v>
      </c>
      <c r="F644" s="92" t="s">
        <v>0</v>
      </c>
      <c r="G644" s="92" t="s">
        <v>0</v>
      </c>
      <c r="H644" s="92" t="s">
        <v>0</v>
      </c>
      <c r="I644" s="98"/>
      <c r="J644" s="14"/>
      <c r="K644" s="93"/>
      <c r="L644" s="93"/>
      <c r="M644" s="27"/>
      <c r="N644" s="27"/>
      <c r="O644" s="27"/>
      <c r="P644" s="27"/>
      <c r="Q644" s="27"/>
      <c r="R644" s="27"/>
    </row>
    <row r="645" spans="9:18" ht="12.75">
      <c r="I645" s="98"/>
      <c r="J645" s="14"/>
      <c r="K645" s="93"/>
      <c r="L645" s="93"/>
      <c r="M645" s="27"/>
      <c r="N645" s="27"/>
      <c r="O645" s="27"/>
      <c r="P645" s="27"/>
      <c r="Q645" s="27"/>
      <c r="R645" s="27"/>
    </row>
    <row r="646" spans="3:18" ht="12.75">
      <c r="C646" s="27" t="s">
        <v>92</v>
      </c>
      <c r="D646" s="98"/>
      <c r="E646" s="98"/>
      <c r="F646" s="98"/>
      <c r="G646" s="98"/>
      <c r="H646" s="98"/>
      <c r="I646" s="98"/>
      <c r="J646" s="14"/>
      <c r="K646" s="93"/>
      <c r="L646" s="93"/>
      <c r="M646" s="27"/>
      <c r="N646" s="27"/>
      <c r="O646" s="27"/>
      <c r="P646" s="27"/>
      <c r="Q646" s="27"/>
      <c r="R646" s="27"/>
    </row>
    <row r="647" spans="3:18" ht="12.75">
      <c r="C647" s="93" t="s">
        <v>0</v>
      </c>
      <c r="D647" s="93" t="s">
        <v>93</v>
      </c>
      <c r="E647" s="27"/>
      <c r="F647" s="27"/>
      <c r="G647" s="27"/>
      <c r="H647" s="27"/>
      <c r="I647" s="98"/>
      <c r="J647" s="14"/>
      <c r="K647" s="93"/>
      <c r="L647" s="93"/>
      <c r="M647" s="27"/>
      <c r="N647" s="27"/>
      <c r="O647" s="27"/>
      <c r="P647" s="27"/>
      <c r="Q647" s="27"/>
      <c r="R647" s="27"/>
    </row>
    <row r="648" spans="3:18" ht="12.75">
      <c r="C648" s="93"/>
      <c r="D648" s="27"/>
      <c r="E648" s="27"/>
      <c r="F648" s="27"/>
      <c r="G648" s="27"/>
      <c r="H648" s="27"/>
      <c r="I648" s="98"/>
      <c r="J648" s="14"/>
      <c r="K648" s="93"/>
      <c r="L648" s="93"/>
      <c r="M648" s="27"/>
      <c r="N648" s="27"/>
      <c r="O648" s="27"/>
      <c r="P648" s="27"/>
      <c r="Q648" s="27"/>
      <c r="R648" s="27"/>
    </row>
    <row r="649" spans="3:18" ht="12.75">
      <c r="C649" s="27" t="s">
        <v>75</v>
      </c>
      <c r="D649" s="93" t="s">
        <v>152</v>
      </c>
      <c r="E649" s="27"/>
      <c r="F649" s="27"/>
      <c r="G649" s="27"/>
      <c r="H649" s="27"/>
      <c r="I649" s="98"/>
      <c r="J649" s="14"/>
      <c r="K649" s="93"/>
      <c r="L649" s="93"/>
      <c r="M649" s="27"/>
      <c r="N649" s="27"/>
      <c r="O649" s="27"/>
      <c r="P649" s="27"/>
      <c r="Q649" s="27"/>
      <c r="R649" s="27"/>
    </row>
    <row r="650" spans="3:18" ht="12.75">
      <c r="C650" s="93" t="s">
        <v>96</v>
      </c>
      <c r="D650" s="93" t="s">
        <v>41</v>
      </c>
      <c r="E650" s="27"/>
      <c r="F650" s="27"/>
      <c r="G650" s="27"/>
      <c r="H650" s="27"/>
      <c r="I650" s="98"/>
      <c r="J650" s="14"/>
      <c r="K650" s="93"/>
      <c r="L650" s="93"/>
      <c r="M650" s="27"/>
      <c r="N650" s="27"/>
      <c r="O650" s="27"/>
      <c r="P650" s="27"/>
      <c r="Q650" s="27"/>
      <c r="R650" s="27"/>
    </row>
    <row r="651" spans="3:18" ht="12.75">
      <c r="C651" s="27"/>
      <c r="D651" s="27"/>
      <c r="E651" s="27"/>
      <c r="F651" s="27"/>
      <c r="G651" s="27"/>
      <c r="H651" s="27"/>
      <c r="I651" s="98"/>
      <c r="J651" s="14"/>
      <c r="K651" s="93"/>
      <c r="L651" s="93"/>
      <c r="M651" s="27"/>
      <c r="N651" s="27"/>
      <c r="O651" s="27"/>
      <c r="P651" s="27"/>
      <c r="Q651" s="27"/>
      <c r="R651" s="27"/>
    </row>
    <row r="652" spans="3:18" ht="12.75">
      <c r="C652" s="95" t="s">
        <v>97</v>
      </c>
      <c r="D652" s="95" t="s">
        <v>55</v>
      </c>
      <c r="E652" s="95" t="s">
        <v>56</v>
      </c>
      <c r="F652" s="95" t="s">
        <v>61</v>
      </c>
      <c r="G652" s="95" t="s">
        <v>62</v>
      </c>
      <c r="H652" s="95" t="s">
        <v>63</v>
      </c>
      <c r="I652" s="98"/>
      <c r="J652" s="14"/>
      <c r="K652" s="93"/>
      <c r="L652" s="93"/>
      <c r="M652" s="27"/>
      <c r="N652" s="27"/>
      <c r="O652" s="27"/>
      <c r="P652" s="27"/>
      <c r="Q652" s="27"/>
      <c r="R652" s="27"/>
    </row>
    <row r="653" spans="3:18" ht="12.75">
      <c r="C653" s="95" t="s">
        <v>122</v>
      </c>
      <c r="D653" s="91">
        <v>16671</v>
      </c>
      <c r="E653" s="91">
        <v>22041</v>
      </c>
      <c r="F653" s="91">
        <v>19873</v>
      </c>
      <c r="G653" s="91">
        <v>20507</v>
      </c>
      <c r="H653" s="91">
        <v>26386</v>
      </c>
      <c r="I653" s="98">
        <f t="shared" si="46"/>
        <v>21095.6</v>
      </c>
      <c r="J653" s="14">
        <v>21095.6</v>
      </c>
      <c r="K653" s="93"/>
      <c r="L653" s="93"/>
      <c r="M653" s="27"/>
      <c r="N653" s="27"/>
      <c r="O653" s="27"/>
      <c r="P653" s="27"/>
      <c r="Q653" s="27"/>
      <c r="R653" s="27"/>
    </row>
    <row r="654" spans="3:18" ht="12.75">
      <c r="C654" s="95" t="s">
        <v>109</v>
      </c>
      <c r="D654" s="91">
        <v>9469</v>
      </c>
      <c r="E654" s="91">
        <v>13718</v>
      </c>
      <c r="F654" s="91">
        <v>11178</v>
      </c>
      <c r="G654" s="91">
        <v>12519</v>
      </c>
      <c r="H654" s="91">
        <v>17348</v>
      </c>
      <c r="I654" s="98">
        <f t="shared" si="46"/>
        <v>12846.4</v>
      </c>
      <c r="J654" s="14">
        <v>12846.4</v>
      </c>
      <c r="K654" s="93"/>
      <c r="L654" s="93"/>
      <c r="M654" s="27"/>
      <c r="N654" s="27"/>
      <c r="O654" s="27"/>
      <c r="P654" s="27"/>
      <c r="Q654" s="27"/>
      <c r="R654" s="27"/>
    </row>
    <row r="655" spans="3:18" ht="12.75">
      <c r="C655" s="95" t="s">
        <v>110</v>
      </c>
      <c r="D655" s="91">
        <v>85</v>
      </c>
      <c r="E655" s="91">
        <v>90</v>
      </c>
      <c r="F655" s="91">
        <v>50</v>
      </c>
      <c r="G655" s="91">
        <v>45</v>
      </c>
      <c r="H655" s="91">
        <v>72</v>
      </c>
      <c r="I655" s="98"/>
      <c r="J655" s="14"/>
      <c r="K655" s="93"/>
      <c r="L655" s="93"/>
      <c r="M655" s="27"/>
      <c r="N655" s="27"/>
      <c r="O655" s="27"/>
      <c r="P655" s="27"/>
      <c r="Q655" s="27"/>
      <c r="R655" s="27"/>
    </row>
    <row r="656" spans="3:18" ht="12.75">
      <c r="C656" s="95" t="s">
        <v>111</v>
      </c>
      <c r="D656" s="91">
        <v>454</v>
      </c>
      <c r="E656" s="91">
        <v>573</v>
      </c>
      <c r="F656" s="91">
        <v>441</v>
      </c>
      <c r="G656" s="91">
        <v>540</v>
      </c>
      <c r="H656" s="91">
        <v>709</v>
      </c>
      <c r="I656" s="98"/>
      <c r="J656" s="14"/>
      <c r="K656" s="93"/>
      <c r="L656" s="93"/>
      <c r="M656" s="27"/>
      <c r="N656" s="27"/>
      <c r="O656" s="27"/>
      <c r="P656" s="27"/>
      <c r="Q656" s="27"/>
      <c r="R656" s="27"/>
    </row>
    <row r="657" spans="3:18" ht="12.75">
      <c r="C657" s="95" t="s">
        <v>112</v>
      </c>
      <c r="D657" s="91">
        <v>1328</v>
      </c>
      <c r="E657" s="91">
        <v>1801</v>
      </c>
      <c r="F657" s="91">
        <v>1794</v>
      </c>
      <c r="G657" s="91">
        <v>1764</v>
      </c>
      <c r="H657" s="91">
        <v>2087</v>
      </c>
      <c r="I657" s="98"/>
      <c r="J657" s="14"/>
      <c r="K657" s="93"/>
      <c r="L657" s="93"/>
      <c r="M657" s="27"/>
      <c r="N657" s="27"/>
      <c r="O657" s="27"/>
      <c r="P657" s="27"/>
      <c r="Q657" s="27"/>
      <c r="R657" s="27"/>
    </row>
    <row r="658" spans="3:18" ht="12.75">
      <c r="C658" s="95" t="s">
        <v>113</v>
      </c>
      <c r="D658" s="91">
        <v>49</v>
      </c>
      <c r="E658" s="91">
        <v>48</v>
      </c>
      <c r="F658" s="91">
        <v>48</v>
      </c>
      <c r="G658" s="91">
        <v>48</v>
      </c>
      <c r="H658" s="91">
        <v>47</v>
      </c>
      <c r="I658" s="98"/>
      <c r="J658" s="14"/>
      <c r="K658" s="93"/>
      <c r="L658" s="93"/>
      <c r="M658" s="27"/>
      <c r="N658" s="27"/>
      <c r="O658" s="27"/>
      <c r="P658" s="27"/>
      <c r="Q658" s="27"/>
      <c r="R658" s="27"/>
    </row>
    <row r="659" spans="3:18" ht="12.75">
      <c r="C659" s="95" t="s">
        <v>114</v>
      </c>
      <c r="D659" s="91">
        <v>3</v>
      </c>
      <c r="E659" s="91">
        <v>6</v>
      </c>
      <c r="F659" s="91">
        <v>6</v>
      </c>
      <c r="G659" s="91">
        <v>6</v>
      </c>
      <c r="H659" s="91">
        <v>5</v>
      </c>
      <c r="I659" s="98"/>
      <c r="J659" s="14"/>
      <c r="K659" s="93"/>
      <c r="L659" s="93"/>
      <c r="M659" s="27"/>
      <c r="N659" s="27"/>
      <c r="O659" s="27"/>
      <c r="P659" s="27"/>
      <c r="Q659" s="27"/>
      <c r="R659" s="27"/>
    </row>
    <row r="660" spans="3:18" ht="12.75">
      <c r="C660" s="95" t="s">
        <v>115</v>
      </c>
      <c r="D660" s="92" t="s">
        <v>0</v>
      </c>
      <c r="E660" s="92" t="s">
        <v>0</v>
      </c>
      <c r="F660" s="92" t="s">
        <v>0</v>
      </c>
      <c r="G660" s="92" t="s">
        <v>0</v>
      </c>
      <c r="H660" s="92" t="s">
        <v>0</v>
      </c>
      <c r="I660" s="98"/>
      <c r="J660" s="14"/>
      <c r="K660" s="93"/>
      <c r="L660" s="93"/>
      <c r="M660" s="27"/>
      <c r="N660" s="27"/>
      <c r="O660" s="27"/>
      <c r="P660" s="27"/>
      <c r="Q660" s="27"/>
      <c r="R660" s="27"/>
    </row>
    <row r="661" spans="3:18" ht="12.75">
      <c r="C661" s="95" t="s">
        <v>116</v>
      </c>
      <c r="D661" s="92" t="s">
        <v>0</v>
      </c>
      <c r="E661" s="92" t="s">
        <v>0</v>
      </c>
      <c r="F661" s="92" t="s">
        <v>0</v>
      </c>
      <c r="G661" s="92" t="s">
        <v>0</v>
      </c>
      <c r="H661" s="92" t="s">
        <v>0</v>
      </c>
      <c r="I661" s="98"/>
      <c r="J661" s="14"/>
      <c r="K661" s="93"/>
      <c r="L661" s="93"/>
      <c r="M661" s="27"/>
      <c r="N661" s="27"/>
      <c r="O661" s="27"/>
      <c r="P661" s="27"/>
      <c r="Q661" s="27"/>
      <c r="R661" s="27"/>
    </row>
    <row r="662" spans="3:18" ht="12.75">
      <c r="C662" s="95"/>
      <c r="D662" s="96">
        <f>SUM(D655:D661)</f>
        <v>1919</v>
      </c>
      <c r="E662" s="96">
        <f aca="true" t="shared" si="48" ref="E662:H662">SUM(E655:E661)</f>
        <v>2518</v>
      </c>
      <c r="F662" s="96">
        <f t="shared" si="48"/>
        <v>2339</v>
      </c>
      <c r="G662" s="96">
        <f t="shared" si="48"/>
        <v>2403</v>
      </c>
      <c r="H662" s="96">
        <f t="shared" si="48"/>
        <v>2920</v>
      </c>
      <c r="I662" s="98">
        <f t="shared" si="46"/>
        <v>2419.8</v>
      </c>
      <c r="J662" s="14">
        <v>2419.8</v>
      </c>
      <c r="K662" s="93"/>
      <c r="L662" s="93"/>
      <c r="M662" s="27"/>
      <c r="N662" s="27"/>
      <c r="O662" s="27"/>
      <c r="P662" s="27"/>
      <c r="Q662" s="27"/>
      <c r="R662" s="27"/>
    </row>
    <row r="663" spans="3:18" ht="12.75">
      <c r="C663" s="95" t="s">
        <v>118</v>
      </c>
      <c r="D663" s="91">
        <v>2704</v>
      </c>
      <c r="E663" s="91">
        <v>2983</v>
      </c>
      <c r="F663" s="91">
        <v>3683</v>
      </c>
      <c r="G663" s="91">
        <v>2840</v>
      </c>
      <c r="H663" s="91">
        <v>3128</v>
      </c>
      <c r="I663" s="98">
        <f t="shared" si="46"/>
        <v>3067.6</v>
      </c>
      <c r="J663" s="14">
        <v>3067.6</v>
      </c>
      <c r="K663" s="93"/>
      <c r="L663" s="93"/>
      <c r="M663" s="27"/>
      <c r="N663" s="27"/>
      <c r="O663" s="27"/>
      <c r="P663" s="27"/>
      <c r="Q663" s="27"/>
      <c r="R663" s="27"/>
    </row>
    <row r="664" spans="3:18" ht="12.75">
      <c r="C664" s="95" t="s">
        <v>117</v>
      </c>
      <c r="D664" s="91">
        <v>2076</v>
      </c>
      <c r="E664" s="91">
        <v>2097</v>
      </c>
      <c r="F664" s="91">
        <v>2083</v>
      </c>
      <c r="G664" s="91">
        <v>2078</v>
      </c>
      <c r="H664" s="91">
        <v>2069</v>
      </c>
      <c r="I664" s="98">
        <f t="shared" si="46"/>
        <v>2080.6</v>
      </c>
      <c r="J664" s="14">
        <v>2080.6</v>
      </c>
      <c r="K664" s="93"/>
      <c r="L664" s="93"/>
      <c r="M664" s="27"/>
      <c r="N664" s="27"/>
      <c r="O664" s="27"/>
      <c r="P664" s="27"/>
      <c r="Q664" s="27"/>
      <c r="R664" s="27"/>
    </row>
    <row r="665" spans="3:18" ht="12.75">
      <c r="C665" s="95" t="s">
        <v>119</v>
      </c>
      <c r="D665" s="91">
        <v>508</v>
      </c>
      <c r="E665" s="91">
        <v>731</v>
      </c>
      <c r="F665" s="91">
        <v>597</v>
      </c>
      <c r="G665" s="91">
        <v>673</v>
      </c>
      <c r="H665" s="91">
        <v>925</v>
      </c>
      <c r="I665" s="98">
        <f t="shared" si="46"/>
        <v>686.8</v>
      </c>
      <c r="J665" s="14">
        <v>686.8</v>
      </c>
      <c r="K665" s="93"/>
      <c r="L665" s="93"/>
      <c r="M665" s="27"/>
      <c r="N665" s="27"/>
      <c r="O665" s="27"/>
      <c r="P665" s="27"/>
      <c r="Q665" s="27"/>
      <c r="R665" s="27"/>
    </row>
    <row r="666" spans="7:18" ht="12.75">
      <c r="G666" s="309"/>
      <c r="H666" s="309"/>
      <c r="I666" s="98"/>
      <c r="J666" s="14"/>
      <c r="K666" s="93"/>
      <c r="L666" s="93"/>
      <c r="M666" s="27"/>
      <c r="N666" s="27"/>
      <c r="O666" s="27"/>
      <c r="P666" s="27"/>
      <c r="Q666" s="27"/>
      <c r="R666" s="27"/>
    </row>
    <row r="667" spans="3:18" ht="12.75">
      <c r="C667" s="27" t="s">
        <v>92</v>
      </c>
      <c r="D667" s="27"/>
      <c r="E667" s="27"/>
      <c r="F667" s="27"/>
      <c r="G667" s="27"/>
      <c r="H667" s="27"/>
      <c r="I667" s="98"/>
      <c r="J667" s="14"/>
      <c r="K667" s="93"/>
      <c r="L667" s="93"/>
      <c r="M667" s="27"/>
      <c r="N667" s="27"/>
      <c r="O667" s="27"/>
      <c r="P667" s="27"/>
      <c r="Q667" s="27"/>
      <c r="R667" s="27"/>
    </row>
    <row r="668" spans="3:18" ht="12.75">
      <c r="C668" s="93" t="s">
        <v>0</v>
      </c>
      <c r="D668" s="93" t="s">
        <v>93</v>
      </c>
      <c r="E668" s="27"/>
      <c r="F668" s="27"/>
      <c r="G668" s="27"/>
      <c r="H668" s="27"/>
      <c r="I668" s="98"/>
      <c r="J668" s="14"/>
      <c r="K668" s="93"/>
      <c r="L668" s="93"/>
      <c r="M668" s="27"/>
      <c r="N668" s="27"/>
      <c r="O668" s="27"/>
      <c r="P668" s="27"/>
      <c r="Q668" s="27"/>
      <c r="R668" s="27"/>
    </row>
    <row r="669" spans="3:18" ht="12.75">
      <c r="C669" s="93"/>
      <c r="D669" s="27"/>
      <c r="E669" s="27"/>
      <c r="F669" s="27"/>
      <c r="G669" s="27"/>
      <c r="H669" s="27"/>
      <c r="I669" s="98"/>
      <c r="J669" s="14"/>
      <c r="K669" s="93"/>
      <c r="L669" s="93"/>
      <c r="M669" s="27"/>
      <c r="N669" s="27"/>
      <c r="O669" s="27"/>
      <c r="P669" s="27"/>
      <c r="Q669" s="27"/>
      <c r="R669" s="27"/>
    </row>
    <row r="670" spans="3:18" ht="12.75">
      <c r="C670" s="27" t="s">
        <v>75</v>
      </c>
      <c r="D670" s="93" t="s">
        <v>152</v>
      </c>
      <c r="E670" s="27"/>
      <c r="F670" s="27"/>
      <c r="G670" s="27"/>
      <c r="H670" s="27"/>
      <c r="I670" s="98"/>
      <c r="J670" s="14"/>
      <c r="K670" s="93"/>
      <c r="L670" s="93"/>
      <c r="M670" s="27"/>
      <c r="N670" s="27"/>
      <c r="O670" s="27"/>
      <c r="P670" s="27"/>
      <c r="Q670" s="27"/>
      <c r="R670" s="27"/>
    </row>
    <row r="671" spans="3:18" ht="12.75">
      <c r="C671" s="93" t="s">
        <v>96</v>
      </c>
      <c r="D671" s="93" t="s">
        <v>19</v>
      </c>
      <c r="E671" s="27"/>
      <c r="F671" s="27"/>
      <c r="G671" s="27"/>
      <c r="H671" s="27"/>
      <c r="I671" s="98"/>
      <c r="J671" s="14"/>
      <c r="K671" s="93"/>
      <c r="L671" s="93"/>
      <c r="M671" s="27"/>
      <c r="N671" s="27"/>
      <c r="O671" s="27"/>
      <c r="P671" s="27"/>
      <c r="Q671" s="27"/>
      <c r="R671" s="27"/>
    </row>
    <row r="672" spans="3:18" ht="12.75">
      <c r="C672" s="27"/>
      <c r="D672" s="27"/>
      <c r="E672" s="27"/>
      <c r="F672" s="27"/>
      <c r="G672" s="27"/>
      <c r="H672" s="27"/>
      <c r="I672" s="98"/>
      <c r="J672" s="14"/>
      <c r="K672" s="93"/>
      <c r="L672" s="93"/>
      <c r="M672" s="27"/>
      <c r="N672" s="27"/>
      <c r="O672" s="27"/>
      <c r="P672" s="27"/>
      <c r="Q672" s="27"/>
      <c r="R672" s="27"/>
    </row>
    <row r="673" spans="3:18" ht="12.75">
      <c r="C673" s="95" t="s">
        <v>97</v>
      </c>
      <c r="D673" s="95" t="s">
        <v>55</v>
      </c>
      <c r="E673" s="95" t="s">
        <v>56</v>
      </c>
      <c r="F673" s="95" t="s">
        <v>61</v>
      </c>
      <c r="G673" s="95" t="s">
        <v>62</v>
      </c>
      <c r="H673" s="95" t="s">
        <v>63</v>
      </c>
      <c r="I673" s="98"/>
      <c r="J673" s="14"/>
      <c r="K673" s="93"/>
      <c r="L673" s="93"/>
      <c r="M673" s="27"/>
      <c r="N673" s="27"/>
      <c r="O673" s="27"/>
      <c r="P673" s="27"/>
      <c r="Q673" s="27"/>
      <c r="R673" s="27"/>
    </row>
    <row r="674" spans="3:18" ht="12.75">
      <c r="C674" s="95" t="s">
        <v>122</v>
      </c>
      <c r="D674" s="91">
        <v>20717</v>
      </c>
      <c r="E674" s="91">
        <v>21573</v>
      </c>
      <c r="F674" s="91">
        <v>21049</v>
      </c>
      <c r="G674" s="91">
        <v>21688</v>
      </c>
      <c r="H674" s="91">
        <v>22179</v>
      </c>
      <c r="I674" s="98">
        <f t="shared" si="46"/>
        <v>21441.2</v>
      </c>
      <c r="J674" s="14">
        <v>21441.2</v>
      </c>
      <c r="K674" s="93"/>
      <c r="L674" s="93"/>
      <c r="M674" s="27"/>
      <c r="N674" s="27"/>
      <c r="O674" s="27"/>
      <c r="P674" s="27"/>
      <c r="Q674" s="27"/>
      <c r="R674" s="27"/>
    </row>
    <row r="675" spans="3:18" ht="12.75">
      <c r="C675" s="95" t="s">
        <v>109</v>
      </c>
      <c r="D675" s="91">
        <v>8855</v>
      </c>
      <c r="E675" s="91">
        <v>10886</v>
      </c>
      <c r="F675" s="91">
        <v>10959</v>
      </c>
      <c r="G675" s="91">
        <v>12028</v>
      </c>
      <c r="H675" s="91">
        <v>12212</v>
      </c>
      <c r="I675" s="98">
        <f t="shared" si="46"/>
        <v>10988</v>
      </c>
      <c r="J675" s="14">
        <v>10988</v>
      </c>
      <c r="K675" s="93"/>
      <c r="L675" s="93"/>
      <c r="M675" s="27"/>
      <c r="N675" s="27"/>
      <c r="O675" s="27"/>
      <c r="P675" s="27"/>
      <c r="Q675" s="27"/>
      <c r="R675" s="27"/>
    </row>
    <row r="676" spans="3:18" ht="12.75">
      <c r="C676" s="95" t="s">
        <v>110</v>
      </c>
      <c r="D676" s="91">
        <v>115</v>
      </c>
      <c r="E676" s="91">
        <v>128</v>
      </c>
      <c r="F676" s="91">
        <v>123</v>
      </c>
      <c r="G676" s="91">
        <v>110</v>
      </c>
      <c r="H676" s="91">
        <v>138</v>
      </c>
      <c r="I676" s="98"/>
      <c r="J676" s="14"/>
      <c r="K676" s="93"/>
      <c r="L676" s="93"/>
      <c r="M676" s="27"/>
      <c r="N676" s="27"/>
      <c r="O676" s="27"/>
      <c r="P676" s="27"/>
      <c r="Q676" s="27"/>
      <c r="R676" s="27"/>
    </row>
    <row r="677" spans="3:18" ht="12.75">
      <c r="C677" s="95" t="s">
        <v>111</v>
      </c>
      <c r="D677" s="91">
        <v>506</v>
      </c>
      <c r="E677" s="91">
        <v>559</v>
      </c>
      <c r="F677" s="91">
        <v>375</v>
      </c>
      <c r="G677" s="91">
        <v>459</v>
      </c>
      <c r="H677" s="91">
        <v>479</v>
      </c>
      <c r="I677" s="98"/>
      <c r="J677" s="14"/>
      <c r="K677" s="93"/>
      <c r="L677" s="93"/>
      <c r="M677" s="27"/>
      <c r="N677" s="27"/>
      <c r="O677" s="27"/>
      <c r="P677" s="27"/>
      <c r="Q677" s="27"/>
      <c r="R677" s="27"/>
    </row>
    <row r="678" spans="3:18" ht="12.75">
      <c r="C678" s="95" t="s">
        <v>112</v>
      </c>
      <c r="D678" s="91">
        <v>1457</v>
      </c>
      <c r="E678" s="91">
        <v>951</v>
      </c>
      <c r="F678" s="91">
        <v>614</v>
      </c>
      <c r="G678" s="91">
        <v>649</v>
      </c>
      <c r="H678" s="91">
        <v>524</v>
      </c>
      <c r="I678" s="98"/>
      <c r="J678" s="14"/>
      <c r="K678" s="93"/>
      <c r="L678" s="93"/>
      <c r="M678" s="27"/>
      <c r="N678" s="27"/>
      <c r="O678" s="27"/>
      <c r="P678" s="27"/>
      <c r="Q678" s="27"/>
      <c r="R678" s="27"/>
    </row>
    <row r="679" spans="3:18" ht="12.75">
      <c r="C679" s="95" t="s">
        <v>113</v>
      </c>
      <c r="D679" s="91">
        <v>107</v>
      </c>
      <c r="E679" s="91">
        <v>109</v>
      </c>
      <c r="F679" s="91">
        <v>99</v>
      </c>
      <c r="G679" s="91">
        <v>79</v>
      </c>
      <c r="H679" s="91">
        <v>79</v>
      </c>
      <c r="I679" s="98"/>
      <c r="J679" s="14"/>
      <c r="K679" s="93"/>
      <c r="L679" s="93"/>
      <c r="M679" s="27"/>
      <c r="N679" s="27"/>
      <c r="O679" s="27"/>
      <c r="P679" s="27"/>
      <c r="Q679" s="27"/>
      <c r="R679" s="27"/>
    </row>
    <row r="680" spans="3:18" ht="12.75">
      <c r="C680" s="95" t="s">
        <v>114</v>
      </c>
      <c r="D680" s="91">
        <v>3</v>
      </c>
      <c r="E680" s="91">
        <v>3</v>
      </c>
      <c r="F680" s="91">
        <v>3</v>
      </c>
      <c r="G680" s="91">
        <v>3</v>
      </c>
      <c r="H680" s="91">
        <v>3</v>
      </c>
      <c r="I680" s="98"/>
      <c r="J680" s="14"/>
      <c r="K680" s="93"/>
      <c r="L680" s="93"/>
      <c r="M680" s="27"/>
      <c r="N680" s="27"/>
      <c r="O680" s="27"/>
      <c r="P680" s="27"/>
      <c r="Q680" s="27"/>
      <c r="R680" s="27"/>
    </row>
    <row r="681" spans="3:18" ht="12.75">
      <c r="C681" s="95" t="s">
        <v>115</v>
      </c>
      <c r="D681" s="92" t="s">
        <v>0</v>
      </c>
      <c r="E681" s="92" t="s">
        <v>0</v>
      </c>
      <c r="F681" s="92" t="s">
        <v>0</v>
      </c>
      <c r="G681" s="92" t="s">
        <v>0</v>
      </c>
      <c r="H681" s="92" t="s">
        <v>0</v>
      </c>
      <c r="I681" s="98"/>
      <c r="J681" s="14"/>
      <c r="K681" s="93"/>
      <c r="L681" s="93"/>
      <c r="M681" s="27"/>
      <c r="N681" s="27"/>
      <c r="O681" s="27"/>
      <c r="P681" s="27"/>
      <c r="Q681" s="27"/>
      <c r="R681" s="27"/>
    </row>
    <row r="682" spans="3:18" ht="12.75">
      <c r="C682" s="95" t="s">
        <v>116</v>
      </c>
      <c r="D682" s="92" t="s">
        <v>0</v>
      </c>
      <c r="E682" s="92" t="s">
        <v>0</v>
      </c>
      <c r="F682" s="92" t="s">
        <v>0</v>
      </c>
      <c r="G682" s="92" t="s">
        <v>0</v>
      </c>
      <c r="H682" s="92" t="s">
        <v>0</v>
      </c>
      <c r="I682" s="98"/>
      <c r="J682" s="14"/>
      <c r="K682" s="93"/>
      <c r="L682" s="93"/>
      <c r="M682" s="27"/>
      <c r="N682" s="27"/>
      <c r="O682" s="27"/>
      <c r="P682" s="27"/>
      <c r="Q682" s="27"/>
      <c r="R682" s="27"/>
    </row>
    <row r="683" spans="3:18" ht="12.75">
      <c r="C683" s="95"/>
      <c r="D683" s="96">
        <f>SUM(D676:D682)</f>
        <v>2188</v>
      </c>
      <c r="E683" s="96">
        <f aca="true" t="shared" si="49" ref="E683:H683">SUM(E676:E682)</f>
        <v>1750</v>
      </c>
      <c r="F683" s="96">
        <f t="shared" si="49"/>
        <v>1214</v>
      </c>
      <c r="G683" s="96">
        <f t="shared" si="49"/>
        <v>1300</v>
      </c>
      <c r="H683" s="96">
        <f t="shared" si="49"/>
        <v>1223</v>
      </c>
      <c r="I683" s="98">
        <f t="shared" si="46"/>
        <v>1535</v>
      </c>
      <c r="J683" s="14">
        <v>1535</v>
      </c>
      <c r="K683" s="93"/>
      <c r="L683" s="93"/>
      <c r="M683" s="27"/>
      <c r="N683" s="27"/>
      <c r="O683" s="27"/>
      <c r="P683" s="27"/>
      <c r="Q683" s="27"/>
      <c r="R683" s="27"/>
    </row>
    <row r="684" spans="3:18" ht="12.75">
      <c r="C684" s="95" t="s">
        <v>118</v>
      </c>
      <c r="D684" s="91">
        <v>8502</v>
      </c>
      <c r="E684" s="91">
        <v>7791</v>
      </c>
      <c r="F684" s="91">
        <v>7761</v>
      </c>
      <c r="G684" s="91">
        <v>7264</v>
      </c>
      <c r="H684" s="91">
        <v>7666</v>
      </c>
      <c r="I684" s="98">
        <f t="shared" si="46"/>
        <v>7796.8</v>
      </c>
      <c r="J684" s="14">
        <v>7796.8</v>
      </c>
      <c r="K684" s="93"/>
      <c r="L684" s="93"/>
      <c r="M684" s="27"/>
      <c r="N684" s="27"/>
      <c r="O684" s="27"/>
      <c r="P684" s="27"/>
      <c r="Q684" s="27"/>
      <c r="R684" s="27"/>
    </row>
    <row r="685" spans="3:18" ht="12.75">
      <c r="C685" s="95" t="s">
        <v>117</v>
      </c>
      <c r="D685" s="91">
        <v>1172</v>
      </c>
      <c r="E685" s="91">
        <v>1146</v>
      </c>
      <c r="F685" s="91">
        <v>1114</v>
      </c>
      <c r="G685" s="91">
        <v>1095</v>
      </c>
      <c r="H685" s="91">
        <v>1078</v>
      </c>
      <c r="I685" s="98">
        <f t="shared" si="46"/>
        <v>1121</v>
      </c>
      <c r="J685" s="14">
        <v>1121</v>
      </c>
      <c r="K685" s="93"/>
      <c r="L685" s="93"/>
      <c r="M685" s="27"/>
      <c r="N685" s="27"/>
      <c r="O685" s="27"/>
      <c r="P685" s="27"/>
      <c r="Q685" s="27"/>
      <c r="R685" s="27"/>
    </row>
    <row r="686" spans="3:18" ht="12.75">
      <c r="C686" s="95" t="s">
        <v>119</v>
      </c>
      <c r="D686" s="91">
        <v>166</v>
      </c>
      <c r="E686" s="91">
        <v>200</v>
      </c>
      <c r="F686" s="91">
        <v>475</v>
      </c>
      <c r="G686" s="91">
        <v>528</v>
      </c>
      <c r="H686" s="91">
        <v>520</v>
      </c>
      <c r="I686" s="98">
        <f t="shared" si="46"/>
        <v>377.8</v>
      </c>
      <c r="J686" s="14">
        <v>377.8</v>
      </c>
      <c r="K686" s="93"/>
      <c r="L686" s="93"/>
      <c r="M686" s="27"/>
      <c r="N686" s="27"/>
      <c r="O686" s="27"/>
      <c r="P686" s="27"/>
      <c r="Q686" s="27"/>
      <c r="R686" s="27"/>
    </row>
    <row r="687" spans="7:18" ht="12.75">
      <c r="G687" s="309"/>
      <c r="H687" s="309"/>
      <c r="I687" s="98"/>
      <c r="J687" s="14"/>
      <c r="K687" s="93"/>
      <c r="L687" s="93"/>
      <c r="M687" s="27"/>
      <c r="N687" s="27"/>
      <c r="O687" s="27"/>
      <c r="P687" s="27"/>
      <c r="Q687" s="27"/>
      <c r="R687" s="27"/>
    </row>
    <row r="688" spans="3:18" ht="12.75">
      <c r="C688" s="27" t="s">
        <v>92</v>
      </c>
      <c r="D688" s="27"/>
      <c r="E688" s="27"/>
      <c r="F688" s="27"/>
      <c r="G688" s="27"/>
      <c r="H688" s="27"/>
      <c r="I688" s="98"/>
      <c r="J688" s="14"/>
      <c r="K688" s="93"/>
      <c r="L688" s="93"/>
      <c r="M688" s="27"/>
      <c r="N688" s="27"/>
      <c r="O688" s="27"/>
      <c r="P688" s="27"/>
      <c r="Q688" s="27"/>
      <c r="R688" s="27"/>
    </row>
    <row r="689" spans="3:18" ht="12.75">
      <c r="C689" s="93" t="s">
        <v>0</v>
      </c>
      <c r="D689" s="27" t="s">
        <v>93</v>
      </c>
      <c r="E689" s="27"/>
      <c r="F689" s="27"/>
      <c r="G689" s="27"/>
      <c r="H689" s="27"/>
      <c r="I689" s="98"/>
      <c r="J689" s="14"/>
      <c r="K689" s="93"/>
      <c r="L689" s="93"/>
      <c r="M689" s="27"/>
      <c r="N689" s="27"/>
      <c r="O689" s="27"/>
      <c r="P689" s="27"/>
      <c r="Q689" s="27"/>
      <c r="R689" s="27"/>
    </row>
    <row r="690" spans="3:18" ht="12.75">
      <c r="C690" s="93"/>
      <c r="D690" s="93"/>
      <c r="E690" s="27"/>
      <c r="F690" s="27"/>
      <c r="G690" s="27"/>
      <c r="H690" s="27"/>
      <c r="I690" s="98"/>
      <c r="J690" s="14"/>
      <c r="K690" s="93"/>
      <c r="L690" s="93"/>
      <c r="M690" s="27"/>
      <c r="N690" s="27"/>
      <c r="O690" s="27"/>
      <c r="P690" s="27"/>
      <c r="Q690" s="27"/>
      <c r="R690" s="27"/>
    </row>
    <row r="691" spans="3:18" ht="12.75">
      <c r="C691" s="27" t="s">
        <v>75</v>
      </c>
      <c r="D691" s="27" t="s">
        <v>152</v>
      </c>
      <c r="E691" s="27"/>
      <c r="F691" s="27"/>
      <c r="G691" s="27"/>
      <c r="H691" s="27"/>
      <c r="I691" s="98"/>
      <c r="J691" s="14"/>
      <c r="K691" s="93"/>
      <c r="L691" s="93"/>
      <c r="M691" s="27"/>
      <c r="N691" s="27"/>
      <c r="O691" s="27"/>
      <c r="P691" s="27"/>
      <c r="Q691" s="27"/>
      <c r="R691" s="27"/>
    </row>
    <row r="692" spans="3:18" ht="12.75">
      <c r="C692" s="93" t="s">
        <v>96</v>
      </c>
      <c r="D692" s="93" t="s">
        <v>42</v>
      </c>
      <c r="E692" s="27"/>
      <c r="F692" s="27"/>
      <c r="G692" s="27"/>
      <c r="H692" s="27"/>
      <c r="I692" s="98"/>
      <c r="J692" s="14"/>
      <c r="K692" s="93"/>
      <c r="L692" s="93"/>
      <c r="M692" s="27"/>
      <c r="N692" s="27"/>
      <c r="O692" s="27"/>
      <c r="P692" s="27"/>
      <c r="Q692" s="27"/>
      <c r="R692" s="27"/>
    </row>
    <row r="693" spans="3:18" ht="12.75">
      <c r="C693" s="27"/>
      <c r="D693" s="27"/>
      <c r="E693" s="27"/>
      <c r="F693" s="27"/>
      <c r="G693" s="27"/>
      <c r="H693" s="27"/>
      <c r="I693" s="98"/>
      <c r="J693" s="14"/>
      <c r="K693" s="93"/>
      <c r="L693" s="93"/>
      <c r="M693" s="27"/>
      <c r="N693" s="27"/>
      <c r="O693" s="27"/>
      <c r="P693" s="27"/>
      <c r="Q693" s="27"/>
      <c r="R693" s="27"/>
    </row>
    <row r="694" spans="3:18" ht="12.75">
      <c r="C694" s="95" t="s">
        <v>97</v>
      </c>
      <c r="D694" s="95" t="s">
        <v>55</v>
      </c>
      <c r="E694" s="95" t="s">
        <v>56</v>
      </c>
      <c r="F694" s="95" t="s">
        <v>61</v>
      </c>
      <c r="G694" s="95" t="s">
        <v>62</v>
      </c>
      <c r="H694" s="95" t="s">
        <v>63</v>
      </c>
      <c r="I694" s="98"/>
      <c r="J694" s="14"/>
      <c r="K694" s="93"/>
      <c r="L694" s="93"/>
      <c r="M694" s="27"/>
      <c r="N694" s="27"/>
      <c r="O694" s="27"/>
      <c r="P694" s="27"/>
      <c r="Q694" s="27"/>
      <c r="R694" s="27"/>
    </row>
    <row r="695" spans="3:18" ht="12.75">
      <c r="C695" s="95" t="s">
        <v>122</v>
      </c>
      <c r="D695" s="91">
        <v>36557</v>
      </c>
      <c r="E695" s="91">
        <v>36826</v>
      </c>
      <c r="F695" s="91">
        <v>33376</v>
      </c>
      <c r="G695" s="91">
        <v>35606</v>
      </c>
      <c r="H695" s="92" t="s">
        <v>0</v>
      </c>
      <c r="I695" s="98">
        <f aca="true" t="shared" si="50" ref="I695:I758">AVERAGE(D695:H695)</f>
        <v>35591.25</v>
      </c>
      <c r="J695" s="14">
        <v>35591.25</v>
      </c>
      <c r="K695" s="93"/>
      <c r="L695" s="93"/>
      <c r="M695" s="27"/>
      <c r="N695" s="27"/>
      <c r="O695" s="27"/>
      <c r="P695" s="27"/>
      <c r="Q695" s="27"/>
      <c r="R695" s="27"/>
    </row>
    <row r="696" spans="3:18" ht="12.75">
      <c r="C696" s="95" t="s">
        <v>109</v>
      </c>
      <c r="D696" s="91">
        <v>13700</v>
      </c>
      <c r="E696" s="91">
        <v>14960</v>
      </c>
      <c r="F696" s="91">
        <v>16311</v>
      </c>
      <c r="G696" s="91">
        <v>16661</v>
      </c>
      <c r="H696" s="92" t="s">
        <v>0</v>
      </c>
      <c r="I696" s="98">
        <f t="shared" si="50"/>
        <v>15408</v>
      </c>
      <c r="J696" s="14">
        <v>15408</v>
      </c>
      <c r="K696" s="93"/>
      <c r="L696" s="93"/>
      <c r="M696" s="27"/>
      <c r="N696" s="27"/>
      <c r="O696" s="27"/>
      <c r="P696" s="27"/>
      <c r="Q696" s="27"/>
      <c r="R696" s="27"/>
    </row>
    <row r="697" spans="3:18" ht="12.75">
      <c r="C697" s="95" t="s">
        <v>110</v>
      </c>
      <c r="D697" s="91">
        <v>306</v>
      </c>
      <c r="E697" s="91">
        <v>345</v>
      </c>
      <c r="F697" s="91">
        <v>336</v>
      </c>
      <c r="G697" s="91">
        <v>368</v>
      </c>
      <c r="H697" s="92" t="s">
        <v>0</v>
      </c>
      <c r="I697" s="98"/>
      <c r="J697" s="14"/>
      <c r="K697" s="93"/>
      <c r="L697" s="93"/>
      <c r="M697" s="27"/>
      <c r="N697" s="27"/>
      <c r="O697" s="27"/>
      <c r="P697" s="27"/>
      <c r="Q697" s="27"/>
      <c r="R697" s="27"/>
    </row>
    <row r="698" spans="3:18" ht="12.75">
      <c r="C698" s="95" t="s">
        <v>111</v>
      </c>
      <c r="D698" s="91">
        <v>1199</v>
      </c>
      <c r="E698" s="91">
        <v>1438</v>
      </c>
      <c r="F698" s="91">
        <v>1328</v>
      </c>
      <c r="G698" s="91">
        <v>1358</v>
      </c>
      <c r="H698" s="92" t="s">
        <v>0</v>
      </c>
      <c r="I698" s="98"/>
      <c r="J698" s="14"/>
      <c r="K698" s="93"/>
      <c r="L698" s="93"/>
      <c r="M698" s="27"/>
      <c r="N698" s="27"/>
      <c r="O698" s="27"/>
      <c r="P698" s="27"/>
      <c r="Q698" s="27"/>
      <c r="R698" s="27"/>
    </row>
    <row r="699" spans="3:18" ht="12.75">
      <c r="C699" s="95" t="s">
        <v>112</v>
      </c>
      <c r="D699" s="91">
        <v>1819</v>
      </c>
      <c r="E699" s="91">
        <v>1645</v>
      </c>
      <c r="F699" s="91">
        <v>2009</v>
      </c>
      <c r="G699" s="91">
        <v>2217</v>
      </c>
      <c r="H699" s="92" t="s">
        <v>0</v>
      </c>
      <c r="I699" s="98"/>
      <c r="J699" s="14"/>
      <c r="K699" s="93"/>
      <c r="L699" s="93"/>
      <c r="M699" s="27"/>
      <c r="N699" s="27"/>
      <c r="O699" s="27"/>
      <c r="P699" s="27"/>
      <c r="Q699" s="27"/>
      <c r="R699" s="27"/>
    </row>
    <row r="700" spans="3:18" ht="12.75">
      <c r="C700" s="95" t="s">
        <v>113</v>
      </c>
      <c r="D700" s="91">
        <v>69</v>
      </c>
      <c r="E700" s="91">
        <v>81</v>
      </c>
      <c r="F700" s="91">
        <v>81</v>
      </c>
      <c r="G700" s="91">
        <v>81</v>
      </c>
      <c r="H700" s="92" t="s">
        <v>0</v>
      </c>
      <c r="I700" s="98"/>
      <c r="J700" s="14"/>
      <c r="K700" s="93"/>
      <c r="L700" s="93"/>
      <c r="M700" s="27"/>
      <c r="N700" s="27"/>
      <c r="O700" s="27"/>
      <c r="P700" s="27"/>
      <c r="Q700" s="27"/>
      <c r="R700" s="27"/>
    </row>
    <row r="701" spans="3:18" ht="12.75">
      <c r="C701" s="95" t="s">
        <v>114</v>
      </c>
      <c r="D701" s="91">
        <v>4</v>
      </c>
      <c r="E701" s="91">
        <v>4</v>
      </c>
      <c r="F701" s="91">
        <v>4</v>
      </c>
      <c r="G701" s="91">
        <v>4</v>
      </c>
      <c r="H701" s="92" t="s">
        <v>0</v>
      </c>
      <c r="I701" s="98"/>
      <c r="J701" s="14"/>
      <c r="K701" s="93"/>
      <c r="L701" s="93"/>
      <c r="M701" s="27"/>
      <c r="N701" s="27"/>
      <c r="O701" s="27"/>
      <c r="P701" s="27"/>
      <c r="Q701" s="27"/>
      <c r="R701" s="27"/>
    </row>
    <row r="702" spans="3:18" ht="12.75">
      <c r="C702" s="95" t="s">
        <v>115</v>
      </c>
      <c r="D702" s="92" t="s">
        <v>0</v>
      </c>
      <c r="E702" s="92" t="s">
        <v>0</v>
      </c>
      <c r="F702" s="92" t="s">
        <v>0</v>
      </c>
      <c r="G702" s="92" t="s">
        <v>0</v>
      </c>
      <c r="H702" s="92" t="s">
        <v>0</v>
      </c>
      <c r="I702" s="98"/>
      <c r="J702" s="14"/>
      <c r="K702" s="93"/>
      <c r="L702" s="93"/>
      <c r="M702" s="27"/>
      <c r="N702" s="27"/>
      <c r="O702" s="27"/>
      <c r="P702" s="27"/>
      <c r="Q702" s="27"/>
      <c r="R702" s="27"/>
    </row>
    <row r="703" spans="3:18" ht="12.75">
      <c r="C703" s="95" t="s">
        <v>116</v>
      </c>
      <c r="D703" s="92" t="s">
        <v>0</v>
      </c>
      <c r="E703" s="92" t="s">
        <v>0</v>
      </c>
      <c r="F703" s="92" t="s">
        <v>0</v>
      </c>
      <c r="G703" s="92" t="s">
        <v>0</v>
      </c>
      <c r="H703" s="92" t="s">
        <v>0</v>
      </c>
      <c r="I703" s="98"/>
      <c r="J703" s="14"/>
      <c r="K703" s="93"/>
      <c r="L703" s="93"/>
      <c r="M703" s="27"/>
      <c r="N703" s="27"/>
      <c r="O703" s="27"/>
      <c r="P703" s="27"/>
      <c r="Q703" s="27"/>
      <c r="R703" s="27"/>
    </row>
    <row r="704" spans="3:18" ht="12.75">
      <c r="C704" s="95"/>
      <c r="D704" s="96">
        <f>SUM(D697:D703)</f>
        <v>3397</v>
      </c>
      <c r="E704" s="96">
        <f aca="true" t="shared" si="51" ref="E704:G704">SUM(E697:E703)</f>
        <v>3513</v>
      </c>
      <c r="F704" s="96">
        <f t="shared" si="51"/>
        <v>3758</v>
      </c>
      <c r="G704" s="96">
        <f t="shared" si="51"/>
        <v>4028</v>
      </c>
      <c r="H704" s="92"/>
      <c r="I704" s="98">
        <f t="shared" si="50"/>
        <v>3674</v>
      </c>
      <c r="J704" s="14">
        <v>3674</v>
      </c>
      <c r="K704" s="93"/>
      <c r="L704" s="93"/>
      <c r="M704" s="27"/>
      <c r="N704" s="27"/>
      <c r="O704" s="27"/>
      <c r="P704" s="27"/>
      <c r="Q704" s="27"/>
      <c r="R704" s="27"/>
    </row>
    <row r="705" spans="3:18" ht="12.75">
      <c r="C705" s="95" t="s">
        <v>118</v>
      </c>
      <c r="D705" s="91">
        <v>16442</v>
      </c>
      <c r="E705" s="91">
        <v>15351</v>
      </c>
      <c r="F705" s="91">
        <v>11678</v>
      </c>
      <c r="G705" s="91">
        <v>13297</v>
      </c>
      <c r="H705" s="92" t="s">
        <v>0</v>
      </c>
      <c r="I705" s="98">
        <f t="shared" si="50"/>
        <v>14192</v>
      </c>
      <c r="J705" s="14">
        <v>14192</v>
      </c>
      <c r="K705" s="93"/>
      <c r="L705" s="93"/>
      <c r="M705" s="27"/>
      <c r="N705" s="27"/>
      <c r="O705" s="27"/>
      <c r="P705" s="27"/>
      <c r="Q705" s="27"/>
      <c r="R705" s="27"/>
    </row>
    <row r="706" spans="3:18" ht="12.75">
      <c r="C706" s="95" t="s">
        <v>117</v>
      </c>
      <c r="D706" s="91">
        <v>1192</v>
      </c>
      <c r="E706" s="91">
        <v>1179</v>
      </c>
      <c r="F706" s="91">
        <v>1163</v>
      </c>
      <c r="G706" s="91">
        <v>1169</v>
      </c>
      <c r="H706" s="92" t="s">
        <v>0</v>
      </c>
      <c r="I706" s="98">
        <f t="shared" si="50"/>
        <v>1175.75</v>
      </c>
      <c r="J706" s="14">
        <v>1175.75</v>
      </c>
      <c r="K706" s="93"/>
      <c r="L706" s="93"/>
      <c r="M706" s="27"/>
      <c r="N706" s="27"/>
      <c r="O706" s="27"/>
      <c r="P706" s="27"/>
      <c r="Q706" s="27"/>
      <c r="R706" s="27"/>
    </row>
    <row r="707" spans="3:18" ht="12.75">
      <c r="C707" s="95" t="s">
        <v>119</v>
      </c>
      <c r="D707" s="91">
        <v>1824</v>
      </c>
      <c r="E707" s="91">
        <v>1824</v>
      </c>
      <c r="F707" s="91">
        <v>467</v>
      </c>
      <c r="G707" s="91">
        <v>452</v>
      </c>
      <c r="H707" s="92" t="s">
        <v>0</v>
      </c>
      <c r="I707" s="98">
        <f t="shared" si="50"/>
        <v>1141.75</v>
      </c>
      <c r="J707" s="14">
        <v>1141.75</v>
      </c>
      <c r="K707" s="93"/>
      <c r="L707" s="93"/>
      <c r="M707" s="27"/>
      <c r="N707" s="27"/>
      <c r="O707" s="27"/>
      <c r="P707" s="27"/>
      <c r="Q707" s="27"/>
      <c r="R707" s="27"/>
    </row>
    <row r="708" spans="6:18" ht="12.75">
      <c r="F708" s="309"/>
      <c r="G708" s="309"/>
      <c r="H708" s="93"/>
      <c r="I708" s="98"/>
      <c r="J708" s="14"/>
      <c r="K708" s="93"/>
      <c r="L708" s="93"/>
      <c r="M708" s="27"/>
      <c r="N708" s="27"/>
      <c r="O708" s="27"/>
      <c r="P708" s="27"/>
      <c r="Q708" s="27"/>
      <c r="R708" s="27"/>
    </row>
    <row r="709" spans="3:18" ht="12.75">
      <c r="C709" s="27" t="s">
        <v>92</v>
      </c>
      <c r="D709" s="98"/>
      <c r="E709" s="98"/>
      <c r="F709" s="98"/>
      <c r="G709" s="98"/>
      <c r="H709" s="27"/>
      <c r="I709" s="98"/>
      <c r="J709" s="14"/>
      <c r="K709" s="93"/>
      <c r="L709" s="93"/>
      <c r="M709" s="27"/>
      <c r="N709" s="27"/>
      <c r="O709" s="27"/>
      <c r="P709" s="27"/>
      <c r="Q709" s="27"/>
      <c r="R709" s="27"/>
    </row>
    <row r="710" spans="3:18" ht="12.75">
      <c r="C710" s="93" t="s">
        <v>0</v>
      </c>
      <c r="D710" s="93" t="s">
        <v>93</v>
      </c>
      <c r="E710" s="27"/>
      <c r="F710" s="27"/>
      <c r="G710" s="27"/>
      <c r="H710" s="27"/>
      <c r="I710" s="98"/>
      <c r="J710" s="14"/>
      <c r="K710" s="93"/>
      <c r="L710" s="93"/>
      <c r="M710" s="27"/>
      <c r="N710" s="27"/>
      <c r="O710" s="27"/>
      <c r="P710" s="27"/>
      <c r="Q710" s="27"/>
      <c r="R710" s="27"/>
    </row>
    <row r="711" spans="3:18" ht="12.75">
      <c r="C711" s="93"/>
      <c r="D711" s="27"/>
      <c r="E711" s="27"/>
      <c r="F711" s="27"/>
      <c r="G711" s="27"/>
      <c r="H711" s="27"/>
      <c r="I711" s="98"/>
      <c r="J711" s="14"/>
      <c r="K711" s="93"/>
      <c r="L711" s="93"/>
      <c r="M711" s="27"/>
      <c r="N711" s="27"/>
      <c r="O711" s="27"/>
      <c r="P711" s="27"/>
      <c r="Q711" s="27"/>
      <c r="R711" s="27"/>
    </row>
    <row r="712" spans="3:18" ht="12.75">
      <c r="C712" s="27" t="s">
        <v>75</v>
      </c>
      <c r="D712" s="93" t="s">
        <v>152</v>
      </c>
      <c r="E712" s="27"/>
      <c r="F712" s="27"/>
      <c r="G712" s="27"/>
      <c r="H712" s="27"/>
      <c r="I712" s="98"/>
      <c r="J712" s="14"/>
      <c r="K712" s="93"/>
      <c r="L712" s="93"/>
      <c r="M712" s="27"/>
      <c r="N712" s="27"/>
      <c r="O712" s="27"/>
      <c r="P712" s="27"/>
      <c r="Q712" s="27"/>
      <c r="R712" s="27"/>
    </row>
    <row r="713" spans="3:18" ht="12.75">
      <c r="C713" s="93" t="s">
        <v>96</v>
      </c>
      <c r="D713" s="93" t="s">
        <v>16</v>
      </c>
      <c r="E713" s="27"/>
      <c r="F713" s="27"/>
      <c r="G713" s="27"/>
      <c r="H713" s="27"/>
      <c r="I713" s="98"/>
      <c r="J713" s="14"/>
      <c r="K713" s="93"/>
      <c r="L713" s="93"/>
      <c r="M713" s="27"/>
      <c r="N713" s="27"/>
      <c r="O713" s="27"/>
      <c r="P713" s="27"/>
      <c r="Q713" s="27"/>
      <c r="R713" s="27"/>
    </row>
    <row r="714" spans="3:18" ht="12.75">
      <c r="C714" s="27"/>
      <c r="D714" s="27"/>
      <c r="E714" s="27"/>
      <c r="F714" s="27"/>
      <c r="G714" s="27"/>
      <c r="H714" s="27"/>
      <c r="I714" s="98"/>
      <c r="J714" s="14"/>
      <c r="K714" s="93"/>
      <c r="L714" s="93"/>
      <c r="M714" s="27"/>
      <c r="N714" s="27"/>
      <c r="O714" s="27"/>
      <c r="P714" s="27"/>
      <c r="Q714" s="27"/>
      <c r="R714" s="27"/>
    </row>
    <row r="715" spans="3:18" ht="12.75">
      <c r="C715" s="95" t="s">
        <v>97</v>
      </c>
      <c r="D715" s="95" t="s">
        <v>55</v>
      </c>
      <c r="E715" s="95" t="s">
        <v>56</v>
      </c>
      <c r="F715" s="95" t="s">
        <v>61</v>
      </c>
      <c r="G715" s="95" t="s">
        <v>62</v>
      </c>
      <c r="H715" s="95" t="s">
        <v>63</v>
      </c>
      <c r="I715" s="98"/>
      <c r="J715" s="14"/>
      <c r="K715" s="93"/>
      <c r="L715" s="93"/>
      <c r="M715" s="27"/>
      <c r="N715" s="27"/>
      <c r="O715" s="27"/>
      <c r="P715" s="27"/>
      <c r="Q715" s="27"/>
      <c r="R715" s="27"/>
    </row>
    <row r="716" spans="3:18" ht="12.75">
      <c r="C716" s="95" t="s">
        <v>122</v>
      </c>
      <c r="D716" s="91">
        <v>213789</v>
      </c>
      <c r="E716" s="91">
        <v>219842</v>
      </c>
      <c r="F716" s="91">
        <v>205502</v>
      </c>
      <c r="G716" s="91">
        <v>206124</v>
      </c>
      <c r="H716" s="91">
        <v>227256</v>
      </c>
      <c r="I716" s="98">
        <f t="shared" si="50"/>
        <v>214502.6</v>
      </c>
      <c r="J716" s="14">
        <v>214502.6</v>
      </c>
      <c r="K716" s="93"/>
      <c r="L716" s="93"/>
      <c r="M716" s="27"/>
      <c r="N716" s="27"/>
      <c r="O716" s="27"/>
      <c r="P716" s="27"/>
      <c r="Q716" s="27"/>
      <c r="R716" s="27"/>
    </row>
    <row r="717" spans="3:18" ht="12.75">
      <c r="C717" s="95" t="s">
        <v>109</v>
      </c>
      <c r="D717" s="91">
        <v>71313</v>
      </c>
      <c r="E717" s="91">
        <v>73147</v>
      </c>
      <c r="F717" s="91">
        <v>66442</v>
      </c>
      <c r="G717" s="91">
        <v>68379</v>
      </c>
      <c r="H717" s="91">
        <v>83303</v>
      </c>
      <c r="I717" s="98">
        <f t="shared" si="50"/>
        <v>72516.8</v>
      </c>
      <c r="J717" s="14">
        <v>72516.8</v>
      </c>
      <c r="K717" s="93"/>
      <c r="L717" s="93"/>
      <c r="M717" s="27"/>
      <c r="N717" s="27"/>
      <c r="O717" s="27"/>
      <c r="P717" s="27"/>
      <c r="Q717" s="27"/>
      <c r="R717" s="27"/>
    </row>
    <row r="718" spans="3:18" ht="12.75">
      <c r="C718" s="95" t="s">
        <v>110</v>
      </c>
      <c r="D718" s="91">
        <v>3077</v>
      </c>
      <c r="E718" s="91">
        <v>2188</v>
      </c>
      <c r="F718" s="91">
        <v>1613</v>
      </c>
      <c r="G718" s="91">
        <v>1988</v>
      </c>
      <c r="H718" s="91">
        <v>2361</v>
      </c>
      <c r="I718" s="98"/>
      <c r="J718" s="14"/>
      <c r="K718" s="93"/>
      <c r="L718" s="93"/>
      <c r="M718" s="27"/>
      <c r="N718" s="27"/>
      <c r="O718" s="27"/>
      <c r="P718" s="27"/>
      <c r="Q718" s="27"/>
      <c r="R718" s="27"/>
    </row>
    <row r="719" spans="3:18" ht="12.75">
      <c r="C719" s="95" t="s">
        <v>111</v>
      </c>
      <c r="D719" s="91">
        <v>6972</v>
      </c>
      <c r="E719" s="91">
        <v>7723</v>
      </c>
      <c r="F719" s="91">
        <v>6600</v>
      </c>
      <c r="G719" s="91">
        <v>8050</v>
      </c>
      <c r="H719" s="91">
        <v>8113</v>
      </c>
      <c r="I719" s="98"/>
      <c r="J719" s="14"/>
      <c r="K719" s="93"/>
      <c r="L719" s="93"/>
      <c r="M719" s="27"/>
      <c r="N719" s="27"/>
      <c r="O719" s="27"/>
      <c r="P719" s="27"/>
      <c r="Q719" s="27"/>
      <c r="R719" s="27"/>
    </row>
    <row r="720" spans="3:18" ht="12.75">
      <c r="C720" s="95" t="s">
        <v>112</v>
      </c>
      <c r="D720" s="91">
        <v>14098</v>
      </c>
      <c r="E720" s="91">
        <v>17321</v>
      </c>
      <c r="F720" s="91">
        <v>15898</v>
      </c>
      <c r="G720" s="91">
        <v>13412</v>
      </c>
      <c r="H720" s="91">
        <v>15285</v>
      </c>
      <c r="I720" s="98"/>
      <c r="J720" s="14"/>
      <c r="K720" s="93"/>
      <c r="L720" s="93"/>
      <c r="M720" s="27"/>
      <c r="N720" s="27"/>
      <c r="O720" s="27"/>
      <c r="P720" s="27"/>
      <c r="Q720" s="27"/>
      <c r="R720" s="27"/>
    </row>
    <row r="721" spans="3:18" ht="12.75">
      <c r="C721" s="95" t="s">
        <v>113</v>
      </c>
      <c r="D721" s="91">
        <v>1213</v>
      </c>
      <c r="E721" s="91">
        <v>1238</v>
      </c>
      <c r="F721" s="91">
        <v>1074</v>
      </c>
      <c r="G721" s="91">
        <v>1181</v>
      </c>
      <c r="H721" s="91">
        <v>1246</v>
      </c>
      <c r="I721" s="98"/>
      <c r="J721" s="14"/>
      <c r="K721" s="93"/>
      <c r="L721" s="93"/>
      <c r="M721" s="27"/>
      <c r="N721" s="27"/>
      <c r="O721" s="27"/>
      <c r="P721" s="27"/>
      <c r="Q721" s="27"/>
      <c r="R721" s="27"/>
    </row>
    <row r="722" spans="3:18" ht="12.75">
      <c r="C722" s="95" t="s">
        <v>114</v>
      </c>
      <c r="D722" s="91">
        <v>30</v>
      </c>
      <c r="E722" s="91">
        <v>30</v>
      </c>
      <c r="F722" s="91">
        <v>25</v>
      </c>
      <c r="G722" s="91">
        <v>27</v>
      </c>
      <c r="H722" s="91">
        <v>30</v>
      </c>
      <c r="I722" s="98"/>
      <c r="J722" s="14"/>
      <c r="K722" s="93"/>
      <c r="L722" s="93"/>
      <c r="M722" s="27"/>
      <c r="N722" s="27"/>
      <c r="O722" s="27"/>
      <c r="P722" s="27"/>
      <c r="Q722" s="27"/>
      <c r="R722" s="27"/>
    </row>
    <row r="723" spans="3:18" ht="12.75">
      <c r="C723" s="95" t="s">
        <v>115</v>
      </c>
      <c r="D723" s="92" t="s">
        <v>0</v>
      </c>
      <c r="E723" s="92" t="s">
        <v>0</v>
      </c>
      <c r="F723" s="92" t="s">
        <v>0</v>
      </c>
      <c r="G723" s="92" t="s">
        <v>0</v>
      </c>
      <c r="H723" s="92" t="s">
        <v>0</v>
      </c>
      <c r="I723" s="98"/>
      <c r="J723" s="14"/>
      <c r="K723" s="93"/>
      <c r="L723" s="93"/>
      <c r="M723" s="27"/>
      <c r="N723" s="27"/>
      <c r="O723" s="27"/>
      <c r="P723" s="27"/>
      <c r="Q723" s="27"/>
      <c r="R723" s="27"/>
    </row>
    <row r="724" spans="3:18" ht="12.75">
      <c r="C724" s="95" t="s">
        <v>116</v>
      </c>
      <c r="D724" s="91">
        <v>357</v>
      </c>
      <c r="E724" s="91">
        <v>291</v>
      </c>
      <c r="F724" s="91">
        <v>284</v>
      </c>
      <c r="G724" s="91">
        <v>327</v>
      </c>
      <c r="H724" s="91">
        <v>269</v>
      </c>
      <c r="I724" s="98"/>
      <c r="J724" s="14"/>
      <c r="K724" s="93"/>
      <c r="L724" s="93"/>
      <c r="M724" s="27"/>
      <c r="N724" s="27"/>
      <c r="O724" s="27"/>
      <c r="P724" s="27"/>
      <c r="Q724" s="27"/>
      <c r="R724" s="27"/>
    </row>
    <row r="725" spans="3:18" ht="12.75">
      <c r="C725" s="95"/>
      <c r="D725" s="96">
        <f>SUM(D718:D724)</f>
        <v>25747</v>
      </c>
      <c r="E725" s="96">
        <f aca="true" t="shared" si="52" ref="E725:G725">SUM(E718:E724)</f>
        <v>28791</v>
      </c>
      <c r="F725" s="96">
        <f t="shared" si="52"/>
        <v>25494</v>
      </c>
      <c r="G725" s="96">
        <f t="shared" si="52"/>
        <v>24985</v>
      </c>
      <c r="H725" s="96">
        <f>SUM(H718:H724)</f>
        <v>27304</v>
      </c>
      <c r="I725" s="98">
        <f>AVERAGE(D725:H725)</f>
        <v>26464.2</v>
      </c>
      <c r="J725" s="14">
        <v>26464.2</v>
      </c>
      <c r="K725" s="93"/>
      <c r="L725" s="93"/>
      <c r="M725" s="27"/>
      <c r="N725" s="27"/>
      <c r="O725" s="27"/>
      <c r="P725" s="27"/>
      <c r="Q725" s="27"/>
      <c r="R725" s="27"/>
    </row>
    <row r="726" spans="3:18" ht="12.75">
      <c r="C726" s="95" t="s">
        <v>118</v>
      </c>
      <c r="D726" s="91">
        <v>3986</v>
      </c>
      <c r="E726" s="91">
        <v>3998</v>
      </c>
      <c r="F726" s="91">
        <v>3835</v>
      </c>
      <c r="G726" s="91">
        <v>4729</v>
      </c>
      <c r="H726" s="91">
        <v>4461</v>
      </c>
      <c r="I726" s="98">
        <f t="shared" si="50"/>
        <v>4201.8</v>
      </c>
      <c r="J726" s="14">
        <v>4201.8</v>
      </c>
      <c r="K726" s="93"/>
      <c r="L726" s="93"/>
      <c r="M726" s="27"/>
      <c r="N726" s="27"/>
      <c r="O726" s="27"/>
      <c r="P726" s="27"/>
      <c r="Q726" s="27"/>
      <c r="R726" s="27"/>
    </row>
    <row r="727" spans="3:18" ht="12.75">
      <c r="C727" s="95" t="s">
        <v>117</v>
      </c>
      <c r="D727" s="91">
        <v>110846</v>
      </c>
      <c r="E727" s="91">
        <v>111977</v>
      </c>
      <c r="F727" s="91">
        <v>107781</v>
      </c>
      <c r="G727" s="91">
        <v>106451</v>
      </c>
      <c r="H727" s="91">
        <v>109515</v>
      </c>
      <c r="I727" s="98">
        <f t="shared" si="50"/>
        <v>109314</v>
      </c>
      <c r="J727" s="14">
        <v>109314</v>
      </c>
      <c r="K727" s="93"/>
      <c r="L727" s="93"/>
      <c r="M727" s="27"/>
      <c r="N727" s="27"/>
      <c r="O727" s="27"/>
      <c r="P727" s="27"/>
      <c r="Q727" s="27"/>
      <c r="R727" s="27"/>
    </row>
    <row r="728" spans="3:18" ht="12.75">
      <c r="C728" s="95" t="s">
        <v>119</v>
      </c>
      <c r="D728" s="91">
        <v>1898</v>
      </c>
      <c r="E728" s="91">
        <v>1928</v>
      </c>
      <c r="F728" s="91">
        <v>1950</v>
      </c>
      <c r="G728" s="91">
        <v>1581</v>
      </c>
      <c r="H728" s="91">
        <v>2671</v>
      </c>
      <c r="I728" s="98">
        <f t="shared" si="50"/>
        <v>2005.6</v>
      </c>
      <c r="J728" s="14">
        <v>2005.6</v>
      </c>
      <c r="K728" s="93"/>
      <c r="L728" s="93"/>
      <c r="M728" s="27"/>
      <c r="N728" s="27"/>
      <c r="O728" s="27"/>
      <c r="P728" s="27"/>
      <c r="Q728" s="27"/>
      <c r="R728" s="27"/>
    </row>
    <row r="729" spans="7:18" ht="12.75">
      <c r="G729" s="309"/>
      <c r="H729" s="309"/>
      <c r="I729" s="98"/>
      <c r="J729" s="14"/>
      <c r="K729" s="93"/>
      <c r="L729" s="93"/>
      <c r="M729" s="27"/>
      <c r="N729" s="27"/>
      <c r="O729" s="27"/>
      <c r="P729" s="27"/>
      <c r="Q729" s="27"/>
      <c r="R729" s="27"/>
    </row>
    <row r="730" spans="3:18" ht="12.75">
      <c r="C730" s="27" t="s">
        <v>92</v>
      </c>
      <c r="D730" s="27"/>
      <c r="E730" s="27"/>
      <c r="F730" s="27"/>
      <c r="G730" s="27"/>
      <c r="H730" s="27"/>
      <c r="I730" s="98"/>
      <c r="J730" s="14"/>
      <c r="K730" s="93"/>
      <c r="L730" s="93"/>
      <c r="M730" s="27"/>
      <c r="N730" s="27"/>
      <c r="O730" s="27"/>
      <c r="P730" s="27"/>
      <c r="Q730" s="27"/>
      <c r="R730" s="27"/>
    </row>
    <row r="731" spans="3:18" ht="12.75">
      <c r="C731" s="93" t="s">
        <v>0</v>
      </c>
      <c r="D731" s="93" t="s">
        <v>93</v>
      </c>
      <c r="E731" s="27"/>
      <c r="F731" s="27"/>
      <c r="G731" s="27"/>
      <c r="H731" s="27"/>
      <c r="I731" s="98"/>
      <c r="J731" s="14"/>
      <c r="K731" s="93"/>
      <c r="L731" s="93"/>
      <c r="M731" s="27"/>
      <c r="N731" s="27"/>
      <c r="O731" s="27"/>
      <c r="P731" s="27"/>
      <c r="Q731" s="27"/>
      <c r="R731" s="27"/>
    </row>
    <row r="732" spans="3:18" ht="12.75">
      <c r="C732" s="93"/>
      <c r="D732" s="27"/>
      <c r="E732" s="27"/>
      <c r="F732" s="27"/>
      <c r="G732" s="27"/>
      <c r="H732" s="27"/>
      <c r="I732" s="98"/>
      <c r="J732" s="14"/>
      <c r="K732" s="93"/>
      <c r="L732" s="93"/>
      <c r="M732" s="27"/>
      <c r="N732" s="27"/>
      <c r="O732" s="27"/>
      <c r="P732" s="27"/>
      <c r="Q732" s="27"/>
      <c r="R732" s="27"/>
    </row>
    <row r="733" spans="3:18" ht="12.75">
      <c r="C733" s="27" t="s">
        <v>75</v>
      </c>
      <c r="D733" s="93" t="s">
        <v>152</v>
      </c>
      <c r="E733" s="27"/>
      <c r="F733" s="27"/>
      <c r="G733" s="27"/>
      <c r="H733" s="27"/>
      <c r="I733" s="98"/>
      <c r="J733" s="14"/>
      <c r="K733" s="93"/>
      <c r="L733" s="93"/>
      <c r="M733" s="27"/>
      <c r="N733" s="27"/>
      <c r="O733" s="27"/>
      <c r="P733" s="27"/>
      <c r="Q733" s="27"/>
      <c r="R733" s="27"/>
    </row>
    <row r="734" spans="3:18" ht="12.75">
      <c r="C734" s="93" t="s">
        <v>96</v>
      </c>
      <c r="D734" s="93" t="s">
        <v>23</v>
      </c>
      <c r="E734" s="27"/>
      <c r="F734" s="27"/>
      <c r="G734" s="27"/>
      <c r="H734" s="27"/>
      <c r="I734" s="98"/>
      <c r="J734" s="14"/>
      <c r="K734" s="93"/>
      <c r="L734" s="93"/>
      <c r="M734" s="27"/>
      <c r="N734" s="27"/>
      <c r="O734" s="27"/>
      <c r="P734" s="27"/>
      <c r="Q734" s="27"/>
      <c r="R734" s="27"/>
    </row>
    <row r="735" spans="3:18" ht="12.75">
      <c r="C735" s="27"/>
      <c r="D735" s="27"/>
      <c r="E735" s="27"/>
      <c r="F735" s="27"/>
      <c r="G735" s="27"/>
      <c r="H735" s="27"/>
      <c r="I735" s="98"/>
      <c r="J735" s="14"/>
      <c r="K735" s="93"/>
      <c r="L735" s="93"/>
      <c r="M735" s="27"/>
      <c r="N735" s="27"/>
      <c r="O735" s="27"/>
      <c r="P735" s="27"/>
      <c r="Q735" s="27"/>
      <c r="R735" s="27"/>
    </row>
    <row r="736" spans="3:18" ht="12.75">
      <c r="C736" s="95" t="s">
        <v>97</v>
      </c>
      <c r="D736" s="95" t="s">
        <v>55</v>
      </c>
      <c r="E736" s="95" t="s">
        <v>56</v>
      </c>
      <c r="F736" s="95" t="s">
        <v>61</v>
      </c>
      <c r="G736" s="95" t="s">
        <v>62</v>
      </c>
      <c r="H736" s="95" t="s">
        <v>63</v>
      </c>
      <c r="I736" s="98"/>
      <c r="J736" s="14"/>
      <c r="K736" s="93"/>
      <c r="L736" s="93"/>
      <c r="M736" s="27"/>
      <c r="N736" s="27"/>
      <c r="O736" s="27"/>
      <c r="P736" s="27"/>
      <c r="Q736" s="27"/>
      <c r="R736" s="27"/>
    </row>
    <row r="737" spans="3:18" ht="12.75">
      <c r="C737" s="95" t="s">
        <v>122</v>
      </c>
      <c r="D737" s="91">
        <v>12987</v>
      </c>
      <c r="E737" s="91">
        <v>12355</v>
      </c>
      <c r="F737" s="91">
        <v>13075</v>
      </c>
      <c r="G737" s="91">
        <v>11928</v>
      </c>
      <c r="H737" s="91">
        <v>13623</v>
      </c>
      <c r="I737" s="98">
        <f t="shared" si="50"/>
        <v>12793.6</v>
      </c>
      <c r="J737" s="14">
        <v>12793.6</v>
      </c>
      <c r="K737" s="93"/>
      <c r="L737" s="93"/>
      <c r="M737" s="27"/>
      <c r="N737" s="27"/>
      <c r="O737" s="27"/>
      <c r="P737" s="27"/>
      <c r="Q737" s="27"/>
      <c r="R737" s="27"/>
    </row>
    <row r="738" spans="3:18" ht="12.75">
      <c r="C738" s="95" t="s">
        <v>109</v>
      </c>
      <c r="D738" s="91">
        <v>3764</v>
      </c>
      <c r="E738" s="91">
        <v>3204</v>
      </c>
      <c r="F738" s="91">
        <v>3385</v>
      </c>
      <c r="G738" s="91">
        <v>3013</v>
      </c>
      <c r="H738" s="91">
        <v>3645</v>
      </c>
      <c r="I738" s="98">
        <f t="shared" si="50"/>
        <v>3402.2</v>
      </c>
      <c r="J738" s="14">
        <v>3402.2</v>
      </c>
      <c r="K738" s="93"/>
      <c r="L738" s="93"/>
      <c r="M738" s="27"/>
      <c r="N738" s="27"/>
      <c r="O738" s="27"/>
      <c r="P738" s="27"/>
      <c r="Q738" s="27"/>
      <c r="R738" s="27"/>
    </row>
    <row r="739" spans="3:18" ht="12.75">
      <c r="C739" s="95" t="s">
        <v>110</v>
      </c>
      <c r="D739" s="91">
        <v>26</v>
      </c>
      <c r="E739" s="91">
        <v>9</v>
      </c>
      <c r="F739" s="91">
        <v>8</v>
      </c>
      <c r="G739" s="91">
        <v>5</v>
      </c>
      <c r="H739" s="91">
        <v>13</v>
      </c>
      <c r="I739" s="98"/>
      <c r="J739" s="14"/>
      <c r="K739" s="93"/>
      <c r="L739" s="93"/>
      <c r="M739" s="27"/>
      <c r="N739" s="27"/>
      <c r="O739" s="27"/>
      <c r="P739" s="27"/>
      <c r="Q739" s="27"/>
      <c r="R739" s="27"/>
    </row>
    <row r="740" spans="3:18" ht="12.75">
      <c r="C740" s="95" t="s">
        <v>111</v>
      </c>
      <c r="D740" s="91">
        <v>168</v>
      </c>
      <c r="E740" s="91">
        <v>149</v>
      </c>
      <c r="F740" s="91">
        <v>154</v>
      </c>
      <c r="G740" s="91">
        <v>161</v>
      </c>
      <c r="H740" s="91">
        <v>181</v>
      </c>
      <c r="I740" s="98"/>
      <c r="J740" s="14"/>
      <c r="K740" s="93"/>
      <c r="L740" s="93"/>
      <c r="M740" s="27"/>
      <c r="N740" s="27"/>
      <c r="O740" s="27"/>
      <c r="P740" s="27"/>
      <c r="Q740" s="27"/>
      <c r="R740" s="27"/>
    </row>
    <row r="741" spans="3:18" ht="12.75">
      <c r="C741" s="95" t="s">
        <v>112</v>
      </c>
      <c r="D741" s="91">
        <v>73</v>
      </c>
      <c r="E741" s="91">
        <v>62</v>
      </c>
      <c r="F741" s="91">
        <v>82</v>
      </c>
      <c r="G741" s="91">
        <v>43</v>
      </c>
      <c r="H741" s="91">
        <v>65</v>
      </c>
      <c r="I741" s="98"/>
      <c r="J741" s="14"/>
      <c r="K741" s="93"/>
      <c r="L741" s="93"/>
      <c r="M741" s="27"/>
      <c r="N741" s="27"/>
      <c r="O741" s="27"/>
      <c r="P741" s="27"/>
      <c r="Q741" s="27"/>
      <c r="R741" s="27"/>
    </row>
    <row r="742" spans="3:18" ht="12.75">
      <c r="C742" s="95" t="s">
        <v>113</v>
      </c>
      <c r="D742" s="91">
        <v>75</v>
      </c>
      <c r="E742" s="91">
        <v>73</v>
      </c>
      <c r="F742" s="91">
        <v>74</v>
      </c>
      <c r="G742" s="91">
        <v>78</v>
      </c>
      <c r="H742" s="91">
        <v>85</v>
      </c>
      <c r="I742" s="98"/>
      <c r="J742" s="14"/>
      <c r="K742" s="93"/>
      <c r="L742" s="93"/>
      <c r="M742" s="27"/>
      <c r="N742" s="27"/>
      <c r="O742" s="27"/>
      <c r="P742" s="27"/>
      <c r="Q742" s="27"/>
      <c r="R742" s="27"/>
    </row>
    <row r="743" spans="3:18" ht="12.75">
      <c r="C743" s="95" t="s">
        <v>114</v>
      </c>
      <c r="D743" s="91">
        <v>3</v>
      </c>
      <c r="E743" s="91">
        <v>3</v>
      </c>
      <c r="F743" s="91">
        <v>3</v>
      </c>
      <c r="G743" s="91">
        <v>3</v>
      </c>
      <c r="H743" s="91">
        <v>4</v>
      </c>
      <c r="I743" s="98"/>
      <c r="J743" s="14"/>
      <c r="K743" s="93"/>
      <c r="L743" s="93"/>
      <c r="M743" s="27"/>
      <c r="N743" s="27"/>
      <c r="O743" s="27"/>
      <c r="P743" s="27"/>
      <c r="Q743" s="27"/>
      <c r="R743" s="27"/>
    </row>
    <row r="744" spans="3:18" ht="12.75">
      <c r="C744" s="95" t="s">
        <v>115</v>
      </c>
      <c r="D744" s="92" t="s">
        <v>0</v>
      </c>
      <c r="E744" s="92" t="s">
        <v>0</v>
      </c>
      <c r="F744" s="92" t="s">
        <v>0</v>
      </c>
      <c r="G744" s="92" t="s">
        <v>0</v>
      </c>
      <c r="H744" s="92" t="s">
        <v>0</v>
      </c>
      <c r="I744" s="98"/>
      <c r="J744" s="14"/>
      <c r="K744" s="93"/>
      <c r="L744" s="93"/>
      <c r="M744" s="27"/>
      <c r="N744" s="27"/>
      <c r="O744" s="27"/>
      <c r="P744" s="27"/>
      <c r="Q744" s="27"/>
      <c r="R744" s="27"/>
    </row>
    <row r="745" spans="3:18" ht="12.75">
      <c r="C745" s="95" t="s">
        <v>116</v>
      </c>
      <c r="D745" s="92">
        <v>3</v>
      </c>
      <c r="E745" s="92">
        <v>2</v>
      </c>
      <c r="F745" s="92">
        <v>3</v>
      </c>
      <c r="G745" s="92">
        <v>2</v>
      </c>
      <c r="H745" s="92">
        <v>4</v>
      </c>
      <c r="I745" s="98"/>
      <c r="J745" s="14"/>
      <c r="K745" s="93"/>
      <c r="L745" s="93"/>
      <c r="M745" s="27"/>
      <c r="N745" s="27"/>
      <c r="O745" s="27"/>
      <c r="P745" s="27"/>
      <c r="Q745" s="27"/>
      <c r="R745" s="27"/>
    </row>
    <row r="746" spans="3:18" ht="12.75">
      <c r="C746" s="95"/>
      <c r="D746" s="96">
        <f>SUM(D739:D745)</f>
        <v>348</v>
      </c>
      <c r="E746" s="96">
        <f aca="true" t="shared" si="53" ref="E746:H746">SUM(E739:E745)</f>
        <v>298</v>
      </c>
      <c r="F746" s="96">
        <f t="shared" si="53"/>
        <v>324</v>
      </c>
      <c r="G746" s="96">
        <f t="shared" si="53"/>
        <v>292</v>
      </c>
      <c r="H746" s="96">
        <f t="shared" si="53"/>
        <v>352</v>
      </c>
      <c r="I746" s="98">
        <f t="shared" si="50"/>
        <v>322.8</v>
      </c>
      <c r="J746" s="14">
        <v>322.8</v>
      </c>
      <c r="K746" s="27"/>
      <c r="L746" s="27"/>
      <c r="M746" s="27"/>
      <c r="N746" s="27"/>
      <c r="O746" s="27"/>
      <c r="P746" s="27"/>
      <c r="Q746" s="27"/>
      <c r="R746" s="27"/>
    </row>
    <row r="747" spans="3:18" ht="12.75">
      <c r="C747" s="95" t="s">
        <v>118</v>
      </c>
      <c r="D747" s="91">
        <v>6518</v>
      </c>
      <c r="E747" s="91">
        <v>6536</v>
      </c>
      <c r="F747" s="91">
        <v>7038</v>
      </c>
      <c r="G747" s="91">
        <v>6320</v>
      </c>
      <c r="H747" s="91">
        <v>7278</v>
      </c>
      <c r="I747" s="98">
        <f t="shared" si="50"/>
        <v>6738</v>
      </c>
      <c r="J747" s="14">
        <v>6738</v>
      </c>
      <c r="K747" s="27"/>
      <c r="L747" s="27"/>
      <c r="M747" s="27"/>
      <c r="N747" s="27"/>
      <c r="O747" s="27"/>
      <c r="P747" s="27"/>
      <c r="Q747" s="27"/>
      <c r="R747" s="27"/>
    </row>
    <row r="748" spans="3:18" ht="12.75">
      <c r="C748" s="95" t="s">
        <v>117</v>
      </c>
      <c r="D748" s="91">
        <v>2100</v>
      </c>
      <c r="E748" s="91">
        <v>2100</v>
      </c>
      <c r="F748" s="91">
        <v>2100</v>
      </c>
      <c r="G748" s="91">
        <v>2100</v>
      </c>
      <c r="H748" s="91">
        <v>2100</v>
      </c>
      <c r="I748" s="98">
        <f t="shared" si="50"/>
        <v>2100</v>
      </c>
      <c r="J748" s="14">
        <v>2100</v>
      </c>
      <c r="K748" s="27"/>
      <c r="L748" s="27"/>
      <c r="M748" s="27"/>
      <c r="N748" s="27"/>
      <c r="O748" s="27"/>
      <c r="P748" s="27"/>
      <c r="Q748" s="27"/>
      <c r="R748" s="27"/>
    </row>
    <row r="749" spans="3:18" ht="12.75">
      <c r="C749" s="95" t="s">
        <v>119</v>
      </c>
      <c r="D749" s="91">
        <v>256</v>
      </c>
      <c r="E749" s="91">
        <v>217</v>
      </c>
      <c r="F749" s="91">
        <v>228</v>
      </c>
      <c r="G749" s="91">
        <v>203</v>
      </c>
      <c r="H749" s="91">
        <v>249</v>
      </c>
      <c r="I749" s="98">
        <f t="shared" si="50"/>
        <v>230.6</v>
      </c>
      <c r="J749" s="14">
        <v>230.6</v>
      </c>
      <c r="K749" s="27"/>
      <c r="L749" s="27"/>
      <c r="M749" s="27"/>
      <c r="N749" s="27"/>
      <c r="O749" s="27"/>
      <c r="P749" s="27"/>
      <c r="Q749" s="27"/>
      <c r="R749" s="27"/>
    </row>
    <row r="750" spans="5:18" ht="12.75">
      <c r="E750" s="309"/>
      <c r="F750" s="309"/>
      <c r="G750" s="309"/>
      <c r="H750" s="309"/>
      <c r="I750" s="98"/>
      <c r="J750" s="14"/>
      <c r="K750" s="27"/>
      <c r="L750" s="27"/>
      <c r="M750" s="27"/>
      <c r="N750" s="27"/>
      <c r="O750" s="27"/>
      <c r="P750" s="27"/>
      <c r="Q750" s="27"/>
      <c r="R750" s="27"/>
    </row>
    <row r="751" spans="3:18" ht="12.75">
      <c r="C751" s="27" t="s">
        <v>92</v>
      </c>
      <c r="D751" s="27"/>
      <c r="E751" s="27"/>
      <c r="F751" s="27"/>
      <c r="G751" s="27"/>
      <c r="H751" s="27"/>
      <c r="I751" s="98"/>
      <c r="J751" s="14"/>
      <c r="K751" s="27"/>
      <c r="L751" s="27"/>
      <c r="M751" s="27"/>
      <c r="N751" s="27"/>
      <c r="O751" s="27"/>
      <c r="P751" s="27"/>
      <c r="Q751" s="27"/>
      <c r="R751" s="27"/>
    </row>
    <row r="752" spans="3:18" ht="12.75">
      <c r="C752" s="93" t="s">
        <v>0</v>
      </c>
      <c r="D752" s="93" t="s">
        <v>93</v>
      </c>
      <c r="E752" s="27"/>
      <c r="F752" s="27"/>
      <c r="G752" s="27"/>
      <c r="H752" s="27"/>
      <c r="I752" s="98"/>
      <c r="J752" s="14"/>
      <c r="K752" s="27"/>
      <c r="L752" s="27"/>
      <c r="M752" s="27"/>
      <c r="N752" s="27"/>
      <c r="O752" s="27"/>
      <c r="P752" s="27"/>
      <c r="Q752" s="27"/>
      <c r="R752" s="27"/>
    </row>
    <row r="753" spans="3:18" ht="12.75">
      <c r="C753" s="93"/>
      <c r="D753" s="27"/>
      <c r="E753" s="27"/>
      <c r="F753" s="27"/>
      <c r="G753" s="27"/>
      <c r="H753" s="27"/>
      <c r="I753" s="98"/>
      <c r="J753" s="14"/>
      <c r="K753" s="27"/>
      <c r="L753" s="27"/>
      <c r="M753" s="27"/>
      <c r="N753" s="27"/>
      <c r="O753" s="27"/>
      <c r="P753" s="27"/>
      <c r="Q753" s="27"/>
      <c r="R753" s="27"/>
    </row>
    <row r="754" spans="3:18" ht="12.75">
      <c r="C754" s="27" t="s">
        <v>75</v>
      </c>
      <c r="D754" s="93" t="s">
        <v>152</v>
      </c>
      <c r="E754" s="27"/>
      <c r="F754" s="27"/>
      <c r="G754" s="27"/>
      <c r="H754" s="27"/>
      <c r="I754" s="98"/>
      <c r="J754" s="14"/>
      <c r="K754" s="27"/>
      <c r="L754" s="27"/>
      <c r="M754" s="27"/>
      <c r="N754" s="27"/>
      <c r="O754" s="27"/>
      <c r="P754" s="27"/>
      <c r="Q754" s="27"/>
      <c r="R754" s="27"/>
    </row>
    <row r="755" spans="3:18" ht="12.75">
      <c r="C755" s="93" t="s">
        <v>96</v>
      </c>
      <c r="D755" s="93" t="s">
        <v>43</v>
      </c>
      <c r="E755" s="27"/>
      <c r="F755" s="27"/>
      <c r="G755" s="27"/>
      <c r="H755" s="27"/>
      <c r="I755" s="98"/>
      <c r="J755" s="14"/>
      <c r="K755" s="27"/>
      <c r="L755" s="27"/>
      <c r="M755" s="27"/>
      <c r="N755" s="27"/>
      <c r="O755" s="27"/>
      <c r="P755" s="27"/>
      <c r="Q755" s="27"/>
      <c r="R755" s="27"/>
    </row>
    <row r="756" spans="3:18" ht="12.75">
      <c r="C756" s="27"/>
      <c r="D756" s="27"/>
      <c r="E756" s="27"/>
      <c r="F756" s="27"/>
      <c r="G756" s="27"/>
      <c r="H756" s="27"/>
      <c r="I756" s="98"/>
      <c r="J756" s="14"/>
      <c r="K756" s="27"/>
      <c r="L756" s="27"/>
      <c r="M756" s="27"/>
      <c r="N756" s="27"/>
      <c r="O756" s="27"/>
      <c r="P756" s="27"/>
      <c r="Q756" s="27"/>
      <c r="R756" s="27"/>
    </row>
    <row r="757" spans="3:18" ht="12.75">
      <c r="C757" s="95" t="s">
        <v>97</v>
      </c>
      <c r="D757" s="95" t="s">
        <v>55</v>
      </c>
      <c r="E757" s="95" t="s">
        <v>56</v>
      </c>
      <c r="F757" s="95" t="s">
        <v>61</v>
      </c>
      <c r="G757" s="95" t="s">
        <v>62</v>
      </c>
      <c r="H757" s="95" t="s">
        <v>63</v>
      </c>
      <c r="I757" s="98"/>
      <c r="J757" s="14"/>
      <c r="K757" s="27"/>
      <c r="L757" s="27"/>
      <c r="M757" s="27"/>
      <c r="N757" s="27"/>
      <c r="O757" s="27"/>
      <c r="P757" s="27"/>
      <c r="Q757" s="27"/>
      <c r="R757" s="27"/>
    </row>
    <row r="758" spans="3:18" ht="12.75">
      <c r="C758" s="95" t="s">
        <v>122</v>
      </c>
      <c r="D758" s="91">
        <v>24764</v>
      </c>
      <c r="E758" s="91">
        <v>24934</v>
      </c>
      <c r="F758" s="91">
        <v>25129</v>
      </c>
      <c r="G758" s="91">
        <v>23916</v>
      </c>
      <c r="H758" s="92" t="s">
        <v>0</v>
      </c>
      <c r="I758" s="98">
        <f t="shared" si="50"/>
        <v>24685.75</v>
      </c>
      <c r="J758" s="14">
        <v>24685.75</v>
      </c>
      <c r="K758" s="27"/>
      <c r="L758" s="27"/>
      <c r="M758" s="27"/>
      <c r="N758" s="27"/>
      <c r="O758" s="27"/>
      <c r="P758" s="27"/>
      <c r="Q758" s="27"/>
      <c r="R758" s="27"/>
    </row>
    <row r="759" spans="3:18" ht="12.75">
      <c r="C759" s="95" t="s">
        <v>109</v>
      </c>
      <c r="D759" s="91">
        <v>3147</v>
      </c>
      <c r="E759" s="91">
        <v>3313</v>
      </c>
      <c r="F759" s="91">
        <v>3140</v>
      </c>
      <c r="G759" s="91">
        <v>2864</v>
      </c>
      <c r="H759" s="92" t="s">
        <v>0</v>
      </c>
      <c r="I759" s="98">
        <f aca="true" t="shared" si="54" ref="I759:I769">AVERAGE(D759:H759)</f>
        <v>3116</v>
      </c>
      <c r="J759" s="14">
        <v>3116</v>
      </c>
      <c r="K759" s="27"/>
      <c r="L759" s="27"/>
      <c r="M759" s="27"/>
      <c r="N759" s="27"/>
      <c r="O759" s="27"/>
      <c r="P759" s="27"/>
      <c r="Q759" s="27"/>
      <c r="R759" s="27"/>
    </row>
    <row r="760" spans="3:18" ht="12.75">
      <c r="C760" s="95" t="s">
        <v>110</v>
      </c>
      <c r="D760" s="91">
        <v>71</v>
      </c>
      <c r="E760" s="91">
        <v>71</v>
      </c>
      <c r="F760" s="91">
        <v>66</v>
      </c>
      <c r="G760" s="91">
        <v>63</v>
      </c>
      <c r="H760" s="92" t="s">
        <v>0</v>
      </c>
      <c r="I760" s="98"/>
      <c r="J760" s="14"/>
      <c r="K760" s="27"/>
      <c r="L760" s="27"/>
      <c r="M760" s="27"/>
      <c r="N760" s="27"/>
      <c r="O760" s="27"/>
      <c r="P760" s="27"/>
      <c r="Q760" s="27"/>
      <c r="R760" s="27"/>
    </row>
    <row r="761" spans="3:18" ht="12.75">
      <c r="C761" s="95" t="s">
        <v>111</v>
      </c>
      <c r="D761" s="91">
        <v>606</v>
      </c>
      <c r="E761" s="91">
        <v>796</v>
      </c>
      <c r="F761" s="91">
        <v>709</v>
      </c>
      <c r="G761" s="91">
        <v>580</v>
      </c>
      <c r="H761" s="92" t="s">
        <v>0</v>
      </c>
      <c r="I761" s="98"/>
      <c r="J761" s="14"/>
      <c r="K761" s="27"/>
      <c r="L761" s="27"/>
      <c r="M761" s="27"/>
      <c r="N761" s="27"/>
      <c r="O761" s="27"/>
      <c r="P761" s="27"/>
      <c r="Q761" s="27"/>
      <c r="R761" s="27"/>
    </row>
    <row r="762" spans="3:18" ht="12.75">
      <c r="C762" s="95" t="s">
        <v>112</v>
      </c>
      <c r="D762" s="91">
        <v>506</v>
      </c>
      <c r="E762" s="91">
        <v>543</v>
      </c>
      <c r="F762" s="91">
        <v>507</v>
      </c>
      <c r="G762" s="91">
        <v>529</v>
      </c>
      <c r="H762" s="92" t="s">
        <v>0</v>
      </c>
      <c r="I762" s="98"/>
      <c r="J762" s="14"/>
      <c r="K762" s="27"/>
      <c r="L762" s="27"/>
      <c r="M762" s="27"/>
      <c r="N762" s="27"/>
      <c r="O762" s="27"/>
      <c r="P762" s="27"/>
      <c r="Q762" s="27"/>
      <c r="R762" s="27"/>
    </row>
    <row r="763" spans="3:18" ht="12.75">
      <c r="C763" s="95" t="s">
        <v>113</v>
      </c>
      <c r="D763" s="91">
        <v>146</v>
      </c>
      <c r="E763" s="91">
        <v>169</v>
      </c>
      <c r="F763" s="91">
        <v>157</v>
      </c>
      <c r="G763" s="91">
        <v>149</v>
      </c>
      <c r="H763" s="92" t="s">
        <v>0</v>
      </c>
      <c r="I763" s="98"/>
      <c r="J763" s="14"/>
      <c r="K763" s="27"/>
      <c r="L763" s="27"/>
      <c r="M763" s="27"/>
      <c r="N763" s="27"/>
      <c r="O763" s="27"/>
      <c r="P763" s="27"/>
      <c r="Q763" s="27"/>
      <c r="R763" s="27"/>
    </row>
    <row r="764" spans="3:18" ht="12.75">
      <c r="C764" s="95" t="s">
        <v>114</v>
      </c>
      <c r="D764" s="91">
        <v>85</v>
      </c>
      <c r="E764" s="91">
        <v>108</v>
      </c>
      <c r="F764" s="91">
        <v>88</v>
      </c>
      <c r="G764" s="91">
        <v>78</v>
      </c>
      <c r="H764" s="92" t="s">
        <v>0</v>
      </c>
      <c r="I764" s="98"/>
      <c r="J764" s="14"/>
      <c r="K764" s="27"/>
      <c r="L764" s="27"/>
      <c r="M764" s="27"/>
      <c r="N764" s="27"/>
      <c r="O764" s="27"/>
      <c r="P764" s="27"/>
      <c r="Q764" s="27"/>
      <c r="R764" s="27"/>
    </row>
    <row r="765" spans="3:18" ht="12.75">
      <c r="C765" s="95" t="s">
        <v>115</v>
      </c>
      <c r="D765" s="91">
        <v>6</v>
      </c>
      <c r="E765" s="91">
        <v>7</v>
      </c>
      <c r="F765" s="91">
        <v>7</v>
      </c>
      <c r="G765" s="91">
        <v>7</v>
      </c>
      <c r="H765" s="92" t="s">
        <v>0</v>
      </c>
      <c r="I765" s="98"/>
      <c r="J765" s="14"/>
      <c r="K765" s="27"/>
      <c r="L765" s="27"/>
      <c r="M765" s="27"/>
      <c r="N765" s="27"/>
      <c r="O765" s="27"/>
      <c r="P765" s="27"/>
      <c r="Q765" s="27"/>
      <c r="R765" s="27"/>
    </row>
    <row r="766" spans="3:18" ht="12.75">
      <c r="C766" s="95" t="s">
        <v>116</v>
      </c>
      <c r="D766" s="92" t="s">
        <v>0</v>
      </c>
      <c r="E766" s="92" t="s">
        <v>0</v>
      </c>
      <c r="F766" s="92" t="s">
        <v>0</v>
      </c>
      <c r="G766" s="92" t="s">
        <v>0</v>
      </c>
      <c r="H766" s="92" t="s">
        <v>0</v>
      </c>
      <c r="I766" s="98"/>
      <c r="J766" s="14"/>
      <c r="K766" s="27"/>
      <c r="L766" s="27"/>
      <c r="M766" s="27"/>
      <c r="N766" s="27"/>
      <c r="O766" s="27"/>
      <c r="P766" s="27"/>
      <c r="Q766" s="27"/>
      <c r="R766" s="27"/>
    </row>
    <row r="767" spans="3:18" ht="12.75">
      <c r="C767" s="95"/>
      <c r="D767" s="96">
        <f>SUM(D760:D766)</f>
        <v>1420</v>
      </c>
      <c r="E767" s="96">
        <f aca="true" t="shared" si="55" ref="E767:F767">SUM(E760:E766)</f>
        <v>1694</v>
      </c>
      <c r="F767" s="96">
        <f t="shared" si="55"/>
        <v>1534</v>
      </c>
      <c r="G767" s="96">
        <f>SUM(G760:G766)</f>
        <v>1406</v>
      </c>
      <c r="H767" s="92" t="s">
        <v>0</v>
      </c>
      <c r="I767" s="98">
        <f t="shared" si="54"/>
        <v>1513.5</v>
      </c>
      <c r="J767" s="14">
        <v>1513.5</v>
      </c>
      <c r="K767" s="27"/>
      <c r="L767" s="27"/>
      <c r="M767" s="27"/>
      <c r="N767" s="27"/>
      <c r="O767" s="27"/>
      <c r="P767" s="27"/>
      <c r="Q767" s="27"/>
      <c r="R767" s="27"/>
    </row>
    <row r="768" spans="3:18" ht="12.75">
      <c r="C768" s="95" t="s">
        <v>118</v>
      </c>
      <c r="D768" s="91">
        <v>1264</v>
      </c>
      <c r="E768" s="91">
        <v>1446</v>
      </c>
      <c r="F768" s="91">
        <v>1360</v>
      </c>
      <c r="G768" s="91">
        <v>1276</v>
      </c>
      <c r="H768" s="92" t="s">
        <v>0</v>
      </c>
      <c r="I768" s="98">
        <f t="shared" si="54"/>
        <v>1336.5</v>
      </c>
      <c r="J768" s="14">
        <v>1336.5</v>
      </c>
      <c r="K768" s="27"/>
      <c r="L768" s="27"/>
      <c r="M768" s="27"/>
      <c r="N768" s="27"/>
      <c r="O768" s="27"/>
      <c r="P768" s="27"/>
      <c r="Q768" s="27"/>
      <c r="R768" s="27"/>
    </row>
    <row r="769" spans="3:18" ht="12.75">
      <c r="C769" s="95" t="s">
        <v>117</v>
      </c>
      <c r="D769" s="91">
        <v>18907</v>
      </c>
      <c r="E769" s="91">
        <v>18455</v>
      </c>
      <c r="F769" s="91">
        <v>19067</v>
      </c>
      <c r="G769" s="91">
        <v>18343</v>
      </c>
      <c r="H769" s="92" t="s">
        <v>0</v>
      </c>
      <c r="I769" s="98">
        <f t="shared" si="54"/>
        <v>18693</v>
      </c>
      <c r="J769" s="14">
        <v>18693</v>
      </c>
      <c r="K769" s="27"/>
      <c r="L769" s="27"/>
      <c r="M769" s="27"/>
      <c r="N769" s="27"/>
      <c r="O769" s="27"/>
      <c r="P769" s="27"/>
      <c r="Q769" s="27"/>
      <c r="R769" s="27"/>
    </row>
    <row r="770" spans="3:18" ht="12.75">
      <c r="C770" s="95" t="s">
        <v>119</v>
      </c>
      <c r="D770" s="91">
        <v>26</v>
      </c>
      <c r="E770" s="91">
        <v>26</v>
      </c>
      <c r="F770" s="91">
        <v>28</v>
      </c>
      <c r="G770" s="91">
        <v>28</v>
      </c>
      <c r="H770" s="92" t="s">
        <v>0</v>
      </c>
      <c r="I770" s="98">
        <f>AVERAGE(D770:H770)</f>
        <v>27</v>
      </c>
      <c r="J770" s="14">
        <v>27</v>
      </c>
      <c r="K770" s="27"/>
      <c r="L770" s="27"/>
      <c r="M770" s="27"/>
      <c r="N770" s="27"/>
      <c r="O770" s="27"/>
      <c r="P770" s="27"/>
      <c r="Q770" s="27"/>
      <c r="R770" s="27"/>
    </row>
    <row r="771" spans="8:18" ht="12.75">
      <c r="H771" s="93"/>
      <c r="I771" s="98"/>
      <c r="J771" s="14"/>
      <c r="K771" s="27"/>
      <c r="L771" s="27"/>
      <c r="M771" s="27"/>
      <c r="N771" s="27"/>
      <c r="O771" s="27"/>
      <c r="P771" s="27"/>
      <c r="Q771" s="27"/>
      <c r="R771" s="27"/>
    </row>
    <row r="772" spans="3:18" ht="12.75">
      <c r="C772" s="27" t="s">
        <v>92</v>
      </c>
      <c r="D772" s="27"/>
      <c r="E772" s="27"/>
      <c r="F772" s="27"/>
      <c r="G772" s="27"/>
      <c r="H772" s="27"/>
      <c r="I772" s="27"/>
      <c r="J772" s="14"/>
      <c r="K772" s="27"/>
      <c r="L772" s="27"/>
      <c r="M772" s="27"/>
      <c r="N772" s="27"/>
      <c r="O772" s="27"/>
      <c r="P772" s="27"/>
      <c r="Q772" s="27"/>
      <c r="R772" s="27"/>
    </row>
    <row r="773" spans="3:18" ht="12.75">
      <c r="C773" s="93" t="s">
        <v>0</v>
      </c>
      <c r="D773" s="93" t="s">
        <v>93</v>
      </c>
      <c r="E773" s="27"/>
      <c r="F773" s="27"/>
      <c r="G773" s="27"/>
      <c r="H773" s="27"/>
      <c r="I773" s="27"/>
      <c r="J773" s="14"/>
      <c r="K773" s="27"/>
      <c r="L773" s="27"/>
      <c r="M773" s="27"/>
      <c r="N773" s="27"/>
      <c r="O773" s="27"/>
      <c r="P773" s="27"/>
      <c r="Q773" s="27"/>
      <c r="R773" s="27"/>
    </row>
    <row r="774" spans="3:18" ht="12.75">
      <c r="C774" s="93"/>
      <c r="E774" s="27"/>
      <c r="F774" s="27"/>
      <c r="G774" s="27"/>
      <c r="H774" s="27"/>
      <c r="I774" s="27"/>
      <c r="J774" s="14"/>
      <c r="K774" s="27"/>
      <c r="L774" s="27"/>
      <c r="M774" s="27"/>
      <c r="N774" s="27"/>
      <c r="O774" s="27"/>
      <c r="P774" s="27"/>
      <c r="Q774" s="27"/>
      <c r="R774" s="27"/>
    </row>
    <row r="775" spans="3:18" ht="12.75">
      <c r="C775" s="27"/>
      <c r="D775" s="27"/>
      <c r="E775" s="27"/>
      <c r="F775" s="27"/>
      <c r="G775" s="27"/>
      <c r="H775" s="27"/>
      <c r="I775" s="27"/>
      <c r="J775" s="14"/>
      <c r="K775" s="27"/>
      <c r="L775" s="27"/>
      <c r="M775" s="27"/>
      <c r="N775" s="27"/>
      <c r="O775" s="27"/>
      <c r="P775" s="27"/>
      <c r="Q775" s="27"/>
      <c r="R775" s="27"/>
    </row>
    <row r="776" spans="3:18" ht="12.75"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</row>
    <row r="777" spans="3:18" ht="12.75"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</row>
    <row r="778" spans="3:18" ht="12.75"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</row>
    <row r="779" spans="3:18" ht="12.75"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</row>
    <row r="780" spans="3:18" ht="12.75"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</row>
    <row r="781" spans="3:18" ht="12.75"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</row>
    <row r="782" spans="3:18" ht="12.75"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</row>
    <row r="783" spans="3:18" ht="12.75"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</row>
    <row r="784" spans="3:18" ht="12.75"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</row>
    <row r="785" spans="3:18" ht="12.75"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</row>
    <row r="786" spans="3:18" ht="12.75"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</row>
    <row r="787" spans="3:18" ht="12.75"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</row>
    <row r="788" spans="3:18" ht="12.75"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</row>
    <row r="789" spans="3:18" ht="12.75"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</row>
    <row r="790" spans="3:18" ht="12.75"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</row>
    <row r="791" spans="3:18" ht="12.75"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</row>
    <row r="792" spans="3:18" ht="12.75"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</row>
    <row r="793" spans="3:18" ht="12.75"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</row>
    <row r="794" spans="3:18" ht="12.75"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</row>
    <row r="795" spans="3:18" ht="12.75"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</row>
    <row r="796" spans="3:18" ht="12.75"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</row>
    <row r="797" spans="3:18" ht="12.75"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</row>
    <row r="798" spans="3:18" ht="12.75"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</row>
    <row r="799" spans="3:18" ht="12.75"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</row>
    <row r="800" spans="3:18" ht="12.75"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</row>
    <row r="801" spans="3:18" ht="12.75"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</row>
    <row r="802" spans="3:18" ht="12.75"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</row>
    <row r="803" spans="3:18" ht="12.75"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</row>
    <row r="804" spans="3:18" ht="12.75"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</row>
    <row r="805" spans="3:18" ht="12.75"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</row>
    <row r="806" spans="3:18" ht="12.75"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</row>
    <row r="807" spans="3:18" ht="12.75"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</row>
    <row r="808" spans="3:18" ht="12.75"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</row>
    <row r="809" spans="3:18" ht="12.75"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</row>
    <row r="810" spans="3:18" ht="12.75"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</row>
    <row r="811" spans="3:18" ht="12.75"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</row>
    <row r="812" spans="3:18" ht="12.75"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</row>
    <row r="813" spans="3:18" ht="12.75"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</row>
    <row r="814" spans="3:18" ht="12.75"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</row>
    <row r="815" spans="3:18" ht="12.75"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</row>
    <row r="816" spans="3:18" ht="12.75"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</row>
    <row r="817" spans="3:18" ht="12.75"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</row>
    <row r="818" spans="3:18" ht="12.75"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</row>
    <row r="819" spans="3:18" ht="12.75"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</row>
    <row r="820" spans="3:18" ht="12.75"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</row>
    <row r="821" spans="3:18" ht="12.75"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</row>
    <row r="822" spans="3:18" ht="12.75"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</row>
    <row r="823" spans="3:18" ht="12.75"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</row>
    <row r="824" spans="3:18" ht="12.75"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</row>
    <row r="825" spans="3:18" ht="12.75"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</row>
    <row r="826" spans="3:18" ht="12.75"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</row>
    <row r="827" spans="3:18" ht="12.75"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</row>
    <row r="828" spans="3:18" ht="12.75"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</row>
    <row r="829" spans="3:18" ht="12.75"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</row>
    <row r="830" spans="3:18" ht="12.75"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</row>
    <row r="831" spans="3:18" ht="12.75"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</row>
    <row r="832" spans="3:18" ht="12.75"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</row>
    <row r="833" spans="3:18" ht="12.75"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</row>
    <row r="834" spans="3:18" ht="12.75"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</row>
    <row r="835" spans="3:18" ht="12.75"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</row>
    <row r="836" spans="3:18" ht="12.75"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</row>
    <row r="837" spans="3:18" ht="12.75"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</row>
    <row r="838" spans="3:18" ht="12.75"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</row>
    <row r="839" spans="3:18" ht="12.75"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</row>
    <row r="840" spans="3:18" ht="12.75"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</row>
    <row r="841" spans="3:18" ht="12.75"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</row>
    <row r="842" spans="3:18" ht="12.75"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</row>
    <row r="843" spans="3:18" ht="12.75"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</row>
    <row r="844" spans="3:18" ht="12.75"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</row>
    <row r="845" spans="3:18" ht="12.75"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</row>
    <row r="846" spans="3:18" ht="12.75"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</row>
    <row r="847" spans="3:18" ht="12.75"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</row>
    <row r="848" spans="3:18" ht="12.75"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</row>
    <row r="849" spans="3:18" ht="12.75"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</row>
    <row r="850" spans="3:18" ht="12.75"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</row>
    <row r="851" spans="3:18" ht="12.75"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</row>
    <row r="852" spans="3:18" ht="12.75"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</row>
    <row r="853" spans="3:18" ht="12.75"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</row>
    <row r="854" spans="3:18" ht="12.75"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</row>
    <row r="855" spans="3:18" ht="12.75"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</row>
    <row r="856" spans="3:18" ht="12.75"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</row>
    <row r="857" spans="3:18" ht="12.75"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</row>
    <row r="858" spans="3:18" ht="12.75"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</row>
    <row r="859" spans="3:18" ht="12.75"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</row>
    <row r="860" spans="3:18" ht="12.75"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</row>
    <row r="861" spans="3:18" ht="12.75"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</row>
    <row r="862" spans="3:18" ht="12.75"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</row>
    <row r="863" spans="3:18" ht="12.75"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</row>
    <row r="864" spans="3:18" ht="12.75"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</row>
    <row r="865" spans="3:18" ht="12.75"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</row>
    <row r="866" spans="3:18" ht="12.75"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</row>
    <row r="867" spans="3:18" ht="12.75"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</row>
    <row r="868" spans="3:18" ht="12.75"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</row>
    <row r="869" spans="3:18" ht="12.75"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</row>
    <row r="870" spans="3:18" ht="12.75"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</row>
    <row r="871" spans="3:18" ht="12.75"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</row>
    <row r="872" spans="3:18" ht="12.75"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</row>
    <row r="873" spans="3:18" ht="12.75"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</row>
    <row r="874" spans="3:18" ht="12.75"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</row>
    <row r="875" spans="3:18" ht="12.75"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</row>
    <row r="876" spans="3:18" ht="12.75"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</row>
    <row r="877" spans="3:18" ht="12.75"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</row>
    <row r="878" spans="3:18" ht="12.75"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</row>
    <row r="879" spans="3:18" ht="12.75"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</row>
    <row r="880" spans="3:18" ht="12.75"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</row>
    <row r="881" spans="3:18" ht="12.75"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</row>
    <row r="882" spans="3:18" ht="12.75"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</row>
    <row r="883" spans="3:18" ht="12.75"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</row>
    <row r="884" spans="3:18" ht="12.75"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</row>
    <row r="885" spans="3:18" ht="12.75"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</row>
    <row r="886" spans="3:18" ht="12.75"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</row>
    <row r="887" spans="3:18" ht="12.75"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</row>
    <row r="888" spans="3:18" ht="12.75"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</row>
    <row r="889" spans="3:18" ht="12.75"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</row>
    <row r="890" spans="3:18" ht="12.75"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</row>
    <row r="891" spans="3:18" ht="12.75"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</row>
    <row r="892" spans="3:18" ht="12.75"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</row>
    <row r="893" spans="3:18" ht="12.75"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</row>
    <row r="894" spans="3:18" ht="12.75"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</row>
    <row r="895" spans="3:18" ht="12.75"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</row>
    <row r="896" spans="3:18" ht="12.75"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</row>
    <row r="897" spans="3:18" ht="12.75"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</row>
    <row r="898" spans="3:18" ht="12.75"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</row>
    <row r="899" spans="3:18" ht="12.75"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</row>
    <row r="900" spans="3:18" ht="12.75"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</row>
    <row r="901" spans="3:18" ht="12.75"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</row>
    <row r="902" spans="3:18" ht="12.75"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</row>
    <row r="903" spans="3:18" ht="12.75"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</row>
    <row r="904" spans="3:18" ht="12.75"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</row>
    <row r="905" spans="3:18" ht="12.75"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</row>
    <row r="906" spans="3:18" ht="12.75"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</row>
    <row r="907" spans="3:18" ht="12.75"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</row>
    <row r="908" spans="3:18" ht="12.75"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</row>
    <row r="909" spans="3:18" ht="12.75"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</row>
    <row r="910" spans="3:18" ht="12.75"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</row>
    <row r="911" spans="11:18" ht="12.75">
      <c r="K911" s="27"/>
      <c r="L911" s="27"/>
      <c r="M911" s="27"/>
      <c r="N911" s="27"/>
      <c r="O911" s="27"/>
      <c r="P911" s="27"/>
      <c r="Q911" s="27"/>
      <c r="R911" s="27"/>
    </row>
    <row r="912" spans="11:18" ht="12.75">
      <c r="K912" s="27"/>
      <c r="L912" s="27"/>
      <c r="M912" s="27"/>
      <c r="N912" s="27"/>
      <c r="O912" s="27"/>
      <c r="P912" s="27"/>
      <c r="Q912" s="27"/>
      <c r="R912" s="27"/>
    </row>
    <row r="913" spans="11:18" ht="12.75">
      <c r="K913" s="27"/>
      <c r="L913" s="27"/>
      <c r="M913" s="27"/>
      <c r="N913" s="27"/>
      <c r="O913" s="27"/>
      <c r="P913" s="27"/>
      <c r="Q913" s="27"/>
      <c r="R913" s="27"/>
    </row>
    <row r="914" spans="11:18" ht="12.75">
      <c r="K914" s="27"/>
      <c r="L914" s="27"/>
      <c r="M914" s="27"/>
      <c r="N914" s="27"/>
      <c r="O914" s="27"/>
      <c r="P914" s="27"/>
      <c r="Q914" s="27"/>
      <c r="R914" s="27"/>
    </row>
    <row r="915" spans="11:18" ht="12.75">
      <c r="K915" s="27"/>
      <c r="L915" s="27"/>
      <c r="M915" s="27"/>
      <c r="N915" s="27"/>
      <c r="O915" s="27"/>
      <c r="P915" s="27"/>
      <c r="Q915" s="27"/>
      <c r="R915" s="27"/>
    </row>
    <row r="916" spans="11:18" ht="12.75">
      <c r="K916" s="27"/>
      <c r="L916" s="27"/>
      <c r="M916" s="27"/>
      <c r="N916" s="27"/>
      <c r="O916" s="27"/>
      <c r="P916" s="27"/>
      <c r="Q916" s="27"/>
      <c r="R916" s="27"/>
    </row>
    <row r="917" spans="11:18" ht="12.75">
      <c r="K917" s="27"/>
      <c r="L917" s="27"/>
      <c r="M917" s="27"/>
      <c r="N917" s="27"/>
      <c r="O917" s="27"/>
      <c r="P917" s="27"/>
      <c r="Q917" s="27"/>
      <c r="R917" s="27"/>
    </row>
    <row r="918" spans="11:18" ht="12.75">
      <c r="K918" s="27"/>
      <c r="L918" s="27"/>
      <c r="M918" s="27"/>
      <c r="N918" s="27"/>
      <c r="O918" s="27"/>
      <c r="P918" s="27"/>
      <c r="Q918" s="27"/>
      <c r="R918" s="27"/>
    </row>
    <row r="919" spans="11:18" ht="12.75">
      <c r="K919" s="27"/>
      <c r="L919" s="27"/>
      <c r="M919" s="27"/>
      <c r="N919" s="27"/>
      <c r="O919" s="27"/>
      <c r="P919" s="27"/>
      <c r="Q919" s="27"/>
      <c r="R919" s="27"/>
    </row>
    <row r="920" spans="11:18" ht="12.75">
      <c r="K920" s="27"/>
      <c r="L920" s="27"/>
      <c r="M920" s="27"/>
      <c r="N920" s="27"/>
      <c r="O920" s="27"/>
      <c r="P920" s="27"/>
      <c r="Q920" s="27"/>
      <c r="R920" s="27"/>
    </row>
    <row r="921" spans="11:18" ht="12.75">
      <c r="K921" s="27"/>
      <c r="L921" s="27"/>
      <c r="M921" s="27"/>
      <c r="N921" s="27"/>
      <c r="O921" s="27"/>
      <c r="P921" s="27"/>
      <c r="Q921" s="27"/>
      <c r="R921" s="27"/>
    </row>
    <row r="922" spans="11:18" ht="12.75">
      <c r="K922" s="27"/>
      <c r="L922" s="27"/>
      <c r="M922" s="27"/>
      <c r="N922" s="27"/>
      <c r="O922" s="27"/>
      <c r="P922" s="27"/>
      <c r="Q922" s="27"/>
      <c r="R922" s="27"/>
    </row>
    <row r="923" spans="11:18" ht="12.75">
      <c r="K923" s="27"/>
      <c r="L923" s="27"/>
      <c r="M923" s="27"/>
      <c r="N923" s="27"/>
      <c r="O923" s="27"/>
      <c r="P923" s="27"/>
      <c r="Q923" s="27"/>
      <c r="R923" s="27"/>
    </row>
    <row r="924" spans="11:18" ht="12.75">
      <c r="K924" s="27"/>
      <c r="L924" s="27"/>
      <c r="M924" s="27"/>
      <c r="N924" s="27"/>
      <c r="O924" s="27"/>
      <c r="P924" s="27"/>
      <c r="Q924" s="27"/>
      <c r="R924" s="27"/>
    </row>
    <row r="925" spans="11:18" ht="12.75">
      <c r="K925" s="27"/>
      <c r="L925" s="27"/>
      <c r="M925" s="27"/>
      <c r="N925" s="27"/>
      <c r="O925" s="27"/>
      <c r="P925" s="27"/>
      <c r="Q925" s="27"/>
      <c r="R925" s="27"/>
    </row>
    <row r="926" spans="11:18" ht="12.75">
      <c r="K926" s="27"/>
      <c r="L926" s="27"/>
      <c r="M926" s="27"/>
      <c r="N926" s="27"/>
      <c r="O926" s="27"/>
      <c r="P926" s="27"/>
      <c r="Q926" s="27"/>
      <c r="R926" s="27"/>
    </row>
    <row r="927" spans="11:18" ht="12.75">
      <c r="K927" s="27"/>
      <c r="L927" s="27"/>
      <c r="M927" s="27"/>
      <c r="N927" s="27"/>
      <c r="O927" s="27"/>
      <c r="P927" s="27"/>
      <c r="Q927" s="27"/>
      <c r="R927" s="27"/>
    </row>
    <row r="928" spans="11:18" ht="12.75">
      <c r="K928" s="27"/>
      <c r="L928" s="27"/>
      <c r="M928" s="27"/>
      <c r="N928" s="27"/>
      <c r="O928" s="27"/>
      <c r="P928" s="27"/>
      <c r="Q928" s="27"/>
      <c r="R928" s="27"/>
    </row>
    <row r="929" spans="11:18" ht="12.75">
      <c r="K929" s="27"/>
      <c r="L929" s="27"/>
      <c r="M929" s="27"/>
      <c r="N929" s="27"/>
      <c r="O929" s="27"/>
      <c r="P929" s="27"/>
      <c r="Q929" s="27"/>
      <c r="R929" s="27"/>
    </row>
    <row r="930" spans="11:18" ht="12.75">
      <c r="K930" s="27"/>
      <c r="L930" s="27"/>
      <c r="M930" s="27"/>
      <c r="N930" s="27"/>
      <c r="O930" s="27"/>
      <c r="P930" s="27"/>
      <c r="Q930" s="27"/>
      <c r="R930" s="27"/>
    </row>
    <row r="931" spans="11:18" ht="12.75">
      <c r="K931" s="27"/>
      <c r="L931" s="27"/>
      <c r="M931" s="27"/>
      <c r="N931" s="27"/>
      <c r="O931" s="27"/>
      <c r="P931" s="27"/>
      <c r="Q931" s="27"/>
      <c r="R931" s="27"/>
    </row>
    <row r="932" spans="11:18" ht="12.75">
      <c r="K932" s="27"/>
      <c r="L932" s="27"/>
      <c r="M932" s="27"/>
      <c r="N932" s="27"/>
      <c r="O932" s="27"/>
      <c r="P932" s="27"/>
      <c r="Q932" s="27"/>
      <c r="R932" s="27"/>
    </row>
    <row r="933" spans="11:18" ht="12.75">
      <c r="K933" s="27"/>
      <c r="L933" s="27"/>
      <c r="M933" s="27"/>
      <c r="N933" s="27"/>
      <c r="O933" s="27"/>
      <c r="P933" s="27"/>
      <c r="Q933" s="27"/>
      <c r="R933" s="27"/>
    </row>
    <row r="934" spans="11:18" ht="12.75">
      <c r="K934" s="27"/>
      <c r="L934" s="27"/>
      <c r="M934" s="27"/>
      <c r="N934" s="27"/>
      <c r="O934" s="27"/>
      <c r="P934" s="27"/>
      <c r="Q934" s="27"/>
      <c r="R934" s="27"/>
    </row>
    <row r="935" spans="11:18" ht="12.75">
      <c r="K935" s="27"/>
      <c r="L935" s="27"/>
      <c r="M935" s="27"/>
      <c r="N935" s="27"/>
      <c r="O935" s="27"/>
      <c r="P935" s="27"/>
      <c r="Q935" s="27"/>
      <c r="R935" s="27"/>
    </row>
    <row r="936" spans="11:18" ht="12.75">
      <c r="K936" s="27"/>
      <c r="L936" s="27"/>
      <c r="M936" s="27"/>
      <c r="N936" s="27"/>
      <c r="O936" s="27"/>
      <c r="P936" s="27"/>
      <c r="Q936" s="27"/>
      <c r="R936" s="27"/>
    </row>
    <row r="937" spans="11:18" ht="12.75">
      <c r="K937" s="27"/>
      <c r="L937" s="27"/>
      <c r="M937" s="27"/>
      <c r="N937" s="27"/>
      <c r="O937" s="27"/>
      <c r="P937" s="27"/>
      <c r="Q937" s="27"/>
      <c r="R937" s="27"/>
    </row>
    <row r="938" spans="11:18" ht="12.75">
      <c r="K938" s="27"/>
      <c r="L938" s="27"/>
      <c r="M938" s="27"/>
      <c r="N938" s="27"/>
      <c r="O938" s="27"/>
      <c r="P938" s="27"/>
      <c r="Q938" s="27"/>
      <c r="R938" s="27"/>
    </row>
    <row r="939" spans="11:18" ht="12.75">
      <c r="K939" s="27"/>
      <c r="L939" s="27"/>
      <c r="M939" s="27"/>
      <c r="N939" s="27"/>
      <c r="O939" s="27"/>
      <c r="P939" s="27"/>
      <c r="Q939" s="27"/>
      <c r="R939" s="27"/>
    </row>
    <row r="940" spans="11:18" ht="12.75">
      <c r="K940" s="27"/>
      <c r="L940" s="27"/>
      <c r="M940" s="27"/>
      <c r="N940" s="27"/>
      <c r="O940" s="27"/>
      <c r="P940" s="27"/>
      <c r="Q940" s="27"/>
      <c r="R940" s="27"/>
    </row>
    <row r="941" spans="11:18" ht="12.75">
      <c r="K941" s="27"/>
      <c r="L941" s="27"/>
      <c r="M941" s="27"/>
      <c r="N941" s="27"/>
      <c r="O941" s="27"/>
      <c r="P941" s="27"/>
      <c r="Q941" s="27"/>
      <c r="R941" s="27"/>
    </row>
    <row r="942" spans="11:18" ht="12.75">
      <c r="K942" s="27"/>
      <c r="L942" s="27"/>
      <c r="M942" s="27"/>
      <c r="N942" s="27"/>
      <c r="O942" s="27"/>
      <c r="P942" s="27"/>
      <c r="Q942" s="27"/>
      <c r="R942" s="27"/>
    </row>
    <row r="943" spans="11:18" ht="12.75">
      <c r="K943" s="27"/>
      <c r="L943" s="27"/>
      <c r="M943" s="27"/>
      <c r="N943" s="27"/>
      <c r="O943" s="27"/>
      <c r="P943" s="27"/>
      <c r="Q943" s="27"/>
      <c r="R943" s="27"/>
    </row>
    <row r="944" spans="11:18" ht="12.75">
      <c r="K944" s="27"/>
      <c r="L944" s="27"/>
      <c r="M944" s="27"/>
      <c r="N944" s="27"/>
      <c r="O944" s="27"/>
      <c r="P944" s="27"/>
      <c r="Q944" s="27"/>
      <c r="R944" s="27"/>
    </row>
    <row r="945" spans="11:18" ht="12.75">
      <c r="K945" s="27"/>
      <c r="L945" s="27"/>
      <c r="M945" s="27"/>
      <c r="N945" s="27"/>
      <c r="O945" s="27"/>
      <c r="P945" s="27"/>
      <c r="Q945" s="27"/>
      <c r="R945" s="27"/>
    </row>
    <row r="946" spans="11:18" ht="12.75">
      <c r="K946" s="27"/>
      <c r="L946" s="27"/>
      <c r="M946" s="27"/>
      <c r="N946" s="27"/>
      <c r="O946" s="27"/>
      <c r="P946" s="27"/>
      <c r="Q946" s="27"/>
      <c r="R946" s="27"/>
    </row>
    <row r="947" spans="11:18" ht="12.75">
      <c r="K947" s="27"/>
      <c r="L947" s="27"/>
      <c r="M947" s="27"/>
      <c r="N947" s="27"/>
      <c r="O947" s="27"/>
      <c r="P947" s="27"/>
      <c r="Q947" s="27"/>
      <c r="R947" s="27"/>
    </row>
    <row r="948" spans="11:18" ht="12.75">
      <c r="K948" s="27"/>
      <c r="L948" s="27"/>
      <c r="M948" s="27"/>
      <c r="N948" s="27"/>
      <c r="O948" s="27"/>
      <c r="P948" s="27"/>
      <c r="Q948" s="27"/>
      <c r="R948" s="27"/>
    </row>
    <row r="949" spans="11:18" ht="12.75">
      <c r="K949" s="27"/>
      <c r="L949" s="27"/>
      <c r="M949" s="27"/>
      <c r="N949" s="27"/>
      <c r="O949" s="27"/>
      <c r="P949" s="27"/>
      <c r="Q949" s="27"/>
      <c r="R949" s="27"/>
    </row>
    <row r="950" spans="11:18" ht="12.75">
      <c r="K950" s="27"/>
      <c r="L950" s="27"/>
      <c r="M950" s="27"/>
      <c r="N950" s="27"/>
      <c r="O950" s="27"/>
      <c r="P950" s="27"/>
      <c r="Q950" s="27"/>
      <c r="R950" s="27"/>
    </row>
    <row r="951" spans="11:18" ht="12.75">
      <c r="K951" s="27"/>
      <c r="L951" s="27"/>
      <c r="M951" s="27"/>
      <c r="N951" s="27"/>
      <c r="O951" s="27"/>
      <c r="P951" s="27"/>
      <c r="Q951" s="27"/>
      <c r="R951" s="27"/>
    </row>
    <row r="952" spans="11:18" ht="12.75">
      <c r="K952" s="27"/>
      <c r="L952" s="27"/>
      <c r="M952" s="27"/>
      <c r="N952" s="27"/>
      <c r="O952" s="27"/>
      <c r="P952" s="27"/>
      <c r="Q952" s="27"/>
      <c r="R952" s="27"/>
    </row>
    <row r="953" spans="11:18" ht="12.75">
      <c r="K953" s="27"/>
      <c r="L953" s="27"/>
      <c r="M953" s="27"/>
      <c r="N953" s="27"/>
      <c r="O953" s="27"/>
      <c r="P953" s="27"/>
      <c r="Q953" s="27"/>
      <c r="R953" s="27"/>
    </row>
    <row r="954" spans="11:18" ht="12.75">
      <c r="K954" s="27"/>
      <c r="L954" s="27"/>
      <c r="M954" s="27"/>
      <c r="N954" s="27"/>
      <c r="O954" s="27"/>
      <c r="P954" s="27"/>
      <c r="Q954" s="27"/>
      <c r="R954" s="27"/>
    </row>
    <row r="955" spans="11:18" ht="12.75">
      <c r="K955" s="27"/>
      <c r="L955" s="27"/>
      <c r="M955" s="27"/>
      <c r="N955" s="27"/>
      <c r="O955" s="27"/>
      <c r="P955" s="27"/>
      <c r="Q955" s="27"/>
      <c r="R955" s="27"/>
    </row>
    <row r="956" spans="11:18" ht="12.75">
      <c r="K956" s="27"/>
      <c r="L956" s="27"/>
      <c r="M956" s="27"/>
      <c r="N956" s="27"/>
      <c r="O956" s="27"/>
      <c r="P956" s="27"/>
      <c r="Q956" s="27"/>
      <c r="R956" s="27"/>
    </row>
    <row r="957" spans="11:18" ht="12.75">
      <c r="K957" s="27"/>
      <c r="L957" s="27"/>
      <c r="M957" s="27"/>
      <c r="N957" s="27"/>
      <c r="O957" s="27"/>
      <c r="P957" s="27"/>
      <c r="Q957" s="27"/>
      <c r="R957" s="27"/>
    </row>
    <row r="958" spans="11:18" ht="12.75">
      <c r="K958" s="27"/>
      <c r="L958" s="27"/>
      <c r="M958" s="27"/>
      <c r="N958" s="27"/>
      <c r="O958" s="27"/>
      <c r="P958" s="27"/>
      <c r="Q958" s="27"/>
      <c r="R958" s="27"/>
    </row>
    <row r="959" spans="11:18" ht="12.75">
      <c r="K959" s="27"/>
      <c r="L959" s="27"/>
      <c r="M959" s="27"/>
      <c r="N959" s="27"/>
      <c r="O959" s="27"/>
      <c r="P959" s="27"/>
      <c r="Q959" s="27"/>
      <c r="R959" s="27"/>
    </row>
    <row r="960" spans="11:18" ht="12.75">
      <c r="K960" s="27"/>
      <c r="L960" s="27"/>
      <c r="M960" s="27"/>
      <c r="N960" s="27"/>
      <c r="O960" s="27"/>
      <c r="P960" s="27"/>
      <c r="Q960" s="27"/>
      <c r="R960" s="27"/>
    </row>
    <row r="961" spans="11:18" ht="12.75">
      <c r="K961" s="27"/>
      <c r="L961" s="27"/>
      <c r="M961" s="27"/>
      <c r="N961" s="27"/>
      <c r="O961" s="27"/>
      <c r="P961" s="27"/>
      <c r="Q961" s="27"/>
      <c r="R961" s="27"/>
    </row>
    <row r="962" spans="11:18" ht="12.75">
      <c r="K962" s="27"/>
      <c r="L962" s="27"/>
      <c r="M962" s="27"/>
      <c r="N962" s="27"/>
      <c r="O962" s="27"/>
      <c r="P962" s="27"/>
      <c r="Q962" s="27"/>
      <c r="R962" s="27"/>
    </row>
    <row r="963" spans="11:18" ht="12.75">
      <c r="K963" s="27"/>
      <c r="L963" s="27"/>
      <c r="M963" s="27"/>
      <c r="N963" s="27"/>
      <c r="O963" s="27"/>
      <c r="P963" s="27"/>
      <c r="Q963" s="27"/>
      <c r="R963" s="27"/>
    </row>
    <row r="964" spans="11:18" ht="12.75">
      <c r="K964" s="27"/>
      <c r="L964" s="27"/>
      <c r="M964" s="27"/>
      <c r="N964" s="27"/>
      <c r="O964" s="27"/>
      <c r="P964" s="27"/>
      <c r="Q964" s="27"/>
      <c r="R964" s="27"/>
    </row>
    <row r="965" spans="11:18" ht="12.75">
      <c r="K965" s="27"/>
      <c r="L965" s="27"/>
      <c r="M965" s="27"/>
      <c r="N965" s="27"/>
      <c r="O965" s="27"/>
      <c r="P965" s="27"/>
      <c r="Q965" s="27"/>
      <c r="R965" s="27"/>
    </row>
  </sheetData>
  <mergeCells count="1">
    <mergeCell ref="C46:L46"/>
  </mergeCells>
  <conditionalFormatting sqref="K60:N60 M61 X59:AB78 J59:J61 J90:J92">
    <cfRule type="cellIs" priority="5" dxfId="0" operator="greaterThan">
      <formula>49.9</formula>
    </cfRule>
  </conditionalFormatting>
  <conditionalFormatting sqref="M59 M90:M92">
    <cfRule type="cellIs" priority="4" dxfId="0" operator="greaterThan">
      <formula>49.9</formula>
    </cfRule>
  </conditionalFormatting>
  <conditionalFormatting sqref="X79:AB92">
    <cfRule type="cellIs" priority="3" dxfId="0" operator="greaterThan">
      <formula>49.9</formula>
    </cfRule>
  </conditionalFormatting>
  <conditionalFormatting sqref="J62:N78">
    <cfRule type="cellIs" priority="2" dxfId="0" operator="greaterThan">
      <formula>49.9</formula>
    </cfRule>
  </conditionalFormatting>
  <conditionalFormatting sqref="J79:N89">
    <cfRule type="cellIs" priority="1" dxfId="0" operator="greaterThan">
      <formula>49.9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</sheetPr>
  <dimension ref="B3:L3"/>
  <sheetViews>
    <sheetView showGridLines="0" workbookViewId="0" topLeftCell="A1">
      <selection activeCell="T79" sqref="T79"/>
    </sheetView>
  </sheetViews>
  <sheetFormatPr defaultColWidth="9.140625" defaultRowHeight="12.75"/>
  <cols>
    <col min="1" max="16384" width="9.140625" style="27" customWidth="1"/>
  </cols>
  <sheetData>
    <row r="3" spans="2:12" ht="12.75">
      <c r="B3" s="343" t="s">
        <v>165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</row>
  </sheetData>
  <mergeCells count="1">
    <mergeCell ref="B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B2:AA233"/>
  <sheetViews>
    <sheetView showGridLines="0" workbookViewId="0" topLeftCell="A1">
      <selection activeCell="Z95" sqref="Z95"/>
    </sheetView>
  </sheetViews>
  <sheetFormatPr defaultColWidth="9.140625" defaultRowHeight="12.75"/>
  <cols>
    <col min="1" max="1" width="9.140625" style="19" customWidth="1"/>
    <col min="2" max="2" width="14.140625" style="19" customWidth="1"/>
    <col min="3" max="3" width="9.8515625" style="19" customWidth="1"/>
    <col min="4" max="4" width="9.57421875" style="19" customWidth="1"/>
    <col min="5" max="6" width="9.28125" style="19" bestFit="1" customWidth="1"/>
    <col min="7" max="7" width="10.00390625" style="19" customWidth="1"/>
    <col min="8" max="8" width="9.8515625" style="19" bestFit="1" customWidth="1"/>
    <col min="9" max="15" width="9.28125" style="19" bestFit="1" customWidth="1"/>
    <col min="16" max="27" width="9.140625" style="19" customWidth="1"/>
    <col min="28" max="16384" width="9.140625" style="19" customWidth="1"/>
  </cols>
  <sheetData>
    <row r="2" ht="12.75">
      <c r="B2" s="1"/>
    </row>
    <row r="3" ht="12.75">
      <c r="B3" s="15" t="s">
        <v>153</v>
      </c>
    </row>
    <row r="4" ht="12.75">
      <c r="B4" s="19" t="s">
        <v>161</v>
      </c>
    </row>
    <row r="19" ht="12.75">
      <c r="T19" s="20"/>
    </row>
    <row r="42" spans="2:16" ht="15" customHeight="1">
      <c r="B42" s="314" t="s">
        <v>90</v>
      </c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</row>
    <row r="43" ht="12.75">
      <c r="B43" s="19" t="s">
        <v>146</v>
      </c>
    </row>
    <row r="44" spans="2:7" ht="12.75">
      <c r="B44" s="19" t="s">
        <v>150</v>
      </c>
      <c r="F44" s="10"/>
      <c r="G44" s="10"/>
    </row>
    <row r="45" spans="6:7" ht="12.75">
      <c r="F45" s="10"/>
      <c r="G45" s="10"/>
    </row>
    <row r="46" spans="6:7" ht="12.75">
      <c r="F46" s="10"/>
      <c r="G46" s="10"/>
    </row>
    <row r="47" spans="2:5" ht="12.75">
      <c r="B47" s="23" t="s">
        <v>10</v>
      </c>
      <c r="C47" s="10"/>
      <c r="D47" s="10"/>
      <c r="E47" s="10"/>
    </row>
    <row r="48" spans="3:5" ht="12.75">
      <c r="C48" s="10"/>
      <c r="D48" s="10"/>
      <c r="E48" s="10"/>
    </row>
    <row r="52" spans="2:8" ht="12.75" hidden="1">
      <c r="B52" s="231"/>
      <c r="H52" s="19" t="s">
        <v>66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9" spans="2:8" ht="12.75">
      <c r="B69" s="4"/>
      <c r="C69" s="3" t="s">
        <v>144</v>
      </c>
      <c r="D69" s="3" t="s">
        <v>145</v>
      </c>
      <c r="F69" s="4"/>
      <c r="G69" s="3" t="s">
        <v>144</v>
      </c>
      <c r="H69" s="3" t="s">
        <v>145</v>
      </c>
    </row>
    <row r="70" spans="2:14" ht="12.75">
      <c r="B70" s="67" t="s">
        <v>68</v>
      </c>
      <c r="C70" s="6">
        <f>AVERAGE(M118:Q118)</f>
        <v>5.178795728795672</v>
      </c>
      <c r="D70" s="6">
        <f>AVERAGE(W118:AA118)</f>
        <v>1.889807351576342</v>
      </c>
      <c r="F70" s="67" t="s">
        <v>68</v>
      </c>
      <c r="G70" s="6">
        <v>5.178795728795672</v>
      </c>
      <c r="H70" s="6">
        <v>2</v>
      </c>
      <c r="N70" s="28"/>
    </row>
    <row r="71" spans="2:14" ht="12.75">
      <c r="B71" s="67" t="s">
        <v>91</v>
      </c>
      <c r="C71" s="6">
        <f>AVERAGE(M119:Q119)</f>
        <v>6.4</v>
      </c>
      <c r="D71" s="6">
        <f>AVERAGE(W119:AA119)</f>
        <v>2.290310719464938</v>
      </c>
      <c r="F71" s="67" t="s">
        <v>91</v>
      </c>
      <c r="G71" s="6">
        <v>6.4</v>
      </c>
      <c r="H71" s="6">
        <v>2.25</v>
      </c>
      <c r="N71" s="28"/>
    </row>
    <row r="72" spans="2:14" ht="12.75">
      <c r="B72" s="67"/>
      <c r="C72" s="6"/>
      <c r="D72" s="6"/>
      <c r="F72" s="67"/>
      <c r="G72" s="6"/>
      <c r="H72" s="6"/>
      <c r="N72" s="28"/>
    </row>
    <row r="73" spans="2:14" ht="12.75">
      <c r="B73" s="68" t="s">
        <v>26</v>
      </c>
      <c r="C73" s="6">
        <f>AVERAGE(M120:Q120)</f>
        <v>14.8</v>
      </c>
      <c r="D73" s="6">
        <f aca="true" t="shared" si="0" ref="D73:D100">AVERAGE(W120:AA120)</f>
        <v>5.4</v>
      </c>
      <c r="F73" s="70" t="s">
        <v>35</v>
      </c>
      <c r="G73" s="6">
        <v>31.8</v>
      </c>
      <c r="H73" s="6">
        <v>30.8</v>
      </c>
      <c r="N73" s="28"/>
    </row>
    <row r="74" spans="2:14" ht="12.75">
      <c r="B74" s="68" t="s">
        <v>27</v>
      </c>
      <c r="C74" s="6">
        <f aca="true" t="shared" si="1" ref="C74:C100">AVERAGE(M121:Q121)</f>
        <v>-2</v>
      </c>
      <c r="D74" s="6">
        <f t="shared" si="0"/>
        <v>-6</v>
      </c>
      <c r="F74" s="70" t="s">
        <v>38</v>
      </c>
      <c r="G74" s="6">
        <v>52.6</v>
      </c>
      <c r="H74" s="6">
        <v>29.2</v>
      </c>
      <c r="N74" s="28"/>
    </row>
    <row r="75" spans="2:14" ht="12.75">
      <c r="B75" s="69" t="s">
        <v>15</v>
      </c>
      <c r="C75" s="6">
        <f t="shared" si="1"/>
        <v>1.8</v>
      </c>
      <c r="D75" s="6">
        <f t="shared" si="0"/>
        <v>-1.4</v>
      </c>
      <c r="F75" s="71" t="s">
        <v>28</v>
      </c>
      <c r="G75" s="6">
        <v>13.4</v>
      </c>
      <c r="H75" s="6">
        <v>7.4</v>
      </c>
      <c r="N75" s="28"/>
    </row>
    <row r="76" spans="2:14" ht="12.75">
      <c r="B76" s="68" t="s">
        <v>28</v>
      </c>
      <c r="C76" s="6">
        <f t="shared" si="1"/>
        <v>13.4</v>
      </c>
      <c r="D76" s="6">
        <f>AVERAGE(W123:AA123)</f>
        <v>7.4</v>
      </c>
      <c r="F76" s="70" t="s">
        <v>33</v>
      </c>
      <c r="G76" s="6">
        <v>14</v>
      </c>
      <c r="H76" s="6">
        <v>6.2</v>
      </c>
      <c r="N76" s="28"/>
    </row>
    <row r="77" spans="2:14" ht="12.75">
      <c r="B77" s="69" t="s">
        <v>65</v>
      </c>
      <c r="C77" s="6">
        <f t="shared" si="1"/>
        <v>3.6</v>
      </c>
      <c r="D77" s="6">
        <f t="shared" si="0"/>
        <v>1.75</v>
      </c>
      <c r="F77" s="71" t="s">
        <v>26</v>
      </c>
      <c r="G77" s="6">
        <v>14.8</v>
      </c>
      <c r="H77" s="6">
        <v>5.4</v>
      </c>
      <c r="N77" s="28"/>
    </row>
    <row r="78" spans="2:14" ht="12.75">
      <c r="B78" s="68" t="s">
        <v>29</v>
      </c>
      <c r="C78" s="6">
        <f t="shared" si="1"/>
        <v>-5</v>
      </c>
      <c r="D78" s="6">
        <f t="shared" si="0"/>
        <v>-6.4</v>
      </c>
      <c r="F78" s="70" t="s">
        <v>13</v>
      </c>
      <c r="G78" s="6">
        <v>18.4</v>
      </c>
      <c r="H78" s="6">
        <v>5.4</v>
      </c>
      <c r="N78" s="28"/>
    </row>
    <row r="79" spans="2:14" ht="12.75">
      <c r="B79" s="68" t="s">
        <v>30</v>
      </c>
      <c r="C79" s="6">
        <f t="shared" si="1"/>
        <v>7.8</v>
      </c>
      <c r="D79" s="6">
        <f t="shared" si="0"/>
        <v>2.25</v>
      </c>
      <c r="F79" s="70" t="s">
        <v>22</v>
      </c>
      <c r="G79" s="6">
        <v>10.2</v>
      </c>
      <c r="H79" s="6">
        <v>4.8</v>
      </c>
      <c r="K79" s="28"/>
      <c r="N79" s="28"/>
    </row>
    <row r="80" spans="2:14" ht="12.75">
      <c r="B80" s="70" t="s">
        <v>31</v>
      </c>
      <c r="C80" s="6">
        <f t="shared" si="1"/>
        <v>5.4</v>
      </c>
      <c r="D80" s="6">
        <f t="shared" si="0"/>
        <v>0.4</v>
      </c>
      <c r="F80" s="70" t="s">
        <v>37</v>
      </c>
      <c r="G80" s="6">
        <v>6.4</v>
      </c>
      <c r="H80" s="6">
        <v>4.2</v>
      </c>
      <c r="N80" s="28"/>
    </row>
    <row r="81" spans="2:14" ht="12.75">
      <c r="B81" s="70" t="s">
        <v>32</v>
      </c>
      <c r="C81" s="6">
        <f>AVERAGE(M128:Q128)</f>
        <v>7.2</v>
      </c>
      <c r="D81" s="6">
        <f t="shared" si="0"/>
        <v>4</v>
      </c>
      <c r="F81" s="70" t="s">
        <v>24</v>
      </c>
      <c r="G81" s="6">
        <v>7.4</v>
      </c>
      <c r="H81" s="6">
        <v>4.2</v>
      </c>
      <c r="N81" s="28"/>
    </row>
    <row r="82" spans="2:14" ht="12.75">
      <c r="B82" s="70" t="s">
        <v>17</v>
      </c>
      <c r="C82" s="6">
        <f t="shared" si="1"/>
        <v>7.2</v>
      </c>
      <c r="D82" s="6">
        <f t="shared" si="0"/>
        <v>1.4</v>
      </c>
      <c r="F82" s="70" t="s">
        <v>19</v>
      </c>
      <c r="G82" s="6">
        <v>8</v>
      </c>
      <c r="H82" s="6">
        <v>4.2</v>
      </c>
      <c r="N82" s="28"/>
    </row>
    <row r="83" spans="2:14" ht="12.75">
      <c r="B83" s="70" t="s">
        <v>33</v>
      </c>
      <c r="C83" s="6">
        <f t="shared" si="1"/>
        <v>14</v>
      </c>
      <c r="D83" s="6">
        <f t="shared" si="0"/>
        <v>6.2</v>
      </c>
      <c r="F83" s="70" t="s">
        <v>32</v>
      </c>
      <c r="G83" s="6">
        <v>7.2</v>
      </c>
      <c r="H83" s="6">
        <v>4</v>
      </c>
      <c r="N83" s="28"/>
    </row>
    <row r="84" spans="2:14" ht="12.75">
      <c r="B84" s="70" t="s">
        <v>34</v>
      </c>
      <c r="C84" s="6">
        <f t="shared" si="1"/>
        <v>4.6</v>
      </c>
      <c r="D84" s="6">
        <f t="shared" si="0"/>
        <v>-1.8</v>
      </c>
      <c r="F84" s="70" t="s">
        <v>20</v>
      </c>
      <c r="G84" s="6">
        <v>4.4</v>
      </c>
      <c r="H84" s="6">
        <v>3.8</v>
      </c>
      <c r="N84" s="28"/>
    </row>
    <row r="85" spans="2:14" ht="12.75">
      <c r="B85" s="70" t="s">
        <v>35</v>
      </c>
      <c r="C85" s="6">
        <f t="shared" si="1"/>
        <v>31.8</v>
      </c>
      <c r="D85" s="6">
        <f>AVERAGE(W132:AA132)</f>
        <v>30.8</v>
      </c>
      <c r="F85" s="70" t="s">
        <v>16</v>
      </c>
      <c r="G85" s="6">
        <v>6</v>
      </c>
      <c r="H85" s="6">
        <v>3.8</v>
      </c>
      <c r="N85" s="28"/>
    </row>
    <row r="86" spans="2:14" ht="12.75">
      <c r="B86" s="70" t="s">
        <v>36</v>
      </c>
      <c r="C86" s="6">
        <f t="shared" si="1"/>
        <v>0.8</v>
      </c>
      <c r="D86" s="6">
        <f t="shared" si="0"/>
        <v>2</v>
      </c>
      <c r="F86" s="70" t="s">
        <v>18</v>
      </c>
      <c r="G86" s="6">
        <v>12.2</v>
      </c>
      <c r="H86" s="6">
        <v>3.4</v>
      </c>
      <c r="N86" s="28"/>
    </row>
    <row r="87" spans="2:14" ht="12.75">
      <c r="B87" s="70" t="s">
        <v>37</v>
      </c>
      <c r="C87" s="6">
        <f t="shared" si="1"/>
        <v>6.4</v>
      </c>
      <c r="D87" s="6">
        <f>AVERAGE(W134:AA134)</f>
        <v>4.2</v>
      </c>
      <c r="F87" s="70" t="s">
        <v>30</v>
      </c>
      <c r="G87" s="6">
        <v>7.8</v>
      </c>
      <c r="H87" s="6">
        <v>2.25</v>
      </c>
      <c r="N87" s="28"/>
    </row>
    <row r="88" spans="2:14" ht="12.75">
      <c r="B88" s="70" t="s">
        <v>24</v>
      </c>
      <c r="C88" s="6">
        <f t="shared" si="1"/>
        <v>7.4</v>
      </c>
      <c r="D88" s="6">
        <f t="shared" si="0"/>
        <v>4.2</v>
      </c>
      <c r="F88" s="70" t="s">
        <v>36</v>
      </c>
      <c r="G88" s="6">
        <v>0.8</v>
      </c>
      <c r="H88" s="6">
        <v>2</v>
      </c>
      <c r="N88" s="28"/>
    </row>
    <row r="89" spans="2:14" ht="12.75">
      <c r="B89" s="70" t="s">
        <v>21</v>
      </c>
      <c r="C89" s="6">
        <f t="shared" si="1"/>
        <v>0.2</v>
      </c>
      <c r="D89" s="6">
        <f t="shared" si="0"/>
        <v>-1.6</v>
      </c>
      <c r="F89" s="70" t="s">
        <v>39</v>
      </c>
      <c r="G89" s="6">
        <v>2.6</v>
      </c>
      <c r="H89" s="6">
        <v>1.8</v>
      </c>
      <c r="N89" s="28"/>
    </row>
    <row r="90" spans="2:14" ht="12.75">
      <c r="B90" s="70" t="s">
        <v>38</v>
      </c>
      <c r="C90" s="6">
        <f>AVERAGE(M137:Q137)</f>
        <v>52.6</v>
      </c>
      <c r="D90" s="6">
        <f t="shared" si="0"/>
        <v>29.2</v>
      </c>
      <c r="F90" s="70" t="s">
        <v>14</v>
      </c>
      <c r="G90" s="6">
        <v>3.6</v>
      </c>
      <c r="H90" s="6">
        <v>1.75</v>
      </c>
      <c r="N90" s="28"/>
    </row>
    <row r="91" spans="2:14" ht="12.75">
      <c r="B91" s="70" t="s">
        <v>13</v>
      </c>
      <c r="C91" s="6">
        <f t="shared" si="1"/>
        <v>18.4</v>
      </c>
      <c r="D91" s="6">
        <f t="shared" si="0"/>
        <v>5.4</v>
      </c>
      <c r="F91" s="70" t="s">
        <v>17</v>
      </c>
      <c r="G91" s="6">
        <v>7.2</v>
      </c>
      <c r="H91" s="6">
        <v>1.4</v>
      </c>
      <c r="N91" s="28"/>
    </row>
    <row r="92" spans="2:14" ht="12.75">
      <c r="B92" s="70" t="s">
        <v>39</v>
      </c>
      <c r="C92" s="6">
        <f t="shared" si="1"/>
        <v>2.6</v>
      </c>
      <c r="D92" s="6">
        <f t="shared" si="0"/>
        <v>1.8</v>
      </c>
      <c r="F92" s="70" t="s">
        <v>31</v>
      </c>
      <c r="G92" s="6">
        <v>5.4</v>
      </c>
      <c r="H92" s="6">
        <v>0.4</v>
      </c>
      <c r="N92" s="28"/>
    </row>
    <row r="93" spans="2:14" ht="12.75">
      <c r="B93" s="70" t="s">
        <v>20</v>
      </c>
      <c r="C93" s="6">
        <f t="shared" si="1"/>
        <v>4.4</v>
      </c>
      <c r="D93" s="6">
        <f t="shared" si="0"/>
        <v>3.8</v>
      </c>
      <c r="F93" s="70" t="s">
        <v>42</v>
      </c>
      <c r="G93" s="6">
        <v>1.2</v>
      </c>
      <c r="H93" s="6">
        <v>-0.75</v>
      </c>
      <c r="N93" s="28"/>
    </row>
    <row r="94" spans="2:14" ht="12.75">
      <c r="B94" s="70" t="s">
        <v>22</v>
      </c>
      <c r="C94" s="6">
        <f t="shared" si="1"/>
        <v>10.2</v>
      </c>
      <c r="D94" s="6">
        <f t="shared" si="0"/>
        <v>4.8</v>
      </c>
      <c r="F94" s="70" t="s">
        <v>41</v>
      </c>
      <c r="G94" s="6">
        <v>1.2</v>
      </c>
      <c r="H94" s="6">
        <v>-0.8</v>
      </c>
      <c r="N94" s="28"/>
    </row>
    <row r="95" spans="2:14" ht="12.75">
      <c r="B95" s="70" t="s">
        <v>40</v>
      </c>
      <c r="C95" s="6">
        <f t="shared" si="1"/>
        <v>-0.2</v>
      </c>
      <c r="D95" s="6">
        <f>AVERAGE(W142:AA142)</f>
        <v>-1.4</v>
      </c>
      <c r="F95" s="70" t="s">
        <v>15</v>
      </c>
      <c r="G95" s="6">
        <v>1.8</v>
      </c>
      <c r="H95" s="6">
        <v>-1.4</v>
      </c>
      <c r="N95" s="28"/>
    </row>
    <row r="96" spans="2:14" ht="12.75">
      <c r="B96" s="70" t="s">
        <v>18</v>
      </c>
      <c r="C96" s="6">
        <f t="shared" si="1"/>
        <v>12.2</v>
      </c>
      <c r="D96" s="6">
        <f t="shared" si="0"/>
        <v>3.4</v>
      </c>
      <c r="F96" s="70" t="s">
        <v>40</v>
      </c>
      <c r="G96" s="6">
        <v>-0.2</v>
      </c>
      <c r="H96" s="6">
        <v>-1.4</v>
      </c>
      <c r="N96" s="28"/>
    </row>
    <row r="97" spans="2:14" ht="12.75">
      <c r="B97" s="70" t="s">
        <v>41</v>
      </c>
      <c r="C97" s="6">
        <f t="shared" si="1"/>
        <v>1.2</v>
      </c>
      <c r="D97" s="6">
        <f t="shared" si="0"/>
        <v>-0.8</v>
      </c>
      <c r="F97" s="70" t="s">
        <v>21</v>
      </c>
      <c r="G97" s="6">
        <v>0.2</v>
      </c>
      <c r="H97" s="6">
        <v>-1.6</v>
      </c>
      <c r="N97" s="28"/>
    </row>
    <row r="98" spans="2:14" ht="12.75">
      <c r="B98" s="70" t="s">
        <v>19</v>
      </c>
      <c r="C98" s="6">
        <f t="shared" si="1"/>
        <v>8</v>
      </c>
      <c r="D98" s="6">
        <f t="shared" si="0"/>
        <v>4.2</v>
      </c>
      <c r="F98" s="70" t="s">
        <v>34</v>
      </c>
      <c r="G98" s="6">
        <v>4.6</v>
      </c>
      <c r="H98" s="6">
        <v>-1.8</v>
      </c>
      <c r="N98" s="28"/>
    </row>
    <row r="99" spans="2:14" ht="12.75">
      <c r="B99" s="70" t="s">
        <v>42</v>
      </c>
      <c r="C99" s="6">
        <f t="shared" si="1"/>
        <v>1.2</v>
      </c>
      <c r="D99" s="6">
        <f t="shared" si="0"/>
        <v>-0.75</v>
      </c>
      <c r="F99" s="70" t="s">
        <v>27</v>
      </c>
      <c r="G99" s="6">
        <v>-2</v>
      </c>
      <c r="H99" s="6">
        <v>-6</v>
      </c>
      <c r="N99" s="28"/>
    </row>
    <row r="100" spans="2:14" ht="12.75">
      <c r="B100" s="70" t="s">
        <v>16</v>
      </c>
      <c r="C100" s="6">
        <f t="shared" si="1"/>
        <v>6</v>
      </c>
      <c r="D100" s="6">
        <f t="shared" si="0"/>
        <v>3.8</v>
      </c>
      <c r="F100" s="70" t="s">
        <v>29</v>
      </c>
      <c r="G100" s="6">
        <v>-5</v>
      </c>
      <c r="H100" s="6">
        <v>-6.4</v>
      </c>
      <c r="N100" s="28"/>
    </row>
    <row r="101" spans="2:14" ht="12.75">
      <c r="B101" s="70"/>
      <c r="C101" s="6"/>
      <c r="D101" s="6"/>
      <c r="F101" s="70"/>
      <c r="G101" s="6"/>
      <c r="H101" s="6"/>
      <c r="N101" s="28"/>
    </row>
    <row r="102" spans="2:14" ht="12.75">
      <c r="B102" s="70" t="s">
        <v>23</v>
      </c>
      <c r="C102" s="6">
        <f>AVERAGE(M148:Q148)</f>
        <v>12.4</v>
      </c>
      <c r="D102" s="6">
        <f>AVERAGE(W148:AA148)</f>
        <v>10</v>
      </c>
      <c r="F102" s="70" t="s">
        <v>23</v>
      </c>
      <c r="G102" s="6">
        <v>12.4</v>
      </c>
      <c r="H102" s="6">
        <v>10</v>
      </c>
      <c r="N102" s="28"/>
    </row>
    <row r="103" spans="2:14" ht="12.75">
      <c r="B103" s="70" t="s">
        <v>43</v>
      </c>
      <c r="C103" s="6">
        <f>AVERAGE(M149:Q149)</f>
        <v>3.6</v>
      </c>
      <c r="D103" s="6">
        <f>AVERAGE(W149:AA149)</f>
        <v>2.25</v>
      </c>
      <c r="F103" s="70" t="s">
        <v>43</v>
      </c>
      <c r="G103" s="6">
        <v>3.6</v>
      </c>
      <c r="H103" s="6">
        <v>2.25</v>
      </c>
      <c r="N103" s="28"/>
    </row>
    <row r="108" spans="2:27" ht="12.75">
      <c r="B108" s="39" t="s">
        <v>57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10" spans="2:27" ht="12.75">
      <c r="B110" s="39" t="s">
        <v>71</v>
      </c>
      <c r="C110" s="41">
        <v>42760.71550925926</v>
      </c>
      <c r="D110" s="41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2:27" ht="12.75">
      <c r="B111" s="39" t="s">
        <v>72</v>
      </c>
      <c r="C111" s="41">
        <v>42829.62813241898</v>
      </c>
      <c r="D111" s="41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2:27" ht="12.75">
      <c r="B112" s="39" t="s">
        <v>73</v>
      </c>
      <c r="C112" s="39" t="s">
        <v>74</v>
      </c>
      <c r="D112" s="39"/>
      <c r="E112" s="40"/>
      <c r="F112" s="40"/>
      <c r="G112" s="40"/>
      <c r="H112" s="40"/>
      <c r="I112" s="40"/>
      <c r="J112" s="40"/>
      <c r="K112" s="40"/>
      <c r="L112" s="40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0"/>
    </row>
    <row r="113" spans="13:16" ht="12.75">
      <c r="M113" s="16"/>
      <c r="N113" s="16"/>
      <c r="O113" s="16"/>
      <c r="P113" s="16"/>
    </row>
    <row r="114" spans="2:27" ht="12.75">
      <c r="B114" s="39" t="s">
        <v>75</v>
      </c>
      <c r="C114" s="39" t="s">
        <v>152</v>
      </c>
      <c r="D114" s="39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2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2:27" ht="12.75">
      <c r="B115" s="39" t="s">
        <v>58</v>
      </c>
      <c r="C115" s="39" t="s">
        <v>77</v>
      </c>
      <c r="D115" s="39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7" spans="2:27" ht="12.75">
      <c r="B117" s="43" t="s">
        <v>59</v>
      </c>
      <c r="C117" s="43" t="s">
        <v>84</v>
      </c>
      <c r="D117" s="43" t="s">
        <v>85</v>
      </c>
      <c r="E117" s="43" t="s">
        <v>86</v>
      </c>
      <c r="F117" s="43" t="s">
        <v>87</v>
      </c>
      <c r="G117" s="43" t="s">
        <v>88</v>
      </c>
      <c r="H117" s="43" t="s">
        <v>60</v>
      </c>
      <c r="I117" s="43" t="s">
        <v>78</v>
      </c>
      <c r="J117" s="43" t="s">
        <v>79</v>
      </c>
      <c r="K117" s="43" t="s">
        <v>80</v>
      </c>
      <c r="L117" s="43" t="s">
        <v>81</v>
      </c>
      <c r="M117" s="43" t="s">
        <v>45</v>
      </c>
      <c r="N117" s="43" t="s">
        <v>46</v>
      </c>
      <c r="O117" s="43" t="s">
        <v>47</v>
      </c>
      <c r="P117" s="43" t="s">
        <v>48</v>
      </c>
      <c r="Q117" s="43" t="s">
        <v>49</v>
      </c>
      <c r="R117" s="43" t="s">
        <v>50</v>
      </c>
      <c r="S117" s="43" t="s">
        <v>51</v>
      </c>
      <c r="T117" s="43" t="s">
        <v>52</v>
      </c>
      <c r="U117" s="43" t="s">
        <v>53</v>
      </c>
      <c r="V117" s="43" t="s">
        <v>54</v>
      </c>
      <c r="W117" s="43" t="s">
        <v>55</v>
      </c>
      <c r="X117" s="43" t="s">
        <v>56</v>
      </c>
      <c r="Y117" s="43" t="s">
        <v>61</v>
      </c>
      <c r="Z117" s="43" t="s">
        <v>62</v>
      </c>
      <c r="AA117" s="43" t="s">
        <v>63</v>
      </c>
    </row>
    <row r="118" spans="2:27" ht="12.75">
      <c r="B118" s="43" t="s">
        <v>64</v>
      </c>
      <c r="C118" s="44" t="s">
        <v>0</v>
      </c>
      <c r="D118" s="44" t="s">
        <v>0</v>
      </c>
      <c r="E118" s="44" t="s">
        <v>0</v>
      </c>
      <c r="F118" s="44" t="s">
        <v>0</v>
      </c>
      <c r="G118" s="44" t="s">
        <v>0</v>
      </c>
      <c r="H118" s="44" t="s">
        <v>0</v>
      </c>
      <c r="I118" s="44" t="s">
        <v>0</v>
      </c>
      <c r="J118" s="44" t="s">
        <v>0</v>
      </c>
      <c r="K118" s="44" t="s">
        <v>0</v>
      </c>
      <c r="L118" s="44" t="s">
        <v>0</v>
      </c>
      <c r="M118" s="45">
        <f>SUM(M161:M188)/SUM(M201:M228)</f>
        <v>5.727870067377497</v>
      </c>
      <c r="N118" s="45">
        <f aca="true" t="shared" si="2" ref="N118:O118">SUM(N161:N188)/SUM(N201:N228)</f>
        <v>5.043366021816808</v>
      </c>
      <c r="O118" s="45">
        <f t="shared" si="2"/>
        <v>4.940542947093929</v>
      </c>
      <c r="P118" s="45">
        <f>SUM(P161:P188)/SUM(P201:P228)</f>
        <v>6.182199607690128</v>
      </c>
      <c r="Q118" s="46">
        <v>4</v>
      </c>
      <c r="R118" s="46">
        <v>4</v>
      </c>
      <c r="S118" s="46">
        <v>4</v>
      </c>
      <c r="T118" s="46">
        <v>4</v>
      </c>
      <c r="U118" s="46">
        <v>2</v>
      </c>
      <c r="V118" s="46">
        <v>1</v>
      </c>
      <c r="W118" s="46">
        <v>2</v>
      </c>
      <c r="X118" s="46">
        <v>2</v>
      </c>
      <c r="Y118" s="46">
        <v>2</v>
      </c>
      <c r="Z118" s="46">
        <v>2</v>
      </c>
      <c r="AA118" s="45">
        <f>AA159/AA199</f>
        <v>1.4490367578817112</v>
      </c>
    </row>
    <row r="119" spans="2:27" ht="12.75">
      <c r="B119" s="43" t="s">
        <v>82</v>
      </c>
      <c r="C119" s="44" t="s">
        <v>0</v>
      </c>
      <c r="D119" s="44" t="s">
        <v>0</v>
      </c>
      <c r="E119" s="44" t="s">
        <v>0</v>
      </c>
      <c r="F119" s="44" t="s">
        <v>0</v>
      </c>
      <c r="G119" s="44" t="s">
        <v>0</v>
      </c>
      <c r="H119" s="46" t="s">
        <v>0</v>
      </c>
      <c r="I119" s="44" t="s">
        <v>0</v>
      </c>
      <c r="J119" s="44" t="s">
        <v>0</v>
      </c>
      <c r="K119" s="44" t="s">
        <v>0</v>
      </c>
      <c r="L119" s="44" t="s">
        <v>0</v>
      </c>
      <c r="M119" s="46">
        <v>7</v>
      </c>
      <c r="N119" s="46">
        <v>7</v>
      </c>
      <c r="O119" s="46">
        <v>6</v>
      </c>
      <c r="P119" s="46">
        <v>7</v>
      </c>
      <c r="Q119" s="46">
        <v>5</v>
      </c>
      <c r="R119" s="46">
        <v>5</v>
      </c>
      <c r="S119" s="46">
        <v>5</v>
      </c>
      <c r="T119" s="46">
        <v>4</v>
      </c>
      <c r="U119" s="46">
        <v>2</v>
      </c>
      <c r="V119" s="46">
        <v>1</v>
      </c>
      <c r="W119" s="46">
        <v>2</v>
      </c>
      <c r="X119" s="46">
        <v>2</v>
      </c>
      <c r="Y119" s="46">
        <v>2</v>
      </c>
      <c r="Z119" s="46">
        <v>3</v>
      </c>
      <c r="AA119" s="206">
        <f>AA160/AA200</f>
        <v>2.4515535973246902</v>
      </c>
    </row>
    <row r="120" spans="2:27" ht="12.75">
      <c r="B120" s="43" t="s">
        <v>26</v>
      </c>
      <c r="C120" s="46">
        <v>38</v>
      </c>
      <c r="D120" s="46">
        <v>33</v>
      </c>
      <c r="E120" s="46">
        <v>31</v>
      </c>
      <c r="F120" s="46">
        <v>27</v>
      </c>
      <c r="G120" s="46">
        <v>28</v>
      </c>
      <c r="H120" s="46">
        <v>28</v>
      </c>
      <c r="I120" s="46">
        <v>27</v>
      </c>
      <c r="J120" s="46">
        <v>25</v>
      </c>
      <c r="K120" s="46">
        <v>25</v>
      </c>
      <c r="L120" s="46">
        <v>25</v>
      </c>
      <c r="M120" s="46">
        <v>20</v>
      </c>
      <c r="N120" s="46">
        <v>16</v>
      </c>
      <c r="O120" s="46">
        <v>15</v>
      </c>
      <c r="P120" s="46">
        <v>12</v>
      </c>
      <c r="Q120" s="46">
        <v>11</v>
      </c>
      <c r="R120" s="46">
        <v>11</v>
      </c>
      <c r="S120" s="46">
        <v>10</v>
      </c>
      <c r="T120" s="46">
        <v>9</v>
      </c>
      <c r="U120" s="46">
        <v>4</v>
      </c>
      <c r="V120" s="46">
        <v>2</v>
      </c>
      <c r="W120" s="46">
        <v>5</v>
      </c>
      <c r="X120" s="46">
        <v>5</v>
      </c>
      <c r="Y120" s="46">
        <v>6</v>
      </c>
      <c r="Z120" s="46">
        <v>6</v>
      </c>
      <c r="AA120" s="46">
        <v>5</v>
      </c>
    </row>
    <row r="121" spans="2:27" ht="12.75">
      <c r="B121" s="43" t="s">
        <v>27</v>
      </c>
      <c r="C121" s="46">
        <v>1</v>
      </c>
      <c r="D121" s="46">
        <v>1</v>
      </c>
      <c r="E121" s="46">
        <v>1</v>
      </c>
      <c r="F121" s="46">
        <v>1</v>
      </c>
      <c r="G121" s="46">
        <v>-1</v>
      </c>
      <c r="H121" s="46">
        <v>-2</v>
      </c>
      <c r="I121" s="46">
        <v>1</v>
      </c>
      <c r="J121" s="46">
        <v>-1</v>
      </c>
      <c r="K121" s="46">
        <v>-2</v>
      </c>
      <c r="L121" s="46">
        <v>-1</v>
      </c>
      <c r="M121" s="46">
        <v>-1</v>
      </c>
      <c r="N121" s="46">
        <v>-3</v>
      </c>
      <c r="O121" s="46">
        <v>-3</v>
      </c>
      <c r="P121" s="46">
        <v>0</v>
      </c>
      <c r="Q121" s="46">
        <v>-3</v>
      </c>
      <c r="R121" s="46">
        <v>-2</v>
      </c>
      <c r="S121" s="46">
        <v>-2</v>
      </c>
      <c r="T121" s="46">
        <v>0</v>
      </c>
      <c r="U121" s="46">
        <v>-4</v>
      </c>
      <c r="V121" s="46">
        <v>-4</v>
      </c>
      <c r="W121" s="46">
        <v>-5</v>
      </c>
      <c r="X121" s="46">
        <v>-6</v>
      </c>
      <c r="Y121" s="46">
        <v>-4</v>
      </c>
      <c r="Z121" s="46">
        <v>-9</v>
      </c>
      <c r="AA121" s="46">
        <v>-6</v>
      </c>
    </row>
    <row r="122" spans="2:27" ht="12.75">
      <c r="B122" s="43" t="s">
        <v>15</v>
      </c>
      <c r="C122" s="46">
        <v>20</v>
      </c>
      <c r="D122" s="46">
        <v>1</v>
      </c>
      <c r="E122" s="46">
        <v>3</v>
      </c>
      <c r="F122" s="46">
        <v>3</v>
      </c>
      <c r="G122" s="46">
        <v>0</v>
      </c>
      <c r="H122" s="46">
        <v>3</v>
      </c>
      <c r="I122" s="46">
        <v>2</v>
      </c>
      <c r="J122" s="46">
        <v>2</v>
      </c>
      <c r="K122" s="46">
        <v>2</v>
      </c>
      <c r="L122" s="46">
        <v>0</v>
      </c>
      <c r="M122" s="46">
        <v>2</v>
      </c>
      <c r="N122" s="46">
        <v>1</v>
      </c>
      <c r="O122" s="46">
        <v>2</v>
      </c>
      <c r="P122" s="46">
        <v>4</v>
      </c>
      <c r="Q122" s="46">
        <v>0</v>
      </c>
      <c r="R122" s="46">
        <v>0</v>
      </c>
      <c r="S122" s="46">
        <v>1</v>
      </c>
      <c r="T122" s="46">
        <v>2</v>
      </c>
      <c r="U122" s="46">
        <v>0</v>
      </c>
      <c r="V122" s="46">
        <v>-5</v>
      </c>
      <c r="W122" s="46">
        <v>-2</v>
      </c>
      <c r="X122" s="46">
        <v>-3</v>
      </c>
      <c r="Y122" s="46">
        <v>-1</v>
      </c>
      <c r="Z122" s="46">
        <v>0</v>
      </c>
      <c r="AA122" s="46">
        <v>-1</v>
      </c>
    </row>
    <row r="123" spans="2:27" ht="12.75">
      <c r="B123" s="43" t="s">
        <v>28</v>
      </c>
      <c r="C123" s="46">
        <v>17</v>
      </c>
      <c r="D123" s="46">
        <v>16</v>
      </c>
      <c r="E123" s="46">
        <v>20</v>
      </c>
      <c r="F123" s="46">
        <v>18</v>
      </c>
      <c r="G123" s="46">
        <v>17</v>
      </c>
      <c r="H123" s="46">
        <v>15</v>
      </c>
      <c r="I123" s="46">
        <v>14</v>
      </c>
      <c r="J123" s="46">
        <v>13</v>
      </c>
      <c r="K123" s="46">
        <v>13</v>
      </c>
      <c r="L123" s="46">
        <v>12</v>
      </c>
      <c r="M123" s="46">
        <v>13</v>
      </c>
      <c r="N123" s="46">
        <v>14</v>
      </c>
      <c r="O123" s="46">
        <v>14</v>
      </c>
      <c r="P123" s="46">
        <v>13</v>
      </c>
      <c r="Q123" s="46">
        <v>13</v>
      </c>
      <c r="R123" s="46">
        <v>11</v>
      </c>
      <c r="S123" s="46">
        <v>12</v>
      </c>
      <c r="T123" s="46">
        <v>12</v>
      </c>
      <c r="U123" s="46">
        <v>7</v>
      </c>
      <c r="V123" s="46">
        <v>7</v>
      </c>
      <c r="W123" s="46">
        <v>8</v>
      </c>
      <c r="X123" s="46">
        <v>7</v>
      </c>
      <c r="Y123" s="46">
        <v>7</v>
      </c>
      <c r="Z123" s="46">
        <v>8</v>
      </c>
      <c r="AA123" s="46">
        <v>7</v>
      </c>
    </row>
    <row r="124" spans="2:27" ht="12.75">
      <c r="B124" s="43" t="s">
        <v>65</v>
      </c>
      <c r="C124" s="46">
        <v>22</v>
      </c>
      <c r="D124" s="46">
        <v>11</v>
      </c>
      <c r="E124" s="46">
        <v>11</v>
      </c>
      <c r="F124" s="46">
        <v>8</v>
      </c>
      <c r="G124" s="46">
        <v>9</v>
      </c>
      <c r="H124" s="46">
        <v>9</v>
      </c>
      <c r="I124" s="46">
        <v>7</v>
      </c>
      <c r="J124" s="46">
        <v>6</v>
      </c>
      <c r="K124" s="46">
        <v>6</v>
      </c>
      <c r="L124" s="46">
        <v>4</v>
      </c>
      <c r="M124" s="46">
        <v>5</v>
      </c>
      <c r="N124" s="46">
        <v>3</v>
      </c>
      <c r="O124" s="46">
        <v>3</v>
      </c>
      <c r="P124" s="46">
        <v>7</v>
      </c>
      <c r="Q124" s="46">
        <v>0</v>
      </c>
      <c r="R124" s="46">
        <v>2</v>
      </c>
      <c r="S124" s="46">
        <v>2</v>
      </c>
      <c r="T124" s="46">
        <v>2</v>
      </c>
      <c r="U124" s="46">
        <v>2</v>
      </c>
      <c r="V124" s="46">
        <v>-2</v>
      </c>
      <c r="W124" s="46">
        <v>1</v>
      </c>
      <c r="X124" s="46">
        <v>3</v>
      </c>
      <c r="Y124" s="46">
        <v>1</v>
      </c>
      <c r="Z124" s="46">
        <v>2</v>
      </c>
      <c r="AA124" s="44" t="s">
        <v>0</v>
      </c>
    </row>
    <row r="125" spans="2:27" ht="12.75">
      <c r="B125" s="43" t="s">
        <v>29</v>
      </c>
      <c r="C125" s="44" t="s">
        <v>0</v>
      </c>
      <c r="D125" s="44" t="s">
        <v>0</v>
      </c>
      <c r="E125" s="44" t="s">
        <v>0</v>
      </c>
      <c r="F125" s="44" t="s">
        <v>0</v>
      </c>
      <c r="G125" s="44" t="s">
        <v>0</v>
      </c>
      <c r="H125" s="44" t="s">
        <v>0</v>
      </c>
      <c r="I125" s="44" t="s">
        <v>0</v>
      </c>
      <c r="J125" s="44" t="s">
        <v>0</v>
      </c>
      <c r="K125" s="44" t="s">
        <v>0</v>
      </c>
      <c r="L125" s="44" t="s">
        <v>0</v>
      </c>
      <c r="M125" s="44" t="s">
        <v>0</v>
      </c>
      <c r="N125" s="44" t="s">
        <v>0</v>
      </c>
      <c r="O125" s="44" t="s">
        <v>0</v>
      </c>
      <c r="P125" s="44" t="s">
        <v>0</v>
      </c>
      <c r="Q125" s="46">
        <v>-5</v>
      </c>
      <c r="R125" s="46">
        <v>-7</v>
      </c>
      <c r="S125" s="46">
        <v>-2</v>
      </c>
      <c r="T125" s="46">
        <v>-7</v>
      </c>
      <c r="U125" s="46">
        <v>-5</v>
      </c>
      <c r="V125" s="46">
        <v>-6</v>
      </c>
      <c r="W125" s="46">
        <v>-6</v>
      </c>
      <c r="X125" s="46">
        <v>-5</v>
      </c>
      <c r="Y125" s="46">
        <v>-6</v>
      </c>
      <c r="Z125" s="46">
        <v>-8</v>
      </c>
      <c r="AA125" s="46">
        <v>-7</v>
      </c>
    </row>
    <row r="126" spans="2:27" ht="12.75">
      <c r="B126" s="43" t="s">
        <v>30</v>
      </c>
      <c r="C126" s="46">
        <v>11</v>
      </c>
      <c r="D126" s="46">
        <v>11</v>
      </c>
      <c r="E126" s="46">
        <v>11</v>
      </c>
      <c r="F126" s="46">
        <v>12</v>
      </c>
      <c r="G126" s="46">
        <v>12</v>
      </c>
      <c r="H126" s="46">
        <v>12</v>
      </c>
      <c r="I126" s="46">
        <v>13</v>
      </c>
      <c r="J126" s="46">
        <v>11</v>
      </c>
      <c r="K126" s="46">
        <v>10</v>
      </c>
      <c r="L126" s="46">
        <v>10</v>
      </c>
      <c r="M126" s="46">
        <v>9</v>
      </c>
      <c r="N126" s="46">
        <v>7</v>
      </c>
      <c r="O126" s="46">
        <v>7</v>
      </c>
      <c r="P126" s="46">
        <v>8</v>
      </c>
      <c r="Q126" s="46">
        <v>8</v>
      </c>
      <c r="R126" s="46">
        <v>7</v>
      </c>
      <c r="S126" s="46">
        <v>6</v>
      </c>
      <c r="T126" s="46">
        <v>5</v>
      </c>
      <c r="U126" s="46">
        <v>1</v>
      </c>
      <c r="V126" s="46" t="s">
        <v>0</v>
      </c>
      <c r="W126" s="46">
        <v>2</v>
      </c>
      <c r="X126" s="46">
        <v>1</v>
      </c>
      <c r="Y126" s="46">
        <v>2</v>
      </c>
      <c r="Z126" s="46">
        <v>4</v>
      </c>
      <c r="AA126" s="44" t="s">
        <v>0</v>
      </c>
    </row>
    <row r="127" spans="2:27" ht="12.75">
      <c r="B127" s="43" t="s">
        <v>31</v>
      </c>
      <c r="C127" s="46">
        <v>12</v>
      </c>
      <c r="D127" s="46">
        <v>9</v>
      </c>
      <c r="E127" s="46">
        <v>11</v>
      </c>
      <c r="F127" s="46">
        <v>7</v>
      </c>
      <c r="G127" s="46">
        <v>5</v>
      </c>
      <c r="H127" s="46">
        <v>7</v>
      </c>
      <c r="I127" s="46">
        <v>8</v>
      </c>
      <c r="J127" s="46">
        <v>7</v>
      </c>
      <c r="K127" s="46">
        <v>6</v>
      </c>
      <c r="L127" s="46">
        <v>6</v>
      </c>
      <c r="M127" s="46">
        <v>5</v>
      </c>
      <c r="N127" s="46">
        <v>5</v>
      </c>
      <c r="O127" s="46">
        <v>6</v>
      </c>
      <c r="P127" s="46">
        <v>7</v>
      </c>
      <c r="Q127" s="46">
        <v>4</v>
      </c>
      <c r="R127" s="46">
        <v>3</v>
      </c>
      <c r="S127" s="46">
        <v>4</v>
      </c>
      <c r="T127" s="46">
        <v>4</v>
      </c>
      <c r="U127" s="46">
        <v>2</v>
      </c>
      <c r="V127" s="46">
        <v>3</v>
      </c>
      <c r="W127" s="46">
        <v>2</v>
      </c>
      <c r="X127" s="46">
        <v>-1</v>
      </c>
      <c r="Y127" s="46">
        <v>-1</v>
      </c>
      <c r="Z127" s="46">
        <v>2</v>
      </c>
      <c r="AA127" s="46">
        <v>0</v>
      </c>
    </row>
    <row r="128" spans="2:27" ht="12.75">
      <c r="B128" s="43" t="s">
        <v>32</v>
      </c>
      <c r="C128" s="46">
        <v>4</v>
      </c>
      <c r="D128" s="46">
        <v>4</v>
      </c>
      <c r="E128" s="46">
        <v>4</v>
      </c>
      <c r="F128" s="46">
        <v>3</v>
      </c>
      <c r="G128" s="46">
        <v>5</v>
      </c>
      <c r="H128" s="46">
        <v>6</v>
      </c>
      <c r="I128" s="46">
        <v>4</v>
      </c>
      <c r="J128" s="46">
        <v>4</v>
      </c>
      <c r="K128" s="46">
        <v>6</v>
      </c>
      <c r="L128" s="46">
        <v>8</v>
      </c>
      <c r="M128" s="46">
        <v>6</v>
      </c>
      <c r="N128" s="46">
        <v>8</v>
      </c>
      <c r="O128" s="46">
        <v>8</v>
      </c>
      <c r="P128" s="46">
        <v>7</v>
      </c>
      <c r="Q128" s="46">
        <v>7</v>
      </c>
      <c r="R128" s="46">
        <v>7</v>
      </c>
      <c r="S128" s="46">
        <v>5</v>
      </c>
      <c r="T128" s="46">
        <v>6</v>
      </c>
      <c r="U128" s="46">
        <v>1</v>
      </c>
      <c r="V128" s="46">
        <v>3</v>
      </c>
      <c r="W128" s="46">
        <v>4</v>
      </c>
      <c r="X128" s="46">
        <v>3</v>
      </c>
      <c r="Y128" s="46">
        <v>5</v>
      </c>
      <c r="Z128" s="46">
        <v>3</v>
      </c>
      <c r="AA128" s="46">
        <v>5</v>
      </c>
    </row>
    <row r="129" spans="2:27" ht="12.75">
      <c r="B129" s="43" t="s">
        <v>17</v>
      </c>
      <c r="C129" s="46">
        <v>18</v>
      </c>
      <c r="D129" s="46">
        <v>15</v>
      </c>
      <c r="E129" s="46">
        <v>13</v>
      </c>
      <c r="F129" s="46">
        <v>11</v>
      </c>
      <c r="G129" s="46">
        <v>11</v>
      </c>
      <c r="H129" s="46">
        <v>11</v>
      </c>
      <c r="I129" s="46">
        <v>11</v>
      </c>
      <c r="J129" s="46">
        <v>10</v>
      </c>
      <c r="K129" s="46">
        <v>9</v>
      </c>
      <c r="L129" s="46">
        <v>9</v>
      </c>
      <c r="M129" s="46">
        <v>9</v>
      </c>
      <c r="N129" s="46">
        <v>8</v>
      </c>
      <c r="O129" s="46">
        <v>6</v>
      </c>
      <c r="P129" s="46">
        <v>8</v>
      </c>
      <c r="Q129" s="46">
        <v>5</v>
      </c>
      <c r="R129" s="46">
        <v>5</v>
      </c>
      <c r="S129" s="46">
        <v>4</v>
      </c>
      <c r="T129" s="46">
        <v>4</v>
      </c>
      <c r="U129" s="46">
        <v>4</v>
      </c>
      <c r="V129" s="46">
        <v>-2</v>
      </c>
      <c r="W129" s="46">
        <v>1</v>
      </c>
      <c r="X129" s="46">
        <v>2</v>
      </c>
      <c r="Y129" s="46">
        <v>1</v>
      </c>
      <c r="Z129" s="46">
        <v>2</v>
      </c>
      <c r="AA129" s="46">
        <v>1</v>
      </c>
    </row>
    <row r="130" spans="2:27" ht="12.75">
      <c r="B130" s="43" t="s">
        <v>33</v>
      </c>
      <c r="C130" s="44" t="s">
        <v>0</v>
      </c>
      <c r="D130" s="44" t="s">
        <v>0</v>
      </c>
      <c r="E130" s="44" t="s">
        <v>0</v>
      </c>
      <c r="F130" s="44" t="s">
        <v>0</v>
      </c>
      <c r="G130" s="44" t="s">
        <v>0</v>
      </c>
      <c r="H130" s="44" t="s">
        <v>0</v>
      </c>
      <c r="I130" s="44" t="s">
        <v>0</v>
      </c>
      <c r="J130" s="44" t="s">
        <v>0</v>
      </c>
      <c r="K130" s="44" t="s">
        <v>0</v>
      </c>
      <c r="L130" s="44" t="s">
        <v>0</v>
      </c>
      <c r="M130" s="46">
        <v>19</v>
      </c>
      <c r="N130" s="46">
        <v>14</v>
      </c>
      <c r="O130" s="46">
        <v>11</v>
      </c>
      <c r="P130" s="46">
        <v>15</v>
      </c>
      <c r="Q130" s="46">
        <v>11</v>
      </c>
      <c r="R130" s="46">
        <v>12</v>
      </c>
      <c r="S130" s="46">
        <v>18</v>
      </c>
      <c r="T130" s="46">
        <v>12</v>
      </c>
      <c r="U130" s="46">
        <v>9</v>
      </c>
      <c r="V130" s="46">
        <v>1</v>
      </c>
      <c r="W130" s="46">
        <v>7</v>
      </c>
      <c r="X130" s="46">
        <v>6</v>
      </c>
      <c r="Y130" s="46">
        <v>7</v>
      </c>
      <c r="Z130" s="46">
        <v>3</v>
      </c>
      <c r="AA130" s="46">
        <v>8</v>
      </c>
    </row>
    <row r="131" spans="2:27" ht="12.75">
      <c r="B131" s="43" t="s">
        <v>34</v>
      </c>
      <c r="C131" s="46">
        <v>11</v>
      </c>
      <c r="D131" s="46">
        <v>7</v>
      </c>
      <c r="E131" s="46">
        <v>9</v>
      </c>
      <c r="F131" s="46">
        <v>8</v>
      </c>
      <c r="G131" s="46">
        <v>8</v>
      </c>
      <c r="H131" s="46">
        <v>7</v>
      </c>
      <c r="I131" s="46">
        <v>10</v>
      </c>
      <c r="J131" s="46">
        <v>7</v>
      </c>
      <c r="K131" s="46">
        <v>7</v>
      </c>
      <c r="L131" s="46">
        <v>6</v>
      </c>
      <c r="M131" s="46">
        <v>7</v>
      </c>
      <c r="N131" s="46">
        <v>5</v>
      </c>
      <c r="O131" s="46">
        <v>5</v>
      </c>
      <c r="P131" s="46">
        <v>6</v>
      </c>
      <c r="Q131" s="46">
        <v>0</v>
      </c>
      <c r="R131" s="46">
        <v>0</v>
      </c>
      <c r="S131" s="46">
        <v>3</v>
      </c>
      <c r="T131" s="46">
        <v>2</v>
      </c>
      <c r="U131" s="46">
        <v>-3</v>
      </c>
      <c r="V131" s="46">
        <v>0</v>
      </c>
      <c r="W131" s="46">
        <v>-1</v>
      </c>
      <c r="X131" s="46">
        <v>-3</v>
      </c>
      <c r="Y131" s="46">
        <v>-2</v>
      </c>
      <c r="Z131" s="46">
        <v>-2</v>
      </c>
      <c r="AA131" s="46">
        <v>-1</v>
      </c>
    </row>
    <row r="132" spans="2:27" ht="12.75">
      <c r="B132" s="43" t="s">
        <v>35</v>
      </c>
      <c r="C132" s="46">
        <v>24</v>
      </c>
      <c r="D132" s="46">
        <v>27</v>
      </c>
      <c r="E132" s="46">
        <v>23</v>
      </c>
      <c r="F132" s="46">
        <v>25</v>
      </c>
      <c r="G132" s="46">
        <v>29</v>
      </c>
      <c r="H132" s="46">
        <v>28</v>
      </c>
      <c r="I132" s="46">
        <v>30</v>
      </c>
      <c r="J132" s="46">
        <v>34</v>
      </c>
      <c r="K132" s="46">
        <v>34</v>
      </c>
      <c r="L132" s="46">
        <v>31</v>
      </c>
      <c r="M132" s="46">
        <v>32</v>
      </c>
      <c r="N132" s="46">
        <v>33</v>
      </c>
      <c r="O132" s="46">
        <v>35</v>
      </c>
      <c r="P132" s="46">
        <v>30</v>
      </c>
      <c r="Q132" s="46">
        <v>29</v>
      </c>
      <c r="R132" s="46">
        <v>28</v>
      </c>
      <c r="S132" s="46">
        <v>28</v>
      </c>
      <c r="T132" s="46">
        <v>31</v>
      </c>
      <c r="U132" s="46">
        <v>33</v>
      </c>
      <c r="V132" s="46">
        <v>29</v>
      </c>
      <c r="W132" s="46">
        <v>31</v>
      </c>
      <c r="X132" s="46">
        <v>32</v>
      </c>
      <c r="Y132" s="46">
        <v>30</v>
      </c>
      <c r="Z132" s="46">
        <v>29</v>
      </c>
      <c r="AA132" s="46">
        <v>32</v>
      </c>
    </row>
    <row r="133" spans="2:27" ht="12.75">
      <c r="B133" s="43" t="s">
        <v>36</v>
      </c>
      <c r="C133" s="46">
        <v>10</v>
      </c>
      <c r="D133" s="46">
        <v>9</v>
      </c>
      <c r="E133" s="46">
        <v>5</v>
      </c>
      <c r="F133" s="46">
        <v>2</v>
      </c>
      <c r="G133" s="46">
        <v>2</v>
      </c>
      <c r="H133" s="46">
        <v>1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1</v>
      </c>
      <c r="O133" s="46">
        <v>1</v>
      </c>
      <c r="P133" s="46">
        <v>1</v>
      </c>
      <c r="Q133" s="46">
        <v>1</v>
      </c>
      <c r="R133" s="46">
        <v>2</v>
      </c>
      <c r="S133" s="46">
        <v>2</v>
      </c>
      <c r="T133" s="46">
        <v>2</v>
      </c>
      <c r="U133" s="46">
        <v>1</v>
      </c>
      <c r="V133" s="46">
        <v>1</v>
      </c>
      <c r="W133" s="46">
        <v>2</v>
      </c>
      <c r="X133" s="46">
        <v>2</v>
      </c>
      <c r="Y133" s="46">
        <v>1</v>
      </c>
      <c r="Z133" s="46">
        <v>3</v>
      </c>
      <c r="AA133" s="46">
        <v>2</v>
      </c>
    </row>
    <row r="134" spans="2:27" ht="12.75">
      <c r="B134" s="43" t="s">
        <v>37</v>
      </c>
      <c r="C134" s="46" t="s">
        <v>0</v>
      </c>
      <c r="D134" s="46" t="s">
        <v>0</v>
      </c>
      <c r="E134" s="46" t="s">
        <v>0</v>
      </c>
      <c r="F134" s="46" t="s">
        <v>0</v>
      </c>
      <c r="G134" s="46" t="s">
        <v>0</v>
      </c>
      <c r="H134" s="46" t="s">
        <v>0</v>
      </c>
      <c r="I134" s="46" t="s">
        <v>0</v>
      </c>
      <c r="J134" s="46" t="s">
        <v>0</v>
      </c>
      <c r="K134" s="46" t="s">
        <v>0</v>
      </c>
      <c r="L134" s="46" t="s">
        <v>0</v>
      </c>
      <c r="M134" s="46">
        <v>6</v>
      </c>
      <c r="N134" s="46">
        <v>5</v>
      </c>
      <c r="O134" s="46">
        <v>5</v>
      </c>
      <c r="P134" s="46">
        <v>6</v>
      </c>
      <c r="Q134" s="46">
        <v>10</v>
      </c>
      <c r="R134" s="46">
        <v>13</v>
      </c>
      <c r="S134" s="46">
        <v>9</v>
      </c>
      <c r="T134" s="46">
        <v>4</v>
      </c>
      <c r="U134" s="46">
        <v>6</v>
      </c>
      <c r="V134" s="46">
        <v>-1</v>
      </c>
      <c r="W134" s="46">
        <v>6</v>
      </c>
      <c r="X134" s="46">
        <v>5</v>
      </c>
      <c r="Y134" s="46">
        <v>7</v>
      </c>
      <c r="Z134" s="46">
        <v>2</v>
      </c>
      <c r="AA134" s="46">
        <v>1</v>
      </c>
    </row>
    <row r="135" spans="2:27" ht="12.75">
      <c r="B135" s="43" t="s">
        <v>24</v>
      </c>
      <c r="C135" s="46" t="s">
        <v>0</v>
      </c>
      <c r="D135" s="46" t="s">
        <v>0</v>
      </c>
      <c r="E135" s="46" t="s">
        <v>0</v>
      </c>
      <c r="F135" s="46" t="s">
        <v>0</v>
      </c>
      <c r="G135" s="46" t="s">
        <v>0</v>
      </c>
      <c r="H135" s="46" t="s">
        <v>0</v>
      </c>
      <c r="I135" s="46" t="s">
        <v>0</v>
      </c>
      <c r="J135" s="46" t="s">
        <v>0</v>
      </c>
      <c r="K135" s="46" t="s">
        <v>0</v>
      </c>
      <c r="L135" s="46" t="s">
        <v>0</v>
      </c>
      <c r="M135" s="46">
        <v>9</v>
      </c>
      <c r="N135" s="46">
        <v>7</v>
      </c>
      <c r="O135" s="46">
        <v>8</v>
      </c>
      <c r="P135" s="46">
        <v>7</v>
      </c>
      <c r="Q135" s="46">
        <v>6</v>
      </c>
      <c r="R135" s="46">
        <v>7</v>
      </c>
      <c r="S135" s="46">
        <v>5</v>
      </c>
      <c r="T135" s="46">
        <v>6</v>
      </c>
      <c r="U135" s="46">
        <v>4</v>
      </c>
      <c r="V135" s="46">
        <v>4</v>
      </c>
      <c r="W135" s="46">
        <v>4</v>
      </c>
      <c r="X135" s="46">
        <v>5</v>
      </c>
      <c r="Y135" s="46">
        <v>4</v>
      </c>
      <c r="Z135" s="46">
        <v>4</v>
      </c>
      <c r="AA135" s="46">
        <v>4</v>
      </c>
    </row>
    <row r="136" spans="2:27" ht="12.75">
      <c r="B136" s="43" t="s">
        <v>21</v>
      </c>
      <c r="C136" s="44" t="s">
        <v>0</v>
      </c>
      <c r="D136" s="44" t="s">
        <v>0</v>
      </c>
      <c r="E136" s="44" t="s">
        <v>0</v>
      </c>
      <c r="F136" s="44" t="s">
        <v>0</v>
      </c>
      <c r="G136" s="44" t="s">
        <v>0</v>
      </c>
      <c r="H136" s="44" t="s">
        <v>0</v>
      </c>
      <c r="I136" s="44" t="s">
        <v>0</v>
      </c>
      <c r="J136" s="44" t="s">
        <v>0</v>
      </c>
      <c r="K136" s="44" t="s">
        <v>0</v>
      </c>
      <c r="L136" s="44" t="s">
        <v>0</v>
      </c>
      <c r="M136" s="46">
        <v>0</v>
      </c>
      <c r="N136" s="46">
        <v>-1</v>
      </c>
      <c r="O136" s="46">
        <v>1</v>
      </c>
      <c r="P136" s="46">
        <v>3</v>
      </c>
      <c r="Q136" s="46">
        <v>-2</v>
      </c>
      <c r="R136" s="46">
        <v>-2</v>
      </c>
      <c r="S136" s="46">
        <v>-1</v>
      </c>
      <c r="T136" s="46">
        <v>3</v>
      </c>
      <c r="U136" s="46">
        <v>-4</v>
      </c>
      <c r="V136" s="46">
        <v>-3</v>
      </c>
      <c r="W136" s="46">
        <v>-2</v>
      </c>
      <c r="X136" s="46">
        <v>-3</v>
      </c>
      <c r="Y136" s="46">
        <v>0</v>
      </c>
      <c r="Z136" s="46">
        <v>-1</v>
      </c>
      <c r="AA136" s="46">
        <v>-2</v>
      </c>
    </row>
    <row r="137" spans="2:27" ht="12.75">
      <c r="B137" s="43" t="s">
        <v>38</v>
      </c>
      <c r="C137" s="46">
        <v>23</v>
      </c>
      <c r="D137" s="46">
        <v>25</v>
      </c>
      <c r="E137" s="46">
        <v>28</v>
      </c>
      <c r="F137" s="46">
        <v>33</v>
      </c>
      <c r="G137" s="46">
        <v>37</v>
      </c>
      <c r="H137" s="46">
        <v>39</v>
      </c>
      <c r="I137" s="46">
        <v>42</v>
      </c>
      <c r="J137" s="46">
        <v>46</v>
      </c>
      <c r="K137" s="46">
        <v>38</v>
      </c>
      <c r="L137" s="46">
        <v>40</v>
      </c>
      <c r="M137" s="46">
        <v>52</v>
      </c>
      <c r="N137" s="46">
        <v>58</v>
      </c>
      <c r="O137" s="46">
        <v>53</v>
      </c>
      <c r="P137" s="46">
        <v>43</v>
      </c>
      <c r="Q137" s="46">
        <v>57</v>
      </c>
      <c r="R137" s="46">
        <v>45</v>
      </c>
      <c r="S137" s="46">
        <v>46</v>
      </c>
      <c r="T137" s="46">
        <v>49</v>
      </c>
      <c r="U137" s="46">
        <v>43</v>
      </c>
      <c r="V137" s="46">
        <v>36</v>
      </c>
      <c r="W137" s="46">
        <v>33</v>
      </c>
      <c r="X137" s="46">
        <v>26</v>
      </c>
      <c r="Y137" s="46">
        <v>27</v>
      </c>
      <c r="Z137" s="46">
        <v>30</v>
      </c>
      <c r="AA137" s="46">
        <v>30</v>
      </c>
    </row>
    <row r="138" spans="2:27" ht="12.75">
      <c r="B138" s="43" t="s">
        <v>13</v>
      </c>
      <c r="C138" s="46">
        <v>34</v>
      </c>
      <c r="D138" s="46">
        <v>38</v>
      </c>
      <c r="E138" s="46">
        <v>35</v>
      </c>
      <c r="F138" s="46">
        <v>32</v>
      </c>
      <c r="G138" s="46">
        <v>33</v>
      </c>
      <c r="H138" s="46">
        <v>30</v>
      </c>
      <c r="I138" s="46">
        <v>30</v>
      </c>
      <c r="J138" s="46">
        <v>25</v>
      </c>
      <c r="K138" s="46">
        <v>27</v>
      </c>
      <c r="L138" s="46">
        <v>28</v>
      </c>
      <c r="M138" s="46">
        <v>23</v>
      </c>
      <c r="N138" s="46">
        <v>20</v>
      </c>
      <c r="O138" s="46">
        <v>14</v>
      </c>
      <c r="P138" s="46">
        <v>21</v>
      </c>
      <c r="Q138" s="46">
        <v>14</v>
      </c>
      <c r="R138" s="46">
        <v>16</v>
      </c>
      <c r="S138" s="46">
        <v>17</v>
      </c>
      <c r="T138" s="46">
        <v>11</v>
      </c>
      <c r="U138" s="46">
        <v>8</v>
      </c>
      <c r="V138" s="46">
        <v>5</v>
      </c>
      <c r="W138" s="46">
        <v>12</v>
      </c>
      <c r="X138" s="46">
        <v>7</v>
      </c>
      <c r="Y138" s="46">
        <v>3</v>
      </c>
      <c r="Z138" s="46">
        <v>4</v>
      </c>
      <c r="AA138" s="46">
        <v>1</v>
      </c>
    </row>
    <row r="139" spans="2:27" ht="12.75">
      <c r="B139" s="43" t="s">
        <v>39</v>
      </c>
      <c r="C139" s="46">
        <v>8</v>
      </c>
      <c r="D139" s="46">
        <v>8</v>
      </c>
      <c r="E139" s="46">
        <v>7</v>
      </c>
      <c r="F139" s="46">
        <v>7</v>
      </c>
      <c r="G139" s="46">
        <v>6</v>
      </c>
      <c r="H139" s="46">
        <v>5</v>
      </c>
      <c r="I139" s="46">
        <v>6</v>
      </c>
      <c r="J139" s="46">
        <v>5</v>
      </c>
      <c r="K139" s="46">
        <v>5</v>
      </c>
      <c r="L139" s="46">
        <v>3</v>
      </c>
      <c r="M139" s="46">
        <v>4</v>
      </c>
      <c r="N139" s="46">
        <v>3</v>
      </c>
      <c r="O139" s="46">
        <v>3</v>
      </c>
      <c r="P139" s="46">
        <v>3</v>
      </c>
      <c r="Q139" s="46">
        <v>0</v>
      </c>
      <c r="R139" s="46">
        <v>1</v>
      </c>
      <c r="S139" s="46">
        <v>2</v>
      </c>
      <c r="T139" s="46">
        <v>3</v>
      </c>
      <c r="U139" s="46">
        <v>-2</v>
      </c>
      <c r="V139" s="46">
        <v>0</v>
      </c>
      <c r="W139" s="46">
        <v>1</v>
      </c>
      <c r="X139" s="46">
        <v>0</v>
      </c>
      <c r="Y139" s="46">
        <v>2</v>
      </c>
      <c r="Z139" s="46">
        <v>4</v>
      </c>
      <c r="AA139" s="46">
        <v>2</v>
      </c>
    </row>
    <row r="140" spans="2:27" ht="12.75">
      <c r="B140" s="43" t="s">
        <v>20</v>
      </c>
      <c r="C140" s="46">
        <v>14</v>
      </c>
      <c r="D140" s="46">
        <v>6</v>
      </c>
      <c r="E140" s="46">
        <v>5</v>
      </c>
      <c r="F140" s="46">
        <v>1</v>
      </c>
      <c r="G140" s="46">
        <v>4</v>
      </c>
      <c r="H140" s="46">
        <v>2</v>
      </c>
      <c r="I140" s="46">
        <v>3</v>
      </c>
      <c r="J140" s="46">
        <v>4</v>
      </c>
      <c r="K140" s="46">
        <v>3</v>
      </c>
      <c r="L140" s="46">
        <v>3</v>
      </c>
      <c r="M140" s="46">
        <v>4</v>
      </c>
      <c r="N140" s="46">
        <v>3</v>
      </c>
      <c r="O140" s="46">
        <v>5</v>
      </c>
      <c r="P140" s="46">
        <v>6</v>
      </c>
      <c r="Q140" s="46">
        <v>4</v>
      </c>
      <c r="R140" s="46">
        <v>5</v>
      </c>
      <c r="S140" s="46">
        <v>10</v>
      </c>
      <c r="T140" s="46">
        <v>7</v>
      </c>
      <c r="U140" s="46">
        <v>8</v>
      </c>
      <c r="V140" s="46">
        <v>4</v>
      </c>
      <c r="W140" s="46">
        <v>5</v>
      </c>
      <c r="X140" s="46">
        <v>6</v>
      </c>
      <c r="Y140" s="46">
        <v>3</v>
      </c>
      <c r="Z140" s="46">
        <v>4</v>
      </c>
      <c r="AA140" s="46">
        <v>1</v>
      </c>
    </row>
    <row r="141" spans="2:27" ht="12.75">
      <c r="B141" s="43" t="s">
        <v>22</v>
      </c>
      <c r="C141" s="44" t="s">
        <v>0</v>
      </c>
      <c r="D141" s="44" t="s">
        <v>0</v>
      </c>
      <c r="E141" s="44" t="s">
        <v>0</v>
      </c>
      <c r="F141" s="44" t="s">
        <v>0</v>
      </c>
      <c r="G141" s="44" t="s">
        <v>0</v>
      </c>
      <c r="H141" s="46">
        <v>11</v>
      </c>
      <c r="I141" s="46">
        <v>11</v>
      </c>
      <c r="J141" s="46">
        <v>11</v>
      </c>
      <c r="K141" s="46">
        <v>11</v>
      </c>
      <c r="L141" s="46">
        <v>8</v>
      </c>
      <c r="M141" s="46">
        <v>9</v>
      </c>
      <c r="N141" s="46">
        <v>10</v>
      </c>
      <c r="O141" s="46">
        <v>8</v>
      </c>
      <c r="P141" s="46">
        <v>11</v>
      </c>
      <c r="Q141" s="46">
        <v>13</v>
      </c>
      <c r="R141" s="46">
        <v>11</v>
      </c>
      <c r="S141" s="46">
        <v>6</v>
      </c>
      <c r="T141" s="46">
        <v>9</v>
      </c>
      <c r="U141" s="46">
        <v>4</v>
      </c>
      <c r="V141" s="46">
        <v>4</v>
      </c>
      <c r="W141" s="46">
        <v>6</v>
      </c>
      <c r="X141" s="46">
        <v>4</v>
      </c>
      <c r="Y141" s="46">
        <v>5</v>
      </c>
      <c r="Z141" s="46">
        <v>4</v>
      </c>
      <c r="AA141" s="46">
        <v>5</v>
      </c>
    </row>
    <row r="142" spans="2:27" ht="12.75">
      <c r="B142" s="43" t="s">
        <v>40</v>
      </c>
      <c r="C142" s="46">
        <v>9</v>
      </c>
      <c r="D142" s="46">
        <v>4</v>
      </c>
      <c r="E142" s="46">
        <v>5</v>
      </c>
      <c r="F142" s="46">
        <v>4</v>
      </c>
      <c r="G142" s="46">
        <v>1</v>
      </c>
      <c r="H142" s="46">
        <v>1</v>
      </c>
      <c r="I142" s="46">
        <v>3</v>
      </c>
      <c r="J142" s="46">
        <v>0</v>
      </c>
      <c r="K142" s="46">
        <v>0</v>
      </c>
      <c r="L142" s="46">
        <v>-1</v>
      </c>
      <c r="M142" s="46">
        <v>1</v>
      </c>
      <c r="N142" s="46">
        <v>-1</v>
      </c>
      <c r="O142" s="46">
        <v>0</v>
      </c>
      <c r="P142" s="46">
        <v>1</v>
      </c>
      <c r="Q142" s="46">
        <v>-2</v>
      </c>
      <c r="R142" s="46">
        <v>1</v>
      </c>
      <c r="S142" s="46">
        <v>0</v>
      </c>
      <c r="T142" s="46">
        <v>4</v>
      </c>
      <c r="U142" s="46">
        <v>1</v>
      </c>
      <c r="V142" s="46">
        <v>1</v>
      </c>
      <c r="W142" s="46">
        <v>-1</v>
      </c>
      <c r="X142" s="46">
        <v>-3</v>
      </c>
      <c r="Y142" s="46">
        <v>1</v>
      </c>
      <c r="Z142" s="46">
        <v>-2</v>
      </c>
      <c r="AA142" s="46">
        <v>-2</v>
      </c>
    </row>
    <row r="143" spans="2:27" ht="12.75">
      <c r="B143" s="43" t="s">
        <v>18</v>
      </c>
      <c r="C143" s="44" t="s">
        <v>0</v>
      </c>
      <c r="D143" s="44" t="s">
        <v>0</v>
      </c>
      <c r="E143" s="46">
        <v>15</v>
      </c>
      <c r="F143" s="46">
        <v>16</v>
      </c>
      <c r="G143" s="46">
        <v>11</v>
      </c>
      <c r="H143" s="46">
        <v>11</v>
      </c>
      <c r="I143" s="46">
        <v>11</v>
      </c>
      <c r="J143" s="46">
        <v>11</v>
      </c>
      <c r="K143" s="46">
        <v>12</v>
      </c>
      <c r="L143" s="46">
        <v>13</v>
      </c>
      <c r="M143" s="46">
        <v>15</v>
      </c>
      <c r="N143" s="46">
        <v>14</v>
      </c>
      <c r="O143" s="46">
        <v>10</v>
      </c>
      <c r="P143" s="46">
        <v>14</v>
      </c>
      <c r="Q143" s="46">
        <v>8</v>
      </c>
      <c r="R143" s="46">
        <v>5</v>
      </c>
      <c r="S143" s="46">
        <v>8</v>
      </c>
      <c r="T143" s="46">
        <v>7</v>
      </c>
      <c r="U143" s="46">
        <v>5</v>
      </c>
      <c r="V143" s="46">
        <v>2</v>
      </c>
      <c r="W143" s="46">
        <v>3</v>
      </c>
      <c r="X143" s="46">
        <v>3</v>
      </c>
      <c r="Y143" s="46">
        <v>4</v>
      </c>
      <c r="Z143" s="46">
        <v>6</v>
      </c>
      <c r="AA143" s="46">
        <v>1</v>
      </c>
    </row>
    <row r="144" spans="2:27" ht="12.75">
      <c r="B144" s="43" t="s">
        <v>41</v>
      </c>
      <c r="C144" s="46" t="s">
        <v>0</v>
      </c>
      <c r="D144" s="46" t="s">
        <v>0</v>
      </c>
      <c r="E144" s="46" t="s">
        <v>0</v>
      </c>
      <c r="F144" s="46">
        <v>3</v>
      </c>
      <c r="G144" s="46">
        <v>1</v>
      </c>
      <c r="H144" s="46">
        <v>2</v>
      </c>
      <c r="I144" s="46">
        <v>3</v>
      </c>
      <c r="J144" s="46">
        <v>1</v>
      </c>
      <c r="K144" s="46">
        <v>1</v>
      </c>
      <c r="L144" s="46">
        <v>0</v>
      </c>
      <c r="M144" s="46">
        <v>2</v>
      </c>
      <c r="N144" s="46">
        <v>1</v>
      </c>
      <c r="O144" s="46">
        <v>2</v>
      </c>
      <c r="P144" s="46">
        <v>2</v>
      </c>
      <c r="Q144" s="46">
        <v>-1</v>
      </c>
      <c r="R144" s="46">
        <v>0</v>
      </c>
      <c r="S144" s="46">
        <v>1</v>
      </c>
      <c r="T144" s="46">
        <v>2</v>
      </c>
      <c r="U144" s="46">
        <v>-1</v>
      </c>
      <c r="V144" s="46">
        <v>-1</v>
      </c>
      <c r="W144" s="46">
        <v>0</v>
      </c>
      <c r="X144" s="46">
        <v>-2</v>
      </c>
      <c r="Y144" s="46">
        <v>0</v>
      </c>
      <c r="Z144" s="46">
        <v>0</v>
      </c>
      <c r="AA144" s="46">
        <v>-2</v>
      </c>
    </row>
    <row r="145" spans="2:27" ht="12.75">
      <c r="B145" s="43" t="s">
        <v>19</v>
      </c>
      <c r="C145" s="46">
        <v>25</v>
      </c>
      <c r="D145" s="46">
        <v>20</v>
      </c>
      <c r="E145" s="46">
        <v>15</v>
      </c>
      <c r="F145" s="46">
        <v>16</v>
      </c>
      <c r="G145" s="46">
        <v>16</v>
      </c>
      <c r="H145" s="46">
        <v>18</v>
      </c>
      <c r="I145" s="46">
        <v>14</v>
      </c>
      <c r="J145" s="46">
        <v>11</v>
      </c>
      <c r="K145" s="46">
        <v>11</v>
      </c>
      <c r="L145" s="46">
        <v>10</v>
      </c>
      <c r="M145" s="46">
        <v>8</v>
      </c>
      <c r="N145" s="46">
        <v>9</v>
      </c>
      <c r="O145" s="46">
        <v>8</v>
      </c>
      <c r="P145" s="46">
        <v>8</v>
      </c>
      <c r="Q145" s="46">
        <v>7</v>
      </c>
      <c r="R145" s="46">
        <v>7</v>
      </c>
      <c r="S145" s="46">
        <v>7</v>
      </c>
      <c r="T145" s="46">
        <v>5</v>
      </c>
      <c r="U145" s="46">
        <v>5</v>
      </c>
      <c r="V145" s="46">
        <v>2</v>
      </c>
      <c r="W145" s="46">
        <v>5</v>
      </c>
      <c r="X145" s="46">
        <v>4</v>
      </c>
      <c r="Y145" s="46">
        <v>4</v>
      </c>
      <c r="Z145" s="46">
        <v>4</v>
      </c>
      <c r="AA145" s="46">
        <v>4</v>
      </c>
    </row>
    <row r="146" spans="2:27" ht="12.75">
      <c r="B146" s="43" t="s">
        <v>42</v>
      </c>
      <c r="C146" s="46">
        <v>4</v>
      </c>
      <c r="D146" s="46">
        <v>5</v>
      </c>
      <c r="E146" s="46">
        <v>4</v>
      </c>
      <c r="F146" s="46">
        <v>3</v>
      </c>
      <c r="G146" s="46">
        <v>5</v>
      </c>
      <c r="H146" s="46">
        <v>4</v>
      </c>
      <c r="I146" s="46">
        <v>3</v>
      </c>
      <c r="J146" s="46">
        <v>3</v>
      </c>
      <c r="K146" s="46">
        <v>3</v>
      </c>
      <c r="L146" s="46">
        <v>2</v>
      </c>
      <c r="M146" s="46">
        <v>2</v>
      </c>
      <c r="N146" s="46">
        <v>1</v>
      </c>
      <c r="O146" s="46">
        <v>1</v>
      </c>
      <c r="P146" s="46">
        <v>1</v>
      </c>
      <c r="Q146" s="46">
        <v>1</v>
      </c>
      <c r="R146" s="46">
        <v>1</v>
      </c>
      <c r="S146" s="46">
        <v>1</v>
      </c>
      <c r="T146" s="46">
        <v>0</v>
      </c>
      <c r="U146" s="46">
        <v>1</v>
      </c>
      <c r="V146" s="46">
        <v>-3</v>
      </c>
      <c r="W146" s="46">
        <v>-1</v>
      </c>
      <c r="X146" s="46">
        <v>-1</v>
      </c>
      <c r="Y146" s="46">
        <v>0</v>
      </c>
      <c r="Z146" s="46">
        <v>-1</v>
      </c>
      <c r="AA146" s="44" t="s">
        <v>0</v>
      </c>
    </row>
    <row r="147" spans="2:27" ht="12.75">
      <c r="B147" s="43" t="s">
        <v>16</v>
      </c>
      <c r="C147" s="46">
        <v>9</v>
      </c>
      <c r="D147" s="44" t="s">
        <v>0</v>
      </c>
      <c r="E147" s="44" t="s">
        <v>0</v>
      </c>
      <c r="F147" s="44" t="s">
        <v>0</v>
      </c>
      <c r="G147" s="44" t="s">
        <v>0</v>
      </c>
      <c r="H147" s="46">
        <v>9</v>
      </c>
      <c r="I147" s="44" t="s">
        <v>0</v>
      </c>
      <c r="J147" s="44" t="s">
        <v>0</v>
      </c>
      <c r="K147" s="44" t="s">
        <v>0</v>
      </c>
      <c r="L147" s="44" t="s">
        <v>0</v>
      </c>
      <c r="M147" s="46">
        <v>6</v>
      </c>
      <c r="N147" s="46">
        <v>7</v>
      </c>
      <c r="O147" s="46">
        <v>5</v>
      </c>
      <c r="P147" s="46">
        <v>6</v>
      </c>
      <c r="Q147" s="46">
        <v>6</v>
      </c>
      <c r="R147" s="46">
        <v>6</v>
      </c>
      <c r="S147" s="46">
        <v>5</v>
      </c>
      <c r="T147" s="46">
        <v>5</v>
      </c>
      <c r="U147" s="46">
        <v>4</v>
      </c>
      <c r="V147" s="46">
        <v>2</v>
      </c>
      <c r="W147" s="46">
        <v>4</v>
      </c>
      <c r="X147" s="46">
        <v>4</v>
      </c>
      <c r="Y147" s="46">
        <v>4</v>
      </c>
      <c r="Z147" s="46">
        <v>4</v>
      </c>
      <c r="AA147" s="46">
        <v>3</v>
      </c>
    </row>
    <row r="148" spans="2:27" ht="12.75">
      <c r="B148" s="43" t="s">
        <v>23</v>
      </c>
      <c r="C148" s="46">
        <v>14</v>
      </c>
      <c r="D148" s="46">
        <v>13</v>
      </c>
      <c r="E148" s="46">
        <v>15</v>
      </c>
      <c r="F148" s="46">
        <v>12</v>
      </c>
      <c r="G148" s="46">
        <v>15</v>
      </c>
      <c r="H148" s="46">
        <v>14</v>
      </c>
      <c r="I148" s="46">
        <v>14</v>
      </c>
      <c r="J148" s="46">
        <v>13</v>
      </c>
      <c r="K148" s="46">
        <v>13</v>
      </c>
      <c r="L148" s="46">
        <v>13</v>
      </c>
      <c r="M148" s="46">
        <v>12</v>
      </c>
      <c r="N148" s="46">
        <v>12</v>
      </c>
      <c r="O148" s="46">
        <v>13</v>
      </c>
      <c r="P148" s="46">
        <v>13</v>
      </c>
      <c r="Q148" s="46">
        <v>12</v>
      </c>
      <c r="R148" s="46">
        <v>13</v>
      </c>
      <c r="S148" s="46">
        <v>13</v>
      </c>
      <c r="T148" s="46">
        <v>13</v>
      </c>
      <c r="U148" s="46">
        <v>12</v>
      </c>
      <c r="V148" s="46">
        <v>10</v>
      </c>
      <c r="W148" s="46">
        <v>9</v>
      </c>
      <c r="X148" s="46">
        <v>11</v>
      </c>
      <c r="Y148" s="46">
        <v>10</v>
      </c>
      <c r="Z148" s="46">
        <v>11</v>
      </c>
      <c r="AA148" s="46">
        <v>9</v>
      </c>
    </row>
    <row r="149" spans="2:27" ht="12.75">
      <c r="B149" s="43" t="s">
        <v>43</v>
      </c>
      <c r="C149" s="46">
        <v>12</v>
      </c>
      <c r="D149" s="46">
        <v>12</v>
      </c>
      <c r="E149" s="46">
        <v>11</v>
      </c>
      <c r="F149" s="46">
        <v>9</v>
      </c>
      <c r="G149" s="46">
        <v>8</v>
      </c>
      <c r="H149" s="46">
        <v>7</v>
      </c>
      <c r="I149" s="46">
        <v>5</v>
      </c>
      <c r="J149" s="46">
        <v>4</v>
      </c>
      <c r="K149" s="46">
        <v>5</v>
      </c>
      <c r="L149" s="46">
        <v>4</v>
      </c>
      <c r="M149" s="46">
        <v>3</v>
      </c>
      <c r="N149" s="46">
        <v>4</v>
      </c>
      <c r="O149" s="46">
        <v>4</v>
      </c>
      <c r="P149" s="46">
        <v>4</v>
      </c>
      <c r="Q149" s="46">
        <v>3</v>
      </c>
      <c r="R149" s="46">
        <v>2</v>
      </c>
      <c r="S149" s="46">
        <v>3</v>
      </c>
      <c r="T149" s="46">
        <v>3</v>
      </c>
      <c r="U149" s="46">
        <v>3</v>
      </c>
      <c r="V149" s="46">
        <v>2</v>
      </c>
      <c r="W149" s="46">
        <v>2</v>
      </c>
      <c r="X149" s="46">
        <v>2</v>
      </c>
      <c r="Y149" s="46">
        <v>2</v>
      </c>
      <c r="Z149" s="46">
        <v>3</v>
      </c>
      <c r="AA149" s="44" t="s">
        <v>0</v>
      </c>
    </row>
    <row r="152" spans="2:27" ht="12.75">
      <c r="B152" s="12" t="s">
        <v>92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2:27" ht="12.75">
      <c r="B153" s="12" t="s">
        <v>0</v>
      </c>
      <c r="C153" s="12" t="s">
        <v>93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5" spans="2:27" ht="12.75">
      <c r="B155" s="12" t="s">
        <v>75</v>
      </c>
      <c r="C155" s="12" t="s">
        <v>152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2:27" ht="12.75">
      <c r="B156" s="12" t="s">
        <v>58</v>
      </c>
      <c r="C156" s="12" t="s">
        <v>94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8" spans="2:27" ht="12.75">
      <c r="B158" s="47" t="s">
        <v>59</v>
      </c>
      <c r="C158" s="47" t="s">
        <v>84</v>
      </c>
      <c r="D158" s="47" t="s">
        <v>85</v>
      </c>
      <c r="E158" s="47" t="s">
        <v>86</v>
      </c>
      <c r="F158" s="47" t="s">
        <v>87</v>
      </c>
      <c r="G158" s="47" t="s">
        <v>88</v>
      </c>
      <c r="H158" s="47" t="s">
        <v>60</v>
      </c>
      <c r="I158" s="47" t="s">
        <v>78</v>
      </c>
      <c r="J158" s="47" t="s">
        <v>79</v>
      </c>
      <c r="K158" s="47" t="s">
        <v>80</v>
      </c>
      <c r="L158" s="47" t="s">
        <v>81</v>
      </c>
      <c r="M158" s="47" t="s">
        <v>45</v>
      </c>
      <c r="N158" s="47" t="s">
        <v>46</v>
      </c>
      <c r="O158" s="47" t="s">
        <v>47</v>
      </c>
      <c r="P158" s="47" t="s">
        <v>48</v>
      </c>
      <c r="Q158" s="47" t="s">
        <v>49</v>
      </c>
      <c r="R158" s="47" t="s">
        <v>50</v>
      </c>
      <c r="S158" s="47" t="s">
        <v>51</v>
      </c>
      <c r="T158" s="47" t="s">
        <v>52</v>
      </c>
      <c r="U158" s="47" t="s">
        <v>53</v>
      </c>
      <c r="V158" s="47" t="s">
        <v>54</v>
      </c>
      <c r="W158" s="47" t="s">
        <v>55</v>
      </c>
      <c r="X158" s="47" t="s">
        <v>56</v>
      </c>
      <c r="Y158" s="47" t="s">
        <v>61</v>
      </c>
      <c r="Z158" s="47" t="s">
        <v>62</v>
      </c>
      <c r="AA158" s="47" t="s">
        <v>63</v>
      </c>
    </row>
    <row r="159" spans="2:27" ht="12.75">
      <c r="B159" s="47" t="s">
        <v>64</v>
      </c>
      <c r="C159" s="48" t="s">
        <v>0</v>
      </c>
      <c r="D159" s="48" t="s">
        <v>0</v>
      </c>
      <c r="E159" s="48" t="s">
        <v>0</v>
      </c>
      <c r="F159" s="48" t="s">
        <v>0</v>
      </c>
      <c r="G159" s="48" t="s">
        <v>0</v>
      </c>
      <c r="H159" s="48" t="s">
        <v>0</v>
      </c>
      <c r="I159" s="48" t="s">
        <v>0</v>
      </c>
      <c r="J159" s="48" t="s">
        <v>0</v>
      </c>
      <c r="K159" s="48" t="s">
        <v>0</v>
      </c>
      <c r="L159" s="48" t="s">
        <v>0</v>
      </c>
      <c r="M159" s="48" t="s">
        <v>0</v>
      </c>
      <c r="N159" s="48" t="s">
        <v>0</v>
      </c>
      <c r="O159" s="48" t="s">
        <v>0</v>
      </c>
      <c r="P159" s="48" t="s">
        <v>0</v>
      </c>
      <c r="Q159" s="38">
        <v>680136</v>
      </c>
      <c r="R159" s="38">
        <v>774595</v>
      </c>
      <c r="S159" s="38">
        <v>802739</v>
      </c>
      <c r="T159" s="38">
        <v>789408</v>
      </c>
      <c r="U159" s="38">
        <v>411902</v>
      </c>
      <c r="V159" s="38">
        <v>110491</v>
      </c>
      <c r="W159" s="38">
        <v>325929</v>
      </c>
      <c r="X159" s="38">
        <v>293261</v>
      </c>
      <c r="Y159" s="38">
        <v>338756</v>
      </c>
      <c r="Z159" s="38">
        <v>324617</v>
      </c>
      <c r="AA159" s="205">
        <f>SUM(AA161:AA188)</f>
        <v>257617</v>
      </c>
    </row>
    <row r="160" spans="2:27" ht="12.75">
      <c r="B160" s="47" t="s">
        <v>82</v>
      </c>
      <c r="C160" s="48" t="s">
        <v>0</v>
      </c>
      <c r="D160" s="48" t="s">
        <v>0</v>
      </c>
      <c r="E160" s="48" t="s">
        <v>0</v>
      </c>
      <c r="F160" s="48" t="s">
        <v>0</v>
      </c>
      <c r="G160" s="48" t="s">
        <v>0</v>
      </c>
      <c r="H160" s="38" t="s">
        <v>0</v>
      </c>
      <c r="I160" s="48" t="s">
        <v>0</v>
      </c>
      <c r="J160" s="48" t="s">
        <v>0</v>
      </c>
      <c r="K160" s="48" t="s">
        <v>0</v>
      </c>
      <c r="L160" s="48" t="s">
        <v>0</v>
      </c>
      <c r="M160" s="38">
        <v>963297</v>
      </c>
      <c r="N160" s="38">
        <v>896518</v>
      </c>
      <c r="O160" s="38">
        <v>800977</v>
      </c>
      <c r="P160" s="38">
        <v>968431</v>
      </c>
      <c r="Q160" s="38">
        <v>631727</v>
      </c>
      <c r="R160" s="38">
        <v>655033</v>
      </c>
      <c r="S160" s="38">
        <v>592122</v>
      </c>
      <c r="T160" s="38">
        <v>573523</v>
      </c>
      <c r="U160" s="38">
        <v>296801</v>
      </c>
      <c r="V160" s="38">
        <v>89852</v>
      </c>
      <c r="W160" s="38">
        <v>278248</v>
      </c>
      <c r="X160" s="38">
        <v>276406</v>
      </c>
      <c r="Y160" s="38">
        <v>265832</v>
      </c>
      <c r="Z160" s="38">
        <v>327652</v>
      </c>
      <c r="AA160" s="205">
        <f>AA161+AA164+AA165+AA167+AA168+AA169+AA170+AA172+AA176+AA179+AA180+AA182+AA186+AA187+AA188</f>
        <v>309364</v>
      </c>
    </row>
    <row r="161" spans="2:27" ht="12.75">
      <c r="B161" s="47" t="s">
        <v>26</v>
      </c>
      <c r="C161" s="38">
        <v>52935</v>
      </c>
      <c r="D161" s="38">
        <v>45868</v>
      </c>
      <c r="E161" s="38">
        <v>42265</v>
      </c>
      <c r="F161" s="38">
        <v>37352</v>
      </c>
      <c r="G161" s="38">
        <v>37689</v>
      </c>
      <c r="H161" s="38">
        <v>38279</v>
      </c>
      <c r="I161" s="38">
        <v>37092</v>
      </c>
      <c r="J161" s="38">
        <v>34222</v>
      </c>
      <c r="K161" s="38">
        <v>34565</v>
      </c>
      <c r="L161" s="38">
        <v>34316</v>
      </c>
      <c r="M161" s="38">
        <v>27468</v>
      </c>
      <c r="N161" s="38">
        <v>21697</v>
      </c>
      <c r="O161" s="38">
        <v>20433</v>
      </c>
      <c r="P161" s="38">
        <v>16165</v>
      </c>
      <c r="Q161" s="38">
        <v>15043</v>
      </c>
      <c r="R161" s="38">
        <v>14993</v>
      </c>
      <c r="S161" s="38">
        <v>14160</v>
      </c>
      <c r="T161" s="38">
        <v>12252</v>
      </c>
      <c r="U161" s="38">
        <v>5626</v>
      </c>
      <c r="V161" s="38">
        <v>3142</v>
      </c>
      <c r="W161" s="38">
        <v>6859</v>
      </c>
      <c r="X161" s="38">
        <v>7023</v>
      </c>
      <c r="Y161" s="38">
        <v>7690</v>
      </c>
      <c r="Z161" s="38">
        <v>8142</v>
      </c>
      <c r="AA161" s="38">
        <v>6808</v>
      </c>
    </row>
    <row r="162" spans="2:27" ht="12.75">
      <c r="B162" s="47" t="s">
        <v>27</v>
      </c>
      <c r="C162" s="38">
        <v>4640</v>
      </c>
      <c r="D162" s="38">
        <v>3649</v>
      </c>
      <c r="E162" s="38">
        <v>7413</v>
      </c>
      <c r="F162" s="38">
        <v>5107</v>
      </c>
      <c r="G162" s="38">
        <v>-4001</v>
      </c>
      <c r="H162" s="38">
        <v>-9559</v>
      </c>
      <c r="I162" s="38">
        <v>4278</v>
      </c>
      <c r="J162" s="38">
        <v>-5658</v>
      </c>
      <c r="K162" s="38">
        <v>-8744</v>
      </c>
      <c r="L162" s="38">
        <v>-7477</v>
      </c>
      <c r="M162" s="38">
        <v>-7302</v>
      </c>
      <c r="N162" s="38">
        <v>-15336</v>
      </c>
      <c r="O162" s="38">
        <v>-14294</v>
      </c>
      <c r="P162" s="38">
        <v>-810</v>
      </c>
      <c r="Q162" s="38">
        <v>-16122</v>
      </c>
      <c r="R162" s="38">
        <v>-11174</v>
      </c>
      <c r="S162" s="38">
        <v>-11169</v>
      </c>
      <c r="T162" s="38">
        <v>-323</v>
      </c>
      <c r="U162" s="38">
        <v>-22540</v>
      </c>
      <c r="V162" s="38">
        <v>-19720</v>
      </c>
      <c r="W162" s="38">
        <v>-27583</v>
      </c>
      <c r="X162" s="38">
        <v>-31931</v>
      </c>
      <c r="Y162" s="38">
        <v>-18146</v>
      </c>
      <c r="Z162" s="38">
        <v>-42474</v>
      </c>
      <c r="AA162" s="38">
        <v>-30364</v>
      </c>
    </row>
    <row r="163" spans="2:27" ht="12.75">
      <c r="B163" s="47" t="s">
        <v>15</v>
      </c>
      <c r="C163" s="38">
        <v>83818</v>
      </c>
      <c r="D163" s="38">
        <v>4461</v>
      </c>
      <c r="E163" s="38">
        <v>13586</v>
      </c>
      <c r="F163" s="38">
        <v>11867</v>
      </c>
      <c r="G163" s="38">
        <v>1273</v>
      </c>
      <c r="H163" s="38">
        <v>13174</v>
      </c>
      <c r="I163" s="38">
        <v>9650</v>
      </c>
      <c r="J163" s="38">
        <v>7426</v>
      </c>
      <c r="K163" s="38">
        <v>9682</v>
      </c>
      <c r="L163" s="38">
        <v>151</v>
      </c>
      <c r="M163" s="38">
        <v>6201</v>
      </c>
      <c r="N163" s="38">
        <v>4607</v>
      </c>
      <c r="O163" s="38">
        <v>8609</v>
      </c>
      <c r="P163" s="38">
        <v>13240</v>
      </c>
      <c r="Q163" s="38">
        <v>-911</v>
      </c>
      <c r="R163" s="38">
        <v>-162</v>
      </c>
      <c r="S163" s="38">
        <v>4036</v>
      </c>
      <c r="T163" s="38">
        <v>7694</v>
      </c>
      <c r="U163" s="38">
        <v>-174</v>
      </c>
      <c r="V163" s="38">
        <v>-17151</v>
      </c>
      <c r="W163" s="38">
        <v>-7240</v>
      </c>
      <c r="X163" s="38">
        <v>-11305</v>
      </c>
      <c r="Y163" s="38">
        <v>-4314</v>
      </c>
      <c r="Z163" s="38">
        <v>1504</v>
      </c>
      <c r="AA163" s="38">
        <v>-2101</v>
      </c>
    </row>
    <row r="164" spans="2:27" ht="12.75">
      <c r="B164" s="47" t="s">
        <v>28</v>
      </c>
      <c r="C164" s="38">
        <v>46608</v>
      </c>
      <c r="D164" s="38">
        <v>44479</v>
      </c>
      <c r="E164" s="38">
        <v>54963</v>
      </c>
      <c r="F164" s="38">
        <v>47644</v>
      </c>
      <c r="G164" s="38">
        <v>45157</v>
      </c>
      <c r="H164" s="38">
        <v>40531</v>
      </c>
      <c r="I164" s="38">
        <v>42836</v>
      </c>
      <c r="J164" s="38">
        <v>38995</v>
      </c>
      <c r="K164" s="38">
        <v>37804</v>
      </c>
      <c r="L164" s="38">
        <v>37298</v>
      </c>
      <c r="M164" s="38">
        <v>34574</v>
      </c>
      <c r="N164" s="38">
        <v>36360</v>
      </c>
      <c r="O164" s="38">
        <v>37094</v>
      </c>
      <c r="P164" s="38">
        <v>34659</v>
      </c>
      <c r="Q164" s="38">
        <v>34177</v>
      </c>
      <c r="R164" s="38">
        <v>30188</v>
      </c>
      <c r="S164" s="38">
        <v>32423</v>
      </c>
      <c r="T164" s="38">
        <v>33080</v>
      </c>
      <c r="U164" s="38">
        <v>19460</v>
      </c>
      <c r="V164" s="38">
        <v>17180</v>
      </c>
      <c r="W164" s="38">
        <v>20956</v>
      </c>
      <c r="X164" s="38">
        <v>19836</v>
      </c>
      <c r="Y164" s="38">
        <v>17573</v>
      </c>
      <c r="Z164" s="38">
        <v>20675</v>
      </c>
      <c r="AA164" s="38">
        <v>19000</v>
      </c>
    </row>
    <row r="165" spans="2:27" ht="12.75">
      <c r="B165" s="47" t="s">
        <v>65</v>
      </c>
      <c r="C165" s="38">
        <v>391825</v>
      </c>
      <c r="D165" s="38">
        <v>191166</v>
      </c>
      <c r="E165" s="38">
        <v>181797</v>
      </c>
      <c r="F165" s="38">
        <v>136768</v>
      </c>
      <c r="G165" s="38">
        <v>152321</v>
      </c>
      <c r="H165" s="38">
        <v>154707</v>
      </c>
      <c r="I165" s="38">
        <v>128398</v>
      </c>
      <c r="J165" s="38">
        <v>109153</v>
      </c>
      <c r="K165" s="38">
        <v>100357</v>
      </c>
      <c r="L165" s="38">
        <v>68081</v>
      </c>
      <c r="M165" s="38">
        <v>92331</v>
      </c>
      <c r="N165" s="38">
        <v>47150</v>
      </c>
      <c r="O165" s="38">
        <v>58331</v>
      </c>
      <c r="P165" s="38">
        <v>116007</v>
      </c>
      <c r="Q165" s="38">
        <v>4750</v>
      </c>
      <c r="R165" s="38">
        <v>31912</v>
      </c>
      <c r="S165" s="38">
        <v>41710</v>
      </c>
      <c r="T165" s="38">
        <v>27400</v>
      </c>
      <c r="U165" s="38">
        <v>32385</v>
      </c>
      <c r="V165" s="38">
        <v>-39376</v>
      </c>
      <c r="W165" s="38">
        <v>20348</v>
      </c>
      <c r="X165" s="38">
        <v>54705</v>
      </c>
      <c r="Y165" s="38">
        <v>18896</v>
      </c>
      <c r="Z165" s="38">
        <v>34109</v>
      </c>
      <c r="AA165" s="205">
        <v>34109</v>
      </c>
    </row>
    <row r="166" spans="2:27" ht="12.75">
      <c r="B166" s="47" t="s">
        <v>29</v>
      </c>
      <c r="C166" s="48" t="s">
        <v>0</v>
      </c>
      <c r="D166" s="48" t="s">
        <v>0</v>
      </c>
      <c r="E166" s="48" t="s">
        <v>0</v>
      </c>
      <c r="F166" s="48" t="s">
        <v>0</v>
      </c>
      <c r="G166" s="48" t="s">
        <v>0</v>
      </c>
      <c r="H166" s="48" t="s">
        <v>0</v>
      </c>
      <c r="I166" s="48" t="s">
        <v>0</v>
      </c>
      <c r="J166" s="48" t="s">
        <v>0</v>
      </c>
      <c r="K166" s="48" t="s">
        <v>0</v>
      </c>
      <c r="L166" s="48" t="s">
        <v>0</v>
      </c>
      <c r="M166" s="204">
        <v>-3610</v>
      </c>
      <c r="N166" s="204">
        <v>-3610</v>
      </c>
      <c r="O166" s="204">
        <v>-3610</v>
      </c>
      <c r="P166" s="204">
        <v>-3610</v>
      </c>
      <c r="Q166" s="38">
        <v>-3610</v>
      </c>
      <c r="R166" s="38">
        <v>-6589</v>
      </c>
      <c r="S166" s="38">
        <v>-2087</v>
      </c>
      <c r="T166" s="38">
        <v>-6210</v>
      </c>
      <c r="U166" s="38">
        <v>-4699</v>
      </c>
      <c r="V166" s="38">
        <v>-5576</v>
      </c>
      <c r="W166" s="38">
        <v>-5429</v>
      </c>
      <c r="X166" s="38">
        <v>-4262</v>
      </c>
      <c r="Y166" s="38">
        <v>-5882</v>
      </c>
      <c r="Z166" s="38">
        <v>-7215</v>
      </c>
      <c r="AA166" s="38">
        <v>-6773</v>
      </c>
    </row>
    <row r="167" spans="2:27" ht="12.75">
      <c r="B167" s="47" t="s">
        <v>30</v>
      </c>
      <c r="C167" s="38">
        <v>50998</v>
      </c>
      <c r="D167" s="38">
        <v>50117</v>
      </c>
      <c r="E167" s="38">
        <v>48506</v>
      </c>
      <c r="F167" s="38">
        <v>52241</v>
      </c>
      <c r="G167" s="38">
        <v>50839</v>
      </c>
      <c r="H167" s="38">
        <v>52945</v>
      </c>
      <c r="I167" s="38">
        <v>55250</v>
      </c>
      <c r="J167" s="38">
        <v>47077</v>
      </c>
      <c r="K167" s="38">
        <v>44961</v>
      </c>
      <c r="L167" s="38">
        <v>43261</v>
      </c>
      <c r="M167" s="38">
        <v>38126</v>
      </c>
      <c r="N167" s="38">
        <v>32277</v>
      </c>
      <c r="O167" s="38">
        <v>32526</v>
      </c>
      <c r="P167" s="38">
        <v>34497</v>
      </c>
      <c r="Q167" s="38">
        <v>33137</v>
      </c>
      <c r="R167" s="38">
        <v>28323</v>
      </c>
      <c r="S167" s="38">
        <v>26283</v>
      </c>
      <c r="T167" s="38">
        <v>19799</v>
      </c>
      <c r="U167" s="38">
        <v>6024</v>
      </c>
      <c r="V167" s="38">
        <v>1921</v>
      </c>
      <c r="W167" s="38">
        <v>7893</v>
      </c>
      <c r="X167" s="38">
        <v>6398</v>
      </c>
      <c r="Y167" s="38">
        <v>9248</v>
      </c>
      <c r="Z167" s="38">
        <v>19932</v>
      </c>
      <c r="AA167" s="205">
        <v>19932</v>
      </c>
    </row>
    <row r="168" spans="2:27" ht="12.75">
      <c r="B168" s="47" t="s">
        <v>31</v>
      </c>
      <c r="C168" s="38">
        <v>58196</v>
      </c>
      <c r="D168" s="38">
        <v>41971</v>
      </c>
      <c r="E168" s="38">
        <v>49988</v>
      </c>
      <c r="F168" s="38">
        <v>31082</v>
      </c>
      <c r="G168" s="38">
        <v>24996</v>
      </c>
      <c r="H168" s="38">
        <v>33508</v>
      </c>
      <c r="I168" s="38">
        <v>37926</v>
      </c>
      <c r="J168" s="38">
        <v>31445</v>
      </c>
      <c r="K168" s="38">
        <v>30510</v>
      </c>
      <c r="L168" s="38">
        <v>27226</v>
      </c>
      <c r="M168" s="38">
        <v>22228</v>
      </c>
      <c r="N168" s="38">
        <v>26210</v>
      </c>
      <c r="O168" s="38">
        <v>27342</v>
      </c>
      <c r="P168" s="38">
        <v>32815</v>
      </c>
      <c r="Q168" s="38">
        <v>17835</v>
      </c>
      <c r="R168" s="38">
        <v>12458</v>
      </c>
      <c r="S168" s="38">
        <v>19209</v>
      </c>
      <c r="T168" s="38">
        <v>19704</v>
      </c>
      <c r="U168" s="38">
        <v>8656</v>
      </c>
      <c r="V168" s="38">
        <v>13857</v>
      </c>
      <c r="W168" s="38">
        <v>8970</v>
      </c>
      <c r="X168" s="38">
        <v>-3458</v>
      </c>
      <c r="Y168" s="38">
        <v>-5742</v>
      </c>
      <c r="Z168" s="38">
        <v>12631</v>
      </c>
      <c r="AA168" s="38">
        <v>1477</v>
      </c>
    </row>
    <row r="169" spans="2:27" ht="12.75">
      <c r="B169" s="47" t="s">
        <v>32</v>
      </c>
      <c r="C169" s="38">
        <v>122875</v>
      </c>
      <c r="D169" s="38">
        <v>128067</v>
      </c>
      <c r="E169" s="38">
        <v>110347</v>
      </c>
      <c r="F169" s="38">
        <v>75389</v>
      </c>
      <c r="G169" s="38">
        <v>145329</v>
      </c>
      <c r="H169" s="38">
        <v>172727</v>
      </c>
      <c r="I169" s="38">
        <v>120990</v>
      </c>
      <c r="J169" s="38">
        <v>124309</v>
      </c>
      <c r="K169" s="38">
        <v>166510</v>
      </c>
      <c r="L169" s="38">
        <v>203752</v>
      </c>
      <c r="M169" s="38">
        <v>147780</v>
      </c>
      <c r="N169" s="38">
        <v>201591</v>
      </c>
      <c r="O169" s="38">
        <v>197598</v>
      </c>
      <c r="P169" s="38">
        <v>179543</v>
      </c>
      <c r="Q169" s="38">
        <v>172070</v>
      </c>
      <c r="R169" s="38">
        <v>193792</v>
      </c>
      <c r="S169" s="38">
        <v>129807</v>
      </c>
      <c r="T169" s="38">
        <v>157302</v>
      </c>
      <c r="U169" s="38">
        <v>34502</v>
      </c>
      <c r="V169" s="38">
        <v>73711</v>
      </c>
      <c r="W169" s="38">
        <v>87405</v>
      </c>
      <c r="X169" s="38">
        <v>63934</v>
      </c>
      <c r="Y169" s="38">
        <v>109407</v>
      </c>
      <c r="Z169" s="38">
        <v>81207</v>
      </c>
      <c r="AA169" s="38">
        <v>122435</v>
      </c>
    </row>
    <row r="170" spans="2:27" ht="12.75">
      <c r="B170" s="47" t="s">
        <v>17</v>
      </c>
      <c r="C170" s="38">
        <v>545114</v>
      </c>
      <c r="D170" s="38">
        <v>445625</v>
      </c>
      <c r="E170" s="38">
        <v>397501</v>
      </c>
      <c r="F170" s="38">
        <v>319702</v>
      </c>
      <c r="G170" s="38">
        <v>318075</v>
      </c>
      <c r="H170" s="38">
        <v>326611</v>
      </c>
      <c r="I170" s="38">
        <v>316270</v>
      </c>
      <c r="J170" s="38">
        <v>303166</v>
      </c>
      <c r="K170" s="38">
        <v>280078</v>
      </c>
      <c r="L170" s="38">
        <v>277055</v>
      </c>
      <c r="M170" s="38">
        <v>263052</v>
      </c>
      <c r="N170" s="38">
        <v>222349</v>
      </c>
      <c r="O170" s="38">
        <v>167355</v>
      </c>
      <c r="P170" s="38">
        <v>243157</v>
      </c>
      <c r="Q170" s="38">
        <v>145354</v>
      </c>
      <c r="R170" s="38">
        <v>146249</v>
      </c>
      <c r="S170" s="38">
        <v>112658</v>
      </c>
      <c r="T170" s="38">
        <v>110402</v>
      </c>
      <c r="U170" s="38">
        <v>115174</v>
      </c>
      <c r="V170" s="38">
        <v>-46222</v>
      </c>
      <c r="W170" s="38">
        <v>15901</v>
      </c>
      <c r="X170" s="38">
        <v>64430</v>
      </c>
      <c r="Y170" s="38">
        <v>23262</v>
      </c>
      <c r="Z170" s="38">
        <v>60319</v>
      </c>
      <c r="AA170" s="38">
        <v>26822</v>
      </c>
    </row>
    <row r="171" spans="2:27" ht="12.75">
      <c r="B171" s="47" t="s">
        <v>33</v>
      </c>
      <c r="C171" s="48" t="s">
        <v>0</v>
      </c>
      <c r="D171" s="48" t="s">
        <v>0</v>
      </c>
      <c r="E171" s="48" t="s">
        <v>0</v>
      </c>
      <c r="F171" s="48" t="s">
        <v>0</v>
      </c>
      <c r="G171" s="48" t="s">
        <v>0</v>
      </c>
      <c r="H171" s="48" t="s">
        <v>0</v>
      </c>
      <c r="I171" s="48" t="s">
        <v>0</v>
      </c>
      <c r="J171" s="48" t="s">
        <v>0</v>
      </c>
      <c r="K171" s="48" t="s">
        <v>0</v>
      </c>
      <c r="L171" s="48" t="s">
        <v>0</v>
      </c>
      <c r="M171" s="38">
        <v>22037</v>
      </c>
      <c r="N171" s="38">
        <v>15931</v>
      </c>
      <c r="O171" s="38">
        <v>13213</v>
      </c>
      <c r="P171" s="38">
        <v>17474</v>
      </c>
      <c r="Q171" s="38">
        <v>13654</v>
      </c>
      <c r="R171" s="38">
        <v>14021</v>
      </c>
      <c r="S171" s="38">
        <v>20790</v>
      </c>
      <c r="T171" s="38">
        <v>14395</v>
      </c>
      <c r="U171" s="38">
        <v>11283</v>
      </c>
      <c r="V171" s="38">
        <v>966</v>
      </c>
      <c r="W171" s="38">
        <v>9586</v>
      </c>
      <c r="X171" s="38">
        <v>7928</v>
      </c>
      <c r="Y171" s="38">
        <v>9853</v>
      </c>
      <c r="Z171" s="38">
        <v>4463</v>
      </c>
      <c r="AA171" s="38">
        <v>9643</v>
      </c>
    </row>
    <row r="172" spans="2:27" ht="12.75">
      <c r="B172" s="47" t="s">
        <v>34</v>
      </c>
      <c r="C172" s="38">
        <v>196252</v>
      </c>
      <c r="D172" s="38">
        <v>131734</v>
      </c>
      <c r="E172" s="38">
        <v>151011</v>
      </c>
      <c r="F172" s="38">
        <v>133964</v>
      </c>
      <c r="G172" s="38">
        <v>139534</v>
      </c>
      <c r="H172" s="38">
        <v>116077</v>
      </c>
      <c r="I172" s="38">
        <v>160377</v>
      </c>
      <c r="J172" s="38">
        <v>113261</v>
      </c>
      <c r="K172" s="38">
        <v>109940</v>
      </c>
      <c r="L172" s="38">
        <v>88274</v>
      </c>
      <c r="M172" s="38">
        <v>112767</v>
      </c>
      <c r="N172" s="38">
        <v>77689</v>
      </c>
      <c r="O172" s="38">
        <v>73222</v>
      </c>
      <c r="P172" s="38">
        <v>90479</v>
      </c>
      <c r="Q172" s="38">
        <v>7128</v>
      </c>
      <c r="R172" s="38">
        <v>6319</v>
      </c>
      <c r="S172" s="38">
        <v>45494</v>
      </c>
      <c r="T172" s="38">
        <v>26750</v>
      </c>
      <c r="U172" s="38">
        <v>-36109</v>
      </c>
      <c r="V172" s="38">
        <v>3688</v>
      </c>
      <c r="W172" s="38">
        <v>-18063</v>
      </c>
      <c r="X172" s="38">
        <v>-37287</v>
      </c>
      <c r="Y172" s="38">
        <v>-24032</v>
      </c>
      <c r="Z172" s="38">
        <v>-24000</v>
      </c>
      <c r="AA172" s="38">
        <v>-11503</v>
      </c>
    </row>
    <row r="173" spans="2:27" ht="12.75">
      <c r="B173" s="47" t="s">
        <v>35</v>
      </c>
      <c r="C173" s="38">
        <v>3428</v>
      </c>
      <c r="D173" s="38">
        <v>3843</v>
      </c>
      <c r="E173" s="38">
        <v>3327</v>
      </c>
      <c r="F173" s="38">
        <v>3530</v>
      </c>
      <c r="G173" s="38">
        <v>3847</v>
      </c>
      <c r="H173" s="38">
        <v>3781</v>
      </c>
      <c r="I173" s="38">
        <v>4033</v>
      </c>
      <c r="J173" s="38">
        <v>4585</v>
      </c>
      <c r="K173" s="38">
        <v>4531</v>
      </c>
      <c r="L173" s="38">
        <v>4247</v>
      </c>
      <c r="M173" s="38">
        <v>4570</v>
      </c>
      <c r="N173" s="38">
        <v>4688</v>
      </c>
      <c r="O173" s="38">
        <v>4726</v>
      </c>
      <c r="P173" s="38">
        <v>4646</v>
      </c>
      <c r="Q173" s="38">
        <v>4549</v>
      </c>
      <c r="R173" s="38">
        <v>4579</v>
      </c>
      <c r="S173" s="38">
        <v>4411</v>
      </c>
      <c r="T173" s="38">
        <v>4581</v>
      </c>
      <c r="U173" s="38">
        <v>4170</v>
      </c>
      <c r="V173" s="38">
        <v>3654</v>
      </c>
      <c r="W173" s="38">
        <v>3603</v>
      </c>
      <c r="X173" s="38">
        <v>3672</v>
      </c>
      <c r="Y173" s="38">
        <v>3425</v>
      </c>
      <c r="Z173" s="38">
        <v>3137</v>
      </c>
      <c r="AA173" s="38">
        <v>3435</v>
      </c>
    </row>
    <row r="174" spans="2:27" ht="12.75">
      <c r="B174" s="47" t="s">
        <v>36</v>
      </c>
      <c r="C174" s="38">
        <v>15877</v>
      </c>
      <c r="D174" s="38">
        <v>14684</v>
      </c>
      <c r="E174" s="38">
        <v>8442</v>
      </c>
      <c r="F174" s="38">
        <v>2824</v>
      </c>
      <c r="G174" s="38">
        <v>2483</v>
      </c>
      <c r="H174" s="38">
        <v>1673</v>
      </c>
      <c r="I174" s="38">
        <v>525</v>
      </c>
      <c r="J174" s="38">
        <v>327</v>
      </c>
      <c r="K174" s="38">
        <v>-558</v>
      </c>
      <c r="L174" s="38">
        <v>272</v>
      </c>
      <c r="M174" s="38">
        <v>182</v>
      </c>
      <c r="N174" s="38">
        <v>2077</v>
      </c>
      <c r="O174" s="38">
        <v>1254</v>
      </c>
      <c r="P174" s="38">
        <v>2145</v>
      </c>
      <c r="Q174" s="38">
        <v>2338</v>
      </c>
      <c r="R174" s="38">
        <v>2668</v>
      </c>
      <c r="S174" s="38">
        <v>3372</v>
      </c>
      <c r="T174" s="38">
        <v>3063</v>
      </c>
      <c r="U174" s="38">
        <v>1441</v>
      </c>
      <c r="V174" s="38">
        <v>1354</v>
      </c>
      <c r="W174" s="38">
        <v>3010</v>
      </c>
      <c r="X174" s="38">
        <v>3841</v>
      </c>
      <c r="Y174" s="38">
        <v>2273</v>
      </c>
      <c r="Z174" s="38">
        <v>5041</v>
      </c>
      <c r="AA174" s="38">
        <v>3683</v>
      </c>
    </row>
    <row r="175" spans="2:27" ht="12.75">
      <c r="B175" s="47" t="s">
        <v>37</v>
      </c>
      <c r="C175" s="38" t="s">
        <v>0</v>
      </c>
      <c r="D175" s="38" t="s">
        <v>0</v>
      </c>
      <c r="E175" s="38" t="s">
        <v>0</v>
      </c>
      <c r="F175" s="38" t="s">
        <v>0</v>
      </c>
      <c r="G175" s="38" t="s">
        <v>0</v>
      </c>
      <c r="H175" s="38" t="s">
        <v>0</v>
      </c>
      <c r="I175" s="38" t="s">
        <v>0</v>
      </c>
      <c r="J175" s="38" t="s">
        <v>0</v>
      </c>
      <c r="K175" s="38" t="s">
        <v>0</v>
      </c>
      <c r="L175" s="38" t="s">
        <v>0</v>
      </c>
      <c r="M175" s="38">
        <v>20940</v>
      </c>
      <c r="N175" s="38">
        <v>15651</v>
      </c>
      <c r="O175" s="38">
        <v>15236</v>
      </c>
      <c r="P175" s="38">
        <v>15642</v>
      </c>
      <c r="Q175" s="38">
        <v>27122</v>
      </c>
      <c r="R175" s="38">
        <v>36560</v>
      </c>
      <c r="S175" s="38">
        <v>26186</v>
      </c>
      <c r="T175" s="38">
        <v>11141</v>
      </c>
      <c r="U175" s="38">
        <v>16669</v>
      </c>
      <c r="V175" s="38">
        <v>-3541</v>
      </c>
      <c r="W175" s="38">
        <v>16584</v>
      </c>
      <c r="X175" s="38">
        <v>13709</v>
      </c>
      <c r="Y175" s="38">
        <v>18978</v>
      </c>
      <c r="Z175" s="38">
        <v>6831</v>
      </c>
      <c r="AA175" s="38">
        <v>3459</v>
      </c>
    </row>
    <row r="176" spans="2:27" ht="12.75">
      <c r="B176" s="47" t="s">
        <v>24</v>
      </c>
      <c r="C176" s="38" t="s">
        <v>0</v>
      </c>
      <c r="D176" s="38" t="s">
        <v>0</v>
      </c>
      <c r="E176" s="38" t="s">
        <v>0</v>
      </c>
      <c r="F176" s="38" t="s">
        <v>0</v>
      </c>
      <c r="G176" s="38" t="s">
        <v>0</v>
      </c>
      <c r="H176" s="38" t="s">
        <v>0</v>
      </c>
      <c r="I176" s="38" t="s">
        <v>0</v>
      </c>
      <c r="J176" s="38" t="s">
        <v>0</v>
      </c>
      <c r="K176" s="38" t="s">
        <v>0</v>
      </c>
      <c r="L176" s="38" t="s">
        <v>0</v>
      </c>
      <c r="M176" s="38">
        <v>1151</v>
      </c>
      <c r="N176" s="38">
        <v>835</v>
      </c>
      <c r="O176" s="38">
        <v>1003</v>
      </c>
      <c r="P176" s="38">
        <v>844</v>
      </c>
      <c r="Q176" s="38">
        <v>786</v>
      </c>
      <c r="R176" s="38">
        <v>908</v>
      </c>
      <c r="S176" s="38">
        <v>676</v>
      </c>
      <c r="T176" s="38">
        <v>728</v>
      </c>
      <c r="U176" s="38">
        <v>580</v>
      </c>
      <c r="V176" s="38">
        <v>485</v>
      </c>
      <c r="W176" s="38">
        <v>586</v>
      </c>
      <c r="X176" s="38">
        <v>622</v>
      </c>
      <c r="Y176" s="38">
        <v>520</v>
      </c>
      <c r="Z176" s="38">
        <v>516</v>
      </c>
      <c r="AA176" s="38">
        <v>539</v>
      </c>
    </row>
    <row r="177" spans="2:27" ht="12.75">
      <c r="B177" s="47" t="s">
        <v>21</v>
      </c>
      <c r="C177" s="48" t="s">
        <v>0</v>
      </c>
      <c r="D177" s="48" t="s">
        <v>0</v>
      </c>
      <c r="E177" s="48" t="s">
        <v>0</v>
      </c>
      <c r="F177" s="48" t="s">
        <v>0</v>
      </c>
      <c r="G177" s="48" t="s">
        <v>0</v>
      </c>
      <c r="H177" s="48" t="s">
        <v>0</v>
      </c>
      <c r="I177" s="48" t="s">
        <v>0</v>
      </c>
      <c r="J177" s="48" t="s">
        <v>0</v>
      </c>
      <c r="K177" s="48" t="s">
        <v>0</v>
      </c>
      <c r="L177" s="48" t="s">
        <v>0</v>
      </c>
      <c r="M177" s="38">
        <v>2388</v>
      </c>
      <c r="N177" s="38">
        <v>-6826</v>
      </c>
      <c r="O177" s="38">
        <v>7100</v>
      </c>
      <c r="P177" s="38">
        <v>18387</v>
      </c>
      <c r="Q177" s="38">
        <v>-11179</v>
      </c>
      <c r="R177" s="38">
        <v>-14005</v>
      </c>
      <c r="S177" s="38">
        <v>-3105</v>
      </c>
      <c r="T177" s="38">
        <v>16020</v>
      </c>
      <c r="U177" s="38">
        <v>-21897</v>
      </c>
      <c r="V177" s="38">
        <v>-17562</v>
      </c>
      <c r="W177" s="38">
        <v>-13334</v>
      </c>
      <c r="X177" s="38">
        <v>-16826</v>
      </c>
      <c r="Y177" s="38">
        <v>4</v>
      </c>
      <c r="Z177" s="38">
        <v>-4687</v>
      </c>
      <c r="AA177" s="38">
        <v>-12252</v>
      </c>
    </row>
    <row r="178" spans="2:27" ht="12.75">
      <c r="B178" s="47" t="s">
        <v>38</v>
      </c>
      <c r="C178" s="38">
        <v>255</v>
      </c>
      <c r="D178" s="38">
        <v>278</v>
      </c>
      <c r="E178" s="38">
        <v>301</v>
      </c>
      <c r="F178" s="38">
        <v>352</v>
      </c>
      <c r="G178" s="38">
        <v>387</v>
      </c>
      <c r="H178" s="38">
        <v>410</v>
      </c>
      <c r="I178" s="38">
        <v>433</v>
      </c>
      <c r="J178" s="38">
        <v>463</v>
      </c>
      <c r="K178" s="38">
        <v>378</v>
      </c>
      <c r="L178" s="38">
        <v>387</v>
      </c>
      <c r="M178" s="38">
        <v>508</v>
      </c>
      <c r="N178" s="38">
        <v>560</v>
      </c>
      <c r="O178" s="38">
        <v>515</v>
      </c>
      <c r="P178" s="38">
        <v>437</v>
      </c>
      <c r="Q178" s="38">
        <v>579</v>
      </c>
      <c r="R178" s="38">
        <v>464</v>
      </c>
      <c r="S178" s="38">
        <v>467</v>
      </c>
      <c r="T178" s="38">
        <v>507</v>
      </c>
      <c r="U178" s="38">
        <v>444</v>
      </c>
      <c r="V178" s="38">
        <v>373</v>
      </c>
      <c r="W178" s="38">
        <v>383</v>
      </c>
      <c r="X178" s="38">
        <v>294</v>
      </c>
      <c r="Y178" s="38">
        <v>315</v>
      </c>
      <c r="Z178" s="38">
        <v>348</v>
      </c>
      <c r="AA178" s="38">
        <v>349</v>
      </c>
    </row>
    <row r="179" spans="2:27" ht="12.75">
      <c r="B179" s="47" t="s">
        <v>13</v>
      </c>
      <c r="C179" s="38">
        <v>68729</v>
      </c>
      <c r="D179" s="38">
        <v>76335</v>
      </c>
      <c r="E179" s="38">
        <v>68790</v>
      </c>
      <c r="F179" s="38">
        <v>64575</v>
      </c>
      <c r="G179" s="38">
        <v>65529</v>
      </c>
      <c r="H179" s="38">
        <v>59561</v>
      </c>
      <c r="I179" s="38">
        <v>59036</v>
      </c>
      <c r="J179" s="38">
        <v>49048</v>
      </c>
      <c r="K179" s="38">
        <v>53853</v>
      </c>
      <c r="L179" s="38">
        <v>54227</v>
      </c>
      <c r="M179" s="38">
        <v>45695</v>
      </c>
      <c r="N179" s="38">
        <v>38835</v>
      </c>
      <c r="O179" s="38">
        <v>27101</v>
      </c>
      <c r="P179" s="38">
        <v>40640</v>
      </c>
      <c r="Q179" s="38">
        <v>26358</v>
      </c>
      <c r="R179" s="38">
        <v>30861</v>
      </c>
      <c r="S179" s="38">
        <v>32053</v>
      </c>
      <c r="T179" s="38">
        <v>21662</v>
      </c>
      <c r="U179" s="38">
        <v>15847</v>
      </c>
      <c r="V179" s="38">
        <v>10203</v>
      </c>
      <c r="W179" s="38">
        <v>23310</v>
      </c>
      <c r="X179" s="38">
        <v>12634</v>
      </c>
      <c r="Y179" s="38">
        <v>5224</v>
      </c>
      <c r="Z179" s="38">
        <v>7884</v>
      </c>
      <c r="AA179" s="38">
        <v>1593</v>
      </c>
    </row>
    <row r="180" spans="2:27" ht="12.75">
      <c r="B180" s="47" t="s">
        <v>39</v>
      </c>
      <c r="C180" s="38">
        <v>27987</v>
      </c>
      <c r="D180" s="38">
        <v>26854</v>
      </c>
      <c r="E180" s="38">
        <v>23738</v>
      </c>
      <c r="F180" s="38">
        <v>23595</v>
      </c>
      <c r="G180" s="38">
        <v>19220</v>
      </c>
      <c r="H180" s="38">
        <v>18402</v>
      </c>
      <c r="I180" s="38">
        <v>20311</v>
      </c>
      <c r="J180" s="38">
        <v>17211</v>
      </c>
      <c r="K180" s="38">
        <v>15899</v>
      </c>
      <c r="L180" s="38">
        <v>10435</v>
      </c>
      <c r="M180" s="38">
        <v>11978</v>
      </c>
      <c r="N180" s="38">
        <v>11202</v>
      </c>
      <c r="O180" s="38">
        <v>9837</v>
      </c>
      <c r="P180" s="38">
        <v>11227</v>
      </c>
      <c r="Q180" s="38">
        <v>1396</v>
      </c>
      <c r="R180" s="38">
        <v>2124</v>
      </c>
      <c r="S180" s="38">
        <v>5250</v>
      </c>
      <c r="T180" s="38">
        <v>9050</v>
      </c>
      <c r="U180" s="38">
        <v>-6433</v>
      </c>
      <c r="V180" s="38">
        <v>-1219</v>
      </c>
      <c r="W180" s="38">
        <v>3232</v>
      </c>
      <c r="X180" s="38">
        <v>-683</v>
      </c>
      <c r="Y180" s="38">
        <v>4884</v>
      </c>
      <c r="Z180" s="38">
        <v>10175</v>
      </c>
      <c r="AA180" s="38">
        <v>4534</v>
      </c>
    </row>
    <row r="181" spans="2:27" ht="12.75">
      <c r="B181" s="47" t="s">
        <v>20</v>
      </c>
      <c r="C181" s="38">
        <v>251418</v>
      </c>
      <c r="D181" s="38">
        <v>114423</v>
      </c>
      <c r="E181" s="38">
        <v>85529</v>
      </c>
      <c r="F181" s="38">
        <v>20724</v>
      </c>
      <c r="G181" s="38">
        <v>61854</v>
      </c>
      <c r="H181" s="38">
        <v>38540</v>
      </c>
      <c r="I181" s="38">
        <v>56666</v>
      </c>
      <c r="J181" s="38">
        <v>63542</v>
      </c>
      <c r="K181" s="38">
        <v>48041</v>
      </c>
      <c r="L181" s="38">
        <v>59401</v>
      </c>
      <c r="M181" s="38">
        <v>65932</v>
      </c>
      <c r="N181" s="38">
        <v>50616</v>
      </c>
      <c r="O181" s="38">
        <v>90129</v>
      </c>
      <c r="P181" s="38">
        <v>99080</v>
      </c>
      <c r="Q181" s="38">
        <v>57454</v>
      </c>
      <c r="R181" s="38">
        <v>79069</v>
      </c>
      <c r="S181" s="38">
        <v>158673</v>
      </c>
      <c r="T181" s="38">
        <v>104078</v>
      </c>
      <c r="U181" s="38">
        <v>121743</v>
      </c>
      <c r="V181" s="38">
        <v>64220</v>
      </c>
      <c r="W181" s="38">
        <v>77718</v>
      </c>
      <c r="X181" s="38">
        <v>89954</v>
      </c>
      <c r="Y181" s="38">
        <v>47380</v>
      </c>
      <c r="Z181" s="38">
        <v>50758</v>
      </c>
      <c r="AA181" s="38">
        <v>10797</v>
      </c>
    </row>
    <row r="182" spans="2:27" ht="12.75">
      <c r="B182" s="47" t="s">
        <v>22</v>
      </c>
      <c r="C182" s="48" t="s">
        <v>0</v>
      </c>
      <c r="D182" s="48" t="s">
        <v>0</v>
      </c>
      <c r="E182" s="48" t="s">
        <v>0</v>
      </c>
      <c r="F182" s="48" t="s">
        <v>0</v>
      </c>
      <c r="G182" s="48" t="s">
        <v>0</v>
      </c>
      <c r="H182" s="38">
        <v>45285</v>
      </c>
      <c r="I182" s="38">
        <v>42528</v>
      </c>
      <c r="J182" s="38">
        <v>43204</v>
      </c>
      <c r="K182" s="38">
        <v>40840</v>
      </c>
      <c r="L182" s="38">
        <v>33460</v>
      </c>
      <c r="M182" s="38">
        <v>36598</v>
      </c>
      <c r="N182" s="38">
        <v>38789</v>
      </c>
      <c r="O182" s="38">
        <v>32279</v>
      </c>
      <c r="P182" s="38">
        <v>43608</v>
      </c>
      <c r="Q182" s="38">
        <v>52086</v>
      </c>
      <c r="R182" s="38">
        <v>41612</v>
      </c>
      <c r="S182" s="38">
        <v>20692</v>
      </c>
      <c r="T182" s="38">
        <v>32865</v>
      </c>
      <c r="U182" s="38">
        <v>16312</v>
      </c>
      <c r="V182" s="38">
        <v>13535</v>
      </c>
      <c r="W182" s="38">
        <v>22114</v>
      </c>
      <c r="X182" s="38">
        <v>16280</v>
      </c>
      <c r="Y182" s="38">
        <v>18738</v>
      </c>
      <c r="Z182" s="38">
        <v>15977</v>
      </c>
      <c r="AA182" s="38">
        <v>18593</v>
      </c>
    </row>
    <row r="183" spans="2:27" ht="12.75">
      <c r="B183" s="47" t="s">
        <v>40</v>
      </c>
      <c r="C183" s="38">
        <v>139375</v>
      </c>
      <c r="D183" s="38">
        <v>57915</v>
      </c>
      <c r="E183" s="38">
        <v>69257</v>
      </c>
      <c r="F183" s="38">
        <v>56174</v>
      </c>
      <c r="G183" s="38">
        <v>20553</v>
      </c>
      <c r="H183" s="38">
        <v>20410</v>
      </c>
      <c r="I183" s="38">
        <v>45981</v>
      </c>
      <c r="J183" s="38">
        <v>-4177</v>
      </c>
      <c r="K183" s="38">
        <v>1605</v>
      </c>
      <c r="L183" s="38">
        <v>-18458</v>
      </c>
      <c r="M183" s="38">
        <v>10504</v>
      </c>
      <c r="N183" s="38">
        <v>-13507</v>
      </c>
      <c r="O183" s="38">
        <v>-398</v>
      </c>
      <c r="P183" s="38">
        <v>9808</v>
      </c>
      <c r="Q183" s="38">
        <v>-27101</v>
      </c>
      <c r="R183" s="38">
        <v>11484</v>
      </c>
      <c r="S183" s="38">
        <v>3284</v>
      </c>
      <c r="T183" s="38">
        <v>52747</v>
      </c>
      <c r="U183" s="38">
        <v>8178</v>
      </c>
      <c r="V183" s="38">
        <v>14627</v>
      </c>
      <c r="W183" s="38">
        <v>-11193</v>
      </c>
      <c r="X183" s="38">
        <v>-35258</v>
      </c>
      <c r="Y183" s="38">
        <v>16707</v>
      </c>
      <c r="Z183" s="38">
        <v>-23553</v>
      </c>
      <c r="AA183" s="38">
        <v>-27401</v>
      </c>
    </row>
    <row r="184" spans="2:27" ht="12.75">
      <c r="B184" s="47" t="s">
        <v>18</v>
      </c>
      <c r="C184" s="48" t="s">
        <v>0</v>
      </c>
      <c r="D184" s="48" t="s">
        <v>0</v>
      </c>
      <c r="E184" s="38">
        <v>8598</v>
      </c>
      <c r="F184" s="38">
        <v>8681</v>
      </c>
      <c r="G184" s="38">
        <v>6052</v>
      </c>
      <c r="H184" s="38">
        <v>5896</v>
      </c>
      <c r="I184" s="38">
        <v>5721</v>
      </c>
      <c r="J184" s="38">
        <v>5333</v>
      </c>
      <c r="K184" s="38">
        <v>5938</v>
      </c>
      <c r="L184" s="38">
        <v>6663</v>
      </c>
      <c r="M184" s="38">
        <v>7576</v>
      </c>
      <c r="N184" s="38">
        <v>6919</v>
      </c>
      <c r="O184" s="38">
        <v>5251</v>
      </c>
      <c r="P184" s="38">
        <v>7299</v>
      </c>
      <c r="Q184" s="38">
        <v>3717</v>
      </c>
      <c r="R184" s="38">
        <v>2646</v>
      </c>
      <c r="S184" s="38">
        <v>4102</v>
      </c>
      <c r="T184" s="38">
        <v>3614</v>
      </c>
      <c r="U184" s="38">
        <v>2627</v>
      </c>
      <c r="V184" s="38">
        <v>898</v>
      </c>
      <c r="W184" s="38">
        <v>1323</v>
      </c>
      <c r="X184" s="38">
        <v>1176</v>
      </c>
      <c r="Y184" s="38">
        <v>1911</v>
      </c>
      <c r="Z184" s="38">
        <v>2719</v>
      </c>
      <c r="AA184" s="38">
        <v>548</v>
      </c>
    </row>
    <row r="185" spans="2:27" ht="12.75">
      <c r="B185" s="47" t="s">
        <v>41</v>
      </c>
      <c r="C185" s="38" t="s">
        <v>0</v>
      </c>
      <c r="D185" s="38" t="s">
        <v>0</v>
      </c>
      <c r="E185" s="38" t="s">
        <v>0</v>
      </c>
      <c r="F185" s="38">
        <v>6555</v>
      </c>
      <c r="G185" s="38">
        <v>3118</v>
      </c>
      <c r="H185" s="38">
        <v>5027</v>
      </c>
      <c r="I185" s="38">
        <v>6398</v>
      </c>
      <c r="J185" s="38">
        <v>3260</v>
      </c>
      <c r="K185" s="38">
        <v>2514</v>
      </c>
      <c r="L185" s="38">
        <v>243</v>
      </c>
      <c r="M185" s="38">
        <v>4273</v>
      </c>
      <c r="N185" s="38">
        <v>2913</v>
      </c>
      <c r="O185" s="38">
        <v>3445</v>
      </c>
      <c r="P185" s="38">
        <v>4500</v>
      </c>
      <c r="Q185" s="38">
        <v>-2079</v>
      </c>
      <c r="R185" s="38">
        <v>2</v>
      </c>
      <c r="S185" s="38">
        <v>1656</v>
      </c>
      <c r="T185" s="38">
        <v>4577</v>
      </c>
      <c r="U185" s="38">
        <v>-2145</v>
      </c>
      <c r="V185" s="38">
        <v>-1903</v>
      </c>
      <c r="W185" s="38">
        <v>251</v>
      </c>
      <c r="X185" s="38">
        <v>-4136</v>
      </c>
      <c r="Y185" s="38">
        <v>420</v>
      </c>
      <c r="Z185" s="38">
        <v>89</v>
      </c>
      <c r="AA185" s="38">
        <v>-4770</v>
      </c>
    </row>
    <row r="186" spans="2:27" ht="12.75">
      <c r="B186" s="47" t="s">
        <v>19</v>
      </c>
      <c r="C186" s="38">
        <v>64293</v>
      </c>
      <c r="D186" s="38">
        <v>51673</v>
      </c>
      <c r="E186" s="38">
        <v>39135</v>
      </c>
      <c r="F186" s="38">
        <v>35823</v>
      </c>
      <c r="G186" s="38">
        <v>36855</v>
      </c>
      <c r="H186" s="38">
        <v>38404</v>
      </c>
      <c r="I186" s="38">
        <v>30385</v>
      </c>
      <c r="J186" s="38">
        <v>23106</v>
      </c>
      <c r="K186" s="38">
        <v>24902</v>
      </c>
      <c r="L186" s="38">
        <v>22538</v>
      </c>
      <c r="M186" s="38">
        <v>17105</v>
      </c>
      <c r="N186" s="38">
        <v>19406</v>
      </c>
      <c r="O186" s="38">
        <v>17803</v>
      </c>
      <c r="P186" s="38">
        <v>17975</v>
      </c>
      <c r="Q186" s="38">
        <v>16763</v>
      </c>
      <c r="R186" s="38">
        <v>14779</v>
      </c>
      <c r="S186" s="38">
        <v>15955</v>
      </c>
      <c r="T186" s="38">
        <v>10899</v>
      </c>
      <c r="U186" s="38">
        <v>11426</v>
      </c>
      <c r="V186" s="38">
        <v>5550</v>
      </c>
      <c r="W186" s="38">
        <v>11275</v>
      </c>
      <c r="X186" s="38">
        <v>8639</v>
      </c>
      <c r="Y186" s="38">
        <v>8526</v>
      </c>
      <c r="Z186" s="38">
        <v>8840</v>
      </c>
      <c r="AA186" s="38">
        <v>8433</v>
      </c>
    </row>
    <row r="187" spans="2:27" ht="12.75">
      <c r="B187" s="47" t="s">
        <v>42</v>
      </c>
      <c r="C187" s="38">
        <v>13628</v>
      </c>
      <c r="D187" s="38">
        <v>15226</v>
      </c>
      <c r="E187" s="38">
        <v>14199</v>
      </c>
      <c r="F187" s="38">
        <v>8822</v>
      </c>
      <c r="G187" s="38">
        <v>17092</v>
      </c>
      <c r="H187" s="38">
        <v>14290</v>
      </c>
      <c r="I187" s="38">
        <v>9166</v>
      </c>
      <c r="J187" s="38">
        <v>9186</v>
      </c>
      <c r="K187" s="38">
        <v>10079</v>
      </c>
      <c r="L187" s="38">
        <v>7197</v>
      </c>
      <c r="M187" s="38">
        <v>4754</v>
      </c>
      <c r="N187" s="38">
        <v>4610</v>
      </c>
      <c r="O187" s="38">
        <v>2011</v>
      </c>
      <c r="P187" s="38">
        <v>2968</v>
      </c>
      <c r="Q187" s="38">
        <v>2190</v>
      </c>
      <c r="R187" s="38">
        <v>2978</v>
      </c>
      <c r="S187" s="38">
        <v>4713</v>
      </c>
      <c r="T187" s="38">
        <v>1152</v>
      </c>
      <c r="U187" s="38">
        <v>2062</v>
      </c>
      <c r="V187" s="38">
        <v>-8263</v>
      </c>
      <c r="W187" s="38">
        <v>-4415</v>
      </c>
      <c r="X187" s="38">
        <v>-4594</v>
      </c>
      <c r="Y187" s="38">
        <v>-987</v>
      </c>
      <c r="Z187" s="38">
        <v>-1888</v>
      </c>
      <c r="AA187" s="205">
        <v>-1888</v>
      </c>
    </row>
    <row r="188" spans="2:27" ht="12.75">
      <c r="B188" s="47" t="s">
        <v>16</v>
      </c>
      <c r="C188" s="38">
        <v>157161</v>
      </c>
      <c r="D188" s="48" t="s">
        <v>0</v>
      </c>
      <c r="E188" s="48" t="s">
        <v>0</v>
      </c>
      <c r="F188" s="48" t="s">
        <v>0</v>
      </c>
      <c r="G188" s="48" t="s">
        <v>0</v>
      </c>
      <c r="H188" s="38">
        <v>153976</v>
      </c>
      <c r="I188" s="48" t="s">
        <v>0</v>
      </c>
      <c r="J188" s="48" t="s">
        <v>0</v>
      </c>
      <c r="K188" s="48" t="s">
        <v>0</v>
      </c>
      <c r="L188" s="48" t="s">
        <v>0</v>
      </c>
      <c r="M188" s="38">
        <v>107694</v>
      </c>
      <c r="N188" s="38">
        <v>117517</v>
      </c>
      <c r="O188" s="38">
        <v>97041</v>
      </c>
      <c r="P188" s="38">
        <v>103849</v>
      </c>
      <c r="Q188" s="38">
        <v>102653</v>
      </c>
      <c r="R188" s="38">
        <v>97537</v>
      </c>
      <c r="S188" s="38">
        <v>91039</v>
      </c>
      <c r="T188" s="38">
        <v>90480</v>
      </c>
      <c r="U188" s="38">
        <v>71289</v>
      </c>
      <c r="V188" s="38">
        <v>41661</v>
      </c>
      <c r="W188" s="38">
        <v>71877</v>
      </c>
      <c r="X188" s="38">
        <v>67926</v>
      </c>
      <c r="Y188" s="38">
        <v>72624</v>
      </c>
      <c r="Z188" s="38">
        <v>73136</v>
      </c>
      <c r="AA188" s="38">
        <v>58480</v>
      </c>
    </row>
    <row r="189" spans="2:27" ht="12.75">
      <c r="B189" s="47" t="s">
        <v>23</v>
      </c>
      <c r="C189" s="38">
        <v>13842</v>
      </c>
      <c r="D189" s="38">
        <v>13511</v>
      </c>
      <c r="E189" s="38">
        <v>15523</v>
      </c>
      <c r="F189" s="38">
        <v>12473</v>
      </c>
      <c r="G189" s="38">
        <v>14915</v>
      </c>
      <c r="H189" s="38">
        <v>14433</v>
      </c>
      <c r="I189" s="38">
        <v>14451</v>
      </c>
      <c r="J189" s="38">
        <v>13812</v>
      </c>
      <c r="K189" s="38">
        <v>13491</v>
      </c>
      <c r="L189" s="38">
        <v>13478</v>
      </c>
      <c r="M189" s="38">
        <v>12908</v>
      </c>
      <c r="N189" s="38">
        <v>12820</v>
      </c>
      <c r="O189" s="38">
        <v>13133</v>
      </c>
      <c r="P189" s="38">
        <v>13589</v>
      </c>
      <c r="Q189" s="38">
        <v>12975</v>
      </c>
      <c r="R189" s="38">
        <v>13759</v>
      </c>
      <c r="S189" s="38">
        <v>13852</v>
      </c>
      <c r="T189" s="38">
        <v>13361</v>
      </c>
      <c r="U189" s="38">
        <v>12012</v>
      </c>
      <c r="V189" s="38">
        <v>10183</v>
      </c>
      <c r="W189" s="38">
        <v>9284</v>
      </c>
      <c r="X189" s="38">
        <v>10568</v>
      </c>
      <c r="Y189" s="38">
        <v>9488</v>
      </c>
      <c r="Z189" s="38">
        <v>11007</v>
      </c>
      <c r="AA189" s="38">
        <v>9007</v>
      </c>
    </row>
    <row r="190" spans="2:27" ht="12.75">
      <c r="B190" s="47" t="s">
        <v>43</v>
      </c>
      <c r="C190" s="38">
        <v>19457</v>
      </c>
      <c r="D190" s="38">
        <v>19393</v>
      </c>
      <c r="E190" s="38">
        <v>16957</v>
      </c>
      <c r="F190" s="38">
        <v>13659</v>
      </c>
      <c r="G190" s="38">
        <v>12670</v>
      </c>
      <c r="H190" s="38">
        <v>11559</v>
      </c>
      <c r="I190" s="38">
        <v>8006</v>
      </c>
      <c r="J190" s="38">
        <v>6563</v>
      </c>
      <c r="K190" s="38">
        <v>7265</v>
      </c>
      <c r="L190" s="38">
        <v>6766</v>
      </c>
      <c r="M190" s="38">
        <v>4694</v>
      </c>
      <c r="N190" s="38">
        <v>5686</v>
      </c>
      <c r="O190" s="38">
        <v>6588</v>
      </c>
      <c r="P190" s="38">
        <v>6298</v>
      </c>
      <c r="Q190" s="38">
        <v>4034</v>
      </c>
      <c r="R190" s="38">
        <v>3661</v>
      </c>
      <c r="S190" s="38">
        <v>5346</v>
      </c>
      <c r="T190" s="38">
        <v>5311</v>
      </c>
      <c r="U190" s="38">
        <v>4407</v>
      </c>
      <c r="V190" s="38">
        <v>2587</v>
      </c>
      <c r="W190" s="38">
        <v>3753</v>
      </c>
      <c r="X190" s="38">
        <v>3441</v>
      </c>
      <c r="Y190" s="38">
        <v>3389</v>
      </c>
      <c r="Z190" s="38">
        <v>3952</v>
      </c>
      <c r="AA190" s="48" t="s">
        <v>0</v>
      </c>
    </row>
    <row r="191" ht="12.75">
      <c r="U191" s="16"/>
    </row>
    <row r="192" spans="2:27" ht="12.75">
      <c r="B192" s="12" t="s">
        <v>92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2:27" ht="12.75">
      <c r="B193" s="12" t="s">
        <v>0</v>
      </c>
      <c r="C193" s="12" t="s">
        <v>93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</row>
    <row r="195" spans="2:27" ht="12.75">
      <c r="B195" s="12" t="s">
        <v>75</v>
      </c>
      <c r="C195" s="12" t="s">
        <v>152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2:27" ht="12.75">
      <c r="B196" s="12" t="s">
        <v>58</v>
      </c>
      <c r="C196" s="12" t="s">
        <v>95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8" spans="2:27" ht="12.75">
      <c r="B198" s="47" t="s">
        <v>59</v>
      </c>
      <c r="C198" s="47" t="s">
        <v>84</v>
      </c>
      <c r="D198" s="47" t="s">
        <v>85</v>
      </c>
      <c r="E198" s="47" t="s">
        <v>86</v>
      </c>
      <c r="F198" s="47" t="s">
        <v>87</v>
      </c>
      <c r="G198" s="47" t="s">
        <v>88</v>
      </c>
      <c r="H198" s="47" t="s">
        <v>60</v>
      </c>
      <c r="I198" s="47" t="s">
        <v>78</v>
      </c>
      <c r="J198" s="47" t="s">
        <v>79</v>
      </c>
      <c r="K198" s="47" t="s">
        <v>80</v>
      </c>
      <c r="L198" s="47" t="s">
        <v>81</v>
      </c>
      <c r="M198" s="47" t="s">
        <v>45</v>
      </c>
      <c r="N198" s="47" t="s">
        <v>46</v>
      </c>
      <c r="O198" s="47" t="s">
        <v>47</v>
      </c>
      <c r="P198" s="47" t="s">
        <v>48</v>
      </c>
      <c r="Q198" s="47" t="s">
        <v>49</v>
      </c>
      <c r="R198" s="47" t="s">
        <v>50</v>
      </c>
      <c r="S198" s="47" t="s">
        <v>51</v>
      </c>
      <c r="T198" s="47" t="s">
        <v>52</v>
      </c>
      <c r="U198" s="47" t="s">
        <v>53</v>
      </c>
      <c r="V198" s="47" t="s">
        <v>54</v>
      </c>
      <c r="W198" s="47" t="s">
        <v>55</v>
      </c>
      <c r="X198" s="47" t="s">
        <v>56</v>
      </c>
      <c r="Y198" s="47" t="s">
        <v>61</v>
      </c>
      <c r="Z198" s="47" t="s">
        <v>62</v>
      </c>
      <c r="AA198" s="47" t="s">
        <v>63</v>
      </c>
    </row>
    <row r="199" spans="2:27" ht="12.75">
      <c r="B199" s="47" t="s">
        <v>64</v>
      </c>
      <c r="C199" s="48" t="s">
        <v>0</v>
      </c>
      <c r="D199" s="48" t="s">
        <v>0</v>
      </c>
      <c r="E199" s="48" t="s">
        <v>0</v>
      </c>
      <c r="F199" s="48" t="s">
        <v>0</v>
      </c>
      <c r="G199" s="48" t="s">
        <v>0</v>
      </c>
      <c r="H199" s="48" t="s">
        <v>0</v>
      </c>
      <c r="I199" s="48" t="s">
        <v>0</v>
      </c>
      <c r="J199" s="48" t="s">
        <v>0</v>
      </c>
      <c r="K199" s="48" t="s">
        <v>0</v>
      </c>
      <c r="L199" s="48" t="s">
        <v>0</v>
      </c>
      <c r="M199" s="48" t="s">
        <v>0</v>
      </c>
      <c r="N199" s="48" t="s">
        <v>0</v>
      </c>
      <c r="O199" s="48" t="s">
        <v>0</v>
      </c>
      <c r="P199" s="48" t="s">
        <v>0</v>
      </c>
      <c r="Q199" s="38">
        <v>187205</v>
      </c>
      <c r="R199" s="38">
        <v>186709</v>
      </c>
      <c r="S199" s="38">
        <v>183612</v>
      </c>
      <c r="T199" s="38">
        <v>183466</v>
      </c>
      <c r="U199" s="38">
        <v>182523</v>
      </c>
      <c r="V199" s="38">
        <v>181059</v>
      </c>
      <c r="W199" s="38">
        <v>178931</v>
      </c>
      <c r="X199" s="38">
        <v>179151</v>
      </c>
      <c r="Y199" s="38">
        <v>178395</v>
      </c>
      <c r="Z199" s="38">
        <v>177773</v>
      </c>
      <c r="AA199" s="205">
        <f>SUM(AA201:AA228)</f>
        <v>177785</v>
      </c>
    </row>
    <row r="200" spans="2:27" ht="12.75">
      <c r="B200" s="47" t="s">
        <v>82</v>
      </c>
      <c r="C200" s="48" t="s">
        <v>0</v>
      </c>
      <c r="D200" s="48" t="s">
        <v>0</v>
      </c>
      <c r="E200" s="48" t="s">
        <v>0</v>
      </c>
      <c r="F200" s="48" t="s">
        <v>0</v>
      </c>
      <c r="G200" s="48" t="s">
        <v>0</v>
      </c>
      <c r="H200" s="38" t="s">
        <v>0</v>
      </c>
      <c r="I200" s="48" t="s">
        <v>0</v>
      </c>
      <c r="J200" s="48" t="s">
        <v>0</v>
      </c>
      <c r="K200" s="48" t="s">
        <v>0</v>
      </c>
      <c r="L200" s="48" t="s">
        <v>0</v>
      </c>
      <c r="M200" s="38">
        <v>133315</v>
      </c>
      <c r="N200" s="38">
        <v>133139</v>
      </c>
      <c r="O200" s="38">
        <v>132735</v>
      </c>
      <c r="P200" s="38">
        <v>132198</v>
      </c>
      <c r="Q200" s="38">
        <v>132880</v>
      </c>
      <c r="R200" s="38">
        <v>132498</v>
      </c>
      <c r="S200" s="38">
        <v>129610</v>
      </c>
      <c r="T200" s="38">
        <v>130459</v>
      </c>
      <c r="U200" s="38">
        <v>129436</v>
      </c>
      <c r="V200" s="38">
        <v>128071</v>
      </c>
      <c r="W200" s="38">
        <v>126900</v>
      </c>
      <c r="X200" s="38">
        <v>127105</v>
      </c>
      <c r="Y200" s="38">
        <v>126704</v>
      </c>
      <c r="Z200" s="38">
        <v>126288</v>
      </c>
      <c r="AA200" s="205">
        <f>AA201+AA204+AA205+AA207+AA208+AA209+AA210+AA212+AA216+AA219+AA220+AA222+AA226+AA227+AA228</f>
        <v>126191</v>
      </c>
    </row>
    <row r="201" spans="2:27" ht="12.75">
      <c r="B201" s="47" t="s">
        <v>26</v>
      </c>
      <c r="C201" s="38">
        <v>1384</v>
      </c>
      <c r="D201" s="38">
        <v>1375</v>
      </c>
      <c r="E201" s="38">
        <v>1354</v>
      </c>
      <c r="F201" s="38">
        <v>1371</v>
      </c>
      <c r="G201" s="38">
        <v>1370</v>
      </c>
      <c r="H201" s="38">
        <v>1386</v>
      </c>
      <c r="I201" s="38">
        <v>1391</v>
      </c>
      <c r="J201" s="38">
        <v>1383</v>
      </c>
      <c r="K201" s="38">
        <v>1391</v>
      </c>
      <c r="L201" s="38">
        <v>1394</v>
      </c>
      <c r="M201" s="38">
        <v>1396</v>
      </c>
      <c r="N201" s="38">
        <v>1390</v>
      </c>
      <c r="O201" s="38">
        <v>1393</v>
      </c>
      <c r="P201" s="38">
        <v>1392</v>
      </c>
      <c r="Q201" s="38">
        <v>1394</v>
      </c>
      <c r="R201" s="38">
        <v>1386</v>
      </c>
      <c r="S201" s="38">
        <v>1382</v>
      </c>
      <c r="T201" s="38">
        <v>1370</v>
      </c>
      <c r="U201" s="38">
        <v>1374</v>
      </c>
      <c r="V201" s="38">
        <v>1365</v>
      </c>
      <c r="W201" s="38">
        <v>1358</v>
      </c>
      <c r="X201" s="38">
        <v>1337</v>
      </c>
      <c r="Y201" s="38">
        <v>1334</v>
      </c>
      <c r="Z201" s="38">
        <v>1339</v>
      </c>
      <c r="AA201" s="38">
        <v>1333</v>
      </c>
    </row>
    <row r="202" spans="2:27" ht="12.75">
      <c r="B202" s="47" t="s">
        <v>27</v>
      </c>
      <c r="C202" s="38">
        <v>6159</v>
      </c>
      <c r="D202" s="38">
        <v>6159</v>
      </c>
      <c r="E202" s="38">
        <v>6159</v>
      </c>
      <c r="F202" s="38">
        <v>6159</v>
      </c>
      <c r="G202" s="38">
        <v>6159</v>
      </c>
      <c r="H202" s="38">
        <v>6164</v>
      </c>
      <c r="I202" s="38">
        <v>6164</v>
      </c>
      <c r="J202" s="38">
        <v>6203</v>
      </c>
      <c r="K202" s="38">
        <v>5645</v>
      </c>
      <c r="L202" s="38">
        <v>5679</v>
      </c>
      <c r="M202" s="38">
        <v>5582</v>
      </c>
      <c r="N202" s="38">
        <v>5498</v>
      </c>
      <c r="O202" s="38">
        <v>5325</v>
      </c>
      <c r="P202" s="38">
        <v>5326</v>
      </c>
      <c r="Q202" s="38">
        <v>5331</v>
      </c>
      <c r="R202" s="38">
        <v>5260</v>
      </c>
      <c r="S202" s="38">
        <v>5190</v>
      </c>
      <c r="T202" s="38">
        <v>5116</v>
      </c>
      <c r="U202" s="38">
        <v>5101</v>
      </c>
      <c r="V202" s="38">
        <v>5030</v>
      </c>
      <c r="W202" s="38">
        <v>5052</v>
      </c>
      <c r="X202" s="38">
        <v>5088</v>
      </c>
      <c r="Y202" s="38">
        <v>5123</v>
      </c>
      <c r="Z202" s="38">
        <v>4995</v>
      </c>
      <c r="AA202" s="38">
        <v>4977</v>
      </c>
    </row>
    <row r="203" spans="2:27" ht="12.75">
      <c r="B203" s="47" t="s">
        <v>15</v>
      </c>
      <c r="C203" s="38">
        <v>4287</v>
      </c>
      <c r="D203" s="38">
        <v>4285</v>
      </c>
      <c r="E203" s="38">
        <v>4283</v>
      </c>
      <c r="F203" s="38">
        <v>4282</v>
      </c>
      <c r="G203" s="38">
        <v>4281</v>
      </c>
      <c r="H203" s="38">
        <v>4280</v>
      </c>
      <c r="I203" s="38">
        <v>4279</v>
      </c>
      <c r="J203" s="38">
        <v>4280</v>
      </c>
      <c r="K203" s="38">
        <v>4284</v>
      </c>
      <c r="L203" s="38">
        <v>4282</v>
      </c>
      <c r="M203" s="38">
        <v>4129</v>
      </c>
      <c r="N203" s="38">
        <v>4116</v>
      </c>
      <c r="O203" s="38">
        <v>3669</v>
      </c>
      <c r="P203" s="38">
        <v>3721</v>
      </c>
      <c r="Q203" s="38">
        <v>3677</v>
      </c>
      <c r="R203" s="38">
        <v>3656</v>
      </c>
      <c r="S203" s="38">
        <v>3620</v>
      </c>
      <c r="T203" s="38">
        <v>3652</v>
      </c>
      <c r="U203" s="38">
        <v>3615</v>
      </c>
      <c r="V203" s="38">
        <v>3553</v>
      </c>
      <c r="W203" s="38">
        <v>3529</v>
      </c>
      <c r="X203" s="38">
        <v>3504</v>
      </c>
      <c r="Y203" s="38">
        <v>3526</v>
      </c>
      <c r="Z203" s="38">
        <v>3521</v>
      </c>
      <c r="AA203" s="38">
        <v>3516</v>
      </c>
    </row>
    <row r="204" spans="2:27" ht="12.75">
      <c r="B204" s="47" t="s">
        <v>28</v>
      </c>
      <c r="C204" s="38">
        <v>2788</v>
      </c>
      <c r="D204" s="38">
        <v>2786</v>
      </c>
      <c r="E204" s="38">
        <v>2755</v>
      </c>
      <c r="F204" s="38">
        <v>2711</v>
      </c>
      <c r="G204" s="38">
        <v>2713</v>
      </c>
      <c r="H204" s="38">
        <v>2722</v>
      </c>
      <c r="I204" s="38">
        <v>3007</v>
      </c>
      <c r="J204" s="38">
        <v>2966</v>
      </c>
      <c r="K204" s="38">
        <v>2976</v>
      </c>
      <c r="L204" s="38">
        <v>2998</v>
      </c>
      <c r="M204" s="38">
        <v>2650</v>
      </c>
      <c r="N204" s="38">
        <v>2689</v>
      </c>
      <c r="O204" s="38">
        <v>2676</v>
      </c>
      <c r="P204" s="38">
        <v>2642</v>
      </c>
      <c r="Q204" s="38">
        <v>2664</v>
      </c>
      <c r="R204" s="38">
        <v>2712</v>
      </c>
      <c r="S204" s="38">
        <v>2712</v>
      </c>
      <c r="T204" s="38">
        <v>2695</v>
      </c>
      <c r="U204" s="38">
        <v>2683</v>
      </c>
      <c r="V204" s="38">
        <v>2639</v>
      </c>
      <c r="W204" s="38">
        <v>2676</v>
      </c>
      <c r="X204" s="38">
        <v>2673</v>
      </c>
      <c r="Y204" s="38">
        <v>2664</v>
      </c>
      <c r="Z204" s="38">
        <v>2628</v>
      </c>
      <c r="AA204" s="38">
        <v>2652</v>
      </c>
    </row>
    <row r="205" spans="2:27" ht="12.75">
      <c r="B205" s="47" t="s">
        <v>65</v>
      </c>
      <c r="C205" s="38">
        <v>17837</v>
      </c>
      <c r="D205" s="38">
        <v>17106</v>
      </c>
      <c r="E205" s="38">
        <v>16921</v>
      </c>
      <c r="F205" s="38">
        <v>17135</v>
      </c>
      <c r="G205" s="38">
        <v>17286</v>
      </c>
      <c r="H205" s="38">
        <v>17325</v>
      </c>
      <c r="I205" s="38">
        <v>17316</v>
      </c>
      <c r="J205" s="38">
        <v>17309</v>
      </c>
      <c r="K205" s="38">
        <v>17357</v>
      </c>
      <c r="L205" s="38">
        <v>17143</v>
      </c>
      <c r="M205" s="38">
        <v>17058</v>
      </c>
      <c r="N205" s="38">
        <v>17034</v>
      </c>
      <c r="O205" s="38">
        <v>16967</v>
      </c>
      <c r="P205" s="38">
        <v>17001</v>
      </c>
      <c r="Q205" s="38">
        <v>17014</v>
      </c>
      <c r="R205" s="38">
        <v>17030</v>
      </c>
      <c r="S205" s="38">
        <v>16946</v>
      </c>
      <c r="T205" s="38">
        <v>16950</v>
      </c>
      <c r="U205" s="38">
        <v>16921</v>
      </c>
      <c r="V205" s="38">
        <v>16886</v>
      </c>
      <c r="W205" s="38">
        <v>16700</v>
      </c>
      <c r="X205" s="38">
        <v>16718</v>
      </c>
      <c r="Y205" s="38">
        <v>16665</v>
      </c>
      <c r="Z205" s="38">
        <v>16697</v>
      </c>
      <c r="AA205" s="205">
        <v>16697</v>
      </c>
    </row>
    <row r="206" spans="2:27" ht="12.75">
      <c r="B206" s="47" t="s">
        <v>29</v>
      </c>
      <c r="C206" s="48" t="s">
        <v>0</v>
      </c>
      <c r="D206" s="48" t="s">
        <v>0</v>
      </c>
      <c r="E206" s="48" t="s">
        <v>0</v>
      </c>
      <c r="F206" s="48" t="s">
        <v>0</v>
      </c>
      <c r="G206" s="48" t="s">
        <v>0</v>
      </c>
      <c r="H206" s="48" t="s">
        <v>0</v>
      </c>
      <c r="I206" s="48" t="s">
        <v>0</v>
      </c>
      <c r="J206" s="48" t="s">
        <v>0</v>
      </c>
      <c r="K206" s="48" t="s">
        <v>0</v>
      </c>
      <c r="L206" s="48" t="s">
        <v>0</v>
      </c>
      <c r="M206" s="48">
        <v>792</v>
      </c>
      <c r="N206" s="48">
        <v>792</v>
      </c>
      <c r="O206" s="48">
        <v>792</v>
      </c>
      <c r="P206" s="48">
        <v>792</v>
      </c>
      <c r="Q206" s="38">
        <v>792</v>
      </c>
      <c r="R206" s="38">
        <v>882</v>
      </c>
      <c r="S206" s="38">
        <v>899</v>
      </c>
      <c r="T206" s="38">
        <v>915</v>
      </c>
      <c r="U206" s="38">
        <v>906</v>
      </c>
      <c r="V206" s="38">
        <v>932</v>
      </c>
      <c r="W206" s="38">
        <v>949</v>
      </c>
      <c r="X206" s="38">
        <v>946</v>
      </c>
      <c r="Y206" s="38">
        <v>947</v>
      </c>
      <c r="Z206" s="38">
        <v>948</v>
      </c>
      <c r="AA206" s="38">
        <v>949</v>
      </c>
    </row>
    <row r="207" spans="2:27" ht="12.75">
      <c r="B207" s="47" t="s">
        <v>30</v>
      </c>
      <c r="C207" s="38">
        <v>4536</v>
      </c>
      <c r="D207" s="38">
        <v>4442</v>
      </c>
      <c r="E207" s="38">
        <v>4413</v>
      </c>
      <c r="F207" s="38">
        <v>4404</v>
      </c>
      <c r="G207" s="38">
        <v>4391</v>
      </c>
      <c r="H207" s="38">
        <v>4389</v>
      </c>
      <c r="I207" s="38">
        <v>4341</v>
      </c>
      <c r="J207" s="38">
        <v>4432</v>
      </c>
      <c r="K207" s="38">
        <v>4415</v>
      </c>
      <c r="L207" s="38">
        <v>4418</v>
      </c>
      <c r="M207" s="38">
        <v>4443</v>
      </c>
      <c r="N207" s="38">
        <v>4410</v>
      </c>
      <c r="O207" s="38">
        <v>4372</v>
      </c>
      <c r="P207" s="38">
        <v>4370</v>
      </c>
      <c r="Q207" s="38">
        <v>4305</v>
      </c>
      <c r="R207" s="38">
        <v>4302</v>
      </c>
      <c r="S207" s="38">
        <v>4261</v>
      </c>
      <c r="T207" s="38">
        <v>4276</v>
      </c>
      <c r="U207" s="38">
        <v>4629</v>
      </c>
      <c r="V207" s="38">
        <v>4594</v>
      </c>
      <c r="W207" s="38">
        <v>4569</v>
      </c>
      <c r="X207" s="38">
        <v>4556</v>
      </c>
      <c r="Y207" s="38">
        <v>4533</v>
      </c>
      <c r="Z207" s="38">
        <v>4478</v>
      </c>
      <c r="AA207" s="205">
        <v>4478</v>
      </c>
    </row>
    <row r="208" spans="2:27" ht="12.75">
      <c r="B208" s="47" t="s">
        <v>31</v>
      </c>
      <c r="C208" s="38">
        <v>4716</v>
      </c>
      <c r="D208" s="38">
        <v>4716</v>
      </c>
      <c r="E208" s="38">
        <v>4716</v>
      </c>
      <c r="F208" s="38">
        <v>4716</v>
      </c>
      <c r="G208" s="38">
        <v>4716</v>
      </c>
      <c r="H208" s="38">
        <v>4716</v>
      </c>
      <c r="I208" s="38">
        <v>4716</v>
      </c>
      <c r="J208" s="38">
        <v>4716</v>
      </c>
      <c r="K208" s="38">
        <v>4716</v>
      </c>
      <c r="L208" s="38">
        <v>4716</v>
      </c>
      <c r="M208" s="38">
        <v>4716</v>
      </c>
      <c r="N208" s="38">
        <v>4898</v>
      </c>
      <c r="O208" s="38">
        <v>4755</v>
      </c>
      <c r="P208" s="38">
        <v>4783</v>
      </c>
      <c r="Q208" s="38">
        <v>4787</v>
      </c>
      <c r="R208" s="38">
        <v>4859</v>
      </c>
      <c r="S208" s="38">
        <v>4606</v>
      </c>
      <c r="T208" s="38">
        <v>4430</v>
      </c>
      <c r="U208" s="38">
        <v>4763</v>
      </c>
      <c r="V208" s="38">
        <v>4812</v>
      </c>
      <c r="W208" s="38">
        <v>4798</v>
      </c>
      <c r="X208" s="38">
        <v>5510</v>
      </c>
      <c r="Y208" s="38">
        <v>5632</v>
      </c>
      <c r="Z208" s="38">
        <v>5417</v>
      </c>
      <c r="AA208" s="38">
        <v>5127</v>
      </c>
    </row>
    <row r="209" spans="2:27" ht="12.75">
      <c r="B209" s="47" t="s">
        <v>32</v>
      </c>
      <c r="C209" s="38">
        <v>30625</v>
      </c>
      <c r="D209" s="38">
        <v>30054</v>
      </c>
      <c r="E209" s="38">
        <v>30000</v>
      </c>
      <c r="F209" s="38">
        <v>29756</v>
      </c>
      <c r="G209" s="38">
        <v>29598</v>
      </c>
      <c r="H209" s="38">
        <v>29864</v>
      </c>
      <c r="I209" s="38">
        <v>29694</v>
      </c>
      <c r="J209" s="38">
        <v>29382</v>
      </c>
      <c r="K209" s="38">
        <v>29273</v>
      </c>
      <c r="L209" s="38">
        <v>25942</v>
      </c>
      <c r="M209" s="38">
        <v>25394</v>
      </c>
      <c r="N209" s="38">
        <v>25206</v>
      </c>
      <c r="O209" s="38">
        <v>25169</v>
      </c>
      <c r="P209" s="38">
        <v>25125</v>
      </c>
      <c r="Q209" s="38">
        <v>25972</v>
      </c>
      <c r="R209" s="38">
        <v>25859</v>
      </c>
      <c r="S209" s="38">
        <v>24744</v>
      </c>
      <c r="T209" s="38">
        <v>25003</v>
      </c>
      <c r="U209" s="38">
        <v>24718</v>
      </c>
      <c r="V209" s="38">
        <v>24190</v>
      </c>
      <c r="W209" s="38">
        <v>23719</v>
      </c>
      <c r="X209" s="38">
        <v>23894</v>
      </c>
      <c r="Y209" s="38">
        <v>23463</v>
      </c>
      <c r="Z209" s="38">
        <v>23495</v>
      </c>
      <c r="AA209" s="38">
        <v>23572</v>
      </c>
    </row>
    <row r="210" spans="2:27" ht="12.75">
      <c r="B210" s="47" t="s">
        <v>17</v>
      </c>
      <c r="C210" s="38">
        <v>30417</v>
      </c>
      <c r="D210" s="38">
        <v>30311</v>
      </c>
      <c r="E210" s="38">
        <v>30211</v>
      </c>
      <c r="F210" s="38">
        <v>30121</v>
      </c>
      <c r="G210" s="38">
        <v>30036</v>
      </c>
      <c r="H210" s="38">
        <v>29983</v>
      </c>
      <c r="I210" s="38">
        <v>29933</v>
      </c>
      <c r="J210" s="38">
        <v>29879</v>
      </c>
      <c r="K210" s="38">
        <v>29822</v>
      </c>
      <c r="L210" s="38">
        <v>29774</v>
      </c>
      <c r="M210" s="38">
        <v>29697</v>
      </c>
      <c r="N210" s="38">
        <v>29619</v>
      </c>
      <c r="O210" s="38">
        <v>29544</v>
      </c>
      <c r="P210" s="38">
        <v>29494</v>
      </c>
      <c r="Q210" s="38">
        <v>29444</v>
      </c>
      <c r="R210" s="38">
        <v>29415</v>
      </c>
      <c r="S210" s="38">
        <v>29292</v>
      </c>
      <c r="T210" s="38">
        <v>29149</v>
      </c>
      <c r="U210" s="38">
        <v>28980</v>
      </c>
      <c r="V210" s="38">
        <v>28876</v>
      </c>
      <c r="W210" s="38">
        <v>28770</v>
      </c>
      <c r="X210" s="38">
        <v>28712</v>
      </c>
      <c r="Y210" s="38">
        <v>28703</v>
      </c>
      <c r="Z210" s="38">
        <v>28635</v>
      </c>
      <c r="AA210" s="38">
        <v>28628</v>
      </c>
    </row>
    <row r="211" spans="2:27" ht="12.75">
      <c r="B211" s="47" t="s">
        <v>33</v>
      </c>
      <c r="C211" s="48" t="s">
        <v>0</v>
      </c>
      <c r="D211" s="48" t="s">
        <v>0</v>
      </c>
      <c r="E211" s="48" t="s">
        <v>0</v>
      </c>
      <c r="F211" s="48" t="s">
        <v>0</v>
      </c>
      <c r="G211" s="48" t="s">
        <v>0</v>
      </c>
      <c r="H211" s="48" t="s">
        <v>0</v>
      </c>
      <c r="I211" s="48" t="s">
        <v>0</v>
      </c>
      <c r="J211" s="48" t="s">
        <v>0</v>
      </c>
      <c r="K211" s="48" t="s">
        <v>0</v>
      </c>
      <c r="L211" s="48" t="s">
        <v>0</v>
      </c>
      <c r="M211" s="38">
        <v>1169</v>
      </c>
      <c r="N211" s="38">
        <v>1178</v>
      </c>
      <c r="O211" s="38">
        <v>1181</v>
      </c>
      <c r="P211" s="38">
        <v>1200</v>
      </c>
      <c r="Q211" s="38">
        <v>1201</v>
      </c>
      <c r="R211" s="38">
        <v>1185</v>
      </c>
      <c r="S211" s="38">
        <v>1169</v>
      </c>
      <c r="T211" s="38">
        <v>1202</v>
      </c>
      <c r="U211" s="38">
        <v>1288</v>
      </c>
      <c r="V211" s="38">
        <v>1299</v>
      </c>
      <c r="W211" s="38">
        <v>1334</v>
      </c>
      <c r="X211" s="38">
        <v>1326</v>
      </c>
      <c r="Y211" s="38">
        <v>1331</v>
      </c>
      <c r="Z211" s="38">
        <v>1300</v>
      </c>
      <c r="AA211" s="38">
        <v>1240</v>
      </c>
    </row>
    <row r="212" spans="2:27" ht="12.75">
      <c r="B212" s="47" t="s">
        <v>34</v>
      </c>
      <c r="C212" s="38">
        <v>18166</v>
      </c>
      <c r="D212" s="38">
        <v>17571</v>
      </c>
      <c r="E212" s="38">
        <v>17203</v>
      </c>
      <c r="F212" s="38">
        <v>16484</v>
      </c>
      <c r="G212" s="38">
        <v>16426</v>
      </c>
      <c r="H212" s="38">
        <v>16172</v>
      </c>
      <c r="I212" s="38">
        <v>15698</v>
      </c>
      <c r="J212" s="38">
        <v>15694</v>
      </c>
      <c r="K212" s="38">
        <v>15598</v>
      </c>
      <c r="L212" s="38">
        <v>15794</v>
      </c>
      <c r="M212" s="38">
        <v>15628</v>
      </c>
      <c r="N212" s="38">
        <v>15472</v>
      </c>
      <c r="O212" s="38">
        <v>15421</v>
      </c>
      <c r="P212" s="38">
        <v>15097</v>
      </c>
      <c r="Q212" s="38">
        <v>14965</v>
      </c>
      <c r="R212" s="38">
        <v>14710</v>
      </c>
      <c r="S212" s="38">
        <v>13274</v>
      </c>
      <c r="T212" s="38">
        <v>14490</v>
      </c>
      <c r="U212" s="38">
        <v>13338</v>
      </c>
      <c r="V212" s="38">
        <v>13111</v>
      </c>
      <c r="W212" s="38">
        <v>12885</v>
      </c>
      <c r="X212" s="38">
        <v>12670</v>
      </c>
      <c r="Y212" s="38">
        <v>12548</v>
      </c>
      <c r="Z212" s="38">
        <v>12426</v>
      </c>
      <c r="AA212" s="38">
        <v>12720</v>
      </c>
    </row>
    <row r="213" spans="2:27" ht="12.75">
      <c r="B213" s="47" t="s">
        <v>35</v>
      </c>
      <c r="C213" s="38">
        <v>142</v>
      </c>
      <c r="D213" s="38">
        <v>141</v>
      </c>
      <c r="E213" s="38">
        <v>144</v>
      </c>
      <c r="F213" s="38">
        <v>143</v>
      </c>
      <c r="G213" s="38">
        <v>133</v>
      </c>
      <c r="H213" s="38">
        <v>134</v>
      </c>
      <c r="I213" s="38">
        <v>136</v>
      </c>
      <c r="J213" s="38">
        <v>133</v>
      </c>
      <c r="K213" s="38">
        <v>134</v>
      </c>
      <c r="L213" s="38">
        <v>139</v>
      </c>
      <c r="M213" s="38">
        <v>144</v>
      </c>
      <c r="N213" s="38">
        <v>144</v>
      </c>
      <c r="O213" s="38">
        <v>137</v>
      </c>
      <c r="P213" s="38">
        <v>156</v>
      </c>
      <c r="Q213" s="38">
        <v>155</v>
      </c>
      <c r="R213" s="38">
        <v>166</v>
      </c>
      <c r="S213" s="38">
        <v>156</v>
      </c>
      <c r="T213" s="38">
        <v>150</v>
      </c>
      <c r="U213" s="38">
        <v>127</v>
      </c>
      <c r="V213" s="38">
        <v>125</v>
      </c>
      <c r="W213" s="38">
        <v>115</v>
      </c>
      <c r="X213" s="38">
        <v>116</v>
      </c>
      <c r="Y213" s="38">
        <v>116</v>
      </c>
      <c r="Z213" s="38">
        <v>107</v>
      </c>
      <c r="AA213" s="38">
        <v>107</v>
      </c>
    </row>
    <row r="214" spans="2:27" ht="12.75">
      <c r="B214" s="47" t="s">
        <v>36</v>
      </c>
      <c r="C214" s="38">
        <v>1587</v>
      </c>
      <c r="D214" s="38">
        <v>1587</v>
      </c>
      <c r="E214" s="38">
        <v>1587</v>
      </c>
      <c r="F214" s="38">
        <v>1587</v>
      </c>
      <c r="G214" s="38">
        <v>1587</v>
      </c>
      <c r="H214" s="38">
        <v>1587</v>
      </c>
      <c r="I214" s="38">
        <v>1587</v>
      </c>
      <c r="J214" s="38">
        <v>1587</v>
      </c>
      <c r="K214" s="38">
        <v>1587</v>
      </c>
      <c r="L214" s="38">
        <v>1587</v>
      </c>
      <c r="M214" s="38">
        <v>1587</v>
      </c>
      <c r="N214" s="38">
        <v>1582</v>
      </c>
      <c r="O214" s="38">
        <v>1596</v>
      </c>
      <c r="P214" s="38">
        <v>1582</v>
      </c>
      <c r="Q214" s="38">
        <v>1642</v>
      </c>
      <c r="R214" s="38">
        <v>1734</v>
      </c>
      <c r="S214" s="38">
        <v>1855</v>
      </c>
      <c r="T214" s="38">
        <v>1839</v>
      </c>
      <c r="U214" s="38">
        <v>1825</v>
      </c>
      <c r="V214" s="38">
        <v>1833</v>
      </c>
      <c r="W214" s="38">
        <v>1806</v>
      </c>
      <c r="X214" s="38">
        <v>1816</v>
      </c>
      <c r="Y214" s="38">
        <v>1841</v>
      </c>
      <c r="Z214" s="38">
        <v>1878</v>
      </c>
      <c r="AA214" s="38">
        <v>1873</v>
      </c>
    </row>
    <row r="215" spans="2:27" ht="12.75">
      <c r="B215" s="47" t="s">
        <v>37</v>
      </c>
      <c r="C215" s="38" t="s">
        <v>0</v>
      </c>
      <c r="D215" s="38" t="s">
        <v>0</v>
      </c>
      <c r="E215" s="38" t="s">
        <v>0</v>
      </c>
      <c r="F215" s="38" t="s">
        <v>0</v>
      </c>
      <c r="G215" s="38" t="s">
        <v>0</v>
      </c>
      <c r="H215" s="38" t="s">
        <v>0</v>
      </c>
      <c r="I215" s="38" t="s">
        <v>0</v>
      </c>
      <c r="J215" s="38" t="s">
        <v>0</v>
      </c>
      <c r="K215" s="38" t="s">
        <v>0</v>
      </c>
      <c r="L215" s="38" t="s">
        <v>0</v>
      </c>
      <c r="M215" s="38">
        <v>3489</v>
      </c>
      <c r="N215" s="38">
        <v>2912</v>
      </c>
      <c r="O215" s="38">
        <v>2903</v>
      </c>
      <c r="P215" s="38">
        <v>2531</v>
      </c>
      <c r="Q215" s="38">
        <v>2604</v>
      </c>
      <c r="R215" s="38">
        <v>2837</v>
      </c>
      <c r="S215" s="38">
        <v>2791</v>
      </c>
      <c r="T215" s="38">
        <v>2696</v>
      </c>
      <c r="U215" s="38">
        <v>2672</v>
      </c>
      <c r="V215" s="38">
        <v>2689</v>
      </c>
      <c r="W215" s="38">
        <v>2772</v>
      </c>
      <c r="X215" s="38">
        <v>2806</v>
      </c>
      <c r="Y215" s="38">
        <v>2842</v>
      </c>
      <c r="Z215" s="38">
        <v>2891</v>
      </c>
      <c r="AA215" s="38">
        <v>2952</v>
      </c>
    </row>
    <row r="216" spans="2:27" ht="12.75">
      <c r="B216" s="47" t="s">
        <v>24</v>
      </c>
      <c r="C216" s="38" t="s">
        <v>0</v>
      </c>
      <c r="D216" s="38" t="s">
        <v>0</v>
      </c>
      <c r="E216" s="38" t="s">
        <v>0</v>
      </c>
      <c r="F216" s="38" t="s">
        <v>0</v>
      </c>
      <c r="G216" s="38" t="s">
        <v>0</v>
      </c>
      <c r="H216" s="38" t="s">
        <v>0</v>
      </c>
      <c r="I216" s="38" t="s">
        <v>0</v>
      </c>
      <c r="J216" s="38" t="s">
        <v>0</v>
      </c>
      <c r="K216" s="38" t="s">
        <v>0</v>
      </c>
      <c r="L216" s="38" t="s">
        <v>0</v>
      </c>
      <c r="M216" s="38">
        <v>135</v>
      </c>
      <c r="N216" s="38">
        <v>128</v>
      </c>
      <c r="O216" s="38">
        <v>128</v>
      </c>
      <c r="P216" s="38">
        <v>128</v>
      </c>
      <c r="Q216" s="38">
        <v>128</v>
      </c>
      <c r="R216" s="38">
        <v>129</v>
      </c>
      <c r="S216" s="38">
        <v>129</v>
      </c>
      <c r="T216" s="38">
        <v>131</v>
      </c>
      <c r="U216" s="38">
        <v>131</v>
      </c>
      <c r="V216" s="38">
        <v>131</v>
      </c>
      <c r="W216" s="38">
        <v>131</v>
      </c>
      <c r="X216" s="38">
        <v>131</v>
      </c>
      <c r="Y216" s="38">
        <v>131</v>
      </c>
      <c r="Z216" s="38">
        <v>131</v>
      </c>
      <c r="AA216" s="38">
        <v>131</v>
      </c>
    </row>
    <row r="217" spans="2:27" ht="12.75">
      <c r="B217" s="47" t="s">
        <v>21</v>
      </c>
      <c r="C217" s="48" t="s">
        <v>0</v>
      </c>
      <c r="D217" s="48" t="s">
        <v>0</v>
      </c>
      <c r="E217" s="48" t="s">
        <v>0</v>
      </c>
      <c r="F217" s="48" t="s">
        <v>0</v>
      </c>
      <c r="G217" s="48" t="s">
        <v>0</v>
      </c>
      <c r="H217" s="48" t="s">
        <v>0</v>
      </c>
      <c r="I217" s="48" t="s">
        <v>0</v>
      </c>
      <c r="J217" s="48" t="s">
        <v>0</v>
      </c>
      <c r="K217" s="48" t="s">
        <v>0</v>
      </c>
      <c r="L217" s="48" t="s">
        <v>0</v>
      </c>
      <c r="M217" s="38">
        <v>5854</v>
      </c>
      <c r="N217" s="38">
        <v>5865</v>
      </c>
      <c r="O217" s="38">
        <v>5867</v>
      </c>
      <c r="P217" s="38">
        <v>5865</v>
      </c>
      <c r="Q217" s="38">
        <v>5864</v>
      </c>
      <c r="R217" s="38">
        <v>5855</v>
      </c>
      <c r="S217" s="38">
        <v>5809</v>
      </c>
      <c r="T217" s="38">
        <v>5807</v>
      </c>
      <c r="U217" s="38">
        <v>5790</v>
      </c>
      <c r="V217" s="38">
        <v>5783</v>
      </c>
      <c r="W217" s="38">
        <v>5343</v>
      </c>
      <c r="X217" s="38">
        <v>5337</v>
      </c>
      <c r="Y217" s="38">
        <v>5338</v>
      </c>
      <c r="Z217" s="38">
        <v>5339</v>
      </c>
      <c r="AA217" s="38">
        <v>5340</v>
      </c>
    </row>
    <row r="218" spans="2:27" ht="12.75">
      <c r="B218" s="47" t="s">
        <v>38</v>
      </c>
      <c r="C218" s="38">
        <v>11</v>
      </c>
      <c r="D218" s="38">
        <v>11</v>
      </c>
      <c r="E218" s="38">
        <v>11</v>
      </c>
      <c r="F218" s="38">
        <v>11</v>
      </c>
      <c r="G218" s="38">
        <v>11</v>
      </c>
      <c r="H218" s="38">
        <v>10</v>
      </c>
      <c r="I218" s="38">
        <v>10</v>
      </c>
      <c r="J218" s="38">
        <v>10</v>
      </c>
      <c r="K218" s="38">
        <v>10</v>
      </c>
      <c r="L218" s="38">
        <v>10</v>
      </c>
      <c r="M218" s="38">
        <v>10</v>
      </c>
      <c r="N218" s="38">
        <v>10</v>
      </c>
      <c r="O218" s="38">
        <v>10</v>
      </c>
      <c r="P218" s="38">
        <v>10</v>
      </c>
      <c r="Q218" s="38">
        <v>10</v>
      </c>
      <c r="R218" s="38">
        <v>10</v>
      </c>
      <c r="S218" s="38">
        <v>10</v>
      </c>
      <c r="T218" s="38">
        <v>10</v>
      </c>
      <c r="U218" s="38">
        <v>10</v>
      </c>
      <c r="V218" s="38">
        <v>10</v>
      </c>
      <c r="W218" s="38">
        <v>11</v>
      </c>
      <c r="X218" s="38">
        <v>11</v>
      </c>
      <c r="Y218" s="38">
        <v>11</v>
      </c>
      <c r="Z218" s="38">
        <v>12</v>
      </c>
      <c r="AA218" s="38">
        <v>12</v>
      </c>
    </row>
    <row r="219" spans="2:27" ht="12.75">
      <c r="B219" s="47" t="s">
        <v>13</v>
      </c>
      <c r="C219" s="38">
        <v>2006</v>
      </c>
      <c r="D219" s="38">
        <v>1991</v>
      </c>
      <c r="E219" s="38">
        <v>1985</v>
      </c>
      <c r="F219" s="38">
        <v>1988</v>
      </c>
      <c r="G219" s="38">
        <v>1971</v>
      </c>
      <c r="H219" s="38">
        <v>1965</v>
      </c>
      <c r="I219" s="38">
        <v>1982</v>
      </c>
      <c r="J219" s="38">
        <v>1965</v>
      </c>
      <c r="K219" s="38">
        <v>1973</v>
      </c>
      <c r="L219" s="38">
        <v>1967</v>
      </c>
      <c r="M219" s="38">
        <v>1955</v>
      </c>
      <c r="N219" s="38">
        <v>1931</v>
      </c>
      <c r="O219" s="38">
        <v>1949</v>
      </c>
      <c r="P219" s="38">
        <v>1923</v>
      </c>
      <c r="Q219" s="38">
        <v>1925</v>
      </c>
      <c r="R219" s="38">
        <v>1922</v>
      </c>
      <c r="S219" s="38">
        <v>1920</v>
      </c>
      <c r="T219" s="38">
        <v>1914</v>
      </c>
      <c r="U219" s="38">
        <v>1929</v>
      </c>
      <c r="V219" s="38">
        <v>1917</v>
      </c>
      <c r="W219" s="38">
        <v>1872</v>
      </c>
      <c r="X219" s="38">
        <v>1858</v>
      </c>
      <c r="Y219" s="38">
        <v>1842</v>
      </c>
      <c r="Z219" s="38">
        <v>1848</v>
      </c>
      <c r="AA219" s="38">
        <v>1839</v>
      </c>
    </row>
    <row r="220" spans="2:27" ht="12.75">
      <c r="B220" s="47" t="s">
        <v>39</v>
      </c>
      <c r="C220" s="38">
        <v>3458</v>
      </c>
      <c r="D220" s="38">
        <v>3477</v>
      </c>
      <c r="E220" s="38">
        <v>3468</v>
      </c>
      <c r="F220" s="38">
        <v>3448</v>
      </c>
      <c r="G220" s="38">
        <v>3449</v>
      </c>
      <c r="H220" s="38">
        <v>3436</v>
      </c>
      <c r="I220" s="38">
        <v>3423</v>
      </c>
      <c r="J220" s="38">
        <v>3410</v>
      </c>
      <c r="K220" s="38">
        <v>3397</v>
      </c>
      <c r="L220" s="38">
        <v>3384</v>
      </c>
      <c r="M220" s="38">
        <v>3381</v>
      </c>
      <c r="N220" s="38">
        <v>3374</v>
      </c>
      <c r="O220" s="38">
        <v>3374</v>
      </c>
      <c r="P220" s="38">
        <v>3375</v>
      </c>
      <c r="Q220" s="38">
        <v>3368</v>
      </c>
      <c r="R220" s="38">
        <v>3263</v>
      </c>
      <c r="S220" s="38">
        <v>3240</v>
      </c>
      <c r="T220" s="38">
        <v>3239</v>
      </c>
      <c r="U220" s="38">
        <v>3171</v>
      </c>
      <c r="V220" s="38">
        <v>3169</v>
      </c>
      <c r="W220" s="38">
        <v>3166</v>
      </c>
      <c r="X220" s="38">
        <v>2868</v>
      </c>
      <c r="Y220" s="38">
        <v>2864</v>
      </c>
      <c r="Z220" s="38">
        <v>2862</v>
      </c>
      <c r="AA220" s="38">
        <v>2716</v>
      </c>
    </row>
    <row r="221" spans="2:27" ht="12.75">
      <c r="B221" s="47" t="s">
        <v>20</v>
      </c>
      <c r="C221" s="38">
        <v>18574</v>
      </c>
      <c r="D221" s="38">
        <v>18448</v>
      </c>
      <c r="E221" s="38">
        <v>17887</v>
      </c>
      <c r="F221" s="38">
        <v>17747</v>
      </c>
      <c r="G221" s="38">
        <v>17297</v>
      </c>
      <c r="H221" s="38">
        <v>17935</v>
      </c>
      <c r="I221" s="38">
        <v>17882</v>
      </c>
      <c r="J221" s="38">
        <v>17830</v>
      </c>
      <c r="K221" s="38">
        <v>17878</v>
      </c>
      <c r="L221" s="38">
        <v>17817</v>
      </c>
      <c r="M221" s="38">
        <v>17813</v>
      </c>
      <c r="N221" s="38">
        <v>17788</v>
      </c>
      <c r="O221" s="38">
        <v>16899</v>
      </c>
      <c r="P221" s="38">
        <v>16169</v>
      </c>
      <c r="Q221" s="38">
        <v>16328</v>
      </c>
      <c r="R221" s="38">
        <v>15906</v>
      </c>
      <c r="S221" s="38">
        <v>15957</v>
      </c>
      <c r="T221" s="38">
        <v>15477</v>
      </c>
      <c r="U221" s="38">
        <v>15608</v>
      </c>
      <c r="V221" s="38">
        <v>15625</v>
      </c>
      <c r="W221" s="38">
        <v>14559</v>
      </c>
      <c r="X221" s="38">
        <v>14726</v>
      </c>
      <c r="Y221" s="38">
        <v>14476</v>
      </c>
      <c r="Z221" s="38">
        <v>14181</v>
      </c>
      <c r="AA221" s="38">
        <v>14391</v>
      </c>
    </row>
    <row r="222" spans="2:27" ht="12.75">
      <c r="B222" s="47" t="s">
        <v>22</v>
      </c>
      <c r="C222" s="48" t="s">
        <v>0</v>
      </c>
      <c r="D222" s="48" t="s">
        <v>0</v>
      </c>
      <c r="E222" s="48" t="s">
        <v>0</v>
      </c>
      <c r="F222" s="48" t="s">
        <v>0</v>
      </c>
      <c r="G222" s="48" t="s">
        <v>0</v>
      </c>
      <c r="H222" s="38">
        <v>3948</v>
      </c>
      <c r="I222" s="38">
        <v>3931</v>
      </c>
      <c r="J222" s="38">
        <v>3919</v>
      </c>
      <c r="K222" s="38">
        <v>3774</v>
      </c>
      <c r="L222" s="38">
        <v>3969</v>
      </c>
      <c r="M222" s="38">
        <v>3957</v>
      </c>
      <c r="N222" s="38">
        <v>3854</v>
      </c>
      <c r="O222" s="38">
        <v>3878</v>
      </c>
      <c r="P222" s="38">
        <v>3814</v>
      </c>
      <c r="Q222" s="38">
        <v>3870</v>
      </c>
      <c r="R222" s="38">
        <v>3824</v>
      </c>
      <c r="S222" s="38">
        <v>3758</v>
      </c>
      <c r="T222" s="38">
        <v>3661</v>
      </c>
      <c r="U222" s="38">
        <v>3726</v>
      </c>
      <c r="V222" s="38">
        <v>3695</v>
      </c>
      <c r="W222" s="38">
        <v>3654</v>
      </c>
      <c r="X222" s="38">
        <v>3649</v>
      </c>
      <c r="Y222" s="38">
        <v>3727</v>
      </c>
      <c r="Z222" s="38">
        <v>3780</v>
      </c>
      <c r="AA222" s="38">
        <v>3763</v>
      </c>
    </row>
    <row r="223" spans="2:27" ht="12.75">
      <c r="B223" s="47" t="s">
        <v>40</v>
      </c>
      <c r="C223" s="38">
        <v>14802</v>
      </c>
      <c r="D223" s="38">
        <v>14803</v>
      </c>
      <c r="E223" s="38">
        <v>14804</v>
      </c>
      <c r="F223" s="38">
        <v>14805</v>
      </c>
      <c r="G223" s="38">
        <v>14806</v>
      </c>
      <c r="H223" s="38">
        <v>14807</v>
      </c>
      <c r="I223" s="38">
        <v>14808</v>
      </c>
      <c r="J223" s="38">
        <v>14809</v>
      </c>
      <c r="K223" s="38">
        <v>14810</v>
      </c>
      <c r="L223" s="38">
        <v>14811</v>
      </c>
      <c r="M223" s="38">
        <v>14812</v>
      </c>
      <c r="N223" s="38">
        <v>14798</v>
      </c>
      <c r="O223" s="38">
        <v>14819</v>
      </c>
      <c r="P223" s="38">
        <v>14801</v>
      </c>
      <c r="Q223" s="38">
        <v>14295</v>
      </c>
      <c r="R223" s="38">
        <v>14270</v>
      </c>
      <c r="S223" s="38">
        <v>14117</v>
      </c>
      <c r="T223" s="38">
        <v>13714</v>
      </c>
      <c r="U223" s="38">
        <v>13717</v>
      </c>
      <c r="V223" s="38">
        <v>13711</v>
      </c>
      <c r="W223" s="38">
        <v>14156</v>
      </c>
      <c r="X223" s="38">
        <v>13982</v>
      </c>
      <c r="Y223" s="38">
        <v>13733</v>
      </c>
      <c r="Z223" s="38">
        <v>13905</v>
      </c>
      <c r="AA223" s="38">
        <v>13830</v>
      </c>
    </row>
    <row r="224" spans="2:27" ht="12.75">
      <c r="B224" s="47" t="s">
        <v>18</v>
      </c>
      <c r="C224" s="48" t="s">
        <v>0</v>
      </c>
      <c r="D224" s="48" t="s">
        <v>0</v>
      </c>
      <c r="E224" s="38">
        <v>556</v>
      </c>
      <c r="F224" s="38">
        <v>553</v>
      </c>
      <c r="G224" s="38">
        <v>538</v>
      </c>
      <c r="H224" s="38">
        <v>525</v>
      </c>
      <c r="I224" s="38">
        <v>513</v>
      </c>
      <c r="J224" s="38">
        <v>494</v>
      </c>
      <c r="K224" s="38">
        <v>491</v>
      </c>
      <c r="L224" s="38">
        <v>499</v>
      </c>
      <c r="M224" s="38">
        <v>509</v>
      </c>
      <c r="N224" s="38">
        <v>510</v>
      </c>
      <c r="O224" s="38">
        <v>505</v>
      </c>
      <c r="P224" s="38">
        <v>510</v>
      </c>
      <c r="Q224" s="38">
        <v>491</v>
      </c>
      <c r="R224" s="38">
        <v>509</v>
      </c>
      <c r="S224" s="38">
        <v>490</v>
      </c>
      <c r="T224" s="38">
        <v>498</v>
      </c>
      <c r="U224" s="38">
        <v>492</v>
      </c>
      <c r="V224" s="38">
        <v>468</v>
      </c>
      <c r="W224" s="38">
        <v>483</v>
      </c>
      <c r="X224" s="38">
        <v>458</v>
      </c>
      <c r="Y224" s="38">
        <v>480</v>
      </c>
      <c r="Z224" s="38">
        <v>479</v>
      </c>
      <c r="AA224" s="38">
        <v>482</v>
      </c>
    </row>
    <row r="225" spans="2:27" ht="12.75">
      <c r="B225" s="47" t="s">
        <v>41</v>
      </c>
      <c r="C225" s="38" t="s">
        <v>0</v>
      </c>
      <c r="D225" s="38" t="s">
        <v>0</v>
      </c>
      <c r="E225" s="38" t="s">
        <v>0</v>
      </c>
      <c r="F225" s="38">
        <v>2421</v>
      </c>
      <c r="G225" s="38">
        <v>2446</v>
      </c>
      <c r="H225" s="38">
        <v>2446</v>
      </c>
      <c r="I225" s="38">
        <v>2446</v>
      </c>
      <c r="J225" s="38">
        <v>2445</v>
      </c>
      <c r="K225" s="38">
        <v>2445</v>
      </c>
      <c r="L225" s="38">
        <v>2444</v>
      </c>
      <c r="M225" s="38">
        <v>2402</v>
      </c>
      <c r="N225" s="38">
        <v>2255</v>
      </c>
      <c r="O225" s="38">
        <v>2236</v>
      </c>
      <c r="P225" s="38">
        <v>2236</v>
      </c>
      <c r="Q225" s="38">
        <v>1935</v>
      </c>
      <c r="R225" s="38">
        <v>1941</v>
      </c>
      <c r="S225" s="38">
        <v>1939</v>
      </c>
      <c r="T225" s="38">
        <v>1931</v>
      </c>
      <c r="U225" s="38">
        <v>1936</v>
      </c>
      <c r="V225" s="38">
        <v>1930</v>
      </c>
      <c r="W225" s="38">
        <v>1922</v>
      </c>
      <c r="X225" s="38">
        <v>1930</v>
      </c>
      <c r="Y225" s="38">
        <v>1927</v>
      </c>
      <c r="Z225" s="38">
        <v>1929</v>
      </c>
      <c r="AA225" s="38">
        <v>1925</v>
      </c>
    </row>
    <row r="226" spans="2:27" ht="12.75">
      <c r="B226" s="47" t="s">
        <v>19</v>
      </c>
      <c r="C226" s="38">
        <v>2559</v>
      </c>
      <c r="D226" s="38">
        <v>2539</v>
      </c>
      <c r="E226" s="38">
        <v>2528</v>
      </c>
      <c r="F226" s="38">
        <v>2292</v>
      </c>
      <c r="G226" s="38">
        <v>2318</v>
      </c>
      <c r="H226" s="38">
        <v>2161</v>
      </c>
      <c r="I226" s="38">
        <v>2143</v>
      </c>
      <c r="J226" s="38">
        <v>2150</v>
      </c>
      <c r="K226" s="38">
        <v>2192</v>
      </c>
      <c r="L226" s="38">
        <v>2201</v>
      </c>
      <c r="M226" s="38">
        <v>2218</v>
      </c>
      <c r="N226" s="38">
        <v>2222</v>
      </c>
      <c r="O226" s="38">
        <v>2236</v>
      </c>
      <c r="P226" s="38">
        <v>2244</v>
      </c>
      <c r="Q226" s="38">
        <v>2252</v>
      </c>
      <c r="R226" s="38">
        <v>2272</v>
      </c>
      <c r="S226" s="38">
        <v>2299</v>
      </c>
      <c r="T226" s="38">
        <v>2293</v>
      </c>
      <c r="U226" s="38">
        <v>2294</v>
      </c>
      <c r="V226" s="38">
        <v>2294</v>
      </c>
      <c r="W226" s="38">
        <v>2294</v>
      </c>
      <c r="X226" s="38">
        <v>2294</v>
      </c>
      <c r="Y226" s="38">
        <v>2284</v>
      </c>
      <c r="Z226" s="38">
        <v>2257</v>
      </c>
      <c r="AA226" s="38">
        <v>2259</v>
      </c>
    </row>
    <row r="227" spans="2:27" ht="12.75">
      <c r="B227" s="47" t="s">
        <v>42</v>
      </c>
      <c r="C227" s="38">
        <v>3417</v>
      </c>
      <c r="D227" s="38">
        <v>3361</v>
      </c>
      <c r="E227" s="38">
        <v>3347</v>
      </c>
      <c r="F227" s="38">
        <v>3359</v>
      </c>
      <c r="G227" s="38">
        <v>3359</v>
      </c>
      <c r="H227" s="38">
        <v>3270</v>
      </c>
      <c r="I227" s="38">
        <v>3300</v>
      </c>
      <c r="J227" s="38">
        <v>3262</v>
      </c>
      <c r="K227" s="38">
        <v>3234</v>
      </c>
      <c r="L227" s="38">
        <v>3197</v>
      </c>
      <c r="M227" s="38">
        <v>3156</v>
      </c>
      <c r="N227" s="38">
        <v>3157</v>
      </c>
      <c r="O227" s="38">
        <v>3172</v>
      </c>
      <c r="P227" s="38">
        <v>3166</v>
      </c>
      <c r="Q227" s="38">
        <v>3186</v>
      </c>
      <c r="R227" s="38">
        <v>3201</v>
      </c>
      <c r="S227" s="38">
        <v>3150</v>
      </c>
      <c r="T227" s="38">
        <v>3121</v>
      </c>
      <c r="U227" s="38">
        <v>3076</v>
      </c>
      <c r="V227" s="38">
        <v>3067</v>
      </c>
      <c r="W227" s="38">
        <v>3074</v>
      </c>
      <c r="X227" s="38">
        <v>3063</v>
      </c>
      <c r="Y227" s="38">
        <v>3032</v>
      </c>
      <c r="Z227" s="38">
        <v>3036</v>
      </c>
      <c r="AA227" s="205">
        <v>3036</v>
      </c>
    </row>
    <row r="228" spans="2:27" ht="12.75">
      <c r="B228" s="47" t="s">
        <v>16</v>
      </c>
      <c r="C228" s="38">
        <v>18278</v>
      </c>
      <c r="D228" s="48" t="s">
        <v>0</v>
      </c>
      <c r="E228" s="48" t="s">
        <v>0</v>
      </c>
      <c r="F228" s="48" t="s">
        <v>0</v>
      </c>
      <c r="G228" s="48" t="s">
        <v>0</v>
      </c>
      <c r="H228" s="38">
        <v>18012</v>
      </c>
      <c r="I228" s="48" t="s">
        <v>0</v>
      </c>
      <c r="J228" s="48" t="s">
        <v>0</v>
      </c>
      <c r="K228" s="48" t="s">
        <v>0</v>
      </c>
      <c r="L228" s="48" t="s">
        <v>0</v>
      </c>
      <c r="M228" s="38">
        <v>17531</v>
      </c>
      <c r="N228" s="38">
        <v>17755</v>
      </c>
      <c r="O228" s="38">
        <v>17701</v>
      </c>
      <c r="P228" s="38">
        <v>17644</v>
      </c>
      <c r="Q228" s="38">
        <v>17606</v>
      </c>
      <c r="R228" s="38">
        <v>17614</v>
      </c>
      <c r="S228" s="38">
        <v>17897</v>
      </c>
      <c r="T228" s="38">
        <v>17737</v>
      </c>
      <c r="U228" s="38">
        <v>17703</v>
      </c>
      <c r="V228" s="38">
        <v>17325</v>
      </c>
      <c r="W228" s="38">
        <v>17234</v>
      </c>
      <c r="X228" s="38">
        <v>17172</v>
      </c>
      <c r="Y228" s="38">
        <v>17282</v>
      </c>
      <c r="Z228" s="38">
        <v>17259</v>
      </c>
      <c r="AA228" s="38">
        <v>17240</v>
      </c>
    </row>
    <row r="229" spans="2:27" ht="12.75">
      <c r="B229" s="47" t="s">
        <v>23</v>
      </c>
      <c r="C229" s="38">
        <v>994</v>
      </c>
      <c r="D229" s="38">
        <v>1010</v>
      </c>
      <c r="E229" s="38">
        <v>1002</v>
      </c>
      <c r="F229" s="38">
        <v>1012</v>
      </c>
      <c r="G229" s="38">
        <v>1018</v>
      </c>
      <c r="H229" s="38">
        <v>1026</v>
      </c>
      <c r="I229" s="38">
        <v>1031</v>
      </c>
      <c r="J229" s="38">
        <v>1038</v>
      </c>
      <c r="K229" s="38">
        <v>1046</v>
      </c>
      <c r="L229" s="38">
        <v>1038</v>
      </c>
      <c r="M229" s="38">
        <v>1042</v>
      </c>
      <c r="N229" s="38">
        <v>1047</v>
      </c>
      <c r="O229" s="38">
        <v>1047</v>
      </c>
      <c r="P229" s="38">
        <v>1040</v>
      </c>
      <c r="Q229" s="38">
        <v>1040</v>
      </c>
      <c r="R229" s="38">
        <v>1035</v>
      </c>
      <c r="S229" s="38">
        <v>1034</v>
      </c>
      <c r="T229" s="38">
        <v>1032</v>
      </c>
      <c r="U229" s="38">
        <v>1024</v>
      </c>
      <c r="V229" s="38">
        <v>1014</v>
      </c>
      <c r="W229" s="38">
        <v>1006</v>
      </c>
      <c r="X229" s="38">
        <v>999</v>
      </c>
      <c r="Y229" s="38">
        <v>993</v>
      </c>
      <c r="Z229" s="38">
        <v>987</v>
      </c>
      <c r="AA229" s="38">
        <v>986</v>
      </c>
    </row>
    <row r="230" spans="2:27" ht="12.75">
      <c r="B230" s="47" t="s">
        <v>43</v>
      </c>
      <c r="C230" s="38">
        <v>1606</v>
      </c>
      <c r="D230" s="38">
        <v>1601</v>
      </c>
      <c r="E230" s="38">
        <v>1596</v>
      </c>
      <c r="F230" s="38">
        <v>1591</v>
      </c>
      <c r="G230" s="38">
        <v>1587</v>
      </c>
      <c r="H230" s="38">
        <v>1582</v>
      </c>
      <c r="I230" s="38">
        <v>1579</v>
      </c>
      <c r="J230" s="38">
        <v>1576</v>
      </c>
      <c r="K230" s="38">
        <v>1572</v>
      </c>
      <c r="L230" s="38">
        <v>1569</v>
      </c>
      <c r="M230" s="38">
        <v>1566</v>
      </c>
      <c r="N230" s="38">
        <v>1563</v>
      </c>
      <c r="O230" s="38">
        <v>1560</v>
      </c>
      <c r="P230" s="38">
        <v>1556</v>
      </c>
      <c r="Q230" s="38">
        <v>1553</v>
      </c>
      <c r="R230" s="38">
        <v>1550</v>
      </c>
      <c r="S230" s="38">
        <v>1547</v>
      </c>
      <c r="T230" s="38">
        <v>1544</v>
      </c>
      <c r="U230" s="38">
        <v>1541</v>
      </c>
      <c r="V230" s="38">
        <v>1538</v>
      </c>
      <c r="W230" s="38">
        <v>1535</v>
      </c>
      <c r="X230" s="38">
        <v>1532</v>
      </c>
      <c r="Y230" s="38">
        <v>1529</v>
      </c>
      <c r="Z230" s="38">
        <v>1526</v>
      </c>
      <c r="AA230" s="48" t="s">
        <v>0</v>
      </c>
    </row>
    <row r="232" ht="12.75">
      <c r="B232" s="19" t="s">
        <v>92</v>
      </c>
    </row>
    <row r="233" spans="2:3" ht="12.75">
      <c r="B233" s="19" t="s">
        <v>0</v>
      </c>
      <c r="C233" s="19" t="s">
        <v>93</v>
      </c>
    </row>
  </sheetData>
  <mergeCells count="1">
    <mergeCell ref="B42:P42"/>
  </mergeCells>
  <conditionalFormatting sqref="N70:N103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X185"/>
  <sheetViews>
    <sheetView showGridLines="0" workbookViewId="0" topLeftCell="A1">
      <selection activeCell="AA58" sqref="AA58"/>
    </sheetView>
  </sheetViews>
  <sheetFormatPr defaultColWidth="9.140625" defaultRowHeight="12.75"/>
  <cols>
    <col min="1" max="1" width="9.140625" style="19" customWidth="1"/>
    <col min="2" max="2" width="17.28125" style="19" customWidth="1"/>
    <col min="3" max="4" width="9.28125" style="19" bestFit="1" customWidth="1"/>
    <col min="5" max="8" width="9.140625" style="19" customWidth="1"/>
    <col min="9" max="9" width="9.28125" style="19" bestFit="1" customWidth="1"/>
    <col min="10" max="20" width="9.140625" style="19" customWidth="1"/>
    <col min="21" max="21" width="10.00390625" style="19" bestFit="1" customWidth="1"/>
    <col min="22" max="22" width="9.140625" style="19" customWidth="1"/>
    <col min="23" max="26" width="10.00390625" style="19" bestFit="1" customWidth="1"/>
    <col min="27" max="27" width="9.8515625" style="19" bestFit="1" customWidth="1"/>
    <col min="28" max="16384" width="9.140625" style="19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35" t="s">
        <v>154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161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50"/>
      <c r="C7" s="192">
        <v>1990</v>
      </c>
      <c r="D7" s="50" t="s">
        <v>60</v>
      </c>
      <c r="E7" s="51">
        <v>2000</v>
      </c>
      <c r="F7" s="51">
        <v>2005</v>
      </c>
      <c r="G7" s="51">
        <v>2010</v>
      </c>
      <c r="H7" s="51">
        <v>2011</v>
      </c>
      <c r="I7" s="51">
        <v>2012</v>
      </c>
      <c r="J7" s="51">
        <v>2013</v>
      </c>
      <c r="K7" s="51">
        <v>2014</v>
      </c>
      <c r="L7" s="200" t="s">
        <v>124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187" t="s">
        <v>69</v>
      </c>
      <c r="C8" s="193" t="s">
        <v>0</v>
      </c>
      <c r="D8" s="60" t="s">
        <v>0</v>
      </c>
      <c r="E8" s="208">
        <f>M62</f>
        <v>19.348437165656787</v>
      </c>
      <c r="F8" s="246">
        <f>R62</f>
        <v>18</v>
      </c>
      <c r="G8" s="246">
        <f>W62</f>
        <v>16</v>
      </c>
      <c r="H8" s="246">
        <f aca="true" t="shared" si="0" ref="H8:J8">X62</f>
        <v>17</v>
      </c>
      <c r="I8" s="246">
        <f t="shared" si="0"/>
        <v>16</v>
      </c>
      <c r="J8" s="246">
        <f t="shared" si="0"/>
        <v>17</v>
      </c>
      <c r="K8" s="246">
        <f>AA62</f>
        <v>16.84238827797621</v>
      </c>
      <c r="L8" s="193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188" t="s">
        <v>83</v>
      </c>
      <c r="C9" s="194" t="s">
        <v>0</v>
      </c>
      <c r="D9" s="62" t="s">
        <v>0</v>
      </c>
      <c r="E9" s="251">
        <f>M63</f>
        <v>23</v>
      </c>
      <c r="F9" s="245">
        <f>R63</f>
        <v>20</v>
      </c>
      <c r="G9" s="245">
        <f>W63</f>
        <v>18</v>
      </c>
      <c r="H9" s="245">
        <f aca="true" t="shared" si="1" ref="H9:K9">X63</f>
        <v>18</v>
      </c>
      <c r="I9" s="245">
        <f t="shared" si="1"/>
        <v>18</v>
      </c>
      <c r="J9" s="245">
        <f t="shared" si="1"/>
        <v>19</v>
      </c>
      <c r="K9" s="245">
        <f t="shared" si="1"/>
        <v>18.473290488228162</v>
      </c>
      <c r="L9" s="194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189" t="s">
        <v>26</v>
      </c>
      <c r="C10" s="241">
        <f>C64</f>
        <v>61</v>
      </c>
      <c r="D10" s="243">
        <f>H64</f>
        <v>53</v>
      </c>
      <c r="E10" s="243">
        <f>M64</f>
        <v>46</v>
      </c>
      <c r="F10" s="243">
        <f>R64</f>
        <v>36</v>
      </c>
      <c r="G10" s="243">
        <f>W64</f>
        <v>32</v>
      </c>
      <c r="H10" s="243">
        <f aca="true" t="shared" si="2" ref="H10:J10">X64</f>
        <v>32</v>
      </c>
      <c r="I10" s="243">
        <f t="shared" si="2"/>
        <v>32</v>
      </c>
      <c r="J10" s="243">
        <f t="shared" si="2"/>
        <v>33</v>
      </c>
      <c r="K10" s="243">
        <f>AA64</f>
        <v>33</v>
      </c>
      <c r="L10" s="19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190" t="s">
        <v>27</v>
      </c>
      <c r="C11" s="241">
        <f aca="true" t="shared" si="3" ref="C11:C39">C65</f>
        <v>9</v>
      </c>
      <c r="D11" s="243">
        <f aca="true" t="shared" si="4" ref="D11:D39">H65</f>
        <v>5</v>
      </c>
      <c r="E11" s="243">
        <f aca="true" t="shared" si="5" ref="E11:E39">M65</f>
        <v>5</v>
      </c>
      <c r="F11" s="243">
        <f aca="true" t="shared" si="6" ref="F11:F39">R65</f>
        <v>6</v>
      </c>
      <c r="G11" s="243">
        <f aca="true" t="shared" si="7" ref="G11:G39">W65</f>
        <v>6</v>
      </c>
      <c r="H11" s="243">
        <f aca="true" t="shared" si="8" ref="H11:H39">X65</f>
        <v>5</v>
      </c>
      <c r="I11" s="243">
        <f aca="true" t="shared" si="9" ref="I11:I39">Y65</f>
        <v>7</v>
      </c>
      <c r="J11" s="243">
        <f aca="true" t="shared" si="10" ref="J11:K26">Z65</f>
        <v>5</v>
      </c>
      <c r="K11" s="243">
        <f t="shared" si="10"/>
        <v>9</v>
      </c>
      <c r="L11" s="19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190" t="s">
        <v>15</v>
      </c>
      <c r="C12" s="241">
        <f t="shared" si="3"/>
        <v>36</v>
      </c>
      <c r="D12" s="243">
        <f t="shared" si="4"/>
        <v>15</v>
      </c>
      <c r="E12" s="243">
        <f t="shared" si="5"/>
        <v>13</v>
      </c>
      <c r="F12" s="243">
        <f t="shared" si="6"/>
        <v>13</v>
      </c>
      <c r="G12" s="243">
        <f t="shared" si="7"/>
        <v>11</v>
      </c>
      <c r="H12" s="243">
        <f t="shared" si="8"/>
        <v>12</v>
      </c>
      <c r="I12" s="243">
        <f t="shared" si="9"/>
        <v>12</v>
      </c>
      <c r="J12" s="243">
        <f t="shared" si="10"/>
        <v>12</v>
      </c>
      <c r="K12" s="243">
        <f aca="true" t="shared" si="11" ref="K12:K39">AA66</f>
        <v>13</v>
      </c>
      <c r="L12" s="19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190" t="s">
        <v>28</v>
      </c>
      <c r="C13" s="241">
        <f t="shared" si="3"/>
        <v>38</v>
      </c>
      <c r="D13" s="243">
        <f t="shared" si="4"/>
        <v>34</v>
      </c>
      <c r="E13" s="243">
        <f t="shared" si="5"/>
        <v>33</v>
      </c>
      <c r="F13" s="243">
        <f t="shared" si="6"/>
        <v>31</v>
      </c>
      <c r="G13" s="243">
        <f t="shared" si="7"/>
        <v>30</v>
      </c>
      <c r="H13" s="243">
        <f t="shared" si="8"/>
        <v>30</v>
      </c>
      <c r="I13" s="243">
        <f t="shared" si="9"/>
        <v>30</v>
      </c>
      <c r="J13" s="243">
        <f t="shared" si="10"/>
        <v>31</v>
      </c>
      <c r="K13" s="243">
        <f t="shared" si="11"/>
        <v>31</v>
      </c>
      <c r="L13" s="19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190" t="s">
        <v>14</v>
      </c>
      <c r="C14" s="241">
        <f t="shared" si="3"/>
        <v>43</v>
      </c>
      <c r="D14" s="243">
        <f t="shared" si="4"/>
        <v>30</v>
      </c>
      <c r="E14" s="243">
        <f t="shared" si="5"/>
        <v>27</v>
      </c>
      <c r="F14" s="243">
        <f t="shared" si="6"/>
        <v>24</v>
      </c>
      <c r="G14" s="243">
        <f t="shared" si="7"/>
        <v>22</v>
      </c>
      <c r="H14" s="243">
        <f t="shared" si="8"/>
        <v>24</v>
      </c>
      <c r="I14" s="243">
        <f t="shared" si="9"/>
        <v>23</v>
      </c>
      <c r="J14" s="243">
        <f t="shared" si="10"/>
        <v>24</v>
      </c>
      <c r="K14" s="243" t="str">
        <f t="shared" si="11"/>
        <v>:</v>
      </c>
      <c r="L14" s="19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190" t="s">
        <v>29</v>
      </c>
      <c r="C15" s="241" t="str">
        <f t="shared" si="3"/>
        <v>:</v>
      </c>
      <c r="D15" s="243" t="str">
        <f t="shared" si="4"/>
        <v>:</v>
      </c>
      <c r="E15" s="243" t="str">
        <f t="shared" si="5"/>
        <v>:</v>
      </c>
      <c r="F15" s="243">
        <f t="shared" si="6"/>
        <v>9</v>
      </c>
      <c r="G15" s="243">
        <f t="shared" si="7"/>
        <v>8</v>
      </c>
      <c r="H15" s="243">
        <f t="shared" si="8"/>
        <v>8</v>
      </c>
      <c r="I15" s="243">
        <f t="shared" si="9"/>
        <v>8</v>
      </c>
      <c r="J15" s="243">
        <f t="shared" si="10"/>
        <v>9</v>
      </c>
      <c r="K15" s="243">
        <f t="shared" si="11"/>
        <v>9</v>
      </c>
      <c r="L15" s="19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190" t="s">
        <v>30</v>
      </c>
      <c r="C16" s="241">
        <f t="shared" si="3"/>
        <v>30</v>
      </c>
      <c r="D16" s="243">
        <f t="shared" si="4"/>
        <v>31</v>
      </c>
      <c r="E16" s="243">
        <f t="shared" si="5"/>
        <v>27</v>
      </c>
      <c r="F16" s="243">
        <f t="shared" si="6"/>
        <v>25</v>
      </c>
      <c r="G16" s="243">
        <f t="shared" si="7"/>
        <v>20</v>
      </c>
      <c r="H16" s="243">
        <f t="shared" si="8"/>
        <v>20</v>
      </c>
      <c r="I16" s="243">
        <f t="shared" si="9"/>
        <v>21</v>
      </c>
      <c r="J16" s="243">
        <f t="shared" si="10"/>
        <v>23</v>
      </c>
      <c r="K16" s="243" t="str">
        <f t="shared" si="11"/>
        <v>:</v>
      </c>
      <c r="L16" s="19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190" t="s">
        <v>31</v>
      </c>
      <c r="C17" s="241">
        <f t="shared" si="3"/>
        <v>26</v>
      </c>
      <c r="D17" s="243">
        <f t="shared" si="4"/>
        <v>22</v>
      </c>
      <c r="E17" s="243">
        <f t="shared" si="5"/>
        <v>19</v>
      </c>
      <c r="F17" s="243">
        <f t="shared" si="6"/>
        <v>16</v>
      </c>
      <c r="G17" s="243">
        <f t="shared" si="7"/>
        <v>15</v>
      </c>
      <c r="H17" s="243">
        <f t="shared" si="8"/>
        <v>12</v>
      </c>
      <c r="I17" s="243">
        <f t="shared" si="9"/>
        <v>12</v>
      </c>
      <c r="J17" s="243">
        <f t="shared" si="10"/>
        <v>12</v>
      </c>
      <c r="K17" s="243">
        <f t="shared" si="11"/>
        <v>13</v>
      </c>
      <c r="L17" s="19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190" t="s">
        <v>32</v>
      </c>
      <c r="C18" s="241">
        <f t="shared" si="3"/>
        <v>12</v>
      </c>
      <c r="D18" s="243">
        <f t="shared" si="4"/>
        <v>12</v>
      </c>
      <c r="E18" s="243">
        <f t="shared" si="5"/>
        <v>16</v>
      </c>
      <c r="F18" s="243">
        <f t="shared" si="6"/>
        <v>15</v>
      </c>
      <c r="G18" s="243">
        <f t="shared" si="7"/>
        <v>14</v>
      </c>
      <c r="H18" s="243">
        <f t="shared" si="8"/>
        <v>14</v>
      </c>
      <c r="I18" s="243">
        <f t="shared" si="9"/>
        <v>15</v>
      </c>
      <c r="J18" s="243">
        <f t="shared" si="10"/>
        <v>16</v>
      </c>
      <c r="K18" s="243">
        <f t="shared" si="11"/>
        <v>15</v>
      </c>
      <c r="L18" s="19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190" t="s">
        <v>17</v>
      </c>
      <c r="C19" s="241">
        <f t="shared" si="3"/>
        <v>33</v>
      </c>
      <c r="D19" s="243">
        <f t="shared" si="4"/>
        <v>26</v>
      </c>
      <c r="E19" s="243">
        <f t="shared" si="5"/>
        <v>26</v>
      </c>
      <c r="F19" s="243">
        <f t="shared" si="6"/>
        <v>21</v>
      </c>
      <c r="G19" s="243">
        <f t="shared" si="7"/>
        <v>18</v>
      </c>
      <c r="H19" s="243">
        <f t="shared" si="8"/>
        <v>19</v>
      </c>
      <c r="I19" s="243">
        <f t="shared" si="9"/>
        <v>18</v>
      </c>
      <c r="J19" s="243">
        <f t="shared" si="10"/>
        <v>19</v>
      </c>
      <c r="K19" s="243">
        <f t="shared" si="11"/>
        <v>18</v>
      </c>
      <c r="L19" s="19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190" t="s">
        <v>33</v>
      </c>
      <c r="C20" s="241" t="str">
        <f t="shared" si="3"/>
        <v>:</v>
      </c>
      <c r="D20" s="243" t="str">
        <f t="shared" si="4"/>
        <v>:</v>
      </c>
      <c r="E20" s="243">
        <f t="shared" si="5"/>
        <v>29</v>
      </c>
      <c r="F20" s="243">
        <f t="shared" si="6"/>
        <v>26</v>
      </c>
      <c r="G20" s="243">
        <f t="shared" si="7"/>
        <v>20</v>
      </c>
      <c r="H20" s="243">
        <f t="shared" si="8"/>
        <v>19</v>
      </c>
      <c r="I20" s="243">
        <f t="shared" si="9"/>
        <v>19</v>
      </c>
      <c r="J20" s="243">
        <f t="shared" si="10"/>
        <v>18</v>
      </c>
      <c r="K20" s="243">
        <f t="shared" si="11"/>
        <v>22</v>
      </c>
      <c r="L20" s="19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190" t="s">
        <v>34</v>
      </c>
      <c r="C21" s="241">
        <f t="shared" si="3"/>
        <v>24</v>
      </c>
      <c r="D21" s="243">
        <f t="shared" si="4"/>
        <v>26</v>
      </c>
      <c r="E21" s="243">
        <f t="shared" si="5"/>
        <v>25</v>
      </c>
      <c r="F21" s="243">
        <f t="shared" si="6"/>
        <v>22</v>
      </c>
      <c r="G21" s="243">
        <f t="shared" si="7"/>
        <v>20</v>
      </c>
      <c r="H21" s="243">
        <f t="shared" si="8"/>
        <v>19</v>
      </c>
      <c r="I21" s="243">
        <f t="shared" si="9"/>
        <v>19</v>
      </c>
      <c r="J21" s="243">
        <f t="shared" si="10"/>
        <v>19</v>
      </c>
      <c r="K21" s="243">
        <f t="shared" si="11"/>
        <v>18</v>
      </c>
      <c r="L21" s="19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190" t="s">
        <v>35</v>
      </c>
      <c r="C22" s="241">
        <f t="shared" si="3"/>
        <v>36</v>
      </c>
      <c r="D22" s="243">
        <f t="shared" si="4"/>
        <v>42</v>
      </c>
      <c r="E22" s="243">
        <f t="shared" si="5"/>
        <v>41</v>
      </c>
      <c r="F22" s="243">
        <f t="shared" si="6"/>
        <v>36</v>
      </c>
      <c r="G22" s="243">
        <f t="shared" si="7"/>
        <v>43</v>
      </c>
      <c r="H22" s="243">
        <f t="shared" si="8"/>
        <v>42</v>
      </c>
      <c r="I22" s="243">
        <f t="shared" si="9"/>
        <v>41</v>
      </c>
      <c r="J22" s="243">
        <f t="shared" si="10"/>
        <v>39</v>
      </c>
      <c r="K22" s="243">
        <f t="shared" si="11"/>
        <v>39</v>
      </c>
      <c r="L22" s="19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190" t="s">
        <v>36</v>
      </c>
      <c r="C23" s="241">
        <f t="shared" si="3"/>
        <v>19</v>
      </c>
      <c r="D23" s="243">
        <f t="shared" si="4"/>
        <v>6</v>
      </c>
      <c r="E23" s="243">
        <f t="shared" si="5"/>
        <v>5</v>
      </c>
      <c r="F23" s="243">
        <f t="shared" si="6"/>
        <v>7</v>
      </c>
      <c r="G23" s="243">
        <f t="shared" si="7"/>
        <v>7</v>
      </c>
      <c r="H23" s="243">
        <f t="shared" si="8"/>
        <v>7</v>
      </c>
      <c r="I23" s="243">
        <f t="shared" si="9"/>
        <v>8</v>
      </c>
      <c r="J23" s="243">
        <f t="shared" si="10"/>
        <v>9</v>
      </c>
      <c r="K23" s="243">
        <f t="shared" si="11"/>
        <v>9</v>
      </c>
      <c r="L23" s="19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190" t="s">
        <v>37</v>
      </c>
      <c r="C24" s="241" t="str">
        <f t="shared" si="3"/>
        <v>:</v>
      </c>
      <c r="D24" s="243" t="str">
        <f t="shared" si="4"/>
        <v>:</v>
      </c>
      <c r="E24" s="243">
        <f t="shared" si="5"/>
        <v>12</v>
      </c>
      <c r="F24" s="243">
        <f t="shared" si="6"/>
        <v>24</v>
      </c>
      <c r="G24" s="243">
        <f t="shared" si="7"/>
        <v>16</v>
      </c>
      <c r="H24" s="243">
        <f t="shared" si="8"/>
        <v>15</v>
      </c>
      <c r="I24" s="243">
        <f t="shared" si="9"/>
        <v>19</v>
      </c>
      <c r="J24" s="243">
        <f t="shared" si="10"/>
        <v>14</v>
      </c>
      <c r="K24" s="243">
        <f t="shared" si="11"/>
        <v>14</v>
      </c>
      <c r="L24" s="19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190" t="s">
        <v>24</v>
      </c>
      <c r="C25" s="241" t="str">
        <f t="shared" si="3"/>
        <v>:</v>
      </c>
      <c r="D25" s="243" t="str">
        <f t="shared" si="4"/>
        <v>:</v>
      </c>
      <c r="E25" s="243">
        <f t="shared" si="5"/>
        <v>25</v>
      </c>
      <c r="F25" s="243">
        <f t="shared" si="6"/>
        <v>24</v>
      </c>
      <c r="G25" s="243">
        <f t="shared" si="7"/>
        <v>21</v>
      </c>
      <c r="H25" s="243">
        <f t="shared" si="8"/>
        <v>21</v>
      </c>
      <c r="I25" s="243">
        <f t="shared" si="9"/>
        <v>20</v>
      </c>
      <c r="J25" s="243">
        <f t="shared" si="10"/>
        <v>21</v>
      </c>
      <c r="K25" s="243">
        <f t="shared" si="11"/>
        <v>21</v>
      </c>
      <c r="L25" s="19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190" t="s">
        <v>21</v>
      </c>
      <c r="C26" s="241" t="str">
        <f t="shared" si="3"/>
        <v>:</v>
      </c>
      <c r="D26" s="243" t="str">
        <f t="shared" si="4"/>
        <v>:</v>
      </c>
      <c r="E26" s="243">
        <f t="shared" si="5"/>
        <v>8</v>
      </c>
      <c r="F26" s="243">
        <f t="shared" si="6"/>
        <v>9</v>
      </c>
      <c r="G26" s="243">
        <f t="shared" si="7"/>
        <v>8</v>
      </c>
      <c r="H26" s="243">
        <f t="shared" si="8"/>
        <v>9</v>
      </c>
      <c r="I26" s="243">
        <f t="shared" si="9"/>
        <v>10</v>
      </c>
      <c r="J26" s="243">
        <f t="shared" si="10"/>
        <v>11</v>
      </c>
      <c r="K26" s="243">
        <f t="shared" si="11"/>
        <v>12</v>
      </c>
      <c r="L26" s="19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190" t="s">
        <v>38</v>
      </c>
      <c r="C27" s="241">
        <f t="shared" si="3"/>
        <v>48</v>
      </c>
      <c r="D27" s="243">
        <f t="shared" si="4"/>
        <v>65</v>
      </c>
      <c r="E27" s="243">
        <f t="shared" si="5"/>
        <v>79</v>
      </c>
      <c r="F27" s="243">
        <f t="shared" si="6"/>
        <v>69</v>
      </c>
      <c r="G27" s="243">
        <f t="shared" si="7"/>
        <v>57</v>
      </c>
      <c r="H27" s="243">
        <f t="shared" si="8"/>
        <v>51</v>
      </c>
      <c r="I27" s="243">
        <f t="shared" si="9"/>
        <v>51</v>
      </c>
      <c r="J27" s="243">
        <f aca="true" t="shared" si="12" ref="J27:J39">Z81</f>
        <v>52</v>
      </c>
      <c r="K27" s="243">
        <f t="shared" si="11"/>
        <v>52</v>
      </c>
      <c r="L27" s="19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190" t="s">
        <v>13</v>
      </c>
      <c r="C28" s="241">
        <f t="shared" si="3"/>
        <v>67</v>
      </c>
      <c r="D28" s="243">
        <f t="shared" si="4"/>
        <v>59</v>
      </c>
      <c r="E28" s="243">
        <f t="shared" si="5"/>
        <v>54</v>
      </c>
      <c r="F28" s="243">
        <f t="shared" si="6"/>
        <v>45</v>
      </c>
      <c r="G28" s="243">
        <f t="shared" si="7"/>
        <v>42</v>
      </c>
      <c r="H28" s="243">
        <f t="shared" si="8"/>
        <v>36</v>
      </c>
      <c r="I28" s="243">
        <f t="shared" si="9"/>
        <v>33</v>
      </c>
      <c r="J28" s="243">
        <f t="shared" si="12"/>
        <v>33</v>
      </c>
      <c r="K28" s="243">
        <f t="shared" si="11"/>
        <v>35</v>
      </c>
      <c r="L28" s="19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190" t="s">
        <v>39</v>
      </c>
      <c r="C29" s="241">
        <f t="shared" si="3"/>
        <v>22</v>
      </c>
      <c r="D29" s="243">
        <f t="shared" si="4"/>
        <v>19</v>
      </c>
      <c r="E29" s="243">
        <f t="shared" si="5"/>
        <v>17</v>
      </c>
      <c r="F29" s="243">
        <f t="shared" si="6"/>
        <v>16</v>
      </c>
      <c r="G29" s="243">
        <f t="shared" si="7"/>
        <v>16</v>
      </c>
      <c r="H29" s="243">
        <f t="shared" si="8"/>
        <v>16</v>
      </c>
      <c r="I29" s="243">
        <f t="shared" si="9"/>
        <v>17</v>
      </c>
      <c r="J29" s="243">
        <f t="shared" si="12"/>
        <v>18</v>
      </c>
      <c r="K29" s="243">
        <f t="shared" si="11"/>
        <v>19</v>
      </c>
      <c r="L29" s="19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190" t="s">
        <v>20</v>
      </c>
      <c r="C30" s="241">
        <f t="shared" si="3"/>
        <v>28</v>
      </c>
      <c r="D30" s="243">
        <f t="shared" si="4"/>
        <v>15</v>
      </c>
      <c r="E30" s="243">
        <f t="shared" si="5"/>
        <v>14</v>
      </c>
      <c r="F30" s="243">
        <f t="shared" si="6"/>
        <v>17</v>
      </c>
      <c r="G30" s="243">
        <f t="shared" si="7"/>
        <v>20</v>
      </c>
      <c r="H30" s="243">
        <f t="shared" si="8"/>
        <v>20</v>
      </c>
      <c r="I30" s="243">
        <f t="shared" si="9"/>
        <v>19</v>
      </c>
      <c r="J30" s="243">
        <f t="shared" si="12"/>
        <v>20</v>
      </c>
      <c r="K30" s="243">
        <f t="shared" si="11"/>
        <v>18</v>
      </c>
      <c r="L30" s="19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190" t="s">
        <v>22</v>
      </c>
      <c r="C31" s="241" t="str">
        <f t="shared" si="3"/>
        <v>:</v>
      </c>
      <c r="D31" s="243">
        <f t="shared" si="4"/>
        <v>19</v>
      </c>
      <c r="E31" s="243">
        <f t="shared" si="5"/>
        <v>18</v>
      </c>
      <c r="F31" s="243">
        <f t="shared" si="6"/>
        <v>17</v>
      </c>
      <c r="G31" s="243">
        <f t="shared" si="7"/>
        <v>13</v>
      </c>
      <c r="H31" s="243">
        <f t="shared" si="8"/>
        <v>11</v>
      </c>
      <c r="I31" s="243">
        <f t="shared" si="9"/>
        <v>12</v>
      </c>
      <c r="J31" s="243">
        <f t="shared" si="12"/>
        <v>12</v>
      </c>
      <c r="K31" s="243">
        <f t="shared" si="11"/>
        <v>12</v>
      </c>
      <c r="L31" s="19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190" t="s">
        <v>40</v>
      </c>
      <c r="C32" s="241">
        <f t="shared" si="3"/>
        <v>18</v>
      </c>
      <c r="D32" s="243">
        <f t="shared" si="4"/>
        <v>10</v>
      </c>
      <c r="E32" s="243">
        <f t="shared" si="5"/>
        <v>8</v>
      </c>
      <c r="F32" s="243">
        <f t="shared" si="6"/>
        <v>10</v>
      </c>
      <c r="G32" s="243">
        <f t="shared" si="7"/>
        <v>9</v>
      </c>
      <c r="H32" s="243">
        <f t="shared" si="8"/>
        <v>9</v>
      </c>
      <c r="I32" s="243">
        <f t="shared" si="9"/>
        <v>9</v>
      </c>
      <c r="J32" s="243">
        <f t="shared" si="12"/>
        <v>8</v>
      </c>
      <c r="K32" s="243">
        <f t="shared" si="11"/>
        <v>9</v>
      </c>
      <c r="L32" s="19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190" t="s">
        <v>18</v>
      </c>
      <c r="C33" s="241" t="str">
        <f t="shared" si="3"/>
        <v>:</v>
      </c>
      <c r="D33" s="243">
        <f t="shared" si="4"/>
        <v>26</v>
      </c>
      <c r="E33" s="243">
        <f t="shared" si="5"/>
        <v>28</v>
      </c>
      <c r="F33" s="243">
        <f t="shared" si="6"/>
        <v>23</v>
      </c>
      <c r="G33" s="243">
        <f t="shared" si="7"/>
        <v>20</v>
      </c>
      <c r="H33" s="243">
        <f t="shared" si="8"/>
        <v>20</v>
      </c>
      <c r="I33" s="243">
        <f t="shared" si="9"/>
        <v>19</v>
      </c>
      <c r="J33" s="243">
        <f t="shared" si="12"/>
        <v>19</v>
      </c>
      <c r="K33" s="243">
        <f t="shared" si="11"/>
        <v>19</v>
      </c>
      <c r="L33" s="19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190" t="s">
        <v>41</v>
      </c>
      <c r="C34" s="241" t="str">
        <f t="shared" si="3"/>
        <v>:</v>
      </c>
      <c r="D34" s="243">
        <f t="shared" si="4"/>
        <v>11</v>
      </c>
      <c r="E34" s="243">
        <f t="shared" si="5"/>
        <v>9</v>
      </c>
      <c r="F34" s="243">
        <f t="shared" si="6"/>
        <v>11</v>
      </c>
      <c r="G34" s="243">
        <f t="shared" si="7"/>
        <v>9</v>
      </c>
      <c r="H34" s="243">
        <f t="shared" si="8"/>
        <v>9</v>
      </c>
      <c r="I34" s="243">
        <f t="shared" si="9"/>
        <v>11</v>
      </c>
      <c r="J34" s="243">
        <f t="shared" si="12"/>
        <v>11</v>
      </c>
      <c r="K34" s="243">
        <f t="shared" si="11"/>
        <v>11</v>
      </c>
      <c r="L34" s="19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190" t="s">
        <v>19</v>
      </c>
      <c r="C35" s="241">
        <f t="shared" si="3"/>
        <v>34</v>
      </c>
      <c r="D35" s="243">
        <f t="shared" si="4"/>
        <v>27</v>
      </c>
      <c r="E35" s="243">
        <f t="shared" si="5"/>
        <v>18</v>
      </c>
      <c r="F35" s="243">
        <f t="shared" si="6"/>
        <v>16</v>
      </c>
      <c r="G35" s="243">
        <f t="shared" si="7"/>
        <v>14</v>
      </c>
      <c r="H35" s="243">
        <f t="shared" si="8"/>
        <v>13</v>
      </c>
      <c r="I35" s="243">
        <f t="shared" si="9"/>
        <v>13</v>
      </c>
      <c r="J35" s="243">
        <f t="shared" si="12"/>
        <v>14</v>
      </c>
      <c r="K35" s="243">
        <f>AA89</f>
        <v>14</v>
      </c>
      <c r="L35" s="19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190" t="s">
        <v>42</v>
      </c>
      <c r="C36" s="241">
        <f t="shared" si="3"/>
        <v>16</v>
      </c>
      <c r="D36" s="243">
        <f t="shared" si="4"/>
        <v>15</v>
      </c>
      <c r="E36" s="243">
        <f t="shared" si="5"/>
        <v>13</v>
      </c>
      <c r="F36" s="243">
        <f t="shared" si="6"/>
        <v>12</v>
      </c>
      <c r="G36" s="243">
        <f t="shared" si="7"/>
        <v>10</v>
      </c>
      <c r="H36" s="243">
        <f t="shared" si="8"/>
        <v>11</v>
      </c>
      <c r="I36" s="243">
        <f t="shared" si="9"/>
        <v>11</v>
      </c>
      <c r="J36" s="243">
        <f t="shared" si="12"/>
        <v>11</v>
      </c>
      <c r="K36" s="243" t="str">
        <f t="shared" si="11"/>
        <v>:</v>
      </c>
      <c r="L36" s="19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191" t="s">
        <v>16</v>
      </c>
      <c r="C37" s="252">
        <f t="shared" si="3"/>
        <v>22</v>
      </c>
      <c r="D37" s="253">
        <f t="shared" si="4"/>
        <v>22</v>
      </c>
      <c r="E37" s="253">
        <f t="shared" si="5"/>
        <v>20</v>
      </c>
      <c r="F37" s="253">
        <f t="shared" si="6"/>
        <v>19</v>
      </c>
      <c r="G37" s="253">
        <f t="shared" si="7"/>
        <v>17</v>
      </c>
      <c r="H37" s="253">
        <f t="shared" si="8"/>
        <v>17</v>
      </c>
      <c r="I37" s="253">
        <f t="shared" si="9"/>
        <v>16</v>
      </c>
      <c r="J37" s="253">
        <f t="shared" si="12"/>
        <v>16</v>
      </c>
      <c r="K37" s="254">
        <f t="shared" si="11"/>
        <v>17</v>
      </c>
      <c r="L37" s="20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189" t="s">
        <v>23</v>
      </c>
      <c r="C38" s="241">
        <f t="shared" si="3"/>
        <v>29</v>
      </c>
      <c r="D38" s="243">
        <f t="shared" si="4"/>
        <v>27</v>
      </c>
      <c r="E38" s="243">
        <f t="shared" si="5"/>
        <v>27</v>
      </c>
      <c r="F38" s="243">
        <f t="shared" si="6"/>
        <v>27</v>
      </c>
      <c r="G38" s="243">
        <f t="shared" si="7"/>
        <v>22</v>
      </c>
      <c r="H38" s="243">
        <f t="shared" si="8"/>
        <v>23</v>
      </c>
      <c r="I38" s="243">
        <f t="shared" si="9"/>
        <v>23</v>
      </c>
      <c r="J38" s="243">
        <f t="shared" si="12"/>
        <v>23</v>
      </c>
      <c r="K38" s="243">
        <f t="shared" si="11"/>
        <v>23</v>
      </c>
      <c r="L38" s="19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191" t="s">
        <v>43</v>
      </c>
      <c r="C39" s="252">
        <f t="shared" si="3"/>
        <v>28</v>
      </c>
      <c r="D39" s="253">
        <f t="shared" si="4"/>
        <v>23</v>
      </c>
      <c r="E39" s="253">
        <f t="shared" si="5"/>
        <v>20</v>
      </c>
      <c r="F39" s="253">
        <f t="shared" si="6"/>
        <v>19</v>
      </c>
      <c r="G39" s="253">
        <f t="shared" si="7"/>
        <v>19</v>
      </c>
      <c r="H39" s="253">
        <f t="shared" si="8"/>
        <v>19</v>
      </c>
      <c r="I39" s="253">
        <f t="shared" si="9"/>
        <v>19</v>
      </c>
      <c r="J39" s="253">
        <f t="shared" si="12"/>
        <v>18</v>
      </c>
      <c r="K39" s="254" t="str">
        <f t="shared" si="11"/>
        <v>:</v>
      </c>
      <c r="L39" s="20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314" t="s">
        <v>90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1.25" customHeight="1"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19" t="s">
        <v>89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34" t="s">
        <v>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>
      <c r="E47" s="9"/>
    </row>
    <row r="48" ht="12.75">
      <c r="E48" s="9"/>
    </row>
    <row r="50" spans="13:26" ht="12.75"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2" spans="2:50" ht="12.75">
      <c r="B52" s="234" t="s">
        <v>57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2:50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2:50" ht="12.75">
      <c r="B54" s="234" t="s">
        <v>71</v>
      </c>
      <c r="C54" s="235">
        <v>42760.71550925926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</row>
    <row r="55" spans="2:50" ht="12.75">
      <c r="B55" s="234" t="s">
        <v>72</v>
      </c>
      <c r="C55" s="235">
        <v>42830.491337997686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2:50" ht="12.75">
      <c r="B56" s="234" t="s">
        <v>73</v>
      </c>
      <c r="C56" s="234" t="s">
        <v>74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</row>
    <row r="57" spans="2:50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</row>
    <row r="58" spans="2:50" ht="12.75">
      <c r="B58" s="234" t="s">
        <v>75</v>
      </c>
      <c r="C58" s="234" t="s">
        <v>152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2:50" ht="12.75">
      <c r="B59" s="234" t="s">
        <v>58</v>
      </c>
      <c r="C59" s="234" t="s">
        <v>125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2:50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</row>
    <row r="61" spans="2:50" ht="12.75">
      <c r="B61" s="236" t="s">
        <v>59</v>
      </c>
      <c r="C61" s="236" t="s">
        <v>84</v>
      </c>
      <c r="D61" s="236" t="s">
        <v>85</v>
      </c>
      <c r="E61" s="236" t="s">
        <v>86</v>
      </c>
      <c r="F61" s="236" t="s">
        <v>87</v>
      </c>
      <c r="G61" s="236" t="s">
        <v>88</v>
      </c>
      <c r="H61" s="236" t="s">
        <v>60</v>
      </c>
      <c r="I61" s="236" t="s">
        <v>78</v>
      </c>
      <c r="J61" s="236" t="s">
        <v>79</v>
      </c>
      <c r="K61" s="236" t="s">
        <v>80</v>
      </c>
      <c r="L61" s="236" t="s">
        <v>81</v>
      </c>
      <c r="M61" s="236" t="s">
        <v>45</v>
      </c>
      <c r="N61" s="236" t="s">
        <v>46</v>
      </c>
      <c r="O61" s="236" t="s">
        <v>47</v>
      </c>
      <c r="P61" s="236" t="s">
        <v>48</v>
      </c>
      <c r="Q61" s="236" t="s">
        <v>49</v>
      </c>
      <c r="R61" s="236" t="s">
        <v>50</v>
      </c>
      <c r="S61" s="236" t="s">
        <v>51</v>
      </c>
      <c r="T61" s="236" t="s">
        <v>52</v>
      </c>
      <c r="U61" s="236" t="s">
        <v>53</v>
      </c>
      <c r="V61" s="236" t="s">
        <v>54</v>
      </c>
      <c r="W61" s="236" t="s">
        <v>55</v>
      </c>
      <c r="X61" s="236" t="s">
        <v>56</v>
      </c>
      <c r="Y61" s="236" t="s">
        <v>61</v>
      </c>
      <c r="Z61" s="236" t="s">
        <v>62</v>
      </c>
      <c r="AA61" s="236" t="s">
        <v>63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2:50" ht="12.75">
      <c r="B62" s="236" t="s">
        <v>64</v>
      </c>
      <c r="C62" s="237" t="s">
        <v>0</v>
      </c>
      <c r="D62" s="237" t="s">
        <v>0</v>
      </c>
      <c r="E62" s="237" t="s">
        <v>0</v>
      </c>
      <c r="F62" s="237" t="s">
        <v>0</v>
      </c>
      <c r="G62" s="237" t="s">
        <v>0</v>
      </c>
      <c r="H62" s="237" t="s">
        <v>0</v>
      </c>
      <c r="I62" s="237" t="s">
        <v>0</v>
      </c>
      <c r="J62" s="237" t="s">
        <v>0</v>
      </c>
      <c r="K62" s="237" t="s">
        <v>0</v>
      </c>
      <c r="L62" s="237" t="s">
        <v>0</v>
      </c>
      <c r="M62" s="240">
        <f>M102/M142</f>
        <v>19.348437165656787</v>
      </c>
      <c r="N62" s="240">
        <f aca="true" t="shared" si="13" ref="N62:P62">N102/N142</f>
        <v>18.74424803370639</v>
      </c>
      <c r="O62" s="240">
        <f t="shared" si="13"/>
        <v>18.72025292303126</v>
      </c>
      <c r="P62" s="240">
        <f t="shared" si="13"/>
        <v>18.820205561820874</v>
      </c>
      <c r="Q62" s="238">
        <v>19</v>
      </c>
      <c r="R62" s="238">
        <v>18</v>
      </c>
      <c r="S62" s="238">
        <v>18</v>
      </c>
      <c r="T62" s="238">
        <v>18</v>
      </c>
      <c r="U62" s="238">
        <v>17</v>
      </c>
      <c r="V62" s="238">
        <v>15</v>
      </c>
      <c r="W62" s="238">
        <v>16</v>
      </c>
      <c r="X62" s="238">
        <v>17</v>
      </c>
      <c r="Y62" s="238">
        <v>16</v>
      </c>
      <c r="Z62" s="238">
        <v>17</v>
      </c>
      <c r="AA62" s="240">
        <f>AA102/AA142</f>
        <v>16.84238827797621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</row>
    <row r="63" spans="2:50" ht="12.75">
      <c r="B63" s="236" t="s">
        <v>82</v>
      </c>
      <c r="C63" s="237" t="s">
        <v>0</v>
      </c>
      <c r="D63" s="237" t="s">
        <v>0</v>
      </c>
      <c r="E63" s="237" t="s">
        <v>0</v>
      </c>
      <c r="F63" s="237" t="s">
        <v>0</v>
      </c>
      <c r="G63" s="237" t="s">
        <v>0</v>
      </c>
      <c r="H63" s="237" t="s">
        <v>0</v>
      </c>
      <c r="I63" s="237" t="s">
        <v>0</v>
      </c>
      <c r="J63" s="237" t="s">
        <v>0</v>
      </c>
      <c r="K63" s="237" t="s">
        <v>0</v>
      </c>
      <c r="L63" s="237" t="s">
        <v>0</v>
      </c>
      <c r="M63" s="238">
        <v>23</v>
      </c>
      <c r="N63" s="238">
        <v>22</v>
      </c>
      <c r="O63" s="238">
        <v>22</v>
      </c>
      <c r="P63" s="238">
        <v>22</v>
      </c>
      <c r="Q63" s="238">
        <v>21</v>
      </c>
      <c r="R63" s="238">
        <v>20</v>
      </c>
      <c r="S63" s="238">
        <v>20</v>
      </c>
      <c r="T63" s="238">
        <v>20</v>
      </c>
      <c r="U63" s="238">
        <v>19</v>
      </c>
      <c r="V63" s="238">
        <v>17</v>
      </c>
      <c r="W63" s="238">
        <v>18</v>
      </c>
      <c r="X63" s="238">
        <v>18</v>
      </c>
      <c r="Y63" s="238">
        <v>18</v>
      </c>
      <c r="Z63" s="238">
        <v>19</v>
      </c>
      <c r="AA63" s="240">
        <f>AA103/AA143</f>
        <v>18.473290488228162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</row>
    <row r="64" spans="2:50" ht="12.75">
      <c r="B64" s="236" t="s">
        <v>26</v>
      </c>
      <c r="C64" s="238">
        <v>61</v>
      </c>
      <c r="D64" s="238">
        <v>57</v>
      </c>
      <c r="E64" s="238">
        <v>57</v>
      </c>
      <c r="F64" s="238">
        <v>53</v>
      </c>
      <c r="G64" s="238">
        <v>53</v>
      </c>
      <c r="H64" s="238">
        <v>53</v>
      </c>
      <c r="I64" s="238">
        <v>52</v>
      </c>
      <c r="J64" s="238">
        <v>51</v>
      </c>
      <c r="K64" s="238">
        <v>51</v>
      </c>
      <c r="L64" s="238">
        <v>51</v>
      </c>
      <c r="M64" s="238">
        <v>46</v>
      </c>
      <c r="N64" s="238">
        <v>41</v>
      </c>
      <c r="O64" s="238">
        <v>41</v>
      </c>
      <c r="P64" s="238">
        <v>38</v>
      </c>
      <c r="Q64" s="238">
        <v>37</v>
      </c>
      <c r="R64" s="238">
        <v>36</v>
      </c>
      <c r="S64" s="238">
        <v>35</v>
      </c>
      <c r="T64" s="238">
        <v>35</v>
      </c>
      <c r="U64" s="238">
        <v>31</v>
      </c>
      <c r="V64" s="238">
        <v>30</v>
      </c>
      <c r="W64" s="238">
        <v>32</v>
      </c>
      <c r="X64" s="238">
        <v>32</v>
      </c>
      <c r="Y64" s="238">
        <v>32</v>
      </c>
      <c r="Z64" s="238">
        <v>33</v>
      </c>
      <c r="AA64" s="238">
        <v>33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</row>
    <row r="65" spans="2:50" ht="12.75">
      <c r="B65" s="236" t="s">
        <v>27</v>
      </c>
      <c r="C65" s="238">
        <v>9</v>
      </c>
      <c r="D65" s="238">
        <v>9</v>
      </c>
      <c r="E65" s="238">
        <v>8</v>
      </c>
      <c r="F65" s="238">
        <v>7</v>
      </c>
      <c r="G65" s="238">
        <v>6</v>
      </c>
      <c r="H65" s="238">
        <v>5</v>
      </c>
      <c r="I65" s="238">
        <v>5</v>
      </c>
      <c r="J65" s="238">
        <v>5</v>
      </c>
      <c r="K65" s="238">
        <v>5</v>
      </c>
      <c r="L65" s="238">
        <v>5</v>
      </c>
      <c r="M65" s="238">
        <v>5</v>
      </c>
      <c r="N65" s="238">
        <v>4</v>
      </c>
      <c r="O65" s="238">
        <v>5</v>
      </c>
      <c r="P65" s="238">
        <v>6</v>
      </c>
      <c r="Q65" s="238">
        <v>6</v>
      </c>
      <c r="R65" s="238">
        <v>6</v>
      </c>
      <c r="S65" s="238">
        <v>6</v>
      </c>
      <c r="T65" s="238">
        <v>6</v>
      </c>
      <c r="U65" s="238">
        <v>6</v>
      </c>
      <c r="V65" s="238">
        <v>6</v>
      </c>
      <c r="W65" s="238">
        <v>6</v>
      </c>
      <c r="X65" s="238">
        <v>5</v>
      </c>
      <c r="Y65" s="238">
        <v>7</v>
      </c>
      <c r="Z65" s="238">
        <v>5</v>
      </c>
      <c r="AA65" s="238">
        <v>9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</row>
    <row r="66" spans="2:50" ht="12.75">
      <c r="B66" s="236" t="s">
        <v>15</v>
      </c>
      <c r="C66" s="238">
        <v>36</v>
      </c>
      <c r="D66" s="238">
        <v>17</v>
      </c>
      <c r="E66" s="238">
        <v>16</v>
      </c>
      <c r="F66" s="238">
        <v>16</v>
      </c>
      <c r="G66" s="238">
        <v>13</v>
      </c>
      <c r="H66" s="238">
        <v>15</v>
      </c>
      <c r="I66" s="238">
        <v>14</v>
      </c>
      <c r="J66" s="238">
        <v>13</v>
      </c>
      <c r="K66" s="238">
        <v>13</v>
      </c>
      <c r="L66" s="238">
        <v>12</v>
      </c>
      <c r="M66" s="238">
        <v>13</v>
      </c>
      <c r="N66" s="238">
        <v>13</v>
      </c>
      <c r="O66" s="238">
        <v>15</v>
      </c>
      <c r="P66" s="238">
        <v>14</v>
      </c>
      <c r="Q66" s="238">
        <v>14</v>
      </c>
      <c r="R66" s="238">
        <v>13</v>
      </c>
      <c r="S66" s="238">
        <v>13</v>
      </c>
      <c r="T66" s="238">
        <v>15</v>
      </c>
      <c r="U66" s="238">
        <v>14</v>
      </c>
      <c r="V66" s="238">
        <v>9</v>
      </c>
      <c r="W66" s="238">
        <v>11</v>
      </c>
      <c r="X66" s="238">
        <v>12</v>
      </c>
      <c r="Y66" s="238">
        <v>12</v>
      </c>
      <c r="Z66" s="238">
        <v>12</v>
      </c>
      <c r="AA66" s="238">
        <v>13</v>
      </c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</row>
    <row r="67" spans="2:50" ht="12.75">
      <c r="B67" s="236" t="s">
        <v>28</v>
      </c>
      <c r="C67" s="238">
        <v>38</v>
      </c>
      <c r="D67" s="238">
        <v>36</v>
      </c>
      <c r="E67" s="238">
        <v>35</v>
      </c>
      <c r="F67" s="238">
        <v>36</v>
      </c>
      <c r="G67" s="238">
        <v>34</v>
      </c>
      <c r="H67" s="238">
        <v>34</v>
      </c>
      <c r="I67" s="238">
        <v>31</v>
      </c>
      <c r="J67" s="238">
        <v>31</v>
      </c>
      <c r="K67" s="238">
        <v>30</v>
      </c>
      <c r="L67" s="238">
        <v>29</v>
      </c>
      <c r="M67" s="238">
        <v>33</v>
      </c>
      <c r="N67" s="238">
        <v>33</v>
      </c>
      <c r="O67" s="238">
        <v>32</v>
      </c>
      <c r="P67" s="238">
        <v>32</v>
      </c>
      <c r="Q67" s="238">
        <v>32</v>
      </c>
      <c r="R67" s="238">
        <v>31</v>
      </c>
      <c r="S67" s="238">
        <v>31</v>
      </c>
      <c r="T67" s="238">
        <v>32</v>
      </c>
      <c r="U67" s="238">
        <v>28</v>
      </c>
      <c r="V67" s="238">
        <v>30</v>
      </c>
      <c r="W67" s="238">
        <v>30</v>
      </c>
      <c r="X67" s="238">
        <v>30</v>
      </c>
      <c r="Y67" s="238">
        <v>30</v>
      </c>
      <c r="Z67" s="238">
        <v>31</v>
      </c>
      <c r="AA67" s="238">
        <v>31</v>
      </c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2:50" ht="12.75">
      <c r="B68" s="236" t="s">
        <v>65</v>
      </c>
      <c r="C68" s="238">
        <v>43</v>
      </c>
      <c r="D68" s="238">
        <v>33</v>
      </c>
      <c r="E68" s="238">
        <v>31</v>
      </c>
      <c r="F68" s="238">
        <v>29</v>
      </c>
      <c r="G68" s="238">
        <v>29</v>
      </c>
      <c r="H68" s="238">
        <v>30</v>
      </c>
      <c r="I68" s="238">
        <v>29</v>
      </c>
      <c r="J68" s="238">
        <v>29</v>
      </c>
      <c r="K68" s="238">
        <v>28</v>
      </c>
      <c r="L68" s="238">
        <v>27</v>
      </c>
      <c r="M68" s="238">
        <v>27</v>
      </c>
      <c r="N68" s="238">
        <v>26</v>
      </c>
      <c r="O68" s="238">
        <v>25</v>
      </c>
      <c r="P68" s="238">
        <v>25</v>
      </c>
      <c r="Q68" s="238">
        <v>24</v>
      </c>
      <c r="R68" s="238">
        <v>24</v>
      </c>
      <c r="S68" s="238">
        <v>23</v>
      </c>
      <c r="T68" s="238">
        <v>23</v>
      </c>
      <c r="U68" s="238">
        <v>25</v>
      </c>
      <c r="V68" s="238">
        <v>21</v>
      </c>
      <c r="W68" s="238">
        <v>22</v>
      </c>
      <c r="X68" s="238">
        <v>24</v>
      </c>
      <c r="Y68" s="238">
        <v>23</v>
      </c>
      <c r="Z68" s="238">
        <v>24</v>
      </c>
      <c r="AA68" s="237" t="s">
        <v>0</v>
      </c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2:50" ht="12.75">
      <c r="B69" s="236" t="s">
        <v>29</v>
      </c>
      <c r="C69" s="237" t="s">
        <v>0</v>
      </c>
      <c r="D69" s="237" t="s">
        <v>0</v>
      </c>
      <c r="E69" s="237" t="s">
        <v>0</v>
      </c>
      <c r="F69" s="237" t="s">
        <v>0</v>
      </c>
      <c r="G69" s="237" t="s">
        <v>0</v>
      </c>
      <c r="H69" s="237" t="s">
        <v>0</v>
      </c>
      <c r="I69" s="237" t="s">
        <v>0</v>
      </c>
      <c r="J69" s="237" t="s">
        <v>0</v>
      </c>
      <c r="K69" s="237" t="s">
        <v>0</v>
      </c>
      <c r="L69" s="237" t="s">
        <v>0</v>
      </c>
      <c r="M69" s="237" t="s">
        <v>0</v>
      </c>
      <c r="N69" s="237" t="s">
        <v>0</v>
      </c>
      <c r="O69" s="237" t="s">
        <v>0</v>
      </c>
      <c r="P69" s="237" t="s">
        <v>0</v>
      </c>
      <c r="Q69" s="238">
        <v>11</v>
      </c>
      <c r="R69" s="238">
        <v>9</v>
      </c>
      <c r="S69" s="238">
        <v>10</v>
      </c>
      <c r="T69" s="238">
        <v>9</v>
      </c>
      <c r="U69" s="238">
        <v>10</v>
      </c>
      <c r="V69" s="238">
        <v>8</v>
      </c>
      <c r="W69" s="238">
        <v>8</v>
      </c>
      <c r="X69" s="238">
        <v>8</v>
      </c>
      <c r="Y69" s="238">
        <v>8</v>
      </c>
      <c r="Z69" s="238">
        <v>9</v>
      </c>
      <c r="AA69" s="238">
        <v>9</v>
      </c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2:50" ht="12.75">
      <c r="B70" s="236" t="s">
        <v>30</v>
      </c>
      <c r="C70" s="238">
        <v>30</v>
      </c>
      <c r="D70" s="238">
        <v>30</v>
      </c>
      <c r="E70" s="238">
        <v>30</v>
      </c>
      <c r="F70" s="238">
        <v>30</v>
      </c>
      <c r="G70" s="238">
        <v>30</v>
      </c>
      <c r="H70" s="238">
        <v>31</v>
      </c>
      <c r="I70" s="238">
        <v>32</v>
      </c>
      <c r="J70" s="238">
        <v>29</v>
      </c>
      <c r="K70" s="238">
        <v>29</v>
      </c>
      <c r="L70" s="238">
        <v>28</v>
      </c>
      <c r="M70" s="238">
        <v>27</v>
      </c>
      <c r="N70" s="238">
        <v>26</v>
      </c>
      <c r="O70" s="238">
        <v>26</v>
      </c>
      <c r="P70" s="238">
        <v>26</v>
      </c>
      <c r="Q70" s="238">
        <v>27</v>
      </c>
      <c r="R70" s="238">
        <v>25</v>
      </c>
      <c r="S70" s="238">
        <v>25</v>
      </c>
      <c r="T70" s="238">
        <v>23</v>
      </c>
      <c r="U70" s="238">
        <v>20</v>
      </c>
      <c r="V70" s="238">
        <v>19</v>
      </c>
      <c r="W70" s="238">
        <v>20</v>
      </c>
      <c r="X70" s="238">
        <v>20</v>
      </c>
      <c r="Y70" s="238">
        <v>21</v>
      </c>
      <c r="Z70" s="238">
        <v>23</v>
      </c>
      <c r="AA70" s="237" t="s">
        <v>0</v>
      </c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2:50" ht="12.75">
      <c r="B71" s="236" t="s">
        <v>31</v>
      </c>
      <c r="C71" s="238">
        <v>26</v>
      </c>
      <c r="D71" s="238">
        <v>25</v>
      </c>
      <c r="E71" s="238">
        <v>26</v>
      </c>
      <c r="F71" s="238">
        <v>21</v>
      </c>
      <c r="G71" s="238">
        <v>21</v>
      </c>
      <c r="H71" s="238">
        <v>22</v>
      </c>
      <c r="I71" s="238">
        <v>22</v>
      </c>
      <c r="J71" s="238">
        <v>21</v>
      </c>
      <c r="K71" s="238">
        <v>21</v>
      </c>
      <c r="L71" s="238">
        <v>20</v>
      </c>
      <c r="M71" s="238">
        <v>19</v>
      </c>
      <c r="N71" s="238">
        <v>19</v>
      </c>
      <c r="O71" s="238">
        <v>19</v>
      </c>
      <c r="P71" s="238">
        <v>19</v>
      </c>
      <c r="Q71" s="238">
        <v>18</v>
      </c>
      <c r="R71" s="238">
        <v>16</v>
      </c>
      <c r="S71" s="238">
        <v>17</v>
      </c>
      <c r="T71" s="238">
        <v>17</v>
      </c>
      <c r="U71" s="238">
        <v>14</v>
      </c>
      <c r="V71" s="238">
        <v>15</v>
      </c>
      <c r="W71" s="238">
        <v>15</v>
      </c>
      <c r="X71" s="238">
        <v>12</v>
      </c>
      <c r="Y71" s="238">
        <v>12</v>
      </c>
      <c r="Z71" s="238">
        <v>12</v>
      </c>
      <c r="AA71" s="238">
        <v>13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2:50" ht="12.75">
      <c r="B72" s="236" t="s">
        <v>32</v>
      </c>
      <c r="C72" s="238">
        <v>12</v>
      </c>
      <c r="D72" s="238">
        <v>12</v>
      </c>
      <c r="E72" s="238">
        <v>11</v>
      </c>
      <c r="F72" s="238">
        <v>10</v>
      </c>
      <c r="G72" s="238">
        <v>12</v>
      </c>
      <c r="H72" s="238">
        <v>12</v>
      </c>
      <c r="I72" s="238">
        <v>13</v>
      </c>
      <c r="J72" s="238">
        <v>13</v>
      </c>
      <c r="K72" s="238">
        <v>15</v>
      </c>
      <c r="L72" s="238">
        <v>17</v>
      </c>
      <c r="M72" s="238">
        <v>16</v>
      </c>
      <c r="N72" s="238">
        <v>17</v>
      </c>
      <c r="O72" s="238">
        <v>17</v>
      </c>
      <c r="P72" s="238">
        <v>17</v>
      </c>
      <c r="Q72" s="238">
        <v>17</v>
      </c>
      <c r="R72" s="238">
        <v>15</v>
      </c>
      <c r="S72" s="238">
        <v>15</v>
      </c>
      <c r="T72" s="238">
        <v>17</v>
      </c>
      <c r="U72" s="238">
        <v>12</v>
      </c>
      <c r="V72" s="238">
        <v>12</v>
      </c>
      <c r="W72" s="238">
        <v>14</v>
      </c>
      <c r="X72" s="238">
        <v>14</v>
      </c>
      <c r="Y72" s="238">
        <v>15</v>
      </c>
      <c r="Z72" s="238">
        <v>16</v>
      </c>
      <c r="AA72" s="238">
        <v>15</v>
      </c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2:50" ht="12.75">
      <c r="B73" s="236" t="s">
        <v>17</v>
      </c>
      <c r="C73" s="238">
        <v>33</v>
      </c>
      <c r="D73" s="238">
        <v>31</v>
      </c>
      <c r="E73" s="238">
        <v>29</v>
      </c>
      <c r="F73" s="238">
        <v>26</v>
      </c>
      <c r="G73" s="238">
        <v>26</v>
      </c>
      <c r="H73" s="238">
        <v>26</v>
      </c>
      <c r="I73" s="238">
        <v>26</v>
      </c>
      <c r="J73" s="238">
        <v>27</v>
      </c>
      <c r="K73" s="238">
        <v>27</v>
      </c>
      <c r="L73" s="238">
        <v>26</v>
      </c>
      <c r="M73" s="238">
        <v>26</v>
      </c>
      <c r="N73" s="238">
        <v>24</v>
      </c>
      <c r="O73" s="238">
        <v>23</v>
      </c>
      <c r="P73" s="238">
        <v>22</v>
      </c>
      <c r="Q73" s="238">
        <v>22</v>
      </c>
      <c r="R73" s="238">
        <v>21</v>
      </c>
      <c r="S73" s="238">
        <v>20</v>
      </c>
      <c r="T73" s="238">
        <v>20</v>
      </c>
      <c r="U73" s="238">
        <v>21</v>
      </c>
      <c r="V73" s="238">
        <v>16</v>
      </c>
      <c r="W73" s="238">
        <v>18</v>
      </c>
      <c r="X73" s="238">
        <v>19</v>
      </c>
      <c r="Y73" s="238">
        <v>18</v>
      </c>
      <c r="Z73" s="238">
        <v>19</v>
      </c>
      <c r="AA73" s="238">
        <v>18</v>
      </c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2:50" ht="12.75">
      <c r="B74" s="236" t="s">
        <v>33</v>
      </c>
      <c r="C74" s="237" t="s">
        <v>0</v>
      </c>
      <c r="D74" s="237" t="s">
        <v>0</v>
      </c>
      <c r="E74" s="237" t="s">
        <v>0</v>
      </c>
      <c r="F74" s="237" t="s">
        <v>0</v>
      </c>
      <c r="G74" s="237" t="s">
        <v>0</v>
      </c>
      <c r="H74" s="237" t="s">
        <v>0</v>
      </c>
      <c r="I74" s="237" t="s">
        <v>0</v>
      </c>
      <c r="J74" s="237" t="s">
        <v>0</v>
      </c>
      <c r="K74" s="237" t="s">
        <v>0</v>
      </c>
      <c r="L74" s="237" t="s">
        <v>0</v>
      </c>
      <c r="M74" s="238">
        <v>29</v>
      </c>
      <c r="N74" s="238">
        <v>26</v>
      </c>
      <c r="O74" s="238">
        <v>25</v>
      </c>
      <c r="P74" s="238">
        <v>25</v>
      </c>
      <c r="Q74" s="238">
        <v>25</v>
      </c>
      <c r="R74" s="238">
        <v>26</v>
      </c>
      <c r="S74" s="238">
        <v>33</v>
      </c>
      <c r="T74" s="238">
        <v>25</v>
      </c>
      <c r="U74" s="238">
        <v>25</v>
      </c>
      <c r="V74" s="238">
        <v>16</v>
      </c>
      <c r="W74" s="238">
        <v>20</v>
      </c>
      <c r="X74" s="238">
        <v>19</v>
      </c>
      <c r="Y74" s="238">
        <v>19</v>
      </c>
      <c r="Z74" s="238">
        <v>18</v>
      </c>
      <c r="AA74" s="238">
        <v>22</v>
      </c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2:50" ht="12.75">
      <c r="B75" s="236" t="s">
        <v>34</v>
      </c>
      <c r="C75" s="238">
        <v>24</v>
      </c>
      <c r="D75" s="238">
        <v>26</v>
      </c>
      <c r="E75" s="238">
        <v>26</v>
      </c>
      <c r="F75" s="238">
        <v>26</v>
      </c>
      <c r="G75" s="238">
        <v>26</v>
      </c>
      <c r="H75" s="238">
        <v>26</v>
      </c>
      <c r="I75" s="238">
        <v>27</v>
      </c>
      <c r="J75" s="238">
        <v>27</v>
      </c>
      <c r="K75" s="238">
        <v>25</v>
      </c>
      <c r="L75" s="238">
        <v>26</v>
      </c>
      <c r="M75" s="238">
        <v>25</v>
      </c>
      <c r="N75" s="238">
        <v>24</v>
      </c>
      <c r="O75" s="238">
        <v>24</v>
      </c>
      <c r="P75" s="238">
        <v>24</v>
      </c>
      <c r="Q75" s="238">
        <v>23</v>
      </c>
      <c r="R75" s="238">
        <v>22</v>
      </c>
      <c r="S75" s="238">
        <v>25</v>
      </c>
      <c r="T75" s="238">
        <v>22</v>
      </c>
      <c r="U75" s="238">
        <v>19</v>
      </c>
      <c r="V75" s="238">
        <v>21</v>
      </c>
      <c r="W75" s="238">
        <v>20</v>
      </c>
      <c r="X75" s="238">
        <v>19</v>
      </c>
      <c r="Y75" s="238">
        <v>19</v>
      </c>
      <c r="Z75" s="238">
        <v>19</v>
      </c>
      <c r="AA75" s="238">
        <v>18</v>
      </c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2:50" ht="12.75">
      <c r="B76" s="236" t="s">
        <v>35</v>
      </c>
      <c r="C76" s="238">
        <v>36</v>
      </c>
      <c r="D76" s="238">
        <v>37</v>
      </c>
      <c r="E76" s="238">
        <v>37</v>
      </c>
      <c r="F76" s="238">
        <v>39</v>
      </c>
      <c r="G76" s="238">
        <v>41</v>
      </c>
      <c r="H76" s="238">
        <v>42</v>
      </c>
      <c r="I76" s="238">
        <v>43</v>
      </c>
      <c r="J76" s="238">
        <v>44</v>
      </c>
      <c r="K76" s="238">
        <v>44</v>
      </c>
      <c r="L76" s="238">
        <v>42</v>
      </c>
      <c r="M76" s="238">
        <v>41</v>
      </c>
      <c r="N76" s="238">
        <v>44</v>
      </c>
      <c r="O76" s="238">
        <v>48</v>
      </c>
      <c r="P76" s="238">
        <v>41</v>
      </c>
      <c r="Q76" s="238">
        <v>40</v>
      </c>
      <c r="R76" s="238">
        <v>36</v>
      </c>
      <c r="S76" s="238">
        <v>37</v>
      </c>
      <c r="T76" s="238">
        <v>39</v>
      </c>
      <c r="U76" s="238">
        <v>39</v>
      </c>
      <c r="V76" s="238">
        <v>39</v>
      </c>
      <c r="W76" s="238">
        <v>43</v>
      </c>
      <c r="X76" s="238">
        <v>42</v>
      </c>
      <c r="Y76" s="238">
        <v>41</v>
      </c>
      <c r="Z76" s="238">
        <v>39</v>
      </c>
      <c r="AA76" s="238">
        <v>39</v>
      </c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</row>
    <row r="77" spans="2:50" ht="12.75">
      <c r="B77" s="236" t="s">
        <v>36</v>
      </c>
      <c r="C77" s="238">
        <v>19</v>
      </c>
      <c r="D77" s="238">
        <v>18</v>
      </c>
      <c r="E77" s="238">
        <v>13</v>
      </c>
      <c r="F77" s="238">
        <v>8</v>
      </c>
      <c r="G77" s="238">
        <v>7</v>
      </c>
      <c r="H77" s="238">
        <v>6</v>
      </c>
      <c r="I77" s="238">
        <v>6</v>
      </c>
      <c r="J77" s="238">
        <v>5</v>
      </c>
      <c r="K77" s="238">
        <v>5</v>
      </c>
      <c r="L77" s="238">
        <v>5</v>
      </c>
      <c r="M77" s="238">
        <v>5</v>
      </c>
      <c r="N77" s="238">
        <v>6</v>
      </c>
      <c r="O77" s="238">
        <v>6</v>
      </c>
      <c r="P77" s="238">
        <v>6</v>
      </c>
      <c r="Q77" s="238">
        <v>6</v>
      </c>
      <c r="R77" s="238">
        <v>7</v>
      </c>
      <c r="S77" s="238">
        <v>6</v>
      </c>
      <c r="T77" s="238">
        <v>7</v>
      </c>
      <c r="U77" s="238">
        <v>7</v>
      </c>
      <c r="V77" s="238">
        <v>6</v>
      </c>
      <c r="W77" s="238">
        <v>7</v>
      </c>
      <c r="X77" s="238">
        <v>7</v>
      </c>
      <c r="Y77" s="238">
        <v>8</v>
      </c>
      <c r="Z77" s="238">
        <v>9</v>
      </c>
      <c r="AA77" s="238">
        <v>9</v>
      </c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</row>
    <row r="78" spans="2:50" ht="12.75">
      <c r="B78" s="236" t="s">
        <v>37</v>
      </c>
      <c r="C78" s="237" t="s">
        <v>0</v>
      </c>
      <c r="D78" s="237" t="s">
        <v>0</v>
      </c>
      <c r="E78" s="237" t="s">
        <v>0</v>
      </c>
      <c r="F78" s="237" t="s">
        <v>0</v>
      </c>
      <c r="G78" s="237" t="s">
        <v>0</v>
      </c>
      <c r="H78" s="237" t="s">
        <v>0</v>
      </c>
      <c r="I78" s="237" t="s">
        <v>0</v>
      </c>
      <c r="J78" s="237" t="s">
        <v>0</v>
      </c>
      <c r="K78" s="237" t="s">
        <v>0</v>
      </c>
      <c r="L78" s="237" t="s">
        <v>0</v>
      </c>
      <c r="M78" s="238">
        <v>12</v>
      </c>
      <c r="N78" s="238">
        <v>15</v>
      </c>
      <c r="O78" s="238">
        <v>15</v>
      </c>
      <c r="P78" s="238">
        <v>17</v>
      </c>
      <c r="Q78" s="238">
        <v>21</v>
      </c>
      <c r="R78" s="238">
        <v>24</v>
      </c>
      <c r="S78" s="238">
        <v>18</v>
      </c>
      <c r="T78" s="238">
        <v>20</v>
      </c>
      <c r="U78" s="238">
        <v>18</v>
      </c>
      <c r="V78" s="238">
        <v>10</v>
      </c>
      <c r="W78" s="238">
        <v>16</v>
      </c>
      <c r="X78" s="238">
        <v>15</v>
      </c>
      <c r="Y78" s="238">
        <v>19</v>
      </c>
      <c r="Z78" s="238">
        <v>14</v>
      </c>
      <c r="AA78" s="238">
        <v>14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</row>
    <row r="79" spans="2:50" ht="12.75">
      <c r="B79" s="236" t="s">
        <v>24</v>
      </c>
      <c r="C79" s="237" t="s">
        <v>0</v>
      </c>
      <c r="D79" s="237" t="s">
        <v>0</v>
      </c>
      <c r="E79" s="237" t="s">
        <v>0</v>
      </c>
      <c r="F79" s="237" t="s">
        <v>0</v>
      </c>
      <c r="G79" s="237" t="s">
        <v>0</v>
      </c>
      <c r="H79" s="237" t="s">
        <v>0</v>
      </c>
      <c r="I79" s="237" t="s">
        <v>0</v>
      </c>
      <c r="J79" s="237" t="s">
        <v>0</v>
      </c>
      <c r="K79" s="237" t="s">
        <v>0</v>
      </c>
      <c r="L79" s="237" t="s">
        <v>0</v>
      </c>
      <c r="M79" s="238">
        <v>25</v>
      </c>
      <c r="N79" s="238">
        <v>23</v>
      </c>
      <c r="O79" s="238">
        <v>24</v>
      </c>
      <c r="P79" s="238">
        <v>23</v>
      </c>
      <c r="Q79" s="238">
        <v>23</v>
      </c>
      <c r="R79" s="238">
        <v>24</v>
      </c>
      <c r="S79" s="238">
        <v>22</v>
      </c>
      <c r="T79" s="238">
        <v>22</v>
      </c>
      <c r="U79" s="238">
        <v>22</v>
      </c>
      <c r="V79" s="238">
        <v>21</v>
      </c>
      <c r="W79" s="238">
        <v>21</v>
      </c>
      <c r="X79" s="238">
        <v>21</v>
      </c>
      <c r="Y79" s="238">
        <v>20</v>
      </c>
      <c r="Z79" s="238">
        <v>21</v>
      </c>
      <c r="AA79" s="238">
        <v>21</v>
      </c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</row>
    <row r="80" spans="2:50" ht="12.75">
      <c r="B80" s="236" t="s">
        <v>21</v>
      </c>
      <c r="C80" s="237" t="s">
        <v>0</v>
      </c>
      <c r="D80" s="237" t="s">
        <v>0</v>
      </c>
      <c r="E80" s="237" t="s">
        <v>0</v>
      </c>
      <c r="F80" s="237" t="s">
        <v>0</v>
      </c>
      <c r="G80" s="237" t="s">
        <v>0</v>
      </c>
      <c r="H80" s="237" t="s">
        <v>0</v>
      </c>
      <c r="I80" s="237" t="s">
        <v>0</v>
      </c>
      <c r="J80" s="237" t="s">
        <v>0</v>
      </c>
      <c r="K80" s="237" t="s">
        <v>0</v>
      </c>
      <c r="L80" s="237" t="s">
        <v>0</v>
      </c>
      <c r="M80" s="238">
        <v>8</v>
      </c>
      <c r="N80" s="238">
        <v>10</v>
      </c>
      <c r="O80" s="238">
        <v>10</v>
      </c>
      <c r="P80" s="238">
        <v>10</v>
      </c>
      <c r="Q80" s="238">
        <v>11</v>
      </c>
      <c r="R80" s="238">
        <v>9</v>
      </c>
      <c r="S80" s="238">
        <v>10</v>
      </c>
      <c r="T80" s="238">
        <v>11</v>
      </c>
      <c r="U80" s="238">
        <v>9</v>
      </c>
      <c r="V80" s="238">
        <v>8</v>
      </c>
      <c r="W80" s="238">
        <v>8</v>
      </c>
      <c r="X80" s="238">
        <v>9</v>
      </c>
      <c r="Y80" s="238">
        <v>10</v>
      </c>
      <c r="Z80" s="238">
        <v>11</v>
      </c>
      <c r="AA80" s="238">
        <v>12</v>
      </c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</row>
    <row r="81" spans="2:50" ht="12.75">
      <c r="B81" s="236" t="s">
        <v>38</v>
      </c>
      <c r="C81" s="238">
        <v>48</v>
      </c>
      <c r="D81" s="238">
        <v>49</v>
      </c>
      <c r="E81" s="238">
        <v>53</v>
      </c>
      <c r="F81" s="238">
        <v>58</v>
      </c>
      <c r="G81" s="238">
        <v>61</v>
      </c>
      <c r="H81" s="238">
        <v>65</v>
      </c>
      <c r="I81" s="238">
        <v>68</v>
      </c>
      <c r="J81" s="238">
        <v>73</v>
      </c>
      <c r="K81" s="238">
        <v>66</v>
      </c>
      <c r="L81" s="238">
        <v>68</v>
      </c>
      <c r="M81" s="238">
        <v>79</v>
      </c>
      <c r="N81" s="238">
        <v>81</v>
      </c>
      <c r="O81" s="238">
        <v>81</v>
      </c>
      <c r="P81" s="238">
        <v>73</v>
      </c>
      <c r="Q81" s="238">
        <v>77</v>
      </c>
      <c r="R81" s="238">
        <v>69</v>
      </c>
      <c r="S81" s="238">
        <v>69</v>
      </c>
      <c r="T81" s="238">
        <v>72</v>
      </c>
      <c r="U81" s="238">
        <v>67</v>
      </c>
      <c r="V81" s="238">
        <v>61</v>
      </c>
      <c r="W81" s="238">
        <v>57</v>
      </c>
      <c r="X81" s="238">
        <v>51</v>
      </c>
      <c r="Y81" s="238">
        <v>51</v>
      </c>
      <c r="Z81" s="238">
        <v>52</v>
      </c>
      <c r="AA81" s="238">
        <v>52</v>
      </c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</row>
    <row r="82" spans="2:50" ht="12.75">
      <c r="B82" s="236" t="s">
        <v>13</v>
      </c>
      <c r="C82" s="238">
        <v>67</v>
      </c>
      <c r="D82" s="238">
        <v>69</v>
      </c>
      <c r="E82" s="238">
        <v>68</v>
      </c>
      <c r="F82" s="238">
        <v>67</v>
      </c>
      <c r="G82" s="238">
        <v>63</v>
      </c>
      <c r="H82" s="238">
        <v>59</v>
      </c>
      <c r="I82" s="238">
        <v>57</v>
      </c>
      <c r="J82" s="238">
        <v>57</v>
      </c>
      <c r="K82" s="238">
        <v>55</v>
      </c>
      <c r="L82" s="238">
        <v>58</v>
      </c>
      <c r="M82" s="238">
        <v>54</v>
      </c>
      <c r="N82" s="238">
        <v>50</v>
      </c>
      <c r="O82" s="238">
        <v>45</v>
      </c>
      <c r="P82" s="238">
        <v>47</v>
      </c>
      <c r="Q82" s="238">
        <v>43</v>
      </c>
      <c r="R82" s="238">
        <v>45</v>
      </c>
      <c r="S82" s="238">
        <v>45</v>
      </c>
      <c r="T82" s="238">
        <v>41</v>
      </c>
      <c r="U82" s="238">
        <v>39</v>
      </c>
      <c r="V82" s="238">
        <v>34</v>
      </c>
      <c r="W82" s="238">
        <v>42</v>
      </c>
      <c r="X82" s="238">
        <v>36</v>
      </c>
      <c r="Y82" s="238">
        <v>33</v>
      </c>
      <c r="Z82" s="238">
        <v>33</v>
      </c>
      <c r="AA82" s="238">
        <v>35</v>
      </c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</row>
    <row r="83" spans="2:50" ht="12.75">
      <c r="B83" s="236" t="s">
        <v>39</v>
      </c>
      <c r="C83" s="238">
        <v>22</v>
      </c>
      <c r="D83" s="238">
        <v>22</v>
      </c>
      <c r="E83" s="238">
        <v>20</v>
      </c>
      <c r="F83" s="238">
        <v>20</v>
      </c>
      <c r="G83" s="238">
        <v>19</v>
      </c>
      <c r="H83" s="238">
        <v>19</v>
      </c>
      <c r="I83" s="238">
        <v>19</v>
      </c>
      <c r="J83" s="238">
        <v>19</v>
      </c>
      <c r="K83" s="238">
        <v>19</v>
      </c>
      <c r="L83" s="238">
        <v>18</v>
      </c>
      <c r="M83" s="238">
        <v>17</v>
      </c>
      <c r="N83" s="238">
        <v>17</v>
      </c>
      <c r="O83" s="238">
        <v>17</v>
      </c>
      <c r="P83" s="238">
        <v>17</v>
      </c>
      <c r="Q83" s="238">
        <v>15</v>
      </c>
      <c r="R83" s="238">
        <v>16</v>
      </c>
      <c r="S83" s="238">
        <v>16</v>
      </c>
      <c r="T83" s="238">
        <v>17</v>
      </c>
      <c r="U83" s="238">
        <v>14</v>
      </c>
      <c r="V83" s="238">
        <v>15</v>
      </c>
      <c r="W83" s="238">
        <v>16</v>
      </c>
      <c r="X83" s="238">
        <v>16</v>
      </c>
      <c r="Y83" s="238">
        <v>17</v>
      </c>
      <c r="Z83" s="238">
        <v>18</v>
      </c>
      <c r="AA83" s="238">
        <v>19</v>
      </c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</row>
    <row r="84" spans="2:50" ht="12.75">
      <c r="B84" s="236" t="s">
        <v>20</v>
      </c>
      <c r="C84" s="238">
        <v>28</v>
      </c>
      <c r="D84" s="238">
        <v>19</v>
      </c>
      <c r="E84" s="238">
        <v>15</v>
      </c>
      <c r="F84" s="238">
        <v>14</v>
      </c>
      <c r="G84" s="238">
        <v>15</v>
      </c>
      <c r="H84" s="238">
        <v>15</v>
      </c>
      <c r="I84" s="238">
        <v>15</v>
      </c>
      <c r="J84" s="238">
        <v>15</v>
      </c>
      <c r="K84" s="238">
        <v>15</v>
      </c>
      <c r="L84" s="238">
        <v>15</v>
      </c>
      <c r="M84" s="238">
        <v>14</v>
      </c>
      <c r="N84" s="238">
        <v>15</v>
      </c>
      <c r="O84" s="238">
        <v>17</v>
      </c>
      <c r="P84" s="238">
        <v>17</v>
      </c>
      <c r="Q84" s="238">
        <v>17</v>
      </c>
      <c r="R84" s="238">
        <v>17</v>
      </c>
      <c r="S84" s="238">
        <v>21</v>
      </c>
      <c r="T84" s="238">
        <v>20</v>
      </c>
      <c r="U84" s="238">
        <v>21</v>
      </c>
      <c r="V84" s="238">
        <v>18</v>
      </c>
      <c r="W84" s="238">
        <v>20</v>
      </c>
      <c r="X84" s="238">
        <v>20</v>
      </c>
      <c r="Y84" s="238">
        <v>19</v>
      </c>
      <c r="Z84" s="238">
        <v>20</v>
      </c>
      <c r="AA84" s="238">
        <v>18</v>
      </c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</row>
    <row r="85" spans="2:50" ht="12.75">
      <c r="B85" s="236" t="s">
        <v>22</v>
      </c>
      <c r="C85" s="237" t="s">
        <v>0</v>
      </c>
      <c r="D85" s="237" t="s">
        <v>0</v>
      </c>
      <c r="E85" s="237" t="s">
        <v>0</v>
      </c>
      <c r="F85" s="237" t="s">
        <v>0</v>
      </c>
      <c r="G85" s="237" t="s">
        <v>0</v>
      </c>
      <c r="H85" s="238">
        <v>19</v>
      </c>
      <c r="I85" s="238">
        <v>19</v>
      </c>
      <c r="J85" s="238">
        <v>19</v>
      </c>
      <c r="K85" s="238">
        <v>18</v>
      </c>
      <c r="L85" s="238">
        <v>18</v>
      </c>
      <c r="M85" s="238">
        <v>18</v>
      </c>
      <c r="N85" s="238">
        <v>17</v>
      </c>
      <c r="O85" s="238">
        <v>17</v>
      </c>
      <c r="P85" s="238">
        <v>18</v>
      </c>
      <c r="Q85" s="238">
        <v>21</v>
      </c>
      <c r="R85" s="238">
        <v>17</v>
      </c>
      <c r="S85" s="238">
        <v>14</v>
      </c>
      <c r="T85" s="238">
        <v>16</v>
      </c>
      <c r="U85" s="238">
        <v>13</v>
      </c>
      <c r="V85" s="238">
        <v>11</v>
      </c>
      <c r="W85" s="238">
        <v>13</v>
      </c>
      <c r="X85" s="238">
        <v>11</v>
      </c>
      <c r="Y85" s="238">
        <v>12</v>
      </c>
      <c r="Z85" s="238">
        <v>12</v>
      </c>
      <c r="AA85" s="238">
        <v>12</v>
      </c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</row>
    <row r="86" spans="2:50" ht="12.75">
      <c r="B86" s="236" t="s">
        <v>40</v>
      </c>
      <c r="C86" s="238">
        <v>18</v>
      </c>
      <c r="D86" s="238">
        <v>12</v>
      </c>
      <c r="E86" s="238">
        <v>12</v>
      </c>
      <c r="F86" s="238">
        <v>12</v>
      </c>
      <c r="G86" s="238">
        <v>9</v>
      </c>
      <c r="H86" s="238">
        <v>10</v>
      </c>
      <c r="I86" s="238">
        <v>10</v>
      </c>
      <c r="J86" s="238">
        <v>8</v>
      </c>
      <c r="K86" s="238">
        <v>8</v>
      </c>
      <c r="L86" s="238">
        <v>7</v>
      </c>
      <c r="M86" s="238">
        <v>8</v>
      </c>
      <c r="N86" s="238">
        <v>7</v>
      </c>
      <c r="O86" s="238">
        <v>7</v>
      </c>
      <c r="P86" s="238">
        <v>8</v>
      </c>
      <c r="Q86" s="238">
        <v>8</v>
      </c>
      <c r="R86" s="238">
        <v>10</v>
      </c>
      <c r="S86" s="238">
        <v>9</v>
      </c>
      <c r="T86" s="238">
        <v>9</v>
      </c>
      <c r="U86" s="238">
        <v>9</v>
      </c>
      <c r="V86" s="238">
        <v>9</v>
      </c>
      <c r="W86" s="238">
        <v>9</v>
      </c>
      <c r="X86" s="238">
        <v>9</v>
      </c>
      <c r="Y86" s="238">
        <v>9</v>
      </c>
      <c r="Z86" s="238">
        <v>8</v>
      </c>
      <c r="AA86" s="238">
        <v>9</v>
      </c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</row>
    <row r="87" spans="2:50" ht="12.75">
      <c r="B87" s="236" t="s">
        <v>18</v>
      </c>
      <c r="C87" s="237" t="s">
        <v>0</v>
      </c>
      <c r="D87" s="237" t="s">
        <v>0</v>
      </c>
      <c r="E87" s="238">
        <v>24</v>
      </c>
      <c r="F87" s="238">
        <v>24</v>
      </c>
      <c r="G87" s="238">
        <v>26</v>
      </c>
      <c r="H87" s="238">
        <v>26</v>
      </c>
      <c r="I87" s="238">
        <v>26</v>
      </c>
      <c r="J87" s="238">
        <v>27</v>
      </c>
      <c r="K87" s="238">
        <v>29</v>
      </c>
      <c r="L87" s="238">
        <v>29</v>
      </c>
      <c r="M87" s="238">
        <v>28</v>
      </c>
      <c r="N87" s="238">
        <v>26</v>
      </c>
      <c r="O87" s="238">
        <v>27</v>
      </c>
      <c r="P87" s="238">
        <v>25</v>
      </c>
      <c r="Q87" s="238">
        <v>25</v>
      </c>
      <c r="R87" s="238">
        <v>23</v>
      </c>
      <c r="S87" s="238">
        <v>23</v>
      </c>
      <c r="T87" s="238">
        <v>23</v>
      </c>
      <c r="U87" s="238">
        <v>22</v>
      </c>
      <c r="V87" s="238">
        <v>19</v>
      </c>
      <c r="W87" s="238">
        <v>20</v>
      </c>
      <c r="X87" s="238">
        <v>20</v>
      </c>
      <c r="Y87" s="238">
        <v>19</v>
      </c>
      <c r="Z87" s="238">
        <v>19</v>
      </c>
      <c r="AA87" s="238">
        <v>19</v>
      </c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</row>
    <row r="88" spans="2:50" ht="12.75">
      <c r="B88" s="236" t="s">
        <v>41</v>
      </c>
      <c r="C88" s="237" t="s">
        <v>0</v>
      </c>
      <c r="D88" s="237" t="s">
        <v>0</v>
      </c>
      <c r="E88" s="237" t="s">
        <v>0</v>
      </c>
      <c r="F88" s="238">
        <v>11</v>
      </c>
      <c r="G88" s="238">
        <v>11</v>
      </c>
      <c r="H88" s="238">
        <v>11</v>
      </c>
      <c r="I88" s="238">
        <v>11</v>
      </c>
      <c r="J88" s="238">
        <v>10</v>
      </c>
      <c r="K88" s="238">
        <v>10</v>
      </c>
      <c r="L88" s="238">
        <v>8</v>
      </c>
      <c r="M88" s="238">
        <v>9</v>
      </c>
      <c r="N88" s="238">
        <v>11</v>
      </c>
      <c r="O88" s="238">
        <v>11</v>
      </c>
      <c r="P88" s="238">
        <v>10</v>
      </c>
      <c r="Q88" s="238">
        <v>11</v>
      </c>
      <c r="R88" s="238">
        <v>11</v>
      </c>
      <c r="S88" s="238">
        <v>11</v>
      </c>
      <c r="T88" s="238">
        <v>11</v>
      </c>
      <c r="U88" s="238">
        <v>11</v>
      </c>
      <c r="V88" s="238">
        <v>9</v>
      </c>
      <c r="W88" s="238">
        <v>9</v>
      </c>
      <c r="X88" s="238">
        <v>9</v>
      </c>
      <c r="Y88" s="238">
        <v>11</v>
      </c>
      <c r="Z88" s="238">
        <v>11</v>
      </c>
      <c r="AA88" s="238">
        <v>11</v>
      </c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</row>
    <row r="89" spans="2:50" ht="12.75">
      <c r="B89" s="236" t="s">
        <v>19</v>
      </c>
      <c r="C89" s="238">
        <v>34</v>
      </c>
      <c r="D89" s="238">
        <v>28</v>
      </c>
      <c r="E89" s="238">
        <v>22</v>
      </c>
      <c r="F89" s="238">
        <v>24</v>
      </c>
      <c r="G89" s="238">
        <v>24</v>
      </c>
      <c r="H89" s="238">
        <v>27</v>
      </c>
      <c r="I89" s="238">
        <v>24</v>
      </c>
      <c r="J89" s="238">
        <v>21</v>
      </c>
      <c r="K89" s="238">
        <v>20</v>
      </c>
      <c r="L89" s="238">
        <v>19</v>
      </c>
      <c r="M89" s="238">
        <v>18</v>
      </c>
      <c r="N89" s="238">
        <v>18</v>
      </c>
      <c r="O89" s="238">
        <v>18</v>
      </c>
      <c r="P89" s="238">
        <v>18</v>
      </c>
      <c r="Q89" s="238">
        <v>17</v>
      </c>
      <c r="R89" s="238">
        <v>16</v>
      </c>
      <c r="S89" s="238">
        <v>16</v>
      </c>
      <c r="T89" s="238">
        <v>15</v>
      </c>
      <c r="U89" s="238">
        <v>15</v>
      </c>
      <c r="V89" s="238">
        <v>13</v>
      </c>
      <c r="W89" s="238">
        <v>14</v>
      </c>
      <c r="X89" s="238">
        <v>13</v>
      </c>
      <c r="Y89" s="238">
        <v>13</v>
      </c>
      <c r="Z89" s="238">
        <v>14</v>
      </c>
      <c r="AA89" s="238">
        <v>14</v>
      </c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</row>
    <row r="90" spans="2:50" ht="12.75">
      <c r="B90" s="236" t="s">
        <v>42</v>
      </c>
      <c r="C90" s="238">
        <v>16</v>
      </c>
      <c r="D90" s="238">
        <v>15</v>
      </c>
      <c r="E90" s="238">
        <v>14</v>
      </c>
      <c r="F90" s="238">
        <v>14</v>
      </c>
      <c r="G90" s="238">
        <v>15</v>
      </c>
      <c r="H90" s="238">
        <v>15</v>
      </c>
      <c r="I90" s="238">
        <v>14</v>
      </c>
      <c r="J90" s="238">
        <v>15</v>
      </c>
      <c r="K90" s="238">
        <v>15</v>
      </c>
      <c r="L90" s="238">
        <v>13</v>
      </c>
      <c r="M90" s="238">
        <v>13</v>
      </c>
      <c r="N90" s="238">
        <v>13</v>
      </c>
      <c r="O90" s="238">
        <v>12</v>
      </c>
      <c r="P90" s="238">
        <v>12</v>
      </c>
      <c r="Q90" s="238">
        <v>12</v>
      </c>
      <c r="R90" s="238">
        <v>12</v>
      </c>
      <c r="S90" s="238">
        <v>11</v>
      </c>
      <c r="T90" s="238">
        <v>12</v>
      </c>
      <c r="U90" s="238">
        <v>12</v>
      </c>
      <c r="V90" s="238">
        <v>10</v>
      </c>
      <c r="W90" s="238">
        <v>10</v>
      </c>
      <c r="X90" s="238">
        <v>11</v>
      </c>
      <c r="Y90" s="238">
        <v>11</v>
      </c>
      <c r="Z90" s="238">
        <v>11</v>
      </c>
      <c r="AA90" s="237" t="s">
        <v>0</v>
      </c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</row>
    <row r="91" spans="2:50" ht="12.75">
      <c r="B91" s="236" t="s">
        <v>16</v>
      </c>
      <c r="C91" s="238">
        <v>22</v>
      </c>
      <c r="D91" s="237" t="s">
        <v>0</v>
      </c>
      <c r="E91" s="237" t="s">
        <v>0</v>
      </c>
      <c r="F91" s="237" t="s">
        <v>0</v>
      </c>
      <c r="G91" s="237" t="s">
        <v>0</v>
      </c>
      <c r="H91" s="238">
        <v>22</v>
      </c>
      <c r="I91" s="237" t="s">
        <v>0</v>
      </c>
      <c r="J91" s="237" t="s">
        <v>0</v>
      </c>
      <c r="K91" s="237" t="s">
        <v>0</v>
      </c>
      <c r="L91" s="237" t="s">
        <v>0</v>
      </c>
      <c r="M91" s="238">
        <v>20</v>
      </c>
      <c r="N91" s="238">
        <v>19</v>
      </c>
      <c r="O91" s="238">
        <v>19</v>
      </c>
      <c r="P91" s="238">
        <v>19</v>
      </c>
      <c r="Q91" s="238">
        <v>19</v>
      </c>
      <c r="R91" s="238">
        <v>19</v>
      </c>
      <c r="S91" s="238">
        <v>18</v>
      </c>
      <c r="T91" s="238">
        <v>17</v>
      </c>
      <c r="U91" s="238">
        <v>17</v>
      </c>
      <c r="V91" s="238">
        <v>15</v>
      </c>
      <c r="W91" s="238">
        <v>17</v>
      </c>
      <c r="X91" s="238">
        <v>17</v>
      </c>
      <c r="Y91" s="238">
        <v>16</v>
      </c>
      <c r="Z91" s="238">
        <v>16</v>
      </c>
      <c r="AA91" s="238">
        <v>17</v>
      </c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</row>
    <row r="92" spans="2:50" ht="12.75">
      <c r="B92" s="236" t="s">
        <v>23</v>
      </c>
      <c r="C92" s="238">
        <v>29</v>
      </c>
      <c r="D92" s="238">
        <v>28</v>
      </c>
      <c r="E92" s="238">
        <v>28</v>
      </c>
      <c r="F92" s="238">
        <v>27</v>
      </c>
      <c r="G92" s="238">
        <v>28</v>
      </c>
      <c r="H92" s="238">
        <v>27</v>
      </c>
      <c r="I92" s="238">
        <v>28</v>
      </c>
      <c r="J92" s="238">
        <v>27</v>
      </c>
      <c r="K92" s="238">
        <v>27</v>
      </c>
      <c r="L92" s="238">
        <v>26</v>
      </c>
      <c r="M92" s="238">
        <v>27</v>
      </c>
      <c r="N92" s="238">
        <v>26</v>
      </c>
      <c r="O92" s="238">
        <v>26</v>
      </c>
      <c r="P92" s="238">
        <v>26</v>
      </c>
      <c r="Q92" s="238">
        <v>27</v>
      </c>
      <c r="R92" s="238">
        <v>27</v>
      </c>
      <c r="S92" s="238">
        <v>26</v>
      </c>
      <c r="T92" s="238">
        <v>26</v>
      </c>
      <c r="U92" s="238">
        <v>26</v>
      </c>
      <c r="V92" s="238">
        <v>23</v>
      </c>
      <c r="W92" s="238">
        <v>22</v>
      </c>
      <c r="X92" s="238">
        <v>23</v>
      </c>
      <c r="Y92" s="238">
        <v>23</v>
      </c>
      <c r="Z92" s="238">
        <v>23</v>
      </c>
      <c r="AA92" s="238">
        <v>23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2:50" ht="12.75">
      <c r="B93" s="236" t="s">
        <v>43</v>
      </c>
      <c r="C93" s="238">
        <v>28</v>
      </c>
      <c r="D93" s="238">
        <v>28</v>
      </c>
      <c r="E93" s="238">
        <v>27</v>
      </c>
      <c r="F93" s="238">
        <v>26</v>
      </c>
      <c r="G93" s="238">
        <v>24</v>
      </c>
      <c r="H93" s="238">
        <v>23</v>
      </c>
      <c r="I93" s="238">
        <v>22</v>
      </c>
      <c r="J93" s="238">
        <v>21</v>
      </c>
      <c r="K93" s="238">
        <v>21</v>
      </c>
      <c r="L93" s="238">
        <v>20</v>
      </c>
      <c r="M93" s="238">
        <v>20</v>
      </c>
      <c r="N93" s="238">
        <v>20</v>
      </c>
      <c r="O93" s="238">
        <v>21</v>
      </c>
      <c r="P93" s="238">
        <v>19</v>
      </c>
      <c r="Q93" s="238">
        <v>19</v>
      </c>
      <c r="R93" s="238">
        <v>19</v>
      </c>
      <c r="S93" s="238">
        <v>19</v>
      </c>
      <c r="T93" s="238">
        <v>20</v>
      </c>
      <c r="U93" s="238">
        <v>19</v>
      </c>
      <c r="V93" s="238">
        <v>18</v>
      </c>
      <c r="W93" s="238">
        <v>19</v>
      </c>
      <c r="X93" s="238">
        <v>19</v>
      </c>
      <c r="Y93" s="238">
        <v>19</v>
      </c>
      <c r="Z93" s="238">
        <v>18</v>
      </c>
      <c r="AA93" s="237" t="s">
        <v>0</v>
      </c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</row>
    <row r="94" spans="2:50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2:50" ht="12.75">
      <c r="B95" s="234" t="s">
        <v>92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</row>
    <row r="96" spans="2:50" ht="12.75">
      <c r="B96" s="234" t="s">
        <v>0</v>
      </c>
      <c r="C96" s="234" t="s">
        <v>93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2:50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</row>
    <row r="98" spans="2:27" ht="12.75">
      <c r="B98" s="234" t="s">
        <v>75</v>
      </c>
      <c r="C98" s="234" t="s">
        <v>152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ht="12.75">
      <c r="B99" s="234" t="s">
        <v>58</v>
      </c>
      <c r="C99" s="234" t="s">
        <v>137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ht="12.75">
      <c r="B101" s="236" t="s">
        <v>59</v>
      </c>
      <c r="C101" s="236" t="s">
        <v>84</v>
      </c>
      <c r="D101" s="236" t="s">
        <v>85</v>
      </c>
      <c r="E101" s="236" t="s">
        <v>86</v>
      </c>
      <c r="F101" s="236" t="s">
        <v>87</v>
      </c>
      <c r="G101" s="236" t="s">
        <v>88</v>
      </c>
      <c r="H101" s="236" t="s">
        <v>60</v>
      </c>
      <c r="I101" s="236" t="s">
        <v>78</v>
      </c>
      <c r="J101" s="236" t="s">
        <v>79</v>
      </c>
      <c r="K101" s="236" t="s">
        <v>80</v>
      </c>
      <c r="L101" s="236" t="s">
        <v>81</v>
      </c>
      <c r="M101" s="236" t="s">
        <v>45</v>
      </c>
      <c r="N101" s="236" t="s">
        <v>46</v>
      </c>
      <c r="O101" s="236" t="s">
        <v>47</v>
      </c>
      <c r="P101" s="236" t="s">
        <v>48</v>
      </c>
      <c r="Q101" s="236" t="s">
        <v>49</v>
      </c>
      <c r="R101" s="236" t="s">
        <v>50</v>
      </c>
      <c r="S101" s="236" t="s">
        <v>51</v>
      </c>
      <c r="T101" s="236" t="s">
        <v>52</v>
      </c>
      <c r="U101" s="236" t="s">
        <v>53</v>
      </c>
      <c r="V101" s="236" t="s">
        <v>54</v>
      </c>
      <c r="W101" s="236" t="s">
        <v>55</v>
      </c>
      <c r="X101" s="236" t="s">
        <v>56</v>
      </c>
      <c r="Y101" s="236" t="s">
        <v>61</v>
      </c>
      <c r="Z101" s="236" t="s">
        <v>62</v>
      </c>
      <c r="AA101" s="236" t="s">
        <v>63</v>
      </c>
    </row>
    <row r="102" spans="2:30" ht="12.75">
      <c r="B102" s="236" t="s">
        <v>64</v>
      </c>
      <c r="C102" s="237" t="s">
        <v>0</v>
      </c>
      <c r="D102" s="237" t="s">
        <v>0</v>
      </c>
      <c r="E102" s="237" t="s">
        <v>0</v>
      </c>
      <c r="F102" s="237" t="s">
        <v>0</v>
      </c>
      <c r="G102" s="237" t="s">
        <v>0</v>
      </c>
      <c r="H102" s="237" t="s">
        <v>0</v>
      </c>
      <c r="I102" s="237" t="s">
        <v>0</v>
      </c>
      <c r="J102" s="237" t="s">
        <v>0</v>
      </c>
      <c r="K102" s="237" t="s">
        <v>0</v>
      </c>
      <c r="L102" s="237" t="s">
        <v>0</v>
      </c>
      <c r="M102" s="239">
        <f>SUM(M104:M131)</f>
        <v>3707296</v>
      </c>
      <c r="N102" s="239">
        <f aca="true" t="shared" si="14" ref="N102:O102">SUM(N104:N131)</f>
        <v>3572410</v>
      </c>
      <c r="O102" s="239">
        <f t="shared" si="14"/>
        <v>3532025</v>
      </c>
      <c r="P102" s="239">
        <f>SUM(P104:P131)</f>
        <v>3521204</v>
      </c>
      <c r="Q102" s="238">
        <v>3482229</v>
      </c>
      <c r="R102" s="238">
        <v>3392802</v>
      </c>
      <c r="S102" s="238">
        <v>3311003</v>
      </c>
      <c r="T102" s="238">
        <v>3312439</v>
      </c>
      <c r="U102" s="238">
        <v>3121953</v>
      </c>
      <c r="V102" s="238">
        <v>2759983</v>
      </c>
      <c r="W102" s="238">
        <v>2920252</v>
      </c>
      <c r="X102" s="238">
        <v>2958945</v>
      </c>
      <c r="Y102" s="238">
        <v>2906963</v>
      </c>
      <c r="Z102" s="238">
        <v>2996298</v>
      </c>
      <c r="AA102" s="239">
        <f>SUM(AA104:AA131)</f>
        <v>2994324</v>
      </c>
      <c r="AB102" s="27"/>
      <c r="AC102" s="27"/>
      <c r="AD102" s="27"/>
    </row>
    <row r="103" spans="2:30" ht="12.75">
      <c r="B103" s="236" t="s">
        <v>82</v>
      </c>
      <c r="C103" s="237" t="s">
        <v>0</v>
      </c>
      <c r="D103" s="237" t="s">
        <v>0</v>
      </c>
      <c r="E103" s="237" t="s">
        <v>0</v>
      </c>
      <c r="F103" s="237" t="s">
        <v>0</v>
      </c>
      <c r="G103" s="237" t="s">
        <v>0</v>
      </c>
      <c r="H103" s="237" t="s">
        <v>0</v>
      </c>
      <c r="I103" s="237" t="s">
        <v>0</v>
      </c>
      <c r="J103" s="237" t="s">
        <v>0</v>
      </c>
      <c r="K103" s="237" t="s">
        <v>0</v>
      </c>
      <c r="L103" s="237" t="s">
        <v>0</v>
      </c>
      <c r="M103" s="238">
        <v>3082186</v>
      </c>
      <c r="N103" s="238">
        <v>2935640</v>
      </c>
      <c r="O103" s="238">
        <v>2867607</v>
      </c>
      <c r="P103" s="238">
        <v>2858793</v>
      </c>
      <c r="Q103" s="238">
        <v>2797690</v>
      </c>
      <c r="R103" s="238">
        <v>2686153</v>
      </c>
      <c r="S103" s="238">
        <v>2574803</v>
      </c>
      <c r="T103" s="238">
        <v>2575588</v>
      </c>
      <c r="U103" s="238">
        <v>2393619</v>
      </c>
      <c r="V103" s="238">
        <v>2146131</v>
      </c>
      <c r="W103" s="238">
        <v>2276862</v>
      </c>
      <c r="X103" s="238">
        <v>2297271</v>
      </c>
      <c r="Y103" s="238">
        <v>2248633</v>
      </c>
      <c r="Z103" s="238">
        <v>2347278</v>
      </c>
      <c r="AA103" s="239">
        <f>AA104+AA107+AA108+AA110+AA111+AA112+AA113+AA115+AA119+AA122+AA123+AA125+AA129+AA130+AA131</f>
        <v>2331163</v>
      </c>
      <c r="AB103" s="27"/>
      <c r="AC103" s="27"/>
      <c r="AD103" s="27"/>
    </row>
    <row r="104" spans="2:30" ht="12.75">
      <c r="B104" s="236" t="s">
        <v>26</v>
      </c>
      <c r="C104" s="238">
        <v>84969</v>
      </c>
      <c r="D104" s="238">
        <v>78921</v>
      </c>
      <c r="E104" s="238">
        <v>76876</v>
      </c>
      <c r="F104" s="238">
        <v>72585</v>
      </c>
      <c r="G104" s="238">
        <v>72663</v>
      </c>
      <c r="H104" s="238">
        <v>72932</v>
      </c>
      <c r="I104" s="238">
        <v>72302</v>
      </c>
      <c r="J104" s="238">
        <v>70862</v>
      </c>
      <c r="K104" s="238">
        <v>70774</v>
      </c>
      <c r="L104" s="238">
        <v>71092</v>
      </c>
      <c r="M104" s="238">
        <v>63807</v>
      </c>
      <c r="N104" s="238">
        <v>56607</v>
      </c>
      <c r="O104" s="238">
        <v>57237</v>
      </c>
      <c r="P104" s="238">
        <v>52680</v>
      </c>
      <c r="Q104" s="238">
        <v>52142</v>
      </c>
      <c r="R104" s="238">
        <v>50513</v>
      </c>
      <c r="S104" s="238">
        <v>48709</v>
      </c>
      <c r="T104" s="238">
        <v>47817</v>
      </c>
      <c r="U104" s="238">
        <v>43017</v>
      </c>
      <c r="V104" s="238">
        <v>41581</v>
      </c>
      <c r="W104" s="238">
        <v>43235</v>
      </c>
      <c r="X104" s="238">
        <v>42713</v>
      </c>
      <c r="Y104" s="238">
        <v>42766</v>
      </c>
      <c r="Z104" s="238">
        <v>44246</v>
      </c>
      <c r="AA104" s="238">
        <v>43959</v>
      </c>
      <c r="AB104" s="27"/>
      <c r="AC104" s="27"/>
      <c r="AD104" s="27"/>
    </row>
    <row r="105" spans="2:30" ht="12.75">
      <c r="B105" s="236" t="s">
        <v>27</v>
      </c>
      <c r="C105" s="238">
        <v>57282</v>
      </c>
      <c r="D105" s="238">
        <v>55037</v>
      </c>
      <c r="E105" s="238">
        <v>49966</v>
      </c>
      <c r="F105" s="238">
        <v>42733</v>
      </c>
      <c r="G105" s="238">
        <v>36188</v>
      </c>
      <c r="H105" s="238">
        <v>32532</v>
      </c>
      <c r="I105" s="238">
        <v>31720</v>
      </c>
      <c r="J105" s="238">
        <v>30668</v>
      </c>
      <c r="K105" s="238">
        <v>28974</v>
      </c>
      <c r="L105" s="238">
        <v>29261</v>
      </c>
      <c r="M105" s="238">
        <v>27404</v>
      </c>
      <c r="N105" s="238">
        <v>21413</v>
      </c>
      <c r="O105" s="238">
        <v>27823</v>
      </c>
      <c r="P105" s="238">
        <v>29626</v>
      </c>
      <c r="Q105" s="238">
        <v>32346</v>
      </c>
      <c r="R105" s="238">
        <v>29331</v>
      </c>
      <c r="S105" s="238">
        <v>29145</v>
      </c>
      <c r="T105" s="238">
        <v>30664</v>
      </c>
      <c r="U105" s="238">
        <v>30081</v>
      </c>
      <c r="V105" s="238">
        <v>29375</v>
      </c>
      <c r="W105" s="238">
        <v>32220</v>
      </c>
      <c r="X105" s="238">
        <v>27537</v>
      </c>
      <c r="Y105" s="238">
        <v>35077</v>
      </c>
      <c r="Z105" s="238">
        <v>25806</v>
      </c>
      <c r="AA105" s="238">
        <v>42331</v>
      </c>
      <c r="AB105" s="27"/>
      <c r="AC105" s="27"/>
      <c r="AD105" s="27"/>
    </row>
    <row r="106" spans="2:30" ht="12.75">
      <c r="B106" s="236" t="s">
        <v>15</v>
      </c>
      <c r="C106" s="238">
        <v>153913</v>
      </c>
      <c r="D106" s="238">
        <v>72356</v>
      </c>
      <c r="E106" s="238">
        <v>67628</v>
      </c>
      <c r="F106" s="238">
        <v>68225</v>
      </c>
      <c r="G106" s="238">
        <v>56685</v>
      </c>
      <c r="H106" s="238">
        <v>63561</v>
      </c>
      <c r="I106" s="238">
        <v>59526</v>
      </c>
      <c r="J106" s="238">
        <v>57098</v>
      </c>
      <c r="K106" s="238">
        <v>57566</v>
      </c>
      <c r="L106" s="238">
        <v>50724</v>
      </c>
      <c r="M106" s="238">
        <v>52836</v>
      </c>
      <c r="N106" s="238">
        <v>55229</v>
      </c>
      <c r="O106" s="238">
        <v>53289</v>
      </c>
      <c r="P106" s="238">
        <v>50264</v>
      </c>
      <c r="Q106" s="238">
        <v>52822</v>
      </c>
      <c r="R106" s="238">
        <v>48585</v>
      </c>
      <c r="S106" s="238">
        <v>48233</v>
      </c>
      <c r="T106" s="238">
        <v>54440</v>
      </c>
      <c r="U106" s="238">
        <v>51583</v>
      </c>
      <c r="V106" s="238">
        <v>33574</v>
      </c>
      <c r="W106" s="238">
        <v>39032</v>
      </c>
      <c r="X106" s="238">
        <v>41945</v>
      </c>
      <c r="Y106" s="238">
        <v>42985</v>
      </c>
      <c r="Z106" s="238">
        <v>43407</v>
      </c>
      <c r="AA106" s="238">
        <v>46471</v>
      </c>
      <c r="AB106" s="27"/>
      <c r="AC106" s="27"/>
      <c r="AD106" s="27"/>
    </row>
    <row r="107" spans="2:30" ht="12.75">
      <c r="B107" s="236" t="s">
        <v>28</v>
      </c>
      <c r="C107" s="238">
        <v>104700</v>
      </c>
      <c r="D107" s="238">
        <v>99363</v>
      </c>
      <c r="E107" s="238">
        <v>97506</v>
      </c>
      <c r="F107" s="238">
        <v>96709</v>
      </c>
      <c r="G107" s="238">
        <v>91972</v>
      </c>
      <c r="H107" s="238">
        <v>91391</v>
      </c>
      <c r="I107" s="238">
        <v>92847</v>
      </c>
      <c r="J107" s="238">
        <v>90981</v>
      </c>
      <c r="K107" s="238">
        <v>90643</v>
      </c>
      <c r="L107" s="238">
        <v>87515</v>
      </c>
      <c r="M107" s="238">
        <v>86263</v>
      </c>
      <c r="N107" s="238">
        <v>87746</v>
      </c>
      <c r="O107" s="238">
        <v>85988</v>
      </c>
      <c r="P107" s="238">
        <v>85277</v>
      </c>
      <c r="Q107" s="238">
        <v>84961</v>
      </c>
      <c r="R107" s="238">
        <v>83481</v>
      </c>
      <c r="S107" s="238">
        <v>84748</v>
      </c>
      <c r="T107" s="238">
        <v>85908</v>
      </c>
      <c r="U107" s="238">
        <v>76186</v>
      </c>
      <c r="V107" s="238">
        <v>79619</v>
      </c>
      <c r="W107" s="238">
        <v>80727</v>
      </c>
      <c r="X107" s="238">
        <v>79948</v>
      </c>
      <c r="Y107" s="238">
        <v>79089</v>
      </c>
      <c r="Z107" s="238">
        <v>82225</v>
      </c>
      <c r="AA107" s="238">
        <v>82703</v>
      </c>
      <c r="AB107" s="27"/>
      <c r="AC107" s="27"/>
      <c r="AD107" s="27"/>
    </row>
    <row r="108" spans="2:30" ht="12.75">
      <c r="B108" s="236" t="s">
        <v>65</v>
      </c>
      <c r="C108" s="238">
        <v>766133</v>
      </c>
      <c r="D108" s="238">
        <v>561954</v>
      </c>
      <c r="E108" s="238">
        <v>521967</v>
      </c>
      <c r="F108" s="238">
        <v>502500</v>
      </c>
      <c r="G108" s="238">
        <v>506935</v>
      </c>
      <c r="H108" s="238">
        <v>520829</v>
      </c>
      <c r="I108" s="238">
        <v>498875</v>
      </c>
      <c r="J108" s="238">
        <v>498155</v>
      </c>
      <c r="K108" s="238">
        <v>494655</v>
      </c>
      <c r="L108" s="238">
        <v>462214</v>
      </c>
      <c r="M108" s="238">
        <v>467239</v>
      </c>
      <c r="N108" s="238">
        <v>435726</v>
      </c>
      <c r="O108" s="238">
        <v>421903</v>
      </c>
      <c r="P108" s="238">
        <v>428424</v>
      </c>
      <c r="Q108" s="238">
        <v>406461</v>
      </c>
      <c r="R108" s="238">
        <v>413972</v>
      </c>
      <c r="S108" s="238">
        <v>396688</v>
      </c>
      <c r="T108" s="238">
        <v>392752</v>
      </c>
      <c r="U108" s="238">
        <v>417985</v>
      </c>
      <c r="V108" s="238">
        <v>354481</v>
      </c>
      <c r="W108" s="238">
        <v>375530</v>
      </c>
      <c r="X108" s="238">
        <v>395860</v>
      </c>
      <c r="Y108" s="238">
        <v>381662</v>
      </c>
      <c r="Z108" s="238">
        <v>398596</v>
      </c>
      <c r="AA108" s="239">
        <v>398596</v>
      </c>
      <c r="AB108" s="27"/>
      <c r="AC108" s="27"/>
      <c r="AD108" s="27"/>
    </row>
    <row r="109" spans="2:30" ht="12.75">
      <c r="B109" s="236" t="s">
        <v>29</v>
      </c>
      <c r="C109" s="237" t="s">
        <v>0</v>
      </c>
      <c r="D109" s="237" t="s">
        <v>0</v>
      </c>
      <c r="E109" s="237" t="s">
        <v>0</v>
      </c>
      <c r="F109" s="237" t="s">
        <v>0</v>
      </c>
      <c r="G109" s="237" t="s">
        <v>0</v>
      </c>
      <c r="H109" s="237" t="s">
        <v>0</v>
      </c>
      <c r="I109" s="237" t="s">
        <v>0</v>
      </c>
      <c r="J109" s="237" t="s">
        <v>0</v>
      </c>
      <c r="K109" s="237" t="s">
        <v>0</v>
      </c>
      <c r="L109" s="237" t="s">
        <v>0</v>
      </c>
      <c r="M109" s="239">
        <v>8593</v>
      </c>
      <c r="N109" s="239">
        <v>8593</v>
      </c>
      <c r="O109" s="239">
        <v>8593</v>
      </c>
      <c r="P109" s="239">
        <v>8593</v>
      </c>
      <c r="Q109" s="238">
        <v>8593</v>
      </c>
      <c r="R109" s="238">
        <v>7945</v>
      </c>
      <c r="S109" s="238">
        <v>8583</v>
      </c>
      <c r="T109" s="238">
        <v>8299</v>
      </c>
      <c r="U109" s="238">
        <v>8998</v>
      </c>
      <c r="V109" s="238">
        <v>7281</v>
      </c>
      <c r="W109" s="238">
        <v>7545</v>
      </c>
      <c r="X109" s="238">
        <v>7629</v>
      </c>
      <c r="Y109" s="238">
        <v>7997</v>
      </c>
      <c r="Z109" s="238">
        <v>8256</v>
      </c>
      <c r="AA109" s="238">
        <v>8897</v>
      </c>
      <c r="AB109" s="27"/>
      <c r="AC109" s="27"/>
      <c r="AD109" s="27"/>
    </row>
    <row r="110" spans="2:30" ht="12.75">
      <c r="B110" s="236" t="s">
        <v>30</v>
      </c>
      <c r="C110" s="238">
        <v>134216</v>
      </c>
      <c r="D110" s="238">
        <v>133313</v>
      </c>
      <c r="E110" s="238">
        <v>131373</v>
      </c>
      <c r="F110" s="238">
        <v>133132</v>
      </c>
      <c r="G110" s="238">
        <v>131680</v>
      </c>
      <c r="H110" s="238">
        <v>134412</v>
      </c>
      <c r="I110" s="238">
        <v>136992</v>
      </c>
      <c r="J110" s="238">
        <v>129532</v>
      </c>
      <c r="K110" s="238">
        <v>126963</v>
      </c>
      <c r="L110" s="238">
        <v>125877</v>
      </c>
      <c r="M110" s="238">
        <v>121768</v>
      </c>
      <c r="N110" s="238">
        <v>114847</v>
      </c>
      <c r="O110" s="238">
        <v>113436</v>
      </c>
      <c r="P110" s="238">
        <v>115743</v>
      </c>
      <c r="Q110" s="238">
        <v>114812</v>
      </c>
      <c r="R110" s="238">
        <v>108251</v>
      </c>
      <c r="S110" s="238">
        <v>105774</v>
      </c>
      <c r="T110" s="238">
        <v>99367</v>
      </c>
      <c r="U110" s="238">
        <v>93527</v>
      </c>
      <c r="V110" s="238">
        <v>87745</v>
      </c>
      <c r="W110" s="238">
        <v>93536</v>
      </c>
      <c r="X110" s="238">
        <v>93357</v>
      </c>
      <c r="Y110" s="238">
        <v>94102</v>
      </c>
      <c r="Z110" s="238">
        <v>104845</v>
      </c>
      <c r="AA110" s="239">
        <v>104845</v>
      </c>
      <c r="AB110" s="27"/>
      <c r="AC110" s="27"/>
      <c r="AD110" s="27"/>
    </row>
    <row r="111" spans="2:30" ht="12.75">
      <c r="B111" s="236" t="s">
        <v>31</v>
      </c>
      <c r="C111" s="238">
        <v>122201</v>
      </c>
      <c r="D111" s="238">
        <v>117164</v>
      </c>
      <c r="E111" s="238">
        <v>120661</v>
      </c>
      <c r="F111" s="238">
        <v>97520</v>
      </c>
      <c r="G111" s="238">
        <v>96735</v>
      </c>
      <c r="H111" s="238">
        <v>101582</v>
      </c>
      <c r="I111" s="238">
        <v>105565</v>
      </c>
      <c r="J111" s="238">
        <v>100688</v>
      </c>
      <c r="K111" s="238">
        <v>98495</v>
      </c>
      <c r="L111" s="238">
        <v>95048</v>
      </c>
      <c r="M111" s="238">
        <v>91548</v>
      </c>
      <c r="N111" s="238">
        <v>90812</v>
      </c>
      <c r="O111" s="238">
        <v>89074</v>
      </c>
      <c r="P111" s="238">
        <v>89296</v>
      </c>
      <c r="Q111" s="238">
        <v>85123</v>
      </c>
      <c r="R111" s="238">
        <v>78940</v>
      </c>
      <c r="S111" s="238">
        <v>76929</v>
      </c>
      <c r="T111" s="238">
        <v>73812</v>
      </c>
      <c r="U111" s="238">
        <v>67995</v>
      </c>
      <c r="V111" s="238">
        <v>73908</v>
      </c>
      <c r="W111" s="238">
        <v>70101</v>
      </c>
      <c r="X111" s="238">
        <v>63765</v>
      </c>
      <c r="Y111" s="238">
        <v>64793</v>
      </c>
      <c r="Z111" s="238">
        <v>66507</v>
      </c>
      <c r="AA111" s="238">
        <v>65415</v>
      </c>
      <c r="AB111" s="27"/>
      <c r="AC111" s="27"/>
      <c r="AD111" s="27"/>
    </row>
    <row r="112" spans="2:30" ht="12.75">
      <c r="B112" s="236" t="s">
        <v>32</v>
      </c>
      <c r="C112" s="238">
        <v>374770</v>
      </c>
      <c r="D112" s="238">
        <v>364804</v>
      </c>
      <c r="E112" s="238">
        <v>332424</v>
      </c>
      <c r="F112" s="238">
        <v>303747</v>
      </c>
      <c r="G112" s="238">
        <v>359171</v>
      </c>
      <c r="H112" s="238">
        <v>358461</v>
      </c>
      <c r="I112" s="238">
        <v>384888</v>
      </c>
      <c r="J112" s="238">
        <v>390037</v>
      </c>
      <c r="K112" s="238">
        <v>431911</v>
      </c>
      <c r="L112" s="238">
        <v>430639</v>
      </c>
      <c r="M112" s="238">
        <v>410356</v>
      </c>
      <c r="N112" s="238">
        <v>438559</v>
      </c>
      <c r="O112" s="238">
        <v>436520</v>
      </c>
      <c r="P112" s="238">
        <v>437854</v>
      </c>
      <c r="Q112" s="238">
        <v>432551</v>
      </c>
      <c r="R112" s="238">
        <v>398021</v>
      </c>
      <c r="S112" s="238">
        <v>367133</v>
      </c>
      <c r="T112" s="238">
        <v>416812</v>
      </c>
      <c r="U112" s="238">
        <v>285556</v>
      </c>
      <c r="V112" s="238">
        <v>297476</v>
      </c>
      <c r="W112" s="238">
        <v>330391</v>
      </c>
      <c r="X112" s="238">
        <v>331204</v>
      </c>
      <c r="Y112" s="238">
        <v>350008</v>
      </c>
      <c r="Z112" s="238">
        <v>373493</v>
      </c>
      <c r="AA112" s="238">
        <v>362099</v>
      </c>
      <c r="AB112" s="27"/>
      <c r="AC112" s="27"/>
      <c r="AD112" s="27"/>
    </row>
    <row r="113" spans="2:30" ht="12.75">
      <c r="B113" s="236" t="s">
        <v>17</v>
      </c>
      <c r="C113" s="238">
        <v>998931</v>
      </c>
      <c r="D113" s="238">
        <v>931397</v>
      </c>
      <c r="E113" s="238">
        <v>888390</v>
      </c>
      <c r="F113" s="238">
        <v>788555</v>
      </c>
      <c r="G113" s="238">
        <v>782190</v>
      </c>
      <c r="H113" s="238">
        <v>790752</v>
      </c>
      <c r="I113" s="238">
        <v>792300</v>
      </c>
      <c r="J113" s="238">
        <v>798227</v>
      </c>
      <c r="K113" s="238">
        <v>790400</v>
      </c>
      <c r="L113" s="238">
        <v>778360</v>
      </c>
      <c r="M113" s="238">
        <v>767460</v>
      </c>
      <c r="N113" s="238">
        <v>700222</v>
      </c>
      <c r="O113" s="238">
        <v>673499</v>
      </c>
      <c r="P113" s="238">
        <v>653213</v>
      </c>
      <c r="Q113" s="238">
        <v>645029</v>
      </c>
      <c r="R113" s="238">
        <v>627679</v>
      </c>
      <c r="S113" s="238">
        <v>584206</v>
      </c>
      <c r="T113" s="238">
        <v>574931</v>
      </c>
      <c r="U113" s="238">
        <v>614664</v>
      </c>
      <c r="V113" s="238">
        <v>458536</v>
      </c>
      <c r="W113" s="238">
        <v>504595</v>
      </c>
      <c r="X113" s="238">
        <v>538790</v>
      </c>
      <c r="Y113" s="238">
        <v>508110</v>
      </c>
      <c r="Z113" s="238">
        <v>536718</v>
      </c>
      <c r="AA113" s="238">
        <v>527635</v>
      </c>
      <c r="AB113" s="27"/>
      <c r="AC113" s="27"/>
      <c r="AD113" s="27"/>
    </row>
    <row r="114" spans="2:30" ht="12.75">
      <c r="B114" s="236" t="s">
        <v>33</v>
      </c>
      <c r="C114" s="237" t="s">
        <v>0</v>
      </c>
      <c r="D114" s="237" t="s">
        <v>0</v>
      </c>
      <c r="E114" s="237" t="s">
        <v>0</v>
      </c>
      <c r="F114" s="237" t="s">
        <v>0</v>
      </c>
      <c r="G114" s="237" t="s">
        <v>0</v>
      </c>
      <c r="H114" s="237" t="s">
        <v>0</v>
      </c>
      <c r="I114" s="237" t="s">
        <v>0</v>
      </c>
      <c r="J114" s="237" t="s">
        <v>0</v>
      </c>
      <c r="K114" s="237" t="s">
        <v>0</v>
      </c>
      <c r="L114" s="237" t="s">
        <v>0</v>
      </c>
      <c r="M114" s="238">
        <v>34218</v>
      </c>
      <c r="N114" s="238">
        <v>30421</v>
      </c>
      <c r="O114" s="238">
        <v>29521</v>
      </c>
      <c r="P114" s="238">
        <v>29426</v>
      </c>
      <c r="Q114" s="238">
        <v>29769</v>
      </c>
      <c r="R114" s="238">
        <v>30764</v>
      </c>
      <c r="S114" s="238">
        <v>38273</v>
      </c>
      <c r="T114" s="238">
        <v>29543</v>
      </c>
      <c r="U114" s="238">
        <v>32131</v>
      </c>
      <c r="V114" s="238">
        <v>20216</v>
      </c>
      <c r="W114" s="238">
        <v>27029</v>
      </c>
      <c r="X114" s="238">
        <v>24995</v>
      </c>
      <c r="Y114" s="238">
        <v>25159</v>
      </c>
      <c r="Z114" s="238">
        <v>22896</v>
      </c>
      <c r="AA114" s="238">
        <v>27175</v>
      </c>
      <c r="AB114" s="27"/>
      <c r="AC114" s="27"/>
      <c r="AD114" s="27"/>
    </row>
    <row r="115" spans="2:30" ht="12.75">
      <c r="B115" s="236" t="s">
        <v>34</v>
      </c>
      <c r="C115" s="238">
        <v>438604</v>
      </c>
      <c r="D115" s="238">
        <v>465309</v>
      </c>
      <c r="E115" s="238">
        <v>441382</v>
      </c>
      <c r="F115" s="238">
        <v>429885</v>
      </c>
      <c r="G115" s="238">
        <v>426985</v>
      </c>
      <c r="H115" s="238">
        <v>414225</v>
      </c>
      <c r="I115" s="238">
        <v>428987</v>
      </c>
      <c r="J115" s="238">
        <v>416398</v>
      </c>
      <c r="K115" s="238">
        <v>394266</v>
      </c>
      <c r="L115" s="238">
        <v>405631</v>
      </c>
      <c r="M115" s="238">
        <v>397144</v>
      </c>
      <c r="N115" s="238">
        <v>373072</v>
      </c>
      <c r="O115" s="238">
        <v>365966</v>
      </c>
      <c r="P115" s="238">
        <v>365926</v>
      </c>
      <c r="Q115" s="238">
        <v>344741</v>
      </c>
      <c r="R115" s="238">
        <v>318727</v>
      </c>
      <c r="S115" s="238">
        <v>330883</v>
      </c>
      <c r="T115" s="238">
        <v>312408</v>
      </c>
      <c r="U115" s="238">
        <v>254161</v>
      </c>
      <c r="V115" s="238">
        <v>280851</v>
      </c>
      <c r="W115" s="238">
        <v>251435</v>
      </c>
      <c r="X115" s="238">
        <v>242782</v>
      </c>
      <c r="Y115" s="238">
        <v>233344</v>
      </c>
      <c r="Z115" s="238">
        <v>235775</v>
      </c>
      <c r="AA115" s="238">
        <v>232219</v>
      </c>
      <c r="AB115" s="27"/>
      <c r="AC115" s="27"/>
      <c r="AD115" s="27"/>
    </row>
    <row r="116" spans="2:30" ht="12.75">
      <c r="B116" s="236" t="s">
        <v>35</v>
      </c>
      <c r="C116" s="238">
        <v>5123</v>
      </c>
      <c r="D116" s="238">
        <v>5149</v>
      </c>
      <c r="E116" s="238">
        <v>5345</v>
      </c>
      <c r="F116" s="238">
        <v>5567</v>
      </c>
      <c r="G116" s="238">
        <v>5512</v>
      </c>
      <c r="H116" s="238">
        <v>5645</v>
      </c>
      <c r="I116" s="238">
        <v>5806</v>
      </c>
      <c r="J116" s="238">
        <v>5884</v>
      </c>
      <c r="K116" s="238">
        <v>5918</v>
      </c>
      <c r="L116" s="238">
        <v>5891</v>
      </c>
      <c r="M116" s="238">
        <v>5944</v>
      </c>
      <c r="N116" s="238">
        <v>6280</v>
      </c>
      <c r="O116" s="238">
        <v>6543</v>
      </c>
      <c r="P116" s="238">
        <v>6386</v>
      </c>
      <c r="Q116" s="238">
        <v>6231</v>
      </c>
      <c r="R116" s="238">
        <v>5936</v>
      </c>
      <c r="S116" s="238">
        <v>5780</v>
      </c>
      <c r="T116" s="238">
        <v>5888</v>
      </c>
      <c r="U116" s="238">
        <v>4899</v>
      </c>
      <c r="V116" s="238">
        <v>4850</v>
      </c>
      <c r="W116" s="238">
        <v>4969</v>
      </c>
      <c r="X116" s="238">
        <v>4922</v>
      </c>
      <c r="Y116" s="238">
        <v>4722</v>
      </c>
      <c r="Z116" s="238">
        <v>4209</v>
      </c>
      <c r="AA116" s="238">
        <v>4206</v>
      </c>
      <c r="AB116" s="27"/>
      <c r="AC116" s="27"/>
      <c r="AD116" s="27"/>
    </row>
    <row r="117" spans="2:30" ht="12.75">
      <c r="B117" s="236" t="s">
        <v>36</v>
      </c>
      <c r="C117" s="238">
        <v>30490</v>
      </c>
      <c r="D117" s="238">
        <v>27962</v>
      </c>
      <c r="E117" s="238">
        <v>20086</v>
      </c>
      <c r="F117" s="238">
        <v>13312</v>
      </c>
      <c r="G117" s="238">
        <v>11016</v>
      </c>
      <c r="H117" s="238">
        <v>8912</v>
      </c>
      <c r="I117" s="238">
        <v>8737</v>
      </c>
      <c r="J117" s="238">
        <v>8607</v>
      </c>
      <c r="K117" s="238">
        <v>8094</v>
      </c>
      <c r="L117" s="238">
        <v>7397</v>
      </c>
      <c r="M117" s="238">
        <v>7862</v>
      </c>
      <c r="N117" s="238">
        <v>8941</v>
      </c>
      <c r="O117" s="238">
        <v>9286</v>
      </c>
      <c r="P117" s="238">
        <v>9599</v>
      </c>
      <c r="Q117" s="238">
        <v>10319</v>
      </c>
      <c r="R117" s="238">
        <v>11963</v>
      </c>
      <c r="S117" s="238">
        <v>11994</v>
      </c>
      <c r="T117" s="238">
        <v>13087</v>
      </c>
      <c r="U117" s="238">
        <v>12268</v>
      </c>
      <c r="V117" s="238">
        <v>11360</v>
      </c>
      <c r="W117" s="238">
        <v>12387</v>
      </c>
      <c r="X117" s="238">
        <v>13157</v>
      </c>
      <c r="Y117" s="238">
        <v>14407</v>
      </c>
      <c r="Z117" s="238">
        <v>16573</v>
      </c>
      <c r="AA117" s="238">
        <v>16310</v>
      </c>
      <c r="AB117" s="27"/>
      <c r="AC117" s="27"/>
      <c r="AD117" s="27"/>
    </row>
    <row r="118" spans="2:30" ht="12.75">
      <c r="B118" s="236" t="s">
        <v>37</v>
      </c>
      <c r="C118" s="237" t="s">
        <v>0</v>
      </c>
      <c r="D118" s="237" t="s">
        <v>0</v>
      </c>
      <c r="E118" s="237" t="s">
        <v>0</v>
      </c>
      <c r="F118" s="237" t="s">
        <v>0</v>
      </c>
      <c r="G118" s="237" t="s">
        <v>0</v>
      </c>
      <c r="H118" s="237" t="s">
        <v>0</v>
      </c>
      <c r="I118" s="237" t="s">
        <v>0</v>
      </c>
      <c r="J118" s="237" t="s">
        <v>0</v>
      </c>
      <c r="K118" s="237" t="s">
        <v>0</v>
      </c>
      <c r="L118" s="237" t="s">
        <v>0</v>
      </c>
      <c r="M118" s="238">
        <v>42288</v>
      </c>
      <c r="N118" s="238">
        <v>42631</v>
      </c>
      <c r="O118" s="238">
        <v>42941</v>
      </c>
      <c r="P118" s="238">
        <v>43452</v>
      </c>
      <c r="Q118" s="238">
        <v>55052</v>
      </c>
      <c r="R118" s="238">
        <v>67066</v>
      </c>
      <c r="S118" s="238">
        <v>50133</v>
      </c>
      <c r="T118" s="238">
        <v>53279</v>
      </c>
      <c r="U118" s="238">
        <v>47125</v>
      </c>
      <c r="V118" s="238">
        <v>26725</v>
      </c>
      <c r="W118" s="238">
        <v>43820</v>
      </c>
      <c r="X118" s="238">
        <v>43373</v>
      </c>
      <c r="Y118" s="238">
        <v>54148</v>
      </c>
      <c r="Z118" s="238">
        <v>40846</v>
      </c>
      <c r="AA118" s="238">
        <v>41285</v>
      </c>
      <c r="AB118" s="27"/>
      <c r="AC118" s="27"/>
      <c r="AD118" s="27"/>
    </row>
    <row r="119" spans="2:30" ht="12.75">
      <c r="B119" s="236" t="s">
        <v>24</v>
      </c>
      <c r="C119" s="237" t="s">
        <v>0</v>
      </c>
      <c r="D119" s="237" t="s">
        <v>0</v>
      </c>
      <c r="E119" s="237" t="s">
        <v>0</v>
      </c>
      <c r="F119" s="237" t="s">
        <v>0</v>
      </c>
      <c r="G119" s="237" t="s">
        <v>0</v>
      </c>
      <c r="H119" s="237" t="s">
        <v>0</v>
      </c>
      <c r="I119" s="237" t="s">
        <v>0</v>
      </c>
      <c r="J119" s="237" t="s">
        <v>0</v>
      </c>
      <c r="K119" s="237" t="s">
        <v>0</v>
      </c>
      <c r="L119" s="237" t="s">
        <v>0</v>
      </c>
      <c r="M119" s="238">
        <v>3342</v>
      </c>
      <c r="N119" s="238">
        <v>2999</v>
      </c>
      <c r="O119" s="238">
        <v>3075</v>
      </c>
      <c r="P119" s="238">
        <v>2887</v>
      </c>
      <c r="Q119" s="238">
        <v>2978</v>
      </c>
      <c r="R119" s="238">
        <v>3042</v>
      </c>
      <c r="S119" s="238">
        <v>2805</v>
      </c>
      <c r="T119" s="238">
        <v>2868</v>
      </c>
      <c r="U119" s="238">
        <v>2848</v>
      </c>
      <c r="V119" s="238">
        <v>2783</v>
      </c>
      <c r="W119" s="238">
        <v>2741</v>
      </c>
      <c r="X119" s="238">
        <v>2698</v>
      </c>
      <c r="Y119" s="238">
        <v>2658</v>
      </c>
      <c r="Z119" s="238">
        <v>2703</v>
      </c>
      <c r="AA119" s="238">
        <v>2733</v>
      </c>
      <c r="AB119" s="27"/>
      <c r="AC119" s="27"/>
      <c r="AD119" s="27"/>
    </row>
    <row r="120" spans="2:30" ht="12.75">
      <c r="B120" s="236" t="s">
        <v>21</v>
      </c>
      <c r="C120" s="237" t="s">
        <v>0</v>
      </c>
      <c r="D120" s="237" t="s">
        <v>0</v>
      </c>
      <c r="E120" s="237" t="s">
        <v>0</v>
      </c>
      <c r="F120" s="237" t="s">
        <v>0</v>
      </c>
      <c r="G120" s="237" t="s">
        <v>0</v>
      </c>
      <c r="H120" s="237" t="s">
        <v>0</v>
      </c>
      <c r="I120" s="237" t="s">
        <v>0</v>
      </c>
      <c r="J120" s="237" t="s">
        <v>0</v>
      </c>
      <c r="K120" s="237" t="s">
        <v>0</v>
      </c>
      <c r="L120" s="237" t="s">
        <v>0</v>
      </c>
      <c r="M120" s="238">
        <v>46950</v>
      </c>
      <c r="N120" s="238">
        <v>56175</v>
      </c>
      <c r="O120" s="238">
        <v>59015</v>
      </c>
      <c r="P120" s="238">
        <v>60690</v>
      </c>
      <c r="Q120" s="238">
        <v>62322</v>
      </c>
      <c r="R120" s="238">
        <v>54979</v>
      </c>
      <c r="S120" s="238">
        <v>60808</v>
      </c>
      <c r="T120" s="238">
        <v>66042</v>
      </c>
      <c r="U120" s="238">
        <v>54441</v>
      </c>
      <c r="V120" s="238">
        <v>45195</v>
      </c>
      <c r="W120" s="238">
        <v>42224</v>
      </c>
      <c r="X120" s="238">
        <v>46106</v>
      </c>
      <c r="Y120" s="238">
        <v>51801</v>
      </c>
      <c r="Z120" s="238">
        <v>59750</v>
      </c>
      <c r="AA120" s="238">
        <v>62875</v>
      </c>
      <c r="AB120" s="27"/>
      <c r="AC120" s="27"/>
      <c r="AD120" s="27"/>
    </row>
    <row r="121" spans="2:30" ht="12.75">
      <c r="B121" s="236" t="s">
        <v>38</v>
      </c>
      <c r="C121" s="238">
        <v>525</v>
      </c>
      <c r="D121" s="238">
        <v>539</v>
      </c>
      <c r="E121" s="238">
        <v>578</v>
      </c>
      <c r="F121" s="238">
        <v>619</v>
      </c>
      <c r="G121" s="238">
        <v>648</v>
      </c>
      <c r="H121" s="238">
        <v>678</v>
      </c>
      <c r="I121" s="238">
        <v>694</v>
      </c>
      <c r="J121" s="238">
        <v>741</v>
      </c>
      <c r="K121" s="238">
        <v>661</v>
      </c>
      <c r="L121" s="238">
        <v>670</v>
      </c>
      <c r="M121" s="238">
        <v>765</v>
      </c>
      <c r="N121" s="238">
        <v>788</v>
      </c>
      <c r="O121" s="238">
        <v>784</v>
      </c>
      <c r="P121" s="238">
        <v>741</v>
      </c>
      <c r="Q121" s="238">
        <v>787</v>
      </c>
      <c r="R121" s="238">
        <v>708</v>
      </c>
      <c r="S121" s="238">
        <v>710</v>
      </c>
      <c r="T121" s="238">
        <v>745</v>
      </c>
      <c r="U121" s="238">
        <v>696</v>
      </c>
      <c r="V121" s="238">
        <v>631</v>
      </c>
      <c r="W121" s="238">
        <v>652</v>
      </c>
      <c r="X121" s="238">
        <v>590</v>
      </c>
      <c r="Y121" s="238">
        <v>582</v>
      </c>
      <c r="Z121" s="238">
        <v>610</v>
      </c>
      <c r="AA121" s="238">
        <v>605</v>
      </c>
      <c r="AB121" s="27"/>
      <c r="AC121" s="27"/>
      <c r="AD121" s="27"/>
    </row>
    <row r="122" spans="2:30" ht="12.75">
      <c r="B122" s="236" t="s">
        <v>13</v>
      </c>
      <c r="C122" s="238">
        <v>134035</v>
      </c>
      <c r="D122" s="238">
        <v>136410</v>
      </c>
      <c r="E122" s="238">
        <v>135432</v>
      </c>
      <c r="F122" s="238">
        <v>133030</v>
      </c>
      <c r="G122" s="238">
        <v>123705</v>
      </c>
      <c r="H122" s="238">
        <v>116360</v>
      </c>
      <c r="I122" s="238">
        <v>112564</v>
      </c>
      <c r="J122" s="238">
        <v>111341</v>
      </c>
      <c r="K122" s="238">
        <v>109473</v>
      </c>
      <c r="L122" s="238">
        <v>113643</v>
      </c>
      <c r="M122" s="238">
        <v>106225</v>
      </c>
      <c r="N122" s="238">
        <v>95881</v>
      </c>
      <c r="O122" s="238">
        <v>88384</v>
      </c>
      <c r="P122" s="238">
        <v>91298</v>
      </c>
      <c r="Q122" s="238">
        <v>82998</v>
      </c>
      <c r="R122" s="238">
        <v>86966</v>
      </c>
      <c r="S122" s="238">
        <v>86311</v>
      </c>
      <c r="T122" s="238">
        <v>78412</v>
      </c>
      <c r="U122" s="238">
        <v>74829</v>
      </c>
      <c r="V122" s="238">
        <v>65694</v>
      </c>
      <c r="W122" s="238">
        <v>78401</v>
      </c>
      <c r="X122" s="238">
        <v>67659</v>
      </c>
      <c r="Y122" s="238">
        <v>60482</v>
      </c>
      <c r="Z122" s="238">
        <v>61590</v>
      </c>
      <c r="AA122" s="238">
        <v>64168</v>
      </c>
      <c r="AB122" s="27"/>
      <c r="AC122" s="27"/>
      <c r="AD122" s="27"/>
    </row>
    <row r="123" spans="2:30" ht="12.75">
      <c r="B123" s="236" t="s">
        <v>39</v>
      </c>
      <c r="C123" s="238">
        <v>76423</v>
      </c>
      <c r="D123" s="238">
        <v>74776</v>
      </c>
      <c r="E123" s="238">
        <v>70580</v>
      </c>
      <c r="F123" s="238">
        <v>69469</v>
      </c>
      <c r="G123" s="238">
        <v>65980</v>
      </c>
      <c r="H123" s="238">
        <v>64129</v>
      </c>
      <c r="I123" s="238">
        <v>66404</v>
      </c>
      <c r="J123" s="238">
        <v>65306</v>
      </c>
      <c r="K123" s="238">
        <v>65569</v>
      </c>
      <c r="L123" s="238">
        <v>59938</v>
      </c>
      <c r="M123" s="238">
        <v>58697</v>
      </c>
      <c r="N123" s="238">
        <v>58614</v>
      </c>
      <c r="O123" s="238">
        <v>57662</v>
      </c>
      <c r="P123" s="238">
        <v>56236</v>
      </c>
      <c r="Q123" s="238">
        <v>51863</v>
      </c>
      <c r="R123" s="238">
        <v>50664</v>
      </c>
      <c r="S123" s="238">
        <v>51744</v>
      </c>
      <c r="T123" s="238">
        <v>55508</v>
      </c>
      <c r="U123" s="238">
        <v>43837</v>
      </c>
      <c r="V123" s="238">
        <v>46640</v>
      </c>
      <c r="W123" s="238">
        <v>49574</v>
      </c>
      <c r="X123" s="238">
        <v>46818</v>
      </c>
      <c r="Y123" s="238">
        <v>48548</v>
      </c>
      <c r="Z123" s="238">
        <v>52565</v>
      </c>
      <c r="AA123" s="238">
        <v>50561</v>
      </c>
      <c r="AB123" s="27"/>
      <c r="AC123" s="27"/>
      <c r="AD123" s="27"/>
    </row>
    <row r="124" spans="2:30" ht="12.75">
      <c r="B124" s="236" t="s">
        <v>20</v>
      </c>
      <c r="C124" s="238">
        <v>511419</v>
      </c>
      <c r="D124" s="238">
        <v>357572</v>
      </c>
      <c r="E124" s="238">
        <v>266329</v>
      </c>
      <c r="F124" s="238">
        <v>254518</v>
      </c>
      <c r="G124" s="238">
        <v>258659</v>
      </c>
      <c r="H124" s="238">
        <v>264983</v>
      </c>
      <c r="I124" s="238">
        <v>266021</v>
      </c>
      <c r="J124" s="238">
        <v>270886</v>
      </c>
      <c r="K124" s="238">
        <v>268936</v>
      </c>
      <c r="L124" s="238">
        <v>264704</v>
      </c>
      <c r="M124" s="238">
        <v>251757</v>
      </c>
      <c r="N124" s="238">
        <v>259674</v>
      </c>
      <c r="O124" s="238">
        <v>282130</v>
      </c>
      <c r="P124" s="238">
        <v>271669</v>
      </c>
      <c r="Q124" s="238">
        <v>273719</v>
      </c>
      <c r="R124" s="238">
        <v>276017</v>
      </c>
      <c r="S124" s="238">
        <v>329346</v>
      </c>
      <c r="T124" s="238">
        <v>316543</v>
      </c>
      <c r="U124" s="238">
        <v>331004</v>
      </c>
      <c r="V124" s="238">
        <v>287888</v>
      </c>
      <c r="W124" s="238">
        <v>285130</v>
      </c>
      <c r="X124" s="238">
        <v>301625</v>
      </c>
      <c r="Y124" s="238">
        <v>274834</v>
      </c>
      <c r="Z124" s="238">
        <v>279179</v>
      </c>
      <c r="AA124" s="238">
        <v>262434</v>
      </c>
      <c r="AB124" s="27"/>
      <c r="AC124" s="27"/>
      <c r="AD124" s="27"/>
    </row>
    <row r="125" spans="2:30" ht="12.75">
      <c r="B125" s="236" t="s">
        <v>22</v>
      </c>
      <c r="C125" s="237" t="s">
        <v>0</v>
      </c>
      <c r="D125" s="237" t="s">
        <v>0</v>
      </c>
      <c r="E125" s="237" t="s">
        <v>0</v>
      </c>
      <c r="F125" s="237" t="s">
        <v>0</v>
      </c>
      <c r="G125" s="237" t="s">
        <v>0</v>
      </c>
      <c r="H125" s="238">
        <v>75913</v>
      </c>
      <c r="I125" s="238">
        <v>75376</v>
      </c>
      <c r="J125" s="238">
        <v>73315</v>
      </c>
      <c r="K125" s="238">
        <v>68199</v>
      </c>
      <c r="L125" s="238">
        <v>70408</v>
      </c>
      <c r="M125" s="238">
        <v>71750</v>
      </c>
      <c r="N125" s="238">
        <v>65114</v>
      </c>
      <c r="O125" s="238">
        <v>65808</v>
      </c>
      <c r="P125" s="238">
        <v>69451</v>
      </c>
      <c r="Q125" s="238">
        <v>83112</v>
      </c>
      <c r="R125" s="238">
        <v>63783</v>
      </c>
      <c r="S125" s="238">
        <v>51563</v>
      </c>
      <c r="T125" s="238">
        <v>58822</v>
      </c>
      <c r="U125" s="238">
        <v>47258</v>
      </c>
      <c r="V125" s="238">
        <v>41113</v>
      </c>
      <c r="W125" s="238">
        <v>46795</v>
      </c>
      <c r="X125" s="238">
        <v>41464</v>
      </c>
      <c r="Y125" s="238">
        <v>42981</v>
      </c>
      <c r="Z125" s="238">
        <v>44509</v>
      </c>
      <c r="AA125" s="238">
        <v>46164</v>
      </c>
      <c r="AB125" s="27"/>
      <c r="AC125" s="27"/>
      <c r="AD125" s="27"/>
    </row>
    <row r="126" spans="2:30" ht="12.75">
      <c r="B126" s="236" t="s">
        <v>40</v>
      </c>
      <c r="C126" s="238">
        <v>269751</v>
      </c>
      <c r="D126" s="238">
        <v>181488</v>
      </c>
      <c r="E126" s="238">
        <v>174195</v>
      </c>
      <c r="F126" s="238">
        <v>170576</v>
      </c>
      <c r="G126" s="238">
        <v>140511</v>
      </c>
      <c r="H126" s="238">
        <v>148396</v>
      </c>
      <c r="I126" s="238">
        <v>152592</v>
      </c>
      <c r="J126" s="238">
        <v>120949</v>
      </c>
      <c r="K126" s="238">
        <v>117399</v>
      </c>
      <c r="L126" s="238">
        <v>97643</v>
      </c>
      <c r="M126" s="238">
        <v>111315</v>
      </c>
      <c r="N126" s="238">
        <v>108929</v>
      </c>
      <c r="O126" s="238">
        <v>106342</v>
      </c>
      <c r="P126" s="238">
        <v>116306</v>
      </c>
      <c r="Q126" s="238">
        <v>119837</v>
      </c>
      <c r="R126" s="238">
        <v>139973</v>
      </c>
      <c r="S126" s="238">
        <v>121086</v>
      </c>
      <c r="T126" s="238">
        <v>124740</v>
      </c>
      <c r="U126" s="238">
        <v>122957</v>
      </c>
      <c r="V126" s="238">
        <v>119681</v>
      </c>
      <c r="W126" s="238">
        <v>121634</v>
      </c>
      <c r="X126" s="238">
        <v>122663</v>
      </c>
      <c r="Y126" s="238">
        <v>117230</v>
      </c>
      <c r="Z126" s="238">
        <v>117845</v>
      </c>
      <c r="AA126" s="238">
        <v>119648</v>
      </c>
      <c r="AB126" s="27"/>
      <c r="AC126" s="27"/>
      <c r="AD126" s="27"/>
    </row>
    <row r="127" spans="2:30" ht="12.75">
      <c r="B127" s="236" t="s">
        <v>18</v>
      </c>
      <c r="C127" s="237" t="s">
        <v>0</v>
      </c>
      <c r="D127" s="237" t="s">
        <v>0</v>
      </c>
      <c r="E127" s="238">
        <v>13279</v>
      </c>
      <c r="F127" s="238">
        <v>13527</v>
      </c>
      <c r="G127" s="238">
        <v>14222</v>
      </c>
      <c r="H127" s="238">
        <v>13598</v>
      </c>
      <c r="I127" s="238">
        <v>13171</v>
      </c>
      <c r="J127" s="238">
        <v>13445</v>
      </c>
      <c r="K127" s="238">
        <v>14066</v>
      </c>
      <c r="L127" s="238">
        <v>14465</v>
      </c>
      <c r="M127" s="238">
        <v>14275</v>
      </c>
      <c r="N127" s="238">
        <v>13464</v>
      </c>
      <c r="O127" s="238">
        <v>13492</v>
      </c>
      <c r="P127" s="238">
        <v>12774</v>
      </c>
      <c r="Q127" s="238">
        <v>12029</v>
      </c>
      <c r="R127" s="238">
        <v>11590</v>
      </c>
      <c r="S127" s="238">
        <v>11337</v>
      </c>
      <c r="T127" s="238">
        <v>11553</v>
      </c>
      <c r="U127" s="238">
        <v>10883</v>
      </c>
      <c r="V127" s="238">
        <v>8991</v>
      </c>
      <c r="W127" s="238">
        <v>9826</v>
      </c>
      <c r="X127" s="238">
        <v>9227</v>
      </c>
      <c r="Y127" s="238">
        <v>9095</v>
      </c>
      <c r="Z127" s="238">
        <v>9047</v>
      </c>
      <c r="AA127" s="238">
        <v>9308</v>
      </c>
      <c r="AB127" s="27"/>
      <c r="AC127" s="27"/>
      <c r="AD127" s="27"/>
    </row>
    <row r="128" spans="2:30" ht="12.75">
      <c r="B128" s="236" t="s">
        <v>41</v>
      </c>
      <c r="C128" s="237" t="s">
        <v>0</v>
      </c>
      <c r="D128" s="237" t="s">
        <v>0</v>
      </c>
      <c r="E128" s="237" t="s">
        <v>0</v>
      </c>
      <c r="F128" s="238">
        <v>26670</v>
      </c>
      <c r="G128" s="238">
        <v>25857</v>
      </c>
      <c r="H128" s="238">
        <v>26454</v>
      </c>
      <c r="I128" s="238">
        <v>27114</v>
      </c>
      <c r="J128" s="238">
        <v>24878</v>
      </c>
      <c r="K128" s="238">
        <v>23651</v>
      </c>
      <c r="L128" s="238">
        <v>19856</v>
      </c>
      <c r="M128" s="238">
        <v>20903</v>
      </c>
      <c r="N128" s="238">
        <v>24232</v>
      </c>
      <c r="O128" s="238">
        <v>24659</v>
      </c>
      <c r="P128" s="238">
        <v>22885</v>
      </c>
      <c r="Q128" s="238">
        <v>20713</v>
      </c>
      <c r="R128" s="238">
        <v>21792</v>
      </c>
      <c r="S128" s="238">
        <v>20772</v>
      </c>
      <c r="T128" s="238">
        <v>22028</v>
      </c>
      <c r="U128" s="238">
        <v>21268</v>
      </c>
      <c r="V128" s="238">
        <v>18085</v>
      </c>
      <c r="W128" s="238">
        <v>16922</v>
      </c>
      <c r="X128" s="238">
        <v>17905</v>
      </c>
      <c r="Y128" s="238">
        <v>20293</v>
      </c>
      <c r="Z128" s="238">
        <v>20596</v>
      </c>
      <c r="AA128" s="238">
        <v>21616</v>
      </c>
      <c r="AB128" s="27"/>
      <c r="AC128" s="27"/>
      <c r="AD128" s="27"/>
    </row>
    <row r="129" spans="2:30" ht="12.75">
      <c r="B129" s="236" t="s">
        <v>19</v>
      </c>
      <c r="C129" s="238">
        <v>86228</v>
      </c>
      <c r="D129" s="238">
        <v>70402</v>
      </c>
      <c r="E129" s="238">
        <v>55390</v>
      </c>
      <c r="F129" s="238">
        <v>55047</v>
      </c>
      <c r="G129" s="238">
        <v>55688</v>
      </c>
      <c r="H129" s="238">
        <v>58655</v>
      </c>
      <c r="I129" s="238">
        <v>51283</v>
      </c>
      <c r="J129" s="238">
        <v>44326</v>
      </c>
      <c r="K129" s="238">
        <v>42782</v>
      </c>
      <c r="L129" s="238">
        <v>41856</v>
      </c>
      <c r="M129" s="238">
        <v>40446</v>
      </c>
      <c r="N129" s="238">
        <v>40940</v>
      </c>
      <c r="O129" s="238">
        <v>40117</v>
      </c>
      <c r="P129" s="238">
        <v>39637</v>
      </c>
      <c r="Q129" s="238">
        <v>38395</v>
      </c>
      <c r="R129" s="238">
        <v>37447</v>
      </c>
      <c r="S129" s="238">
        <v>36319</v>
      </c>
      <c r="T129" s="238">
        <v>34907</v>
      </c>
      <c r="U129" s="238">
        <v>35060</v>
      </c>
      <c r="V129" s="238">
        <v>29507</v>
      </c>
      <c r="W129" s="238">
        <v>31993</v>
      </c>
      <c r="X129" s="238">
        <v>30212</v>
      </c>
      <c r="Y129" s="238">
        <v>29575</v>
      </c>
      <c r="Z129" s="238">
        <v>30528</v>
      </c>
      <c r="AA129" s="238">
        <v>30612</v>
      </c>
      <c r="AB129" s="27"/>
      <c r="AC129" s="27"/>
      <c r="AD129" s="27"/>
    </row>
    <row r="130" spans="2:30" ht="12.75">
      <c r="B130" s="236" t="s">
        <v>42</v>
      </c>
      <c r="C130" s="238">
        <v>54904</v>
      </c>
      <c r="D130" s="238">
        <v>50464</v>
      </c>
      <c r="E130" s="238">
        <v>46178</v>
      </c>
      <c r="F130" s="238">
        <v>46804</v>
      </c>
      <c r="G130" s="238">
        <v>51415</v>
      </c>
      <c r="H130" s="238">
        <v>49441</v>
      </c>
      <c r="I130" s="238">
        <v>47590</v>
      </c>
      <c r="J130" s="238">
        <v>47611</v>
      </c>
      <c r="K130" s="238">
        <v>46948</v>
      </c>
      <c r="L130" s="238">
        <v>42523</v>
      </c>
      <c r="M130" s="238">
        <v>41220</v>
      </c>
      <c r="N130" s="238">
        <v>40388</v>
      </c>
      <c r="O130" s="238">
        <v>38979</v>
      </c>
      <c r="P130" s="238">
        <v>39194</v>
      </c>
      <c r="Q130" s="238">
        <v>39577</v>
      </c>
      <c r="R130" s="238">
        <v>38082</v>
      </c>
      <c r="S130" s="238">
        <v>36157</v>
      </c>
      <c r="T130" s="238">
        <v>36858</v>
      </c>
      <c r="U130" s="238">
        <v>38177</v>
      </c>
      <c r="V130" s="238">
        <v>30964</v>
      </c>
      <c r="W130" s="238">
        <v>32142</v>
      </c>
      <c r="X130" s="238">
        <v>32232</v>
      </c>
      <c r="Y130" s="238">
        <v>32389</v>
      </c>
      <c r="Z130" s="238">
        <v>33718</v>
      </c>
      <c r="AA130" s="239">
        <v>33718</v>
      </c>
      <c r="AB130" s="27"/>
      <c r="AC130" s="27"/>
      <c r="AD130" s="27"/>
    </row>
    <row r="131" spans="2:30" ht="12.75">
      <c r="B131" s="236" t="s">
        <v>16</v>
      </c>
      <c r="C131" s="238">
        <v>410442</v>
      </c>
      <c r="D131" s="237" t="s">
        <v>0</v>
      </c>
      <c r="E131" s="237" t="s">
        <v>0</v>
      </c>
      <c r="F131" s="237" t="s">
        <v>0</v>
      </c>
      <c r="G131" s="237" t="s">
        <v>0</v>
      </c>
      <c r="H131" s="238">
        <v>403093</v>
      </c>
      <c r="I131" s="237" t="s">
        <v>0</v>
      </c>
      <c r="J131" s="237" t="s">
        <v>0</v>
      </c>
      <c r="K131" s="237" t="s">
        <v>0</v>
      </c>
      <c r="L131" s="237" t="s">
        <v>0</v>
      </c>
      <c r="M131" s="238">
        <v>354921</v>
      </c>
      <c r="N131" s="238">
        <v>334113</v>
      </c>
      <c r="O131" s="238">
        <v>329959</v>
      </c>
      <c r="P131" s="238">
        <v>331677</v>
      </c>
      <c r="Q131" s="238">
        <v>332947</v>
      </c>
      <c r="R131" s="238">
        <v>326585</v>
      </c>
      <c r="S131" s="238">
        <v>314834</v>
      </c>
      <c r="T131" s="238">
        <v>304406</v>
      </c>
      <c r="U131" s="238">
        <v>298519</v>
      </c>
      <c r="V131" s="238">
        <v>255233</v>
      </c>
      <c r="W131" s="238">
        <v>285666</v>
      </c>
      <c r="X131" s="238">
        <v>287769</v>
      </c>
      <c r="Y131" s="238">
        <v>278126</v>
      </c>
      <c r="Z131" s="238">
        <v>279260</v>
      </c>
      <c r="AA131" s="238">
        <v>285736</v>
      </c>
      <c r="AB131" s="27"/>
      <c r="AC131" s="27"/>
      <c r="AD131" s="27"/>
    </row>
    <row r="132" spans="2:30" ht="12.75">
      <c r="B132" s="236" t="s">
        <v>23</v>
      </c>
      <c r="C132" s="238">
        <v>29231</v>
      </c>
      <c r="D132" s="238">
        <v>28513</v>
      </c>
      <c r="E132" s="238">
        <v>28235</v>
      </c>
      <c r="F132" s="238">
        <v>27316</v>
      </c>
      <c r="G132" s="238">
        <v>28192</v>
      </c>
      <c r="H132" s="238">
        <v>27963</v>
      </c>
      <c r="I132" s="238">
        <v>28619</v>
      </c>
      <c r="J132" s="238">
        <v>27997</v>
      </c>
      <c r="K132" s="238">
        <v>28038</v>
      </c>
      <c r="L132" s="238">
        <v>27473</v>
      </c>
      <c r="M132" s="238">
        <v>27785</v>
      </c>
      <c r="N132" s="238">
        <v>27048</v>
      </c>
      <c r="O132" s="238">
        <v>27104</v>
      </c>
      <c r="P132" s="238">
        <v>27490</v>
      </c>
      <c r="Q132" s="238">
        <v>27688</v>
      </c>
      <c r="R132" s="238">
        <v>27513</v>
      </c>
      <c r="S132" s="238">
        <v>27057</v>
      </c>
      <c r="T132" s="238">
        <v>26729</v>
      </c>
      <c r="U132" s="238">
        <v>26251</v>
      </c>
      <c r="V132" s="238">
        <v>23201</v>
      </c>
      <c r="W132" s="238">
        <v>22271</v>
      </c>
      <c r="X132" s="238">
        <v>22923</v>
      </c>
      <c r="Y132" s="238">
        <v>22563</v>
      </c>
      <c r="Z132" s="238">
        <v>22935</v>
      </c>
      <c r="AA132" s="238">
        <v>22629</v>
      </c>
      <c r="AB132" s="27"/>
      <c r="AC132" s="27"/>
      <c r="AD132" s="27"/>
    </row>
    <row r="133" spans="2:30" ht="12.75">
      <c r="B133" s="236" t="s">
        <v>43</v>
      </c>
      <c r="C133" s="238">
        <v>45558</v>
      </c>
      <c r="D133" s="238">
        <v>44774</v>
      </c>
      <c r="E133" s="238">
        <v>43308</v>
      </c>
      <c r="F133" s="238">
        <v>40676</v>
      </c>
      <c r="G133" s="238">
        <v>38665</v>
      </c>
      <c r="H133" s="238">
        <v>37143</v>
      </c>
      <c r="I133" s="238">
        <v>34059</v>
      </c>
      <c r="J133" s="238">
        <v>33223</v>
      </c>
      <c r="K133" s="238">
        <v>32409</v>
      </c>
      <c r="L133" s="238">
        <v>31956</v>
      </c>
      <c r="M133" s="238">
        <v>30537</v>
      </c>
      <c r="N133" s="238">
        <v>30790</v>
      </c>
      <c r="O133" s="238">
        <v>32194</v>
      </c>
      <c r="P133" s="238">
        <v>29655</v>
      </c>
      <c r="Q133" s="238">
        <v>29880</v>
      </c>
      <c r="R133" s="238">
        <v>29100</v>
      </c>
      <c r="S133" s="238">
        <v>30103</v>
      </c>
      <c r="T133" s="238">
        <v>30695</v>
      </c>
      <c r="U133" s="238">
        <v>29557</v>
      </c>
      <c r="V133" s="238">
        <v>27758</v>
      </c>
      <c r="W133" s="238">
        <v>28518</v>
      </c>
      <c r="X133" s="238">
        <v>28375</v>
      </c>
      <c r="Y133" s="238">
        <v>28518</v>
      </c>
      <c r="Z133" s="238">
        <v>27869</v>
      </c>
      <c r="AA133" s="237" t="s">
        <v>0</v>
      </c>
      <c r="AB133" s="27"/>
      <c r="AC133" s="27"/>
      <c r="AD133" s="27"/>
    </row>
    <row r="134" spans="2:30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27"/>
      <c r="AC134" s="27"/>
      <c r="AD134" s="27"/>
    </row>
    <row r="135" spans="2:30" ht="12.75">
      <c r="B135" s="234" t="s">
        <v>92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 s="27"/>
      <c r="AC135" s="27"/>
      <c r="AD135" s="27"/>
    </row>
    <row r="136" spans="2:30" ht="12.75">
      <c r="B136" s="234" t="s">
        <v>0</v>
      </c>
      <c r="C136" s="234" t="s">
        <v>93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27"/>
      <c r="AC136" s="27"/>
      <c r="AD136" s="27"/>
    </row>
    <row r="137" spans="2:30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 s="27"/>
      <c r="AC137" s="27"/>
      <c r="AD137" s="27"/>
    </row>
    <row r="138" spans="2:30" ht="12.75">
      <c r="B138" s="234" t="s">
        <v>75</v>
      </c>
      <c r="C138" s="234" t="s">
        <v>152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 s="27"/>
      <c r="AC138" s="27"/>
      <c r="AD138" s="27"/>
    </row>
    <row r="139" spans="2:30" ht="12.75">
      <c r="B139" s="234" t="s">
        <v>58</v>
      </c>
      <c r="C139" s="234" t="s">
        <v>95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27"/>
      <c r="AC139" s="27"/>
      <c r="AD139" s="27"/>
    </row>
    <row r="140" spans="2:30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 s="27"/>
      <c r="AC140" s="27"/>
      <c r="AD140" s="27"/>
    </row>
    <row r="141" spans="2:30" ht="12.75">
      <c r="B141" s="236" t="s">
        <v>59</v>
      </c>
      <c r="C141" s="236" t="s">
        <v>84</v>
      </c>
      <c r="D141" s="236" t="s">
        <v>85</v>
      </c>
      <c r="E141" s="236" t="s">
        <v>86</v>
      </c>
      <c r="F141" s="236" t="s">
        <v>87</v>
      </c>
      <c r="G141" s="236" t="s">
        <v>88</v>
      </c>
      <c r="H141" s="236" t="s">
        <v>60</v>
      </c>
      <c r="I141" s="236" t="s">
        <v>78</v>
      </c>
      <c r="J141" s="236" t="s">
        <v>79</v>
      </c>
      <c r="K141" s="236" t="s">
        <v>80</v>
      </c>
      <c r="L141" s="236" t="s">
        <v>81</v>
      </c>
      <c r="M141" s="236" t="s">
        <v>45</v>
      </c>
      <c r="N141" s="236" t="s">
        <v>46</v>
      </c>
      <c r="O141" s="236" t="s">
        <v>47</v>
      </c>
      <c r="P141" s="236" t="s">
        <v>48</v>
      </c>
      <c r="Q141" s="236" t="s">
        <v>49</v>
      </c>
      <c r="R141" s="236" t="s">
        <v>50</v>
      </c>
      <c r="S141" s="236" t="s">
        <v>51</v>
      </c>
      <c r="T141" s="236" t="s">
        <v>52</v>
      </c>
      <c r="U141" s="236" t="s">
        <v>53</v>
      </c>
      <c r="V141" s="236" t="s">
        <v>54</v>
      </c>
      <c r="W141" s="236" t="s">
        <v>55</v>
      </c>
      <c r="X141" s="236" t="s">
        <v>56</v>
      </c>
      <c r="Y141" s="236" t="s">
        <v>61</v>
      </c>
      <c r="Z141" s="236" t="s">
        <v>62</v>
      </c>
      <c r="AA141" s="236" t="s">
        <v>63</v>
      </c>
      <c r="AB141" s="27"/>
      <c r="AC141" s="27"/>
      <c r="AD141" s="27"/>
    </row>
    <row r="142" spans="2:30" ht="12.75">
      <c r="B142" s="236" t="s">
        <v>64</v>
      </c>
      <c r="C142" s="237" t="s">
        <v>0</v>
      </c>
      <c r="D142" s="237" t="s">
        <v>0</v>
      </c>
      <c r="E142" s="237" t="s">
        <v>0</v>
      </c>
      <c r="F142" s="237" t="s">
        <v>0</v>
      </c>
      <c r="G142" s="237" t="s">
        <v>0</v>
      </c>
      <c r="H142" s="237" t="s">
        <v>0</v>
      </c>
      <c r="I142" s="237" t="s">
        <v>0</v>
      </c>
      <c r="J142" s="237" t="s">
        <v>0</v>
      </c>
      <c r="K142" s="237" t="s">
        <v>0</v>
      </c>
      <c r="L142" s="237" t="s">
        <v>0</v>
      </c>
      <c r="M142" s="239">
        <f>SUM(M144:M171)</f>
        <v>191607</v>
      </c>
      <c r="N142" s="239">
        <f aca="true" t="shared" si="15" ref="N142:P142">SUM(N144:N171)</f>
        <v>190587</v>
      </c>
      <c r="O142" s="239">
        <f t="shared" si="15"/>
        <v>188674</v>
      </c>
      <c r="P142" s="239">
        <f t="shared" si="15"/>
        <v>187097</v>
      </c>
      <c r="Q142" s="238">
        <v>187205</v>
      </c>
      <c r="R142" s="238">
        <v>186709</v>
      </c>
      <c r="S142" s="238">
        <v>183612</v>
      </c>
      <c r="T142" s="238">
        <v>183466</v>
      </c>
      <c r="U142" s="238">
        <v>182523</v>
      </c>
      <c r="V142" s="238">
        <v>181059</v>
      </c>
      <c r="W142" s="238">
        <v>178931</v>
      </c>
      <c r="X142" s="238">
        <v>179151</v>
      </c>
      <c r="Y142" s="238">
        <v>178395</v>
      </c>
      <c r="Z142" s="238">
        <v>177773</v>
      </c>
      <c r="AA142" s="239">
        <f>SUM(AA144:AA171)</f>
        <v>177785</v>
      </c>
      <c r="AB142" s="27"/>
      <c r="AC142" s="27"/>
      <c r="AD142" s="27"/>
    </row>
    <row r="143" spans="2:30" ht="12.75">
      <c r="B143" s="236" t="s">
        <v>82</v>
      </c>
      <c r="C143" s="237" t="s">
        <v>0</v>
      </c>
      <c r="D143" s="237" t="s">
        <v>0</v>
      </c>
      <c r="E143" s="237" t="s">
        <v>0</v>
      </c>
      <c r="F143" s="237" t="s">
        <v>0</v>
      </c>
      <c r="G143" s="237" t="s">
        <v>0</v>
      </c>
      <c r="H143" s="237" t="s">
        <v>0</v>
      </c>
      <c r="I143" s="237" t="s">
        <v>0</v>
      </c>
      <c r="J143" s="237" t="s">
        <v>0</v>
      </c>
      <c r="K143" s="237" t="s">
        <v>0</v>
      </c>
      <c r="L143" s="237" t="s">
        <v>0</v>
      </c>
      <c r="M143" s="238">
        <v>133315</v>
      </c>
      <c r="N143" s="238">
        <v>133139</v>
      </c>
      <c r="O143" s="238">
        <v>132735</v>
      </c>
      <c r="P143" s="238">
        <v>132198</v>
      </c>
      <c r="Q143" s="238">
        <v>132880</v>
      </c>
      <c r="R143" s="238">
        <v>132498</v>
      </c>
      <c r="S143" s="238">
        <v>129610</v>
      </c>
      <c r="T143" s="238">
        <v>130459</v>
      </c>
      <c r="U143" s="238">
        <v>129436</v>
      </c>
      <c r="V143" s="238">
        <v>128071</v>
      </c>
      <c r="W143" s="238">
        <v>126900</v>
      </c>
      <c r="X143" s="238">
        <v>127105</v>
      </c>
      <c r="Y143" s="238">
        <v>126704</v>
      </c>
      <c r="Z143" s="238">
        <v>126288</v>
      </c>
      <c r="AA143" s="239">
        <f>AA144+AA147+AA148+AA150+AA151+AA152+AA153+AA155+AA159+AA162+AA163+AA165+AA169+AA170+AA171</f>
        <v>126191</v>
      </c>
      <c r="AB143" s="27"/>
      <c r="AC143" s="27"/>
      <c r="AD143" s="27"/>
    </row>
    <row r="144" spans="2:30" ht="12.75">
      <c r="B144" s="236" t="s">
        <v>26</v>
      </c>
      <c r="C144" s="238">
        <v>1384</v>
      </c>
      <c r="D144" s="238">
        <v>1375</v>
      </c>
      <c r="E144" s="238">
        <v>1354</v>
      </c>
      <c r="F144" s="238">
        <v>1371</v>
      </c>
      <c r="G144" s="238">
        <v>1370</v>
      </c>
      <c r="H144" s="238">
        <v>1386</v>
      </c>
      <c r="I144" s="238">
        <v>1391</v>
      </c>
      <c r="J144" s="238">
        <v>1383</v>
      </c>
      <c r="K144" s="238">
        <v>1391</v>
      </c>
      <c r="L144" s="238">
        <v>1394</v>
      </c>
      <c r="M144" s="238">
        <v>1396</v>
      </c>
      <c r="N144" s="238">
        <v>1390</v>
      </c>
      <c r="O144" s="238">
        <v>1393</v>
      </c>
      <c r="P144" s="238">
        <v>1392</v>
      </c>
      <c r="Q144" s="238">
        <v>1394</v>
      </c>
      <c r="R144" s="238">
        <v>1386</v>
      </c>
      <c r="S144" s="238">
        <v>1382</v>
      </c>
      <c r="T144" s="238">
        <v>1370</v>
      </c>
      <c r="U144" s="238">
        <v>1374</v>
      </c>
      <c r="V144" s="238">
        <v>1365</v>
      </c>
      <c r="W144" s="238">
        <v>1358</v>
      </c>
      <c r="X144" s="238">
        <v>1337</v>
      </c>
      <c r="Y144" s="238">
        <v>1334</v>
      </c>
      <c r="Z144" s="238">
        <v>1339</v>
      </c>
      <c r="AA144" s="238">
        <v>1333</v>
      </c>
      <c r="AB144" s="27"/>
      <c r="AC144" s="27"/>
      <c r="AD144" s="27"/>
    </row>
    <row r="145" spans="2:30" ht="12.75">
      <c r="B145" s="236" t="s">
        <v>27</v>
      </c>
      <c r="C145" s="238">
        <v>6159</v>
      </c>
      <c r="D145" s="238">
        <v>6159</v>
      </c>
      <c r="E145" s="238">
        <v>6159</v>
      </c>
      <c r="F145" s="238">
        <v>6159</v>
      </c>
      <c r="G145" s="238">
        <v>6159</v>
      </c>
      <c r="H145" s="238">
        <v>6164</v>
      </c>
      <c r="I145" s="238">
        <v>6164</v>
      </c>
      <c r="J145" s="238">
        <v>6203</v>
      </c>
      <c r="K145" s="238">
        <v>5645</v>
      </c>
      <c r="L145" s="238">
        <v>5679</v>
      </c>
      <c r="M145" s="238">
        <v>5582</v>
      </c>
      <c r="N145" s="238">
        <v>5498</v>
      </c>
      <c r="O145" s="238">
        <v>5325</v>
      </c>
      <c r="P145" s="238">
        <v>5326</v>
      </c>
      <c r="Q145" s="238">
        <v>5331</v>
      </c>
      <c r="R145" s="238">
        <v>5260</v>
      </c>
      <c r="S145" s="238">
        <v>5190</v>
      </c>
      <c r="T145" s="238">
        <v>5116</v>
      </c>
      <c r="U145" s="238">
        <v>5101</v>
      </c>
      <c r="V145" s="238">
        <v>5030</v>
      </c>
      <c r="W145" s="238">
        <v>5052</v>
      </c>
      <c r="X145" s="238">
        <v>5088</v>
      </c>
      <c r="Y145" s="238">
        <v>5123</v>
      </c>
      <c r="Z145" s="238">
        <v>4995</v>
      </c>
      <c r="AA145" s="238">
        <v>4977</v>
      </c>
      <c r="AB145" s="27"/>
      <c r="AC145" s="27"/>
      <c r="AD145" s="27"/>
    </row>
    <row r="146" spans="2:30" ht="12.75">
      <c r="B146" s="236" t="s">
        <v>15</v>
      </c>
      <c r="C146" s="238">
        <v>4287</v>
      </c>
      <c r="D146" s="238">
        <v>4285</v>
      </c>
      <c r="E146" s="238">
        <v>4283</v>
      </c>
      <c r="F146" s="238">
        <v>4282</v>
      </c>
      <c r="G146" s="238">
        <v>4281</v>
      </c>
      <c r="H146" s="238">
        <v>4280</v>
      </c>
      <c r="I146" s="238">
        <v>4279</v>
      </c>
      <c r="J146" s="238">
        <v>4280</v>
      </c>
      <c r="K146" s="238">
        <v>4284</v>
      </c>
      <c r="L146" s="238">
        <v>4282</v>
      </c>
      <c r="M146" s="238">
        <v>4129</v>
      </c>
      <c r="N146" s="238">
        <v>4116</v>
      </c>
      <c r="O146" s="238">
        <v>3669</v>
      </c>
      <c r="P146" s="238">
        <v>3721</v>
      </c>
      <c r="Q146" s="238">
        <v>3677</v>
      </c>
      <c r="R146" s="238">
        <v>3656</v>
      </c>
      <c r="S146" s="238">
        <v>3620</v>
      </c>
      <c r="T146" s="238">
        <v>3652</v>
      </c>
      <c r="U146" s="238">
        <v>3615</v>
      </c>
      <c r="V146" s="238">
        <v>3553</v>
      </c>
      <c r="W146" s="238">
        <v>3529</v>
      </c>
      <c r="X146" s="238">
        <v>3504</v>
      </c>
      <c r="Y146" s="238">
        <v>3526</v>
      </c>
      <c r="Z146" s="238">
        <v>3521</v>
      </c>
      <c r="AA146" s="238">
        <v>3516</v>
      </c>
      <c r="AB146" s="27"/>
      <c r="AC146" s="27"/>
      <c r="AD146" s="27"/>
    </row>
    <row r="147" spans="2:30" ht="12.75">
      <c r="B147" s="236" t="s">
        <v>28</v>
      </c>
      <c r="C147" s="238">
        <v>2788</v>
      </c>
      <c r="D147" s="238">
        <v>2786</v>
      </c>
      <c r="E147" s="238">
        <v>2755</v>
      </c>
      <c r="F147" s="238">
        <v>2711</v>
      </c>
      <c r="G147" s="238">
        <v>2713</v>
      </c>
      <c r="H147" s="238">
        <v>2722</v>
      </c>
      <c r="I147" s="238">
        <v>3007</v>
      </c>
      <c r="J147" s="238">
        <v>2966</v>
      </c>
      <c r="K147" s="238">
        <v>2976</v>
      </c>
      <c r="L147" s="238">
        <v>2998</v>
      </c>
      <c r="M147" s="238">
        <v>2650</v>
      </c>
      <c r="N147" s="238">
        <v>2689</v>
      </c>
      <c r="O147" s="238">
        <v>2676</v>
      </c>
      <c r="P147" s="238">
        <v>2642</v>
      </c>
      <c r="Q147" s="238">
        <v>2664</v>
      </c>
      <c r="R147" s="238">
        <v>2712</v>
      </c>
      <c r="S147" s="238">
        <v>2712</v>
      </c>
      <c r="T147" s="238">
        <v>2695</v>
      </c>
      <c r="U147" s="238">
        <v>2683</v>
      </c>
      <c r="V147" s="238">
        <v>2639</v>
      </c>
      <c r="W147" s="238">
        <v>2676</v>
      </c>
      <c r="X147" s="238">
        <v>2673</v>
      </c>
      <c r="Y147" s="238">
        <v>2664</v>
      </c>
      <c r="Z147" s="238">
        <v>2628</v>
      </c>
      <c r="AA147" s="238">
        <v>2652</v>
      </c>
      <c r="AB147" s="27"/>
      <c r="AC147" s="27"/>
      <c r="AD147" s="27"/>
    </row>
    <row r="148" spans="2:30" ht="12.75">
      <c r="B148" s="236" t="s">
        <v>65</v>
      </c>
      <c r="C148" s="238">
        <v>17837</v>
      </c>
      <c r="D148" s="238">
        <v>17106</v>
      </c>
      <c r="E148" s="238">
        <v>16921</v>
      </c>
      <c r="F148" s="238">
        <v>17135</v>
      </c>
      <c r="G148" s="238">
        <v>17286</v>
      </c>
      <c r="H148" s="238">
        <v>17325</v>
      </c>
      <c r="I148" s="238">
        <v>17316</v>
      </c>
      <c r="J148" s="238">
        <v>17309</v>
      </c>
      <c r="K148" s="238">
        <v>17357</v>
      </c>
      <c r="L148" s="238">
        <v>17143</v>
      </c>
      <c r="M148" s="238">
        <v>17058</v>
      </c>
      <c r="N148" s="238">
        <v>17034</v>
      </c>
      <c r="O148" s="238">
        <v>16967</v>
      </c>
      <c r="P148" s="238">
        <v>17001</v>
      </c>
      <c r="Q148" s="238">
        <v>17014</v>
      </c>
      <c r="R148" s="238">
        <v>17030</v>
      </c>
      <c r="S148" s="238">
        <v>16946</v>
      </c>
      <c r="T148" s="238">
        <v>16950</v>
      </c>
      <c r="U148" s="238">
        <v>16921</v>
      </c>
      <c r="V148" s="238">
        <v>16886</v>
      </c>
      <c r="W148" s="238">
        <v>16700</v>
      </c>
      <c r="X148" s="238">
        <v>16718</v>
      </c>
      <c r="Y148" s="238">
        <v>16665</v>
      </c>
      <c r="Z148" s="238">
        <v>16697</v>
      </c>
      <c r="AA148" s="239">
        <v>16697</v>
      </c>
      <c r="AB148" s="27"/>
      <c r="AC148" s="27"/>
      <c r="AD148" s="27"/>
    </row>
    <row r="149" spans="2:30" ht="12.75">
      <c r="B149" s="236" t="s">
        <v>29</v>
      </c>
      <c r="C149" s="237" t="s">
        <v>0</v>
      </c>
      <c r="D149" s="237" t="s">
        <v>0</v>
      </c>
      <c r="E149" s="237" t="s">
        <v>0</v>
      </c>
      <c r="F149" s="237" t="s">
        <v>0</v>
      </c>
      <c r="G149" s="237" t="s">
        <v>0</v>
      </c>
      <c r="H149" s="237" t="s">
        <v>0</v>
      </c>
      <c r="I149" s="237" t="s">
        <v>0</v>
      </c>
      <c r="J149" s="237" t="s">
        <v>0</v>
      </c>
      <c r="K149" s="237" t="s">
        <v>0</v>
      </c>
      <c r="L149" s="239">
        <v>792</v>
      </c>
      <c r="M149" s="239">
        <v>792</v>
      </c>
      <c r="N149" s="239">
        <v>792</v>
      </c>
      <c r="O149" s="239">
        <v>792</v>
      </c>
      <c r="P149" s="239">
        <v>792</v>
      </c>
      <c r="Q149" s="238">
        <v>792</v>
      </c>
      <c r="R149" s="238">
        <v>882</v>
      </c>
      <c r="S149" s="238">
        <v>899</v>
      </c>
      <c r="T149" s="238">
        <v>915</v>
      </c>
      <c r="U149" s="238">
        <v>906</v>
      </c>
      <c r="V149" s="238">
        <v>932</v>
      </c>
      <c r="W149" s="238">
        <v>949</v>
      </c>
      <c r="X149" s="238">
        <v>946</v>
      </c>
      <c r="Y149" s="238">
        <v>947</v>
      </c>
      <c r="Z149" s="238">
        <v>948</v>
      </c>
      <c r="AA149" s="238">
        <v>949</v>
      </c>
      <c r="AB149" s="27"/>
      <c r="AC149" s="27"/>
      <c r="AD149" s="27"/>
    </row>
    <row r="150" spans="2:30" ht="12.75">
      <c r="B150" s="236" t="s">
        <v>30</v>
      </c>
      <c r="C150" s="238">
        <v>4536</v>
      </c>
      <c r="D150" s="238">
        <v>4442</v>
      </c>
      <c r="E150" s="238">
        <v>4413</v>
      </c>
      <c r="F150" s="238">
        <v>4404</v>
      </c>
      <c r="G150" s="238">
        <v>4391</v>
      </c>
      <c r="H150" s="238">
        <v>4389</v>
      </c>
      <c r="I150" s="238">
        <v>4341</v>
      </c>
      <c r="J150" s="238">
        <v>4432</v>
      </c>
      <c r="K150" s="238">
        <v>4415</v>
      </c>
      <c r="L150" s="238">
        <v>4418</v>
      </c>
      <c r="M150" s="238">
        <v>4443</v>
      </c>
      <c r="N150" s="238">
        <v>4410</v>
      </c>
      <c r="O150" s="238">
        <v>4372</v>
      </c>
      <c r="P150" s="238">
        <v>4370</v>
      </c>
      <c r="Q150" s="238">
        <v>4305</v>
      </c>
      <c r="R150" s="238">
        <v>4302</v>
      </c>
      <c r="S150" s="238">
        <v>4261</v>
      </c>
      <c r="T150" s="238">
        <v>4276</v>
      </c>
      <c r="U150" s="238">
        <v>4629</v>
      </c>
      <c r="V150" s="238">
        <v>4594</v>
      </c>
      <c r="W150" s="238">
        <v>4569</v>
      </c>
      <c r="X150" s="238">
        <v>4556</v>
      </c>
      <c r="Y150" s="238">
        <v>4533</v>
      </c>
      <c r="Z150" s="238">
        <v>4478</v>
      </c>
      <c r="AA150" s="239">
        <v>4478</v>
      </c>
      <c r="AB150" s="27"/>
      <c r="AC150" s="27"/>
      <c r="AD150" s="27"/>
    </row>
    <row r="151" spans="2:30" ht="12.75">
      <c r="B151" s="236" t="s">
        <v>31</v>
      </c>
      <c r="C151" s="238">
        <v>4716</v>
      </c>
      <c r="D151" s="238">
        <v>4716</v>
      </c>
      <c r="E151" s="238">
        <v>4716</v>
      </c>
      <c r="F151" s="238">
        <v>4716</v>
      </c>
      <c r="G151" s="238">
        <v>4716</v>
      </c>
      <c r="H151" s="238">
        <v>4716</v>
      </c>
      <c r="I151" s="238">
        <v>4716</v>
      </c>
      <c r="J151" s="238">
        <v>4716</v>
      </c>
      <c r="K151" s="238">
        <v>4716</v>
      </c>
      <c r="L151" s="238">
        <v>4716</v>
      </c>
      <c r="M151" s="238">
        <v>4716</v>
      </c>
      <c r="N151" s="238">
        <v>4898</v>
      </c>
      <c r="O151" s="238">
        <v>4755</v>
      </c>
      <c r="P151" s="238">
        <v>4783</v>
      </c>
      <c r="Q151" s="238">
        <v>4787</v>
      </c>
      <c r="R151" s="238">
        <v>4859</v>
      </c>
      <c r="S151" s="238">
        <v>4606</v>
      </c>
      <c r="T151" s="238">
        <v>4430</v>
      </c>
      <c r="U151" s="238">
        <v>4763</v>
      </c>
      <c r="V151" s="238">
        <v>4812</v>
      </c>
      <c r="W151" s="238">
        <v>4798</v>
      </c>
      <c r="X151" s="238">
        <v>5510</v>
      </c>
      <c r="Y151" s="238">
        <v>5632</v>
      </c>
      <c r="Z151" s="238">
        <v>5417</v>
      </c>
      <c r="AA151" s="238">
        <v>5127</v>
      </c>
      <c r="AB151" s="27"/>
      <c r="AC151" s="27"/>
      <c r="AD151" s="27"/>
    </row>
    <row r="152" spans="2:30" ht="12.75">
      <c r="B152" s="236" t="s">
        <v>32</v>
      </c>
      <c r="C152" s="238">
        <v>30625</v>
      </c>
      <c r="D152" s="238">
        <v>30054</v>
      </c>
      <c r="E152" s="238">
        <v>30000</v>
      </c>
      <c r="F152" s="238">
        <v>29756</v>
      </c>
      <c r="G152" s="238">
        <v>29598</v>
      </c>
      <c r="H152" s="238">
        <v>29864</v>
      </c>
      <c r="I152" s="238">
        <v>29694</v>
      </c>
      <c r="J152" s="238">
        <v>29382</v>
      </c>
      <c r="K152" s="238">
        <v>29273</v>
      </c>
      <c r="L152" s="238">
        <v>25942</v>
      </c>
      <c r="M152" s="238">
        <v>25394</v>
      </c>
      <c r="N152" s="238">
        <v>25206</v>
      </c>
      <c r="O152" s="238">
        <v>25169</v>
      </c>
      <c r="P152" s="238">
        <v>25125</v>
      </c>
      <c r="Q152" s="238">
        <v>25972</v>
      </c>
      <c r="R152" s="238">
        <v>25859</v>
      </c>
      <c r="S152" s="238">
        <v>24744</v>
      </c>
      <c r="T152" s="238">
        <v>25003</v>
      </c>
      <c r="U152" s="238">
        <v>24718</v>
      </c>
      <c r="V152" s="238">
        <v>24190</v>
      </c>
      <c r="W152" s="238">
        <v>23719</v>
      </c>
      <c r="X152" s="238">
        <v>23894</v>
      </c>
      <c r="Y152" s="238">
        <v>23463</v>
      </c>
      <c r="Z152" s="238">
        <v>23495</v>
      </c>
      <c r="AA152" s="238">
        <v>23572</v>
      </c>
      <c r="AB152" s="27"/>
      <c r="AC152" s="27"/>
      <c r="AD152" s="27"/>
    </row>
    <row r="153" spans="2:30" ht="12.75">
      <c r="B153" s="236" t="s">
        <v>17</v>
      </c>
      <c r="C153" s="238">
        <v>30417</v>
      </c>
      <c r="D153" s="238">
        <v>30311</v>
      </c>
      <c r="E153" s="238">
        <v>30211</v>
      </c>
      <c r="F153" s="238">
        <v>30121</v>
      </c>
      <c r="G153" s="238">
        <v>30036</v>
      </c>
      <c r="H153" s="238">
        <v>29983</v>
      </c>
      <c r="I153" s="238">
        <v>29933</v>
      </c>
      <c r="J153" s="238">
        <v>29879</v>
      </c>
      <c r="K153" s="238">
        <v>29822</v>
      </c>
      <c r="L153" s="238">
        <v>29774</v>
      </c>
      <c r="M153" s="238">
        <v>29697</v>
      </c>
      <c r="N153" s="238">
        <v>29619</v>
      </c>
      <c r="O153" s="238">
        <v>29544</v>
      </c>
      <c r="P153" s="238">
        <v>29494</v>
      </c>
      <c r="Q153" s="238">
        <v>29444</v>
      </c>
      <c r="R153" s="238">
        <v>29415</v>
      </c>
      <c r="S153" s="238">
        <v>29292</v>
      </c>
      <c r="T153" s="238">
        <v>29149</v>
      </c>
      <c r="U153" s="238">
        <v>28980</v>
      </c>
      <c r="V153" s="238">
        <v>28876</v>
      </c>
      <c r="W153" s="238">
        <v>28770</v>
      </c>
      <c r="X153" s="238">
        <v>28712</v>
      </c>
      <c r="Y153" s="238">
        <v>28703</v>
      </c>
      <c r="Z153" s="238">
        <v>28635</v>
      </c>
      <c r="AA153" s="238">
        <v>28628</v>
      </c>
      <c r="AB153" s="27"/>
      <c r="AC153" s="27"/>
      <c r="AD153" s="27"/>
    </row>
    <row r="154" spans="2:30" ht="12.75">
      <c r="B154" s="236" t="s">
        <v>33</v>
      </c>
      <c r="C154" s="237" t="s">
        <v>0</v>
      </c>
      <c r="D154" s="237" t="s">
        <v>0</v>
      </c>
      <c r="E154" s="237" t="s">
        <v>0</v>
      </c>
      <c r="F154" s="237" t="s">
        <v>0</v>
      </c>
      <c r="G154" s="237" t="s">
        <v>0</v>
      </c>
      <c r="H154" s="237" t="s">
        <v>0</v>
      </c>
      <c r="I154" s="237" t="s">
        <v>0</v>
      </c>
      <c r="J154" s="237" t="s">
        <v>0</v>
      </c>
      <c r="K154" s="237" t="s">
        <v>0</v>
      </c>
      <c r="L154" s="237" t="s">
        <v>0</v>
      </c>
      <c r="M154" s="238">
        <v>1169</v>
      </c>
      <c r="N154" s="238">
        <v>1178</v>
      </c>
      <c r="O154" s="238">
        <v>1181</v>
      </c>
      <c r="P154" s="238">
        <v>1200</v>
      </c>
      <c r="Q154" s="238">
        <v>1201</v>
      </c>
      <c r="R154" s="238">
        <v>1185</v>
      </c>
      <c r="S154" s="238">
        <v>1169</v>
      </c>
      <c r="T154" s="238">
        <v>1202</v>
      </c>
      <c r="U154" s="238">
        <v>1288</v>
      </c>
      <c r="V154" s="238">
        <v>1299</v>
      </c>
      <c r="W154" s="238">
        <v>1334</v>
      </c>
      <c r="X154" s="238">
        <v>1326</v>
      </c>
      <c r="Y154" s="238">
        <v>1331</v>
      </c>
      <c r="Z154" s="238">
        <v>1300</v>
      </c>
      <c r="AA154" s="238">
        <v>1240</v>
      </c>
      <c r="AB154" s="27"/>
      <c r="AC154" s="27"/>
      <c r="AD154" s="27"/>
    </row>
    <row r="155" spans="2:30" ht="12.75">
      <c r="B155" s="236" t="s">
        <v>34</v>
      </c>
      <c r="C155" s="238">
        <v>18166</v>
      </c>
      <c r="D155" s="238">
        <v>17571</v>
      </c>
      <c r="E155" s="238">
        <v>17203</v>
      </c>
      <c r="F155" s="238">
        <v>16484</v>
      </c>
      <c r="G155" s="238">
        <v>16426</v>
      </c>
      <c r="H155" s="238">
        <v>16172</v>
      </c>
      <c r="I155" s="238">
        <v>15698</v>
      </c>
      <c r="J155" s="238">
        <v>15694</v>
      </c>
      <c r="K155" s="238">
        <v>15598</v>
      </c>
      <c r="L155" s="238">
        <v>15794</v>
      </c>
      <c r="M155" s="238">
        <v>15628</v>
      </c>
      <c r="N155" s="238">
        <v>15472</v>
      </c>
      <c r="O155" s="238">
        <v>15421</v>
      </c>
      <c r="P155" s="238">
        <v>15097</v>
      </c>
      <c r="Q155" s="238">
        <v>14965</v>
      </c>
      <c r="R155" s="238">
        <v>14710</v>
      </c>
      <c r="S155" s="238">
        <v>13274</v>
      </c>
      <c r="T155" s="238">
        <v>14490</v>
      </c>
      <c r="U155" s="238">
        <v>13338</v>
      </c>
      <c r="V155" s="238">
        <v>13111</v>
      </c>
      <c r="W155" s="238">
        <v>12885</v>
      </c>
      <c r="X155" s="238">
        <v>12670</v>
      </c>
      <c r="Y155" s="238">
        <v>12548</v>
      </c>
      <c r="Z155" s="238">
        <v>12426</v>
      </c>
      <c r="AA155" s="238">
        <v>12720</v>
      </c>
      <c r="AB155" s="27"/>
      <c r="AC155" s="27"/>
      <c r="AD155" s="27"/>
    </row>
    <row r="156" spans="2:30" ht="12.75">
      <c r="B156" s="236" t="s">
        <v>35</v>
      </c>
      <c r="C156" s="238">
        <v>142</v>
      </c>
      <c r="D156" s="238">
        <v>141</v>
      </c>
      <c r="E156" s="238">
        <v>144</v>
      </c>
      <c r="F156" s="238">
        <v>143</v>
      </c>
      <c r="G156" s="238">
        <v>133</v>
      </c>
      <c r="H156" s="238">
        <v>134</v>
      </c>
      <c r="I156" s="238">
        <v>136</v>
      </c>
      <c r="J156" s="238">
        <v>133</v>
      </c>
      <c r="K156" s="238">
        <v>134</v>
      </c>
      <c r="L156" s="238">
        <v>139</v>
      </c>
      <c r="M156" s="238">
        <v>144</v>
      </c>
      <c r="N156" s="238">
        <v>144</v>
      </c>
      <c r="O156" s="238">
        <v>137</v>
      </c>
      <c r="P156" s="238">
        <v>156</v>
      </c>
      <c r="Q156" s="238">
        <v>155</v>
      </c>
      <c r="R156" s="238">
        <v>166</v>
      </c>
      <c r="S156" s="238">
        <v>156</v>
      </c>
      <c r="T156" s="238">
        <v>150</v>
      </c>
      <c r="U156" s="238">
        <v>127</v>
      </c>
      <c r="V156" s="238">
        <v>125</v>
      </c>
      <c r="W156" s="238">
        <v>115</v>
      </c>
      <c r="X156" s="238">
        <v>116</v>
      </c>
      <c r="Y156" s="238">
        <v>116</v>
      </c>
      <c r="Z156" s="238">
        <v>107</v>
      </c>
      <c r="AA156" s="238">
        <v>107</v>
      </c>
      <c r="AB156" s="27"/>
      <c r="AC156" s="27"/>
      <c r="AD156" s="27"/>
    </row>
    <row r="157" spans="2:30" ht="12.75">
      <c r="B157" s="236" t="s">
        <v>36</v>
      </c>
      <c r="C157" s="238">
        <v>1587</v>
      </c>
      <c r="D157" s="238">
        <v>1587</v>
      </c>
      <c r="E157" s="238">
        <v>1587</v>
      </c>
      <c r="F157" s="238">
        <v>1587</v>
      </c>
      <c r="G157" s="238">
        <v>1587</v>
      </c>
      <c r="H157" s="238">
        <v>1587</v>
      </c>
      <c r="I157" s="238">
        <v>1587</v>
      </c>
      <c r="J157" s="238">
        <v>1587</v>
      </c>
      <c r="K157" s="238">
        <v>1587</v>
      </c>
      <c r="L157" s="238">
        <v>1587</v>
      </c>
      <c r="M157" s="238">
        <v>1587</v>
      </c>
      <c r="N157" s="238">
        <v>1582</v>
      </c>
      <c r="O157" s="238">
        <v>1596</v>
      </c>
      <c r="P157" s="238">
        <v>1582</v>
      </c>
      <c r="Q157" s="238">
        <v>1642</v>
      </c>
      <c r="R157" s="238">
        <v>1734</v>
      </c>
      <c r="S157" s="238">
        <v>1855</v>
      </c>
      <c r="T157" s="238">
        <v>1839</v>
      </c>
      <c r="U157" s="238">
        <v>1825</v>
      </c>
      <c r="V157" s="238">
        <v>1833</v>
      </c>
      <c r="W157" s="238">
        <v>1806</v>
      </c>
      <c r="X157" s="238">
        <v>1816</v>
      </c>
      <c r="Y157" s="238">
        <v>1841</v>
      </c>
      <c r="Z157" s="238">
        <v>1878</v>
      </c>
      <c r="AA157" s="238">
        <v>1873</v>
      </c>
      <c r="AB157" s="27"/>
      <c r="AC157" s="27"/>
      <c r="AD157" s="27"/>
    </row>
    <row r="158" spans="2:30" ht="12.75">
      <c r="B158" s="236" t="s">
        <v>37</v>
      </c>
      <c r="C158" s="237" t="s">
        <v>0</v>
      </c>
      <c r="D158" s="237" t="s">
        <v>0</v>
      </c>
      <c r="E158" s="237" t="s">
        <v>0</v>
      </c>
      <c r="F158" s="237" t="s">
        <v>0</v>
      </c>
      <c r="G158" s="237" t="s">
        <v>0</v>
      </c>
      <c r="H158" s="237" t="s">
        <v>0</v>
      </c>
      <c r="I158" s="237" t="s">
        <v>0</v>
      </c>
      <c r="J158" s="237" t="s">
        <v>0</v>
      </c>
      <c r="K158" s="237" t="s">
        <v>0</v>
      </c>
      <c r="L158" s="237" t="s">
        <v>0</v>
      </c>
      <c r="M158" s="238">
        <v>3489</v>
      </c>
      <c r="N158" s="238">
        <v>2912</v>
      </c>
      <c r="O158" s="238">
        <v>2903</v>
      </c>
      <c r="P158" s="238">
        <v>2531</v>
      </c>
      <c r="Q158" s="238">
        <v>2604</v>
      </c>
      <c r="R158" s="238">
        <v>2837</v>
      </c>
      <c r="S158" s="238">
        <v>2791</v>
      </c>
      <c r="T158" s="238">
        <v>2696</v>
      </c>
      <c r="U158" s="238">
        <v>2672</v>
      </c>
      <c r="V158" s="238">
        <v>2689</v>
      </c>
      <c r="W158" s="238">
        <v>2772</v>
      </c>
      <c r="X158" s="238">
        <v>2806</v>
      </c>
      <c r="Y158" s="238">
        <v>2842</v>
      </c>
      <c r="Z158" s="238">
        <v>2891</v>
      </c>
      <c r="AA158" s="238">
        <v>2952</v>
      </c>
      <c r="AB158" s="27"/>
      <c r="AC158" s="27"/>
      <c r="AD158" s="27"/>
    </row>
    <row r="159" spans="2:30" ht="12.75">
      <c r="B159" s="236" t="s">
        <v>24</v>
      </c>
      <c r="C159" s="237" t="s">
        <v>0</v>
      </c>
      <c r="D159" s="237" t="s">
        <v>0</v>
      </c>
      <c r="E159" s="237" t="s">
        <v>0</v>
      </c>
      <c r="F159" s="237" t="s">
        <v>0</v>
      </c>
      <c r="G159" s="237" t="s">
        <v>0</v>
      </c>
      <c r="H159" s="237" t="s">
        <v>0</v>
      </c>
      <c r="I159" s="237" t="s">
        <v>0</v>
      </c>
      <c r="J159" s="237" t="s">
        <v>0</v>
      </c>
      <c r="K159" s="237" t="s">
        <v>0</v>
      </c>
      <c r="L159" s="237" t="s">
        <v>0</v>
      </c>
      <c r="M159" s="238">
        <v>135</v>
      </c>
      <c r="N159" s="238">
        <v>128</v>
      </c>
      <c r="O159" s="238">
        <v>128</v>
      </c>
      <c r="P159" s="238">
        <v>128</v>
      </c>
      <c r="Q159" s="238">
        <v>128</v>
      </c>
      <c r="R159" s="238">
        <v>129</v>
      </c>
      <c r="S159" s="238">
        <v>129</v>
      </c>
      <c r="T159" s="238">
        <v>131</v>
      </c>
      <c r="U159" s="238">
        <v>131</v>
      </c>
      <c r="V159" s="238">
        <v>131</v>
      </c>
      <c r="W159" s="238">
        <v>131</v>
      </c>
      <c r="X159" s="238">
        <v>131</v>
      </c>
      <c r="Y159" s="238">
        <v>131</v>
      </c>
      <c r="Z159" s="238">
        <v>131</v>
      </c>
      <c r="AA159" s="238">
        <v>131</v>
      </c>
      <c r="AB159" s="27"/>
      <c r="AC159" s="27"/>
      <c r="AD159" s="27"/>
    </row>
    <row r="160" spans="2:30" ht="12.75">
      <c r="B160" s="236" t="s">
        <v>21</v>
      </c>
      <c r="C160" s="237" t="s">
        <v>0</v>
      </c>
      <c r="D160" s="237" t="s">
        <v>0</v>
      </c>
      <c r="E160" s="237" t="s">
        <v>0</v>
      </c>
      <c r="F160" s="237" t="s">
        <v>0</v>
      </c>
      <c r="G160" s="237" t="s">
        <v>0</v>
      </c>
      <c r="H160" s="237" t="s">
        <v>0</v>
      </c>
      <c r="I160" s="237" t="s">
        <v>0</v>
      </c>
      <c r="J160" s="237" t="s">
        <v>0</v>
      </c>
      <c r="K160" s="237" t="s">
        <v>0</v>
      </c>
      <c r="L160" s="237" t="s">
        <v>0</v>
      </c>
      <c r="M160" s="238">
        <v>5854</v>
      </c>
      <c r="N160" s="238">
        <v>5865</v>
      </c>
      <c r="O160" s="238">
        <v>5867</v>
      </c>
      <c r="P160" s="238">
        <v>5865</v>
      </c>
      <c r="Q160" s="238">
        <v>5864</v>
      </c>
      <c r="R160" s="238">
        <v>5855</v>
      </c>
      <c r="S160" s="238">
        <v>5809</v>
      </c>
      <c r="T160" s="238">
        <v>5807</v>
      </c>
      <c r="U160" s="238">
        <v>5790</v>
      </c>
      <c r="V160" s="238">
        <v>5783</v>
      </c>
      <c r="W160" s="238">
        <v>5343</v>
      </c>
      <c r="X160" s="238">
        <v>5337</v>
      </c>
      <c r="Y160" s="238">
        <v>5338</v>
      </c>
      <c r="Z160" s="238">
        <v>5339</v>
      </c>
      <c r="AA160" s="238">
        <v>5340</v>
      </c>
      <c r="AB160" s="27"/>
      <c r="AC160" s="27"/>
      <c r="AD160" s="27"/>
    </row>
    <row r="161" spans="2:30" ht="12.75">
      <c r="B161" s="236" t="s">
        <v>38</v>
      </c>
      <c r="C161" s="238">
        <v>11</v>
      </c>
      <c r="D161" s="238">
        <v>11</v>
      </c>
      <c r="E161" s="238">
        <v>11</v>
      </c>
      <c r="F161" s="238">
        <v>11</v>
      </c>
      <c r="G161" s="238">
        <v>11</v>
      </c>
      <c r="H161" s="238">
        <v>10</v>
      </c>
      <c r="I161" s="238">
        <v>10</v>
      </c>
      <c r="J161" s="238">
        <v>10</v>
      </c>
      <c r="K161" s="238">
        <v>10</v>
      </c>
      <c r="L161" s="238">
        <v>10</v>
      </c>
      <c r="M161" s="238">
        <v>10</v>
      </c>
      <c r="N161" s="238">
        <v>10</v>
      </c>
      <c r="O161" s="238">
        <v>10</v>
      </c>
      <c r="P161" s="238">
        <v>10</v>
      </c>
      <c r="Q161" s="238">
        <v>10</v>
      </c>
      <c r="R161" s="238">
        <v>10</v>
      </c>
      <c r="S161" s="238">
        <v>10</v>
      </c>
      <c r="T161" s="238">
        <v>10</v>
      </c>
      <c r="U161" s="238">
        <v>10</v>
      </c>
      <c r="V161" s="238">
        <v>10</v>
      </c>
      <c r="W161" s="238">
        <v>11</v>
      </c>
      <c r="X161" s="238">
        <v>11</v>
      </c>
      <c r="Y161" s="238">
        <v>11</v>
      </c>
      <c r="Z161" s="238">
        <v>12</v>
      </c>
      <c r="AA161" s="238">
        <v>12</v>
      </c>
      <c r="AB161" s="27"/>
      <c r="AC161" s="27"/>
      <c r="AD161" s="27"/>
    </row>
    <row r="162" spans="2:30" ht="12.75">
      <c r="B162" s="236" t="s">
        <v>13</v>
      </c>
      <c r="C162" s="238">
        <v>2006</v>
      </c>
      <c r="D162" s="238">
        <v>1991</v>
      </c>
      <c r="E162" s="238">
        <v>1985</v>
      </c>
      <c r="F162" s="238">
        <v>1988</v>
      </c>
      <c r="G162" s="238">
        <v>1971</v>
      </c>
      <c r="H162" s="238">
        <v>1965</v>
      </c>
      <c r="I162" s="238">
        <v>1982</v>
      </c>
      <c r="J162" s="238">
        <v>1965</v>
      </c>
      <c r="K162" s="238">
        <v>1973</v>
      </c>
      <c r="L162" s="238">
        <v>1967</v>
      </c>
      <c r="M162" s="238">
        <v>1955</v>
      </c>
      <c r="N162" s="238">
        <v>1931</v>
      </c>
      <c r="O162" s="238">
        <v>1949</v>
      </c>
      <c r="P162" s="238">
        <v>1923</v>
      </c>
      <c r="Q162" s="238">
        <v>1925</v>
      </c>
      <c r="R162" s="238">
        <v>1922</v>
      </c>
      <c r="S162" s="238">
        <v>1920</v>
      </c>
      <c r="T162" s="238">
        <v>1914</v>
      </c>
      <c r="U162" s="238">
        <v>1929</v>
      </c>
      <c r="V162" s="238">
        <v>1917</v>
      </c>
      <c r="W162" s="238">
        <v>1872</v>
      </c>
      <c r="X162" s="238">
        <v>1858</v>
      </c>
      <c r="Y162" s="238">
        <v>1842</v>
      </c>
      <c r="Z162" s="238">
        <v>1848</v>
      </c>
      <c r="AA162" s="238">
        <v>1839</v>
      </c>
      <c r="AB162" s="27"/>
      <c r="AC162" s="27"/>
      <c r="AD162" s="27"/>
    </row>
    <row r="163" spans="2:30" ht="12.75">
      <c r="B163" s="236" t="s">
        <v>39</v>
      </c>
      <c r="C163" s="238">
        <v>3458</v>
      </c>
      <c r="D163" s="238">
        <v>3477</v>
      </c>
      <c r="E163" s="238">
        <v>3468</v>
      </c>
      <c r="F163" s="238">
        <v>3448</v>
      </c>
      <c r="G163" s="238">
        <v>3449</v>
      </c>
      <c r="H163" s="238">
        <v>3436</v>
      </c>
      <c r="I163" s="238">
        <v>3423</v>
      </c>
      <c r="J163" s="238">
        <v>3410</v>
      </c>
      <c r="K163" s="238">
        <v>3397</v>
      </c>
      <c r="L163" s="238">
        <v>3384</v>
      </c>
      <c r="M163" s="238">
        <v>3381</v>
      </c>
      <c r="N163" s="238">
        <v>3374</v>
      </c>
      <c r="O163" s="238">
        <v>3374</v>
      </c>
      <c r="P163" s="238">
        <v>3375</v>
      </c>
      <c r="Q163" s="238">
        <v>3368</v>
      </c>
      <c r="R163" s="238">
        <v>3263</v>
      </c>
      <c r="S163" s="238">
        <v>3240</v>
      </c>
      <c r="T163" s="238">
        <v>3239</v>
      </c>
      <c r="U163" s="238">
        <v>3171</v>
      </c>
      <c r="V163" s="238">
        <v>3169</v>
      </c>
      <c r="W163" s="238">
        <v>3166</v>
      </c>
      <c r="X163" s="238">
        <v>2868</v>
      </c>
      <c r="Y163" s="238">
        <v>2864</v>
      </c>
      <c r="Z163" s="238">
        <v>2862</v>
      </c>
      <c r="AA163" s="238">
        <v>2716</v>
      </c>
      <c r="AB163" s="27"/>
      <c r="AC163" s="27"/>
      <c r="AD163" s="27"/>
    </row>
    <row r="164" spans="2:30" ht="12.75">
      <c r="B164" s="236" t="s">
        <v>20</v>
      </c>
      <c r="C164" s="238">
        <v>18574</v>
      </c>
      <c r="D164" s="238">
        <v>18448</v>
      </c>
      <c r="E164" s="238">
        <v>17887</v>
      </c>
      <c r="F164" s="238">
        <v>17747</v>
      </c>
      <c r="G164" s="238">
        <v>17297</v>
      </c>
      <c r="H164" s="238">
        <v>17935</v>
      </c>
      <c r="I164" s="238">
        <v>17882</v>
      </c>
      <c r="J164" s="238">
        <v>17830</v>
      </c>
      <c r="K164" s="238">
        <v>17878</v>
      </c>
      <c r="L164" s="238">
        <v>17817</v>
      </c>
      <c r="M164" s="238">
        <v>17813</v>
      </c>
      <c r="N164" s="238">
        <v>17788</v>
      </c>
      <c r="O164" s="238">
        <v>16899</v>
      </c>
      <c r="P164" s="238">
        <v>16169</v>
      </c>
      <c r="Q164" s="238">
        <v>16328</v>
      </c>
      <c r="R164" s="238">
        <v>15906</v>
      </c>
      <c r="S164" s="238">
        <v>15957</v>
      </c>
      <c r="T164" s="238">
        <v>15477</v>
      </c>
      <c r="U164" s="238">
        <v>15608</v>
      </c>
      <c r="V164" s="238">
        <v>15625</v>
      </c>
      <c r="W164" s="238">
        <v>14559</v>
      </c>
      <c r="X164" s="238">
        <v>14726</v>
      </c>
      <c r="Y164" s="238">
        <v>14476</v>
      </c>
      <c r="Z164" s="238">
        <v>14181</v>
      </c>
      <c r="AA164" s="238">
        <v>14391</v>
      </c>
      <c r="AB164" s="27"/>
      <c r="AC164" s="27"/>
      <c r="AD164" s="27"/>
    </row>
    <row r="165" spans="2:30" ht="12.75">
      <c r="B165" s="236" t="s">
        <v>22</v>
      </c>
      <c r="C165" s="237" t="s">
        <v>0</v>
      </c>
      <c r="D165" s="237" t="s">
        <v>0</v>
      </c>
      <c r="E165" s="237" t="s">
        <v>0</v>
      </c>
      <c r="F165" s="237" t="s">
        <v>0</v>
      </c>
      <c r="G165" s="237" t="s">
        <v>0</v>
      </c>
      <c r="H165" s="238">
        <v>3948</v>
      </c>
      <c r="I165" s="238">
        <v>3931</v>
      </c>
      <c r="J165" s="238">
        <v>3919</v>
      </c>
      <c r="K165" s="238">
        <v>3774</v>
      </c>
      <c r="L165" s="238">
        <v>3969</v>
      </c>
      <c r="M165" s="238">
        <v>3957</v>
      </c>
      <c r="N165" s="238">
        <v>3854</v>
      </c>
      <c r="O165" s="238">
        <v>3878</v>
      </c>
      <c r="P165" s="238">
        <v>3814</v>
      </c>
      <c r="Q165" s="238">
        <v>3870</v>
      </c>
      <c r="R165" s="238">
        <v>3824</v>
      </c>
      <c r="S165" s="238">
        <v>3758</v>
      </c>
      <c r="T165" s="238">
        <v>3661</v>
      </c>
      <c r="U165" s="238">
        <v>3726</v>
      </c>
      <c r="V165" s="238">
        <v>3695</v>
      </c>
      <c r="W165" s="238">
        <v>3654</v>
      </c>
      <c r="X165" s="238">
        <v>3649</v>
      </c>
      <c r="Y165" s="238">
        <v>3727</v>
      </c>
      <c r="Z165" s="238">
        <v>3780</v>
      </c>
      <c r="AA165" s="238">
        <v>3763</v>
      </c>
      <c r="AB165" s="27"/>
      <c r="AC165" s="27"/>
      <c r="AD165" s="27"/>
    </row>
    <row r="166" spans="2:30" ht="12.75">
      <c r="B166" s="236" t="s">
        <v>40</v>
      </c>
      <c r="C166" s="238">
        <v>14802</v>
      </c>
      <c r="D166" s="238">
        <v>14803</v>
      </c>
      <c r="E166" s="238">
        <v>14804</v>
      </c>
      <c r="F166" s="238">
        <v>14805</v>
      </c>
      <c r="G166" s="238">
        <v>14806</v>
      </c>
      <c r="H166" s="238">
        <v>14807</v>
      </c>
      <c r="I166" s="238">
        <v>14808</v>
      </c>
      <c r="J166" s="238">
        <v>14809</v>
      </c>
      <c r="K166" s="238">
        <v>14810</v>
      </c>
      <c r="L166" s="238">
        <v>14811</v>
      </c>
      <c r="M166" s="238">
        <v>14812</v>
      </c>
      <c r="N166" s="238">
        <v>14798</v>
      </c>
      <c r="O166" s="238">
        <v>14819</v>
      </c>
      <c r="P166" s="238">
        <v>14801</v>
      </c>
      <c r="Q166" s="238">
        <v>14295</v>
      </c>
      <c r="R166" s="238">
        <v>14270</v>
      </c>
      <c r="S166" s="238">
        <v>14117</v>
      </c>
      <c r="T166" s="238">
        <v>13714</v>
      </c>
      <c r="U166" s="238">
        <v>13717</v>
      </c>
      <c r="V166" s="238">
        <v>13711</v>
      </c>
      <c r="W166" s="238">
        <v>14156</v>
      </c>
      <c r="X166" s="238">
        <v>13982</v>
      </c>
      <c r="Y166" s="238">
        <v>13733</v>
      </c>
      <c r="Z166" s="238">
        <v>13905</v>
      </c>
      <c r="AA166" s="238">
        <v>13830</v>
      </c>
      <c r="AB166" s="27"/>
      <c r="AC166" s="27"/>
      <c r="AD166" s="27"/>
    </row>
    <row r="167" spans="2:30" ht="12.75">
      <c r="B167" s="236" t="s">
        <v>18</v>
      </c>
      <c r="C167" s="237" t="s">
        <v>0</v>
      </c>
      <c r="D167" s="237" t="s">
        <v>0</v>
      </c>
      <c r="E167" s="238">
        <v>556</v>
      </c>
      <c r="F167" s="238">
        <v>553</v>
      </c>
      <c r="G167" s="238">
        <v>538</v>
      </c>
      <c r="H167" s="238">
        <v>525</v>
      </c>
      <c r="I167" s="238">
        <v>513</v>
      </c>
      <c r="J167" s="238">
        <v>494</v>
      </c>
      <c r="K167" s="238">
        <v>491</v>
      </c>
      <c r="L167" s="238">
        <v>499</v>
      </c>
      <c r="M167" s="238">
        <v>509</v>
      </c>
      <c r="N167" s="238">
        <v>510</v>
      </c>
      <c r="O167" s="238">
        <v>505</v>
      </c>
      <c r="P167" s="238">
        <v>510</v>
      </c>
      <c r="Q167" s="238">
        <v>491</v>
      </c>
      <c r="R167" s="238">
        <v>509</v>
      </c>
      <c r="S167" s="238">
        <v>490</v>
      </c>
      <c r="T167" s="238">
        <v>498</v>
      </c>
      <c r="U167" s="238">
        <v>492</v>
      </c>
      <c r="V167" s="238">
        <v>468</v>
      </c>
      <c r="W167" s="238">
        <v>483</v>
      </c>
      <c r="X167" s="238">
        <v>458</v>
      </c>
      <c r="Y167" s="238">
        <v>480</v>
      </c>
      <c r="Z167" s="238">
        <v>479</v>
      </c>
      <c r="AA167" s="238">
        <v>482</v>
      </c>
      <c r="AB167" s="27"/>
      <c r="AC167" s="27"/>
      <c r="AD167" s="27"/>
    </row>
    <row r="168" spans="2:30" ht="12.75">
      <c r="B168" s="236" t="s">
        <v>41</v>
      </c>
      <c r="C168" s="237" t="s">
        <v>0</v>
      </c>
      <c r="D168" s="237" t="s">
        <v>0</v>
      </c>
      <c r="E168" s="237" t="s">
        <v>0</v>
      </c>
      <c r="F168" s="238">
        <v>2421</v>
      </c>
      <c r="G168" s="238">
        <v>2446</v>
      </c>
      <c r="H168" s="238">
        <v>2446</v>
      </c>
      <c r="I168" s="238">
        <v>2446</v>
      </c>
      <c r="J168" s="238">
        <v>2445</v>
      </c>
      <c r="K168" s="238">
        <v>2445</v>
      </c>
      <c r="L168" s="238">
        <v>2444</v>
      </c>
      <c r="M168" s="238">
        <v>2402</v>
      </c>
      <c r="N168" s="238">
        <v>2255</v>
      </c>
      <c r="O168" s="238">
        <v>2236</v>
      </c>
      <c r="P168" s="238">
        <v>2236</v>
      </c>
      <c r="Q168" s="238">
        <v>1935</v>
      </c>
      <c r="R168" s="238">
        <v>1941</v>
      </c>
      <c r="S168" s="238">
        <v>1939</v>
      </c>
      <c r="T168" s="238">
        <v>1931</v>
      </c>
      <c r="U168" s="238">
        <v>1936</v>
      </c>
      <c r="V168" s="238">
        <v>1930</v>
      </c>
      <c r="W168" s="238">
        <v>1922</v>
      </c>
      <c r="X168" s="238">
        <v>1930</v>
      </c>
      <c r="Y168" s="238">
        <v>1927</v>
      </c>
      <c r="Z168" s="238">
        <v>1929</v>
      </c>
      <c r="AA168" s="238">
        <v>1925</v>
      </c>
      <c r="AB168" s="27"/>
      <c r="AC168" s="27"/>
      <c r="AD168" s="27"/>
    </row>
    <row r="169" spans="2:30" ht="12.75">
      <c r="B169" s="236" t="s">
        <v>19</v>
      </c>
      <c r="C169" s="238">
        <v>2559</v>
      </c>
      <c r="D169" s="238">
        <v>2539</v>
      </c>
      <c r="E169" s="238">
        <v>2528</v>
      </c>
      <c r="F169" s="238">
        <v>2292</v>
      </c>
      <c r="G169" s="238">
        <v>2318</v>
      </c>
      <c r="H169" s="238">
        <v>2161</v>
      </c>
      <c r="I169" s="238">
        <v>2143</v>
      </c>
      <c r="J169" s="238">
        <v>2150</v>
      </c>
      <c r="K169" s="238">
        <v>2192</v>
      </c>
      <c r="L169" s="238">
        <v>2201</v>
      </c>
      <c r="M169" s="238">
        <v>2218</v>
      </c>
      <c r="N169" s="238">
        <v>2222</v>
      </c>
      <c r="O169" s="238">
        <v>2236</v>
      </c>
      <c r="P169" s="238">
        <v>2244</v>
      </c>
      <c r="Q169" s="238">
        <v>2252</v>
      </c>
      <c r="R169" s="238">
        <v>2272</v>
      </c>
      <c r="S169" s="238">
        <v>2299</v>
      </c>
      <c r="T169" s="238">
        <v>2293</v>
      </c>
      <c r="U169" s="238">
        <v>2294</v>
      </c>
      <c r="V169" s="238">
        <v>2294</v>
      </c>
      <c r="W169" s="238">
        <v>2294</v>
      </c>
      <c r="X169" s="238">
        <v>2294</v>
      </c>
      <c r="Y169" s="238">
        <v>2284</v>
      </c>
      <c r="Z169" s="238">
        <v>2257</v>
      </c>
      <c r="AA169" s="238">
        <v>2259</v>
      </c>
      <c r="AB169" s="27"/>
      <c r="AC169" s="27"/>
      <c r="AD169" s="27"/>
    </row>
    <row r="170" spans="2:30" ht="12.75">
      <c r="B170" s="236" t="s">
        <v>42</v>
      </c>
      <c r="C170" s="238">
        <v>3417</v>
      </c>
      <c r="D170" s="238">
        <v>3361</v>
      </c>
      <c r="E170" s="238">
        <v>3347</v>
      </c>
      <c r="F170" s="238">
        <v>3359</v>
      </c>
      <c r="G170" s="238">
        <v>3359</v>
      </c>
      <c r="H170" s="238">
        <v>3270</v>
      </c>
      <c r="I170" s="238">
        <v>3300</v>
      </c>
      <c r="J170" s="238">
        <v>3262</v>
      </c>
      <c r="K170" s="238">
        <v>3234</v>
      </c>
      <c r="L170" s="238">
        <v>3197</v>
      </c>
      <c r="M170" s="238">
        <v>3156</v>
      </c>
      <c r="N170" s="238">
        <v>3157</v>
      </c>
      <c r="O170" s="238">
        <v>3172</v>
      </c>
      <c r="P170" s="238">
        <v>3166</v>
      </c>
      <c r="Q170" s="238">
        <v>3186</v>
      </c>
      <c r="R170" s="238">
        <v>3201</v>
      </c>
      <c r="S170" s="238">
        <v>3150</v>
      </c>
      <c r="T170" s="238">
        <v>3121</v>
      </c>
      <c r="U170" s="238">
        <v>3076</v>
      </c>
      <c r="V170" s="238">
        <v>3067</v>
      </c>
      <c r="W170" s="238">
        <v>3074</v>
      </c>
      <c r="X170" s="238">
        <v>3063</v>
      </c>
      <c r="Y170" s="238">
        <v>3032</v>
      </c>
      <c r="Z170" s="238">
        <v>3036</v>
      </c>
      <c r="AA170" s="239">
        <v>3036</v>
      </c>
      <c r="AB170" s="27"/>
      <c r="AC170" s="27"/>
      <c r="AD170" s="27"/>
    </row>
    <row r="171" spans="2:30" ht="12.75">
      <c r="B171" s="236" t="s">
        <v>16</v>
      </c>
      <c r="C171" s="238">
        <v>18278</v>
      </c>
      <c r="D171" s="237" t="s">
        <v>0</v>
      </c>
      <c r="E171" s="237" t="s">
        <v>0</v>
      </c>
      <c r="F171" s="237" t="s">
        <v>0</v>
      </c>
      <c r="G171" s="237" t="s">
        <v>0</v>
      </c>
      <c r="H171" s="238">
        <v>18012</v>
      </c>
      <c r="I171" s="237" t="s">
        <v>0</v>
      </c>
      <c r="J171" s="237" t="s">
        <v>0</v>
      </c>
      <c r="K171" s="237" t="s">
        <v>0</v>
      </c>
      <c r="L171" s="237" t="s">
        <v>0</v>
      </c>
      <c r="M171" s="238">
        <v>17531</v>
      </c>
      <c r="N171" s="238">
        <v>17755</v>
      </c>
      <c r="O171" s="238">
        <v>17701</v>
      </c>
      <c r="P171" s="238">
        <v>17644</v>
      </c>
      <c r="Q171" s="238">
        <v>17606</v>
      </c>
      <c r="R171" s="238">
        <v>17614</v>
      </c>
      <c r="S171" s="238">
        <v>17897</v>
      </c>
      <c r="T171" s="238">
        <v>17737</v>
      </c>
      <c r="U171" s="238">
        <v>17703</v>
      </c>
      <c r="V171" s="238">
        <v>17325</v>
      </c>
      <c r="W171" s="238">
        <v>17234</v>
      </c>
      <c r="X171" s="238">
        <v>17172</v>
      </c>
      <c r="Y171" s="238">
        <v>17282</v>
      </c>
      <c r="Z171" s="238">
        <v>17259</v>
      </c>
      <c r="AA171" s="238">
        <v>17240</v>
      </c>
      <c r="AB171" s="27"/>
      <c r="AC171" s="27"/>
      <c r="AD171" s="27"/>
    </row>
    <row r="172" spans="2:30" ht="12.75">
      <c r="B172" s="236" t="s">
        <v>23</v>
      </c>
      <c r="C172" s="238">
        <v>994</v>
      </c>
      <c r="D172" s="238">
        <v>1010</v>
      </c>
      <c r="E172" s="238">
        <v>1002</v>
      </c>
      <c r="F172" s="238">
        <v>1012</v>
      </c>
      <c r="G172" s="238">
        <v>1018</v>
      </c>
      <c r="H172" s="238">
        <v>1026</v>
      </c>
      <c r="I172" s="238">
        <v>1031</v>
      </c>
      <c r="J172" s="238">
        <v>1038</v>
      </c>
      <c r="K172" s="238">
        <v>1046</v>
      </c>
      <c r="L172" s="238">
        <v>1038</v>
      </c>
      <c r="M172" s="238">
        <v>1042</v>
      </c>
      <c r="N172" s="238">
        <v>1047</v>
      </c>
      <c r="O172" s="238">
        <v>1047</v>
      </c>
      <c r="P172" s="238">
        <v>1040</v>
      </c>
      <c r="Q172" s="238">
        <v>1040</v>
      </c>
      <c r="R172" s="238">
        <v>1035</v>
      </c>
      <c r="S172" s="238">
        <v>1034</v>
      </c>
      <c r="T172" s="238">
        <v>1032</v>
      </c>
      <c r="U172" s="238">
        <v>1024</v>
      </c>
      <c r="V172" s="238">
        <v>1014</v>
      </c>
      <c r="W172" s="238">
        <v>1006</v>
      </c>
      <c r="X172" s="238">
        <v>999</v>
      </c>
      <c r="Y172" s="238">
        <v>993</v>
      </c>
      <c r="Z172" s="238">
        <v>987</v>
      </c>
      <c r="AA172" s="238">
        <v>986</v>
      </c>
      <c r="AB172" s="27"/>
      <c r="AC172" s="27"/>
      <c r="AD172" s="27"/>
    </row>
    <row r="173" spans="2:30" ht="12.75">
      <c r="B173" s="236" t="s">
        <v>43</v>
      </c>
      <c r="C173" s="238">
        <v>1606</v>
      </c>
      <c r="D173" s="238">
        <v>1601</v>
      </c>
      <c r="E173" s="238">
        <v>1596</v>
      </c>
      <c r="F173" s="238">
        <v>1591</v>
      </c>
      <c r="G173" s="238">
        <v>1587</v>
      </c>
      <c r="H173" s="238">
        <v>1582</v>
      </c>
      <c r="I173" s="238">
        <v>1579</v>
      </c>
      <c r="J173" s="238">
        <v>1576</v>
      </c>
      <c r="K173" s="238">
        <v>1572</v>
      </c>
      <c r="L173" s="238">
        <v>1569</v>
      </c>
      <c r="M173" s="238">
        <v>1566</v>
      </c>
      <c r="N173" s="238">
        <v>1563</v>
      </c>
      <c r="O173" s="238">
        <v>1560</v>
      </c>
      <c r="P173" s="238">
        <v>1556</v>
      </c>
      <c r="Q173" s="238">
        <v>1553</v>
      </c>
      <c r="R173" s="238">
        <v>1550</v>
      </c>
      <c r="S173" s="238">
        <v>1547</v>
      </c>
      <c r="T173" s="238">
        <v>1544</v>
      </c>
      <c r="U173" s="238">
        <v>1541</v>
      </c>
      <c r="V173" s="238">
        <v>1538</v>
      </c>
      <c r="W173" s="238">
        <v>1535</v>
      </c>
      <c r="X173" s="238">
        <v>1532</v>
      </c>
      <c r="Y173" s="238">
        <v>1529</v>
      </c>
      <c r="Z173" s="238">
        <v>1526</v>
      </c>
      <c r="AA173" s="237" t="s">
        <v>0</v>
      </c>
      <c r="AB173" s="27"/>
      <c r="AC173" s="27"/>
      <c r="AD173" s="27"/>
    </row>
    <row r="174" spans="2:30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27"/>
      <c r="AC174" s="27"/>
      <c r="AD174" s="27"/>
    </row>
    <row r="175" spans="2:30" ht="12.75">
      <c r="B175" s="234" t="s">
        <v>92</v>
      </c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27"/>
      <c r="AC175" s="27"/>
      <c r="AD175" s="27"/>
    </row>
    <row r="176" spans="2:30" ht="12.75">
      <c r="B176" s="234" t="s">
        <v>0</v>
      </c>
      <c r="C176" s="234" t="s">
        <v>93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27"/>
      <c r="AC176" s="27"/>
      <c r="AD176" s="27"/>
    </row>
    <row r="177" spans="2:30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27"/>
      <c r="AC177" s="27"/>
      <c r="AD177" s="27"/>
    </row>
    <row r="178" spans="2:30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spans="2:30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spans="2:30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spans="2:30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</row>
    <row r="182" spans="2:30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spans="2:30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</row>
    <row r="184" spans="2:30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spans="2:30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2'!C39:J39</xm:f>
              <xm:sqref>L39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2'!E8:K8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2'!E9:K9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2'!C10:K10</xm:f>
              <xm:sqref>L10</xm:sqref>
            </x14:sparkline>
            <x14:sparkline>
              <xm:f>'Table 2'!C11:K11</xm:f>
              <xm:sqref>L11</xm:sqref>
            </x14:sparkline>
            <x14:sparkline>
              <xm:f>'Table 2'!C12:K12</xm:f>
              <xm:sqref>L12</xm:sqref>
            </x14:sparkline>
            <x14:sparkline>
              <xm:f>'Table 2'!C13:K13</xm:f>
              <xm:sqref>L13</xm:sqref>
            </x14:sparkline>
            <x14:sparkline>
              <xm:f>'Table 2'!C14:J14</xm:f>
              <xm:sqref>L14</xm:sqref>
            </x14:sparkline>
            <x14:sparkline>
              <xm:f>'Table 2'!F15:K15</xm:f>
              <xm:sqref>L15</xm:sqref>
            </x14:sparkline>
            <x14:sparkline>
              <xm:f>'Table 2'!C16:J16</xm:f>
              <xm:sqref>L16</xm:sqref>
            </x14:sparkline>
            <x14:sparkline>
              <xm:f>'Table 2'!C17:K17</xm:f>
              <xm:sqref>L17</xm:sqref>
            </x14:sparkline>
            <x14:sparkline>
              <xm:f>'Table 2'!C18:K18</xm:f>
              <xm:sqref>L18</xm:sqref>
            </x14:sparkline>
            <x14:sparkline>
              <xm:f>'Table 2'!C19:K19</xm:f>
              <xm:sqref>L19</xm:sqref>
            </x14:sparkline>
            <x14:sparkline>
              <xm:f>'Table 2'!E20:K20</xm:f>
              <xm:sqref>L20</xm:sqref>
            </x14:sparkline>
            <x14:sparkline>
              <xm:f>'Table 2'!C21:K21</xm:f>
              <xm:sqref>L21</xm:sqref>
            </x14:sparkline>
            <x14:sparkline>
              <xm:f>'Table 2'!C22:K22</xm:f>
              <xm:sqref>L22</xm:sqref>
            </x14:sparkline>
            <x14:sparkline>
              <xm:f>'Table 2'!C23:K23</xm:f>
              <xm:sqref>L23</xm:sqref>
            </x14:sparkline>
            <x14:sparkline>
              <xm:f>'Table 2'!C24:K24</xm:f>
              <xm:sqref>L24</xm:sqref>
            </x14:sparkline>
            <x14:sparkline>
              <xm:f>'Table 2'!C25:K25</xm:f>
              <xm:sqref>L25</xm:sqref>
            </x14:sparkline>
            <x14:sparkline>
              <xm:f>'Table 2'!E26:K26</xm:f>
              <xm:sqref>L26</xm:sqref>
            </x14:sparkline>
            <x14:sparkline>
              <xm:f>'Table 2'!C27:K27</xm:f>
              <xm:sqref>L27</xm:sqref>
            </x14:sparkline>
            <x14:sparkline>
              <xm:f>'Table 2'!C28:K28</xm:f>
              <xm:sqref>L28</xm:sqref>
            </x14:sparkline>
            <x14:sparkline>
              <xm:f>'Table 2'!C29:K29</xm:f>
              <xm:sqref>L29</xm:sqref>
            </x14:sparkline>
            <x14:sparkline>
              <xm:f>'Table 2'!C30:K30</xm:f>
              <xm:sqref>L30</xm:sqref>
            </x14:sparkline>
            <x14:sparkline>
              <xm:f>'Table 2'!D31:K31</xm:f>
              <xm:sqref>L31</xm:sqref>
            </x14:sparkline>
            <x14:sparkline>
              <xm:f>'Table 2'!C32:K32</xm:f>
              <xm:sqref>L32</xm:sqref>
            </x14:sparkline>
            <x14:sparkline>
              <xm:f>'Table 2'!D33:K33</xm:f>
              <xm:sqref>L33</xm:sqref>
            </x14:sparkline>
            <x14:sparkline>
              <xm:f>'Table 2'!C34:K34</xm:f>
              <xm:sqref>L34</xm:sqref>
            </x14:sparkline>
            <x14:sparkline>
              <xm:f>'Table 2'!C35:K35</xm:f>
              <xm:sqref>L35</xm:sqref>
            </x14:sparkline>
            <x14:sparkline>
              <xm:f>'Table 2'!C36:J36</xm:f>
              <xm:sqref>L36</xm:sqref>
            </x14:sparkline>
            <x14:sparkline>
              <xm:f>'Table 2'!C37:K37</xm:f>
              <xm:sqref>L37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D148"/>
  <sheetViews>
    <sheetView showGridLines="0" workbookViewId="0" topLeftCell="A1">
      <selection activeCell="W60" sqref="W60"/>
    </sheetView>
  </sheetViews>
  <sheetFormatPr defaultColWidth="9.140625" defaultRowHeight="12.75"/>
  <cols>
    <col min="1" max="1" width="9.140625" style="19" customWidth="1"/>
    <col min="2" max="2" width="17.28125" style="19" customWidth="1"/>
    <col min="3" max="4" width="9.28125" style="19" bestFit="1" customWidth="1"/>
    <col min="5" max="8" width="9.140625" style="19" customWidth="1"/>
    <col min="9" max="9" width="9.28125" style="19" bestFit="1" customWidth="1"/>
    <col min="10" max="20" width="9.140625" style="19" customWidth="1"/>
    <col min="21" max="21" width="10.00390625" style="19" bestFit="1" customWidth="1"/>
    <col min="22" max="22" width="9.140625" style="19" customWidth="1"/>
    <col min="23" max="26" width="10.00390625" style="19" bestFit="1" customWidth="1"/>
    <col min="27" max="27" width="9.8515625" style="19" bestFit="1" customWidth="1"/>
    <col min="28" max="16384" width="9.140625" style="19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35" t="s">
        <v>155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50"/>
      <c r="C7" s="192">
        <v>1990</v>
      </c>
      <c r="D7" s="218" t="s">
        <v>60</v>
      </c>
      <c r="E7" s="219">
        <v>2000</v>
      </c>
      <c r="F7" s="219">
        <v>2005</v>
      </c>
      <c r="G7" s="219">
        <v>2010</v>
      </c>
      <c r="H7" s="219">
        <v>2011</v>
      </c>
      <c r="I7" s="219">
        <v>2012</v>
      </c>
      <c r="J7" s="219">
        <v>2013</v>
      </c>
      <c r="K7" s="219">
        <v>2014</v>
      </c>
      <c r="L7" s="220" t="s">
        <v>124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187" t="s">
        <v>69</v>
      </c>
      <c r="C8" s="193" t="s">
        <v>0</v>
      </c>
      <c r="D8" s="216" t="s">
        <v>0</v>
      </c>
      <c r="E8" s="213">
        <f aca="true" t="shared" si="0" ref="E8:E9">M103/M63*100</f>
        <v>47.30049966163815</v>
      </c>
      <c r="F8" s="213">
        <f aca="true" t="shared" si="1" ref="F8:F9">R103/R63*100</f>
        <v>43.71899686453851</v>
      </c>
      <c r="G8" s="213">
        <f aca="true" t="shared" si="2" ref="G8:K23">W103/W63*100</f>
        <v>36.33299454978543</v>
      </c>
      <c r="H8" s="213">
        <f t="shared" si="2"/>
        <v>38.41024419176429</v>
      </c>
      <c r="I8" s="213">
        <f t="shared" si="2"/>
        <v>37.74915607800994</v>
      </c>
      <c r="J8" s="213">
        <f t="shared" si="2"/>
        <v>39.57029641243962</v>
      </c>
      <c r="K8" s="213">
        <f>AA103/AA63*100</f>
        <v>39.04627555334693</v>
      </c>
      <c r="L8" s="21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188" t="s">
        <v>83</v>
      </c>
      <c r="C9" s="194" t="s">
        <v>0</v>
      </c>
      <c r="D9" s="259" t="s">
        <v>0</v>
      </c>
      <c r="E9" s="214">
        <f t="shared" si="0"/>
        <v>47.50063753452907</v>
      </c>
      <c r="F9" s="214">
        <f t="shared" si="1"/>
        <v>41.875239422326274</v>
      </c>
      <c r="G9" s="214">
        <f t="shared" si="2"/>
        <v>32.22975305486235</v>
      </c>
      <c r="H9" s="214">
        <f t="shared" si="2"/>
        <v>34.030856612040985</v>
      </c>
      <c r="I9" s="214">
        <f t="shared" si="2"/>
        <v>32.80072826468348</v>
      </c>
      <c r="J9" s="214">
        <f t="shared" si="2"/>
        <v>35.4940914540161</v>
      </c>
      <c r="K9" s="215">
        <f t="shared" si="2"/>
        <v>34.655791980226184</v>
      </c>
      <c r="L9" s="194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189" t="s">
        <v>26</v>
      </c>
      <c r="C10" s="211">
        <f>C105/C65*100</f>
        <v>41.92352505031246</v>
      </c>
      <c r="D10" s="212">
        <f>H105/H65*100</f>
        <v>30.53529314978336</v>
      </c>
      <c r="E10" s="212">
        <f>M105/M65*100</f>
        <v>25.07561866252919</v>
      </c>
      <c r="F10" s="212">
        <f>R105/R65*100</f>
        <v>21.578603527804724</v>
      </c>
      <c r="G10" s="212">
        <f>W105/W65*100</f>
        <v>12.952469064415403</v>
      </c>
      <c r="H10" s="212">
        <f t="shared" si="2"/>
        <v>13.110762531313652</v>
      </c>
      <c r="I10" s="212">
        <f t="shared" si="2"/>
        <v>13.094514333816583</v>
      </c>
      <c r="J10" s="212">
        <f t="shared" si="2"/>
        <v>12.656511323057451</v>
      </c>
      <c r="K10" s="212">
        <f t="shared" si="2"/>
        <v>12.739143292613573</v>
      </c>
      <c r="L10" s="19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190" t="s">
        <v>27</v>
      </c>
      <c r="C11" s="211">
        <f aca="true" t="shared" si="3" ref="C11:C39">C106/C66*100</f>
        <v>12.274361928703607</v>
      </c>
      <c r="D11" s="212">
        <f aca="true" t="shared" si="4" ref="D11:D39">H106/H66*100</f>
        <v>21.61256608877413</v>
      </c>
      <c r="E11" s="212">
        <f aca="true" t="shared" si="5" ref="E11:E39">M106/M66*100</f>
        <v>25.656838417749235</v>
      </c>
      <c r="F11" s="212">
        <f aca="true" t="shared" si="6" ref="F11:F39">R106/R66*100</f>
        <v>37.38365551805257</v>
      </c>
      <c r="G11" s="212">
        <f aca="true" t="shared" si="7" ref="G11:K39">W106/W66*100</f>
        <v>52.89571694599628</v>
      </c>
      <c r="H11" s="212">
        <f t="shared" si="2"/>
        <v>46.85332461778698</v>
      </c>
      <c r="I11" s="212">
        <f t="shared" si="2"/>
        <v>59.29241383242581</v>
      </c>
      <c r="J11" s="212">
        <f t="shared" si="2"/>
        <v>45.16779043633263</v>
      </c>
      <c r="K11" s="212">
        <f t="shared" si="2"/>
        <v>66.48555432189175</v>
      </c>
      <c r="L11" s="19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190" t="s">
        <v>15</v>
      </c>
      <c r="C12" s="230">
        <f t="shared" si="3"/>
        <v>64.99126129696646</v>
      </c>
      <c r="D12" s="212">
        <f t="shared" si="4"/>
        <v>41.903053759380754</v>
      </c>
      <c r="E12" s="212">
        <f t="shared" si="5"/>
        <v>35.80134756605345</v>
      </c>
      <c r="F12" s="212">
        <f t="shared" si="6"/>
        <v>42.113821138211385</v>
      </c>
      <c r="G12" s="212">
        <f t="shared" si="7"/>
        <v>34.981553597048574</v>
      </c>
      <c r="H12" s="212">
        <f t="shared" si="2"/>
        <v>41.25402312552151</v>
      </c>
      <c r="I12" s="212">
        <f t="shared" si="2"/>
        <v>43.51517971385367</v>
      </c>
      <c r="J12" s="212">
        <f t="shared" si="2"/>
        <v>41.93102494989287</v>
      </c>
      <c r="K12" s="212">
        <f t="shared" si="2"/>
        <v>43.18822491446278</v>
      </c>
      <c r="L12" s="19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190" t="s">
        <v>28</v>
      </c>
      <c r="C13" s="221">
        <f t="shared" si="3"/>
        <v>37.249283667621775</v>
      </c>
      <c r="D13" s="212">
        <f t="shared" si="4"/>
        <v>22.97819260102198</v>
      </c>
      <c r="E13" s="212">
        <f t="shared" si="5"/>
        <v>18.547929007801724</v>
      </c>
      <c r="F13" s="212">
        <f t="shared" si="6"/>
        <v>14.374528335788984</v>
      </c>
      <c r="G13" s="212">
        <f t="shared" si="7"/>
        <v>12.387429236810485</v>
      </c>
      <c r="H13" s="212">
        <f t="shared" si="2"/>
        <v>12.508130284685045</v>
      </c>
      <c r="I13" s="212">
        <f t="shared" si="2"/>
        <v>12.643983360517897</v>
      </c>
      <c r="J13" s="212">
        <f t="shared" si="2"/>
        <v>16.54119793250228</v>
      </c>
      <c r="K13" s="212">
        <f t="shared" si="2"/>
        <v>16.53386213317534</v>
      </c>
      <c r="L13" s="19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190" t="s">
        <v>14</v>
      </c>
      <c r="C14" s="211">
        <f t="shared" si="3"/>
        <v>50.3766317336546</v>
      </c>
      <c r="D14" s="212">
        <f t="shared" si="4"/>
        <v>37.76325819030814</v>
      </c>
      <c r="E14" s="212">
        <f t="shared" si="5"/>
        <v>39.25935120998033</v>
      </c>
      <c r="F14" s="212">
        <f t="shared" si="6"/>
        <v>31.909887625250015</v>
      </c>
      <c r="G14" s="212">
        <f t="shared" si="7"/>
        <v>27.327510451894653</v>
      </c>
      <c r="H14" s="212">
        <f t="shared" si="2"/>
        <v>31.56722073460314</v>
      </c>
      <c r="I14" s="212">
        <f t="shared" si="2"/>
        <v>28.251699147413156</v>
      </c>
      <c r="J14" s="212">
        <f t="shared" si="2"/>
        <v>31.111952954871597</v>
      </c>
      <c r="K14" s="54" t="s">
        <v>0</v>
      </c>
      <c r="L14" s="19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190" t="s">
        <v>29</v>
      </c>
      <c r="C15" s="197" t="s">
        <v>0</v>
      </c>
      <c r="D15" s="54" t="s">
        <v>0</v>
      </c>
      <c r="E15" s="54" t="s">
        <v>0</v>
      </c>
      <c r="F15" s="212">
        <f t="shared" si="6"/>
        <v>34.524858401510386</v>
      </c>
      <c r="G15" s="212">
        <f t="shared" si="7"/>
        <v>35.400927766732934</v>
      </c>
      <c r="H15" s="212">
        <f t="shared" si="2"/>
        <v>35.129112596670595</v>
      </c>
      <c r="I15" s="212">
        <f t="shared" si="2"/>
        <v>36.95135675878454</v>
      </c>
      <c r="J15" s="212">
        <f t="shared" si="2"/>
        <v>37.899709302325576</v>
      </c>
      <c r="K15" s="212">
        <f t="shared" si="2"/>
        <v>42.430032595256826</v>
      </c>
      <c r="L15" s="19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190" t="s">
        <v>30</v>
      </c>
      <c r="C16" s="211">
        <f t="shared" si="3"/>
        <v>48.11125350181796</v>
      </c>
      <c r="D16" s="212">
        <f t="shared" si="4"/>
        <v>46.4318662024224</v>
      </c>
      <c r="E16" s="212">
        <f t="shared" si="5"/>
        <v>40.45972669338414</v>
      </c>
      <c r="F16" s="212">
        <f t="shared" si="6"/>
        <v>35.699439266149966</v>
      </c>
      <c r="G16" s="212">
        <f t="shared" si="7"/>
        <v>30.186238453643515</v>
      </c>
      <c r="H16" s="212">
        <f t="shared" si="2"/>
        <v>30.10700857996722</v>
      </c>
      <c r="I16" s="212">
        <f t="shared" si="2"/>
        <v>29.13965696797092</v>
      </c>
      <c r="J16" s="212">
        <f t="shared" si="2"/>
        <v>35.276837235919686</v>
      </c>
      <c r="K16" s="54" t="s">
        <v>0</v>
      </c>
      <c r="L16" s="19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190" t="s">
        <v>31</v>
      </c>
      <c r="C17" s="211">
        <f t="shared" si="3"/>
        <v>64.64758880860222</v>
      </c>
      <c r="D17" s="212">
        <f t="shared" si="4"/>
        <v>58.08115611033451</v>
      </c>
      <c r="E17" s="212">
        <f t="shared" si="5"/>
        <v>53.52383449119588</v>
      </c>
      <c r="F17" s="212">
        <f t="shared" si="6"/>
        <v>48.137826197111735</v>
      </c>
      <c r="G17" s="212">
        <f t="shared" si="7"/>
        <v>41.36888204162565</v>
      </c>
      <c r="H17" s="212">
        <f t="shared" si="2"/>
        <v>36.06994432682506</v>
      </c>
      <c r="I17" s="212">
        <f t="shared" si="2"/>
        <v>37.041038383776026</v>
      </c>
      <c r="J17" s="212">
        <f t="shared" si="2"/>
        <v>38.37641150555581</v>
      </c>
      <c r="K17" s="212">
        <f t="shared" si="2"/>
        <v>37.48070014522663</v>
      </c>
      <c r="L17" s="19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190" t="s">
        <v>32</v>
      </c>
      <c r="C18" s="211">
        <f t="shared" si="3"/>
        <v>66.93545374496358</v>
      </c>
      <c r="D18" s="212">
        <f t="shared" si="4"/>
        <v>62.88020175137602</v>
      </c>
      <c r="E18" s="212">
        <f t="shared" si="5"/>
        <v>60.67804540447806</v>
      </c>
      <c r="F18" s="212">
        <f t="shared" si="6"/>
        <v>56.32466628645222</v>
      </c>
      <c r="G18" s="212">
        <f t="shared" si="7"/>
        <v>44.64255987602568</v>
      </c>
      <c r="H18" s="212">
        <f t="shared" si="2"/>
        <v>47.81041291771839</v>
      </c>
      <c r="I18" s="212">
        <f t="shared" si="2"/>
        <v>46.97806907270691</v>
      </c>
      <c r="J18" s="212">
        <f t="shared" si="2"/>
        <v>50.60710642502001</v>
      </c>
      <c r="K18" s="212">
        <f t="shared" si="2"/>
        <v>48.060889425267675</v>
      </c>
      <c r="L18" s="19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190" t="s">
        <v>17</v>
      </c>
      <c r="C19" s="211">
        <f t="shared" si="3"/>
        <v>65.33053834549133</v>
      </c>
      <c r="D19" s="212">
        <f t="shared" si="4"/>
        <v>56.89457630205171</v>
      </c>
      <c r="E19" s="212">
        <f t="shared" si="5"/>
        <v>54.40518072603132</v>
      </c>
      <c r="F19" s="212">
        <f t="shared" si="6"/>
        <v>47.899005701959126</v>
      </c>
      <c r="G19" s="212">
        <f t="shared" si="7"/>
        <v>35.08259098881281</v>
      </c>
      <c r="H19" s="212">
        <f t="shared" si="2"/>
        <v>40.53156146179402</v>
      </c>
      <c r="I19" s="212">
        <f t="shared" si="2"/>
        <v>37.32124933577375</v>
      </c>
      <c r="J19" s="212">
        <f t="shared" si="2"/>
        <v>40.465197738849824</v>
      </c>
      <c r="K19" s="212">
        <f t="shared" si="2"/>
        <v>39.153392022894614</v>
      </c>
      <c r="L19" s="19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190" t="s">
        <v>33</v>
      </c>
      <c r="C20" s="197" t="s">
        <v>0</v>
      </c>
      <c r="D20" s="54" t="s">
        <v>0</v>
      </c>
      <c r="E20" s="212">
        <f t="shared" si="5"/>
        <v>65.66427026711088</v>
      </c>
      <c r="F20" s="212">
        <f t="shared" si="6"/>
        <v>60.642309192562735</v>
      </c>
      <c r="G20" s="212">
        <f t="shared" si="7"/>
        <v>58.318842724481115</v>
      </c>
      <c r="H20" s="212">
        <f t="shared" si="2"/>
        <v>56.12322464492898</v>
      </c>
      <c r="I20" s="212">
        <f t="shared" si="2"/>
        <v>56.957748718152544</v>
      </c>
      <c r="J20" s="212">
        <f t="shared" si="2"/>
        <v>54.673305380852554</v>
      </c>
      <c r="K20" s="212">
        <f t="shared" si="2"/>
        <v>62.09751609935602</v>
      </c>
      <c r="L20" s="19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190" t="s">
        <v>34</v>
      </c>
      <c r="C21" s="211">
        <f t="shared" si="3"/>
        <v>59.73497733718799</v>
      </c>
      <c r="D21" s="212">
        <f t="shared" si="4"/>
        <v>57.21528154988231</v>
      </c>
      <c r="E21" s="212">
        <f t="shared" si="5"/>
        <v>55.39552404165743</v>
      </c>
      <c r="F21" s="212">
        <f t="shared" si="6"/>
        <v>47.68971565007043</v>
      </c>
      <c r="G21" s="212">
        <f t="shared" si="7"/>
        <v>34.60138803269235</v>
      </c>
      <c r="H21" s="212">
        <f t="shared" si="2"/>
        <v>32.127587712433375</v>
      </c>
      <c r="I21" s="212">
        <f t="shared" si="2"/>
        <v>31.28428414701042</v>
      </c>
      <c r="J21" s="212">
        <f t="shared" si="2"/>
        <v>31.7145583713286</v>
      </c>
      <c r="K21" s="212">
        <f t="shared" si="2"/>
        <v>31.512494670978686</v>
      </c>
      <c r="L21" s="19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190" t="s">
        <v>35</v>
      </c>
      <c r="C22" s="211">
        <f t="shared" si="3"/>
        <v>39.03962521959789</v>
      </c>
      <c r="D22" s="212">
        <f t="shared" si="4"/>
        <v>35.4295837023915</v>
      </c>
      <c r="E22" s="212">
        <f t="shared" si="5"/>
        <v>33.64737550471063</v>
      </c>
      <c r="F22" s="212">
        <f t="shared" si="6"/>
        <v>33.692722371967655</v>
      </c>
      <c r="G22" s="212">
        <f t="shared" si="7"/>
        <v>20.12477359629704</v>
      </c>
      <c r="H22" s="212">
        <f t="shared" si="2"/>
        <v>20.316944331572532</v>
      </c>
      <c r="I22" s="212">
        <f t="shared" si="2"/>
        <v>21.17746717492588</v>
      </c>
      <c r="J22" s="212">
        <f t="shared" si="2"/>
        <v>19.03064861012117</v>
      </c>
      <c r="K22" s="212">
        <f t="shared" si="2"/>
        <v>19.044222539229672</v>
      </c>
      <c r="L22" s="19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190" t="s">
        <v>36</v>
      </c>
      <c r="C23" s="211">
        <f t="shared" si="3"/>
        <v>47.44178419153821</v>
      </c>
      <c r="D23" s="212">
        <f t="shared" si="4"/>
        <v>14.20556552962298</v>
      </c>
      <c r="E23" s="212">
        <f t="shared" si="5"/>
        <v>32.20554566268125</v>
      </c>
      <c r="F23" s="212">
        <f t="shared" si="6"/>
        <v>53.757418707682014</v>
      </c>
      <c r="G23" s="212">
        <f t="shared" si="7"/>
        <v>55.21918139985469</v>
      </c>
      <c r="H23" s="212">
        <f t="shared" si="2"/>
        <v>58.06794862050619</v>
      </c>
      <c r="I23" s="212">
        <f t="shared" si="2"/>
        <v>60.02637606718956</v>
      </c>
      <c r="J23" s="212">
        <f t="shared" si="2"/>
        <v>64.38182586134073</v>
      </c>
      <c r="K23" s="212">
        <f t="shared" si="2"/>
        <v>62.562844880441446</v>
      </c>
      <c r="L23" s="19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190" t="s">
        <v>37</v>
      </c>
      <c r="C24" s="197" t="s">
        <v>0</v>
      </c>
      <c r="D24" s="54" t="s">
        <v>0</v>
      </c>
      <c r="E24" s="212">
        <f t="shared" si="5"/>
        <v>69.60130533484676</v>
      </c>
      <c r="F24" s="212">
        <f t="shared" si="6"/>
        <v>78.81937196194794</v>
      </c>
      <c r="G24" s="212">
        <f t="shared" si="7"/>
        <v>70.38338658146965</v>
      </c>
      <c r="H24" s="212">
        <f t="shared" si="7"/>
        <v>70.9150854218062</v>
      </c>
      <c r="I24" s="212">
        <f t="shared" si="7"/>
        <v>76.70643421733028</v>
      </c>
      <c r="J24" s="212">
        <f t="shared" si="7"/>
        <v>69.51965920775595</v>
      </c>
      <c r="K24" s="212">
        <f t="shared" si="7"/>
        <v>68.7804287271406</v>
      </c>
      <c r="L24" s="19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190" t="s">
        <v>24</v>
      </c>
      <c r="C25" s="197" t="s">
        <v>0</v>
      </c>
      <c r="D25" s="54" t="s">
        <v>0</v>
      </c>
      <c r="E25" s="212">
        <f t="shared" si="5"/>
        <v>33.51286654697786</v>
      </c>
      <c r="F25" s="212">
        <f t="shared" si="6"/>
        <v>31.163708086785007</v>
      </c>
      <c r="G25" s="212">
        <f t="shared" si="7"/>
        <v>18.78876322510033</v>
      </c>
      <c r="H25" s="212">
        <f t="shared" si="7"/>
        <v>19.125277983691625</v>
      </c>
      <c r="I25" s="212">
        <f t="shared" si="7"/>
        <v>19.450714823175318</v>
      </c>
      <c r="J25" s="212">
        <f t="shared" si="7"/>
        <v>19.08990011098779</v>
      </c>
      <c r="K25" s="212">
        <f t="shared" si="7"/>
        <v>18.84376143432126</v>
      </c>
      <c r="L25" s="19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190" t="s">
        <v>21</v>
      </c>
      <c r="C26" s="197" t="s">
        <v>0</v>
      </c>
      <c r="D26" s="54" t="s">
        <v>0</v>
      </c>
      <c r="E26" s="212">
        <f t="shared" si="5"/>
        <v>42.26198083067093</v>
      </c>
      <c r="F26" s="212">
        <f t="shared" si="6"/>
        <v>48.58764255442987</v>
      </c>
      <c r="G26" s="212">
        <f t="shared" si="7"/>
        <v>47.676676771504354</v>
      </c>
      <c r="H26" s="212">
        <f t="shared" si="7"/>
        <v>48.33427319654709</v>
      </c>
      <c r="I26" s="212">
        <f t="shared" si="7"/>
        <v>50.06467056620528</v>
      </c>
      <c r="J26" s="212">
        <f t="shared" si="7"/>
        <v>56.07364016736401</v>
      </c>
      <c r="K26" s="212">
        <f t="shared" si="7"/>
        <v>57.67952286282306</v>
      </c>
      <c r="L26" s="19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190" t="s">
        <v>38</v>
      </c>
      <c r="C27" s="211">
        <f t="shared" si="3"/>
        <v>2.857142857142857</v>
      </c>
      <c r="D27" s="212">
        <f t="shared" si="4"/>
        <v>7.669616519174041</v>
      </c>
      <c r="E27" s="212">
        <f t="shared" si="5"/>
        <v>8.49673202614379</v>
      </c>
      <c r="F27" s="212">
        <f t="shared" si="6"/>
        <v>7.909604519774012</v>
      </c>
      <c r="G27" s="212">
        <f t="shared" si="7"/>
        <v>4.754601226993866</v>
      </c>
      <c r="H27" s="212">
        <f t="shared" si="7"/>
        <v>5.593220338983051</v>
      </c>
      <c r="I27" s="212">
        <f t="shared" si="7"/>
        <v>5.154639175257731</v>
      </c>
      <c r="J27" s="212">
        <f t="shared" si="7"/>
        <v>5.081967213114754</v>
      </c>
      <c r="K27" s="212">
        <f t="shared" si="7"/>
        <v>5.12396694214876</v>
      </c>
      <c r="L27" s="19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190" t="s">
        <v>13</v>
      </c>
      <c r="C28" s="211">
        <f t="shared" si="3"/>
        <v>23.743798261648077</v>
      </c>
      <c r="D28" s="212">
        <f t="shared" si="4"/>
        <v>22.194912341010657</v>
      </c>
      <c r="E28" s="212">
        <f t="shared" si="5"/>
        <v>24.256060249470462</v>
      </c>
      <c r="F28" s="212">
        <f t="shared" si="6"/>
        <v>22.880206057539727</v>
      </c>
      <c r="G28" s="212">
        <f t="shared" si="7"/>
        <v>15.983214499815054</v>
      </c>
      <c r="H28" s="212">
        <f t="shared" si="7"/>
        <v>9.001019819979604</v>
      </c>
      <c r="I28" s="212">
        <f t="shared" si="7"/>
        <v>7.633676135048444</v>
      </c>
      <c r="J28" s="212">
        <f t="shared" si="7"/>
        <v>6.022081506738107</v>
      </c>
      <c r="K28" s="212">
        <f t="shared" si="7"/>
        <v>5.780139633462162</v>
      </c>
      <c r="L28" s="19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190" t="s">
        <v>39</v>
      </c>
      <c r="C29" s="211">
        <f t="shared" si="3"/>
        <v>41.872211245305735</v>
      </c>
      <c r="D29" s="212">
        <f t="shared" si="4"/>
        <v>35.865209187730976</v>
      </c>
      <c r="E29" s="212">
        <f t="shared" si="5"/>
        <v>35.776956232856875</v>
      </c>
      <c r="F29" s="212">
        <f t="shared" si="6"/>
        <v>29.606821411653243</v>
      </c>
      <c r="G29" s="212">
        <f t="shared" si="7"/>
        <v>26.223423568806233</v>
      </c>
      <c r="H29" s="212">
        <f t="shared" si="7"/>
        <v>23.49523687470631</v>
      </c>
      <c r="I29" s="212">
        <f t="shared" si="7"/>
        <v>26.777622147153334</v>
      </c>
      <c r="J29" s="212">
        <f t="shared" si="7"/>
        <v>32.8374393607914</v>
      </c>
      <c r="K29" s="212">
        <f t="shared" si="7"/>
        <v>30.14378671307925</v>
      </c>
      <c r="L29" s="19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190" t="s">
        <v>20</v>
      </c>
      <c r="C30" s="211">
        <f t="shared" si="3"/>
        <v>64.18513977775562</v>
      </c>
      <c r="D30" s="212">
        <f t="shared" si="4"/>
        <v>45.74104753889872</v>
      </c>
      <c r="E30" s="212">
        <f t="shared" si="5"/>
        <v>51.43849029024019</v>
      </c>
      <c r="F30" s="212">
        <f t="shared" si="6"/>
        <v>51.26495831778477</v>
      </c>
      <c r="G30" s="212">
        <f t="shared" si="7"/>
        <v>54.0104513730579</v>
      </c>
      <c r="H30" s="212">
        <f t="shared" si="7"/>
        <v>59.17944467467883</v>
      </c>
      <c r="I30" s="212">
        <f t="shared" si="7"/>
        <v>58.95340460059527</v>
      </c>
      <c r="J30" s="212">
        <f t="shared" si="7"/>
        <v>60.504192650593346</v>
      </c>
      <c r="K30" s="212">
        <f t="shared" si="7"/>
        <v>56.79294603595571</v>
      </c>
      <c r="L30" s="19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190" t="s">
        <v>22</v>
      </c>
      <c r="C31" s="197" t="s">
        <v>0</v>
      </c>
      <c r="D31" s="212">
        <f t="shared" si="4"/>
        <v>56.36188795068039</v>
      </c>
      <c r="E31" s="212">
        <f t="shared" si="5"/>
        <v>54.779094076655056</v>
      </c>
      <c r="F31" s="212">
        <f t="shared" si="6"/>
        <v>52.89653983036232</v>
      </c>
      <c r="G31" s="212">
        <f t="shared" si="7"/>
        <v>38.657976279517044</v>
      </c>
      <c r="H31" s="212">
        <f t="shared" si="7"/>
        <v>31.13061933243295</v>
      </c>
      <c r="I31" s="212">
        <f t="shared" si="7"/>
        <v>33.682324748144524</v>
      </c>
      <c r="J31" s="212">
        <f t="shared" si="7"/>
        <v>38.84382933788672</v>
      </c>
      <c r="K31" s="212">
        <f t="shared" si="7"/>
        <v>39.979204574993496</v>
      </c>
      <c r="L31" s="19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190" t="s">
        <v>40</v>
      </c>
      <c r="C32" s="211">
        <f t="shared" si="3"/>
        <v>50.67858877260881</v>
      </c>
      <c r="D32" s="212">
        <f t="shared" si="4"/>
        <v>37.36691015930349</v>
      </c>
      <c r="E32" s="212">
        <f t="shared" si="5"/>
        <v>34.61797601401428</v>
      </c>
      <c r="F32" s="212">
        <f t="shared" si="6"/>
        <v>43.08902431183157</v>
      </c>
      <c r="G32" s="212">
        <f t="shared" si="7"/>
        <v>44.27133860598188</v>
      </c>
      <c r="H32" s="212">
        <f t="shared" si="7"/>
        <v>44.93857153338823</v>
      </c>
      <c r="I32" s="212">
        <f t="shared" si="7"/>
        <v>42.09929199010492</v>
      </c>
      <c r="J32" s="212">
        <f t="shared" si="7"/>
        <v>42.17149645721074</v>
      </c>
      <c r="K32" s="212">
        <f t="shared" si="7"/>
        <v>43.27025942765445</v>
      </c>
      <c r="L32" s="19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190" t="s">
        <v>18</v>
      </c>
      <c r="C33" s="197" t="s">
        <v>0</v>
      </c>
      <c r="D33" s="212">
        <f t="shared" si="4"/>
        <v>55.83909398440947</v>
      </c>
      <c r="E33" s="212">
        <f t="shared" si="5"/>
        <v>55.81786339754816</v>
      </c>
      <c r="F33" s="212">
        <f t="shared" si="6"/>
        <v>50.595340811044</v>
      </c>
      <c r="G33" s="212">
        <f t="shared" si="7"/>
        <v>43.995522084266234</v>
      </c>
      <c r="H33" s="212">
        <f t="shared" si="7"/>
        <v>42.646580687113904</v>
      </c>
      <c r="I33" s="212">
        <f t="shared" si="7"/>
        <v>42.68279274326553</v>
      </c>
      <c r="J33" s="212">
        <f t="shared" si="7"/>
        <v>42.953465237095166</v>
      </c>
      <c r="K33" s="212">
        <f t="shared" si="7"/>
        <v>42.877094972067034</v>
      </c>
      <c r="L33" s="19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190" t="s">
        <v>41</v>
      </c>
      <c r="C34" s="197" t="s">
        <v>0</v>
      </c>
      <c r="D34" s="212">
        <f t="shared" si="4"/>
        <v>27.727375822181898</v>
      </c>
      <c r="E34" s="212">
        <f t="shared" si="5"/>
        <v>34.23432043247381</v>
      </c>
      <c r="F34" s="212">
        <f t="shared" si="6"/>
        <v>45.44328193832599</v>
      </c>
      <c r="G34" s="212">
        <f t="shared" si="7"/>
        <v>41.60855690816688</v>
      </c>
      <c r="H34" s="212">
        <f t="shared" si="7"/>
        <v>47.85814018430606</v>
      </c>
      <c r="I34" s="212">
        <f t="shared" si="7"/>
        <v>52.195338293993</v>
      </c>
      <c r="J34" s="212">
        <f t="shared" si="7"/>
        <v>53.86968343367644</v>
      </c>
      <c r="K34" s="212">
        <f t="shared" si="7"/>
        <v>55.144337527757216</v>
      </c>
      <c r="L34" s="19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190" t="s">
        <v>19</v>
      </c>
      <c r="C35" s="211">
        <f t="shared" si="3"/>
        <v>72.72927587326622</v>
      </c>
      <c r="D35" s="212">
        <f t="shared" si="4"/>
        <v>65.68067513425966</v>
      </c>
      <c r="E35" s="212">
        <f t="shared" si="5"/>
        <v>51.092815111506695</v>
      </c>
      <c r="F35" s="212">
        <f t="shared" si="6"/>
        <v>48.917136219189786</v>
      </c>
      <c r="G35" s="212">
        <f t="shared" si="7"/>
        <v>39.3804894820742</v>
      </c>
      <c r="H35" s="212">
        <f t="shared" si="7"/>
        <v>36.561631139944396</v>
      </c>
      <c r="I35" s="212">
        <f t="shared" si="7"/>
        <v>35.841081994928146</v>
      </c>
      <c r="J35" s="212">
        <f t="shared" si="7"/>
        <v>36.63522012578616</v>
      </c>
      <c r="K35" s="212">
        <f t="shared" si="7"/>
        <v>38.693976218476415</v>
      </c>
      <c r="L35" s="19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190" t="s">
        <v>42</v>
      </c>
      <c r="C36" s="221">
        <f t="shared" si="3"/>
        <v>53.73014716596241</v>
      </c>
      <c r="D36" s="222">
        <f t="shared" si="4"/>
        <v>46.72235593940252</v>
      </c>
      <c r="E36" s="222">
        <f t="shared" si="5"/>
        <v>42.697719553614746</v>
      </c>
      <c r="F36" s="222">
        <f t="shared" si="6"/>
        <v>40.43905257076834</v>
      </c>
      <c r="G36" s="222">
        <f t="shared" si="7"/>
        <v>30.48970194760749</v>
      </c>
      <c r="H36" s="222">
        <f t="shared" si="7"/>
        <v>31.955820302804668</v>
      </c>
      <c r="I36" s="222">
        <f t="shared" si="7"/>
        <v>32.1096668622063</v>
      </c>
      <c r="J36" s="222">
        <f t="shared" si="7"/>
        <v>34.9961444925559</v>
      </c>
      <c r="K36" s="54" t="s">
        <v>0</v>
      </c>
      <c r="L36" s="19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191" t="s">
        <v>16</v>
      </c>
      <c r="C37" s="223">
        <f t="shared" si="3"/>
        <v>44.02741434843413</v>
      </c>
      <c r="D37" s="224">
        <f t="shared" si="4"/>
        <v>43.855636292369255</v>
      </c>
      <c r="E37" s="224">
        <f t="shared" si="5"/>
        <v>38.98529531924005</v>
      </c>
      <c r="F37" s="224">
        <f t="shared" si="6"/>
        <v>34.61610300534318</v>
      </c>
      <c r="G37" s="224">
        <f t="shared" si="7"/>
        <v>28.114651376082556</v>
      </c>
      <c r="H37" s="224">
        <f t="shared" si="7"/>
        <v>29.023974090329396</v>
      </c>
      <c r="I37" s="224">
        <f t="shared" si="7"/>
        <v>29.501017524431372</v>
      </c>
      <c r="J37" s="224">
        <f t="shared" si="7"/>
        <v>30.32729356155554</v>
      </c>
      <c r="K37" s="225">
        <f t="shared" si="7"/>
        <v>30.7049164263516</v>
      </c>
      <c r="L37" s="20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189" t="s">
        <v>23</v>
      </c>
      <c r="C38" s="226">
        <f t="shared" si="3"/>
        <v>52.2801135780507</v>
      </c>
      <c r="D38" s="227">
        <f t="shared" si="4"/>
        <v>45.28126452812645</v>
      </c>
      <c r="E38" s="227">
        <f t="shared" si="5"/>
        <v>47.00017995321216</v>
      </c>
      <c r="F38" s="227">
        <f t="shared" si="6"/>
        <v>45.44033729509686</v>
      </c>
      <c r="G38" s="227">
        <f t="shared" si="7"/>
        <v>35.10394683669345</v>
      </c>
      <c r="H38" s="227">
        <f t="shared" si="7"/>
        <v>38.20180604632901</v>
      </c>
      <c r="I38" s="227">
        <f t="shared" si="7"/>
        <v>37.00749013872269</v>
      </c>
      <c r="J38" s="227">
        <f t="shared" si="7"/>
        <v>36.865053411816</v>
      </c>
      <c r="K38" s="228">
        <f t="shared" si="7"/>
        <v>37.04538424146007</v>
      </c>
      <c r="L38" s="19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191" t="s">
        <v>43</v>
      </c>
      <c r="C39" s="223">
        <f t="shared" si="3"/>
        <v>36.296588963519035</v>
      </c>
      <c r="D39" s="224">
        <f t="shared" si="4"/>
        <v>27.555663247449047</v>
      </c>
      <c r="E39" s="224">
        <f t="shared" si="5"/>
        <v>16.065756295641354</v>
      </c>
      <c r="F39" s="224">
        <f t="shared" si="6"/>
        <v>16.859106529209622</v>
      </c>
      <c r="G39" s="224">
        <f t="shared" si="7"/>
        <v>15.867171610912406</v>
      </c>
      <c r="H39" s="224">
        <f t="shared" si="7"/>
        <v>15.651101321585903</v>
      </c>
      <c r="I39" s="224">
        <f t="shared" si="7"/>
        <v>16.312504383196575</v>
      </c>
      <c r="J39" s="224">
        <f t="shared" si="7"/>
        <v>15.023861638379563</v>
      </c>
      <c r="K39" s="229" t="s">
        <v>0</v>
      </c>
      <c r="L39" s="20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314" t="s">
        <v>90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1.25" customHeight="1"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19" t="s">
        <v>89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34" t="s">
        <v>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>
      <c r="E47" s="9"/>
    </row>
    <row r="48" ht="12.75">
      <c r="E48" s="9"/>
    </row>
    <row r="50" spans="13:26" ht="12.75"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3" spans="2:30" ht="12.75">
      <c r="B53" s="93" t="s">
        <v>57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2:30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9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2:30" ht="12.75">
      <c r="B55" s="93" t="s">
        <v>71</v>
      </c>
      <c r="C55" s="94">
        <v>42760.71550925926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2:30" ht="12.75">
      <c r="B56" s="93" t="s">
        <v>72</v>
      </c>
      <c r="C56" s="94">
        <v>42830.61318396991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2:30" ht="12.75">
      <c r="B57" s="93" t="s">
        <v>73</v>
      </c>
      <c r="C57" s="93" t="s">
        <v>74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2:30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2:30" ht="12.75">
      <c r="B59" s="93" t="s">
        <v>75</v>
      </c>
      <c r="C59" s="93" t="s">
        <v>152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2:30" ht="12.75">
      <c r="B60" s="93" t="s">
        <v>58</v>
      </c>
      <c r="C60" s="93" t="s">
        <v>137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2:30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2:30" ht="12.75">
      <c r="B62" s="95" t="s">
        <v>59</v>
      </c>
      <c r="C62" s="95" t="s">
        <v>84</v>
      </c>
      <c r="D62" s="95" t="s">
        <v>85</v>
      </c>
      <c r="E62" s="95" t="s">
        <v>86</v>
      </c>
      <c r="F62" s="95" t="s">
        <v>87</v>
      </c>
      <c r="G62" s="95" t="s">
        <v>88</v>
      </c>
      <c r="H62" s="95" t="s">
        <v>60</v>
      </c>
      <c r="I62" s="95" t="s">
        <v>78</v>
      </c>
      <c r="J62" s="95" t="s">
        <v>79</v>
      </c>
      <c r="K62" s="95" t="s">
        <v>80</v>
      </c>
      <c r="L62" s="95" t="s">
        <v>81</v>
      </c>
      <c r="M62" s="95" t="s">
        <v>45</v>
      </c>
      <c r="N62" s="95" t="s">
        <v>46</v>
      </c>
      <c r="O62" s="95" t="s">
        <v>47</v>
      </c>
      <c r="P62" s="95" t="s">
        <v>48</v>
      </c>
      <c r="Q62" s="95" t="s">
        <v>49</v>
      </c>
      <c r="R62" s="95" t="s">
        <v>50</v>
      </c>
      <c r="S62" s="95" t="s">
        <v>51</v>
      </c>
      <c r="T62" s="95" t="s">
        <v>52</v>
      </c>
      <c r="U62" s="95" t="s">
        <v>53</v>
      </c>
      <c r="V62" s="95" t="s">
        <v>54</v>
      </c>
      <c r="W62" s="95" t="s">
        <v>55</v>
      </c>
      <c r="X62" s="95" t="s">
        <v>56</v>
      </c>
      <c r="Y62" s="95" t="s">
        <v>61</v>
      </c>
      <c r="Z62" s="95" t="s">
        <v>62</v>
      </c>
      <c r="AA62" s="95" t="s">
        <v>63</v>
      </c>
      <c r="AB62" s="27"/>
      <c r="AC62" s="27"/>
      <c r="AD62" s="27"/>
    </row>
    <row r="63" spans="2:30" ht="12.75">
      <c r="B63" s="95" t="s">
        <v>64</v>
      </c>
      <c r="C63" s="248" t="s">
        <v>0</v>
      </c>
      <c r="D63" s="248" t="s">
        <v>0</v>
      </c>
      <c r="E63" s="248" t="s">
        <v>0</v>
      </c>
      <c r="F63" s="248" t="s">
        <v>0</v>
      </c>
      <c r="G63" s="248" t="s">
        <v>0</v>
      </c>
      <c r="H63" s="248" t="s">
        <v>0</v>
      </c>
      <c r="I63" s="248" t="s">
        <v>0</v>
      </c>
      <c r="J63" s="248" t="s">
        <v>0</v>
      </c>
      <c r="K63" s="248" t="s">
        <v>0</v>
      </c>
      <c r="L63" s="248" t="s">
        <v>0</v>
      </c>
      <c r="M63" s="249">
        <f>SUM(M65:M92)</f>
        <v>3698703</v>
      </c>
      <c r="N63" s="249">
        <f aca="true" t="shared" si="8" ref="N63:O63">SUM(N65:N92)</f>
        <v>3563817</v>
      </c>
      <c r="O63" s="249">
        <f t="shared" si="8"/>
        <v>3523432</v>
      </c>
      <c r="P63" s="249">
        <f>SUM(P65:P92)</f>
        <v>3512611</v>
      </c>
      <c r="Q63" s="250">
        <v>3482229</v>
      </c>
      <c r="R63" s="250">
        <v>3392802</v>
      </c>
      <c r="S63" s="250">
        <v>3311003</v>
      </c>
      <c r="T63" s="250">
        <v>3312439</v>
      </c>
      <c r="U63" s="250">
        <v>3121953</v>
      </c>
      <c r="V63" s="250">
        <v>2759983</v>
      </c>
      <c r="W63" s="250">
        <v>2920252</v>
      </c>
      <c r="X63" s="250">
        <v>2958945</v>
      </c>
      <c r="Y63" s="250">
        <v>2906963</v>
      </c>
      <c r="Z63" s="250">
        <v>2996298</v>
      </c>
      <c r="AA63" s="249">
        <f>SUM(AA65:AA92)</f>
        <v>2994324</v>
      </c>
      <c r="AB63" s="27"/>
      <c r="AC63" s="27"/>
      <c r="AD63" s="27"/>
    </row>
    <row r="64" spans="2:30" ht="12.75">
      <c r="B64" s="95" t="s">
        <v>82</v>
      </c>
      <c r="C64" s="248" t="s">
        <v>0</v>
      </c>
      <c r="D64" s="248" t="s">
        <v>0</v>
      </c>
      <c r="E64" s="248" t="s">
        <v>0</v>
      </c>
      <c r="F64" s="248" t="s">
        <v>0</v>
      </c>
      <c r="G64" s="248" t="s">
        <v>0</v>
      </c>
      <c r="H64" s="250" t="s">
        <v>0</v>
      </c>
      <c r="I64" s="248" t="s">
        <v>0</v>
      </c>
      <c r="J64" s="248" t="s">
        <v>0</v>
      </c>
      <c r="K64" s="248" t="s">
        <v>0</v>
      </c>
      <c r="L64" s="248" t="s">
        <v>0</v>
      </c>
      <c r="M64" s="250">
        <v>3082186</v>
      </c>
      <c r="N64" s="250">
        <v>2935640</v>
      </c>
      <c r="O64" s="250">
        <v>2867607</v>
      </c>
      <c r="P64" s="250">
        <v>2858793</v>
      </c>
      <c r="Q64" s="250">
        <v>2797690</v>
      </c>
      <c r="R64" s="250">
        <v>2686153</v>
      </c>
      <c r="S64" s="250">
        <v>2574803</v>
      </c>
      <c r="T64" s="250">
        <v>2575588</v>
      </c>
      <c r="U64" s="250">
        <v>2393619</v>
      </c>
      <c r="V64" s="250">
        <v>2146131</v>
      </c>
      <c r="W64" s="250">
        <v>2276862</v>
      </c>
      <c r="X64" s="250">
        <v>2297271</v>
      </c>
      <c r="Y64" s="250">
        <v>2248633</v>
      </c>
      <c r="Z64" s="250">
        <v>2347278</v>
      </c>
      <c r="AA64" s="249">
        <f>AA65+AA68+AA69+AA71+AA72+AA73+AA74+AA76+AA80+AA83+AA84+AA86+AA90+AA91+AA92</f>
        <v>2331163</v>
      </c>
      <c r="AB64" s="27"/>
      <c r="AC64" s="27"/>
      <c r="AD64" s="27"/>
    </row>
    <row r="65" spans="2:30" ht="12.75">
      <c r="B65" s="95" t="s">
        <v>26</v>
      </c>
      <c r="C65" s="91">
        <v>84969</v>
      </c>
      <c r="D65" s="91">
        <v>78921</v>
      </c>
      <c r="E65" s="91">
        <v>76876</v>
      </c>
      <c r="F65" s="91">
        <v>72585</v>
      </c>
      <c r="G65" s="91">
        <v>72663</v>
      </c>
      <c r="H65" s="91">
        <v>72932</v>
      </c>
      <c r="I65" s="91">
        <v>72302</v>
      </c>
      <c r="J65" s="91">
        <v>70862</v>
      </c>
      <c r="K65" s="91">
        <v>70774</v>
      </c>
      <c r="L65" s="91">
        <v>71092</v>
      </c>
      <c r="M65" s="91">
        <v>63807</v>
      </c>
      <c r="N65" s="91">
        <v>56607</v>
      </c>
      <c r="O65" s="91">
        <v>57237</v>
      </c>
      <c r="P65" s="91">
        <v>52680</v>
      </c>
      <c r="Q65" s="91">
        <v>52142</v>
      </c>
      <c r="R65" s="91">
        <v>50513</v>
      </c>
      <c r="S65" s="91">
        <v>48709</v>
      </c>
      <c r="T65" s="91">
        <v>47817</v>
      </c>
      <c r="U65" s="91">
        <v>43017</v>
      </c>
      <c r="V65" s="91">
        <v>41581</v>
      </c>
      <c r="W65" s="91">
        <v>43235</v>
      </c>
      <c r="X65" s="91">
        <v>42713</v>
      </c>
      <c r="Y65" s="91">
        <v>42766</v>
      </c>
      <c r="Z65" s="91">
        <v>44246</v>
      </c>
      <c r="AA65" s="91">
        <v>43959</v>
      </c>
      <c r="AB65" s="27"/>
      <c r="AC65" s="27"/>
      <c r="AD65" s="27"/>
    </row>
    <row r="66" spans="2:30" ht="12.75">
      <c r="B66" s="95" t="s">
        <v>27</v>
      </c>
      <c r="C66" s="91">
        <v>57282</v>
      </c>
      <c r="D66" s="91">
        <v>55037</v>
      </c>
      <c r="E66" s="91">
        <v>49966</v>
      </c>
      <c r="F66" s="91">
        <v>42733</v>
      </c>
      <c r="G66" s="91">
        <v>36188</v>
      </c>
      <c r="H66" s="91">
        <v>32532</v>
      </c>
      <c r="I66" s="91">
        <v>31720</v>
      </c>
      <c r="J66" s="91">
        <v>30668</v>
      </c>
      <c r="K66" s="91">
        <v>28974</v>
      </c>
      <c r="L66" s="91">
        <v>29261</v>
      </c>
      <c r="M66" s="91">
        <v>27404</v>
      </c>
      <c r="N66" s="91">
        <v>21413</v>
      </c>
      <c r="O66" s="91">
        <v>27823</v>
      </c>
      <c r="P66" s="91">
        <v>29626</v>
      </c>
      <c r="Q66" s="91">
        <v>32346</v>
      </c>
      <c r="R66" s="91">
        <v>29331</v>
      </c>
      <c r="S66" s="91">
        <v>29145</v>
      </c>
      <c r="T66" s="91">
        <v>30664</v>
      </c>
      <c r="U66" s="91">
        <v>30081</v>
      </c>
      <c r="V66" s="91">
        <v>29375</v>
      </c>
      <c r="W66" s="91">
        <v>32220</v>
      </c>
      <c r="X66" s="91">
        <v>27537</v>
      </c>
      <c r="Y66" s="91">
        <v>35077</v>
      </c>
      <c r="Z66" s="91">
        <v>25806</v>
      </c>
      <c r="AA66" s="91">
        <v>42331</v>
      </c>
      <c r="AB66" s="27"/>
      <c r="AC66" s="27"/>
      <c r="AD66" s="27"/>
    </row>
    <row r="67" spans="2:30" ht="12.75">
      <c r="B67" s="95" t="s">
        <v>15</v>
      </c>
      <c r="C67" s="91">
        <v>153913</v>
      </c>
      <c r="D67" s="91">
        <v>72356</v>
      </c>
      <c r="E67" s="91">
        <v>67628</v>
      </c>
      <c r="F67" s="91">
        <v>68225</v>
      </c>
      <c r="G67" s="91">
        <v>56685</v>
      </c>
      <c r="H67" s="91">
        <v>63561</v>
      </c>
      <c r="I67" s="91">
        <v>59526</v>
      </c>
      <c r="J67" s="91">
        <v>57098</v>
      </c>
      <c r="K67" s="91">
        <v>57566</v>
      </c>
      <c r="L67" s="91">
        <v>50724</v>
      </c>
      <c r="M67" s="91">
        <v>52836</v>
      </c>
      <c r="N67" s="91">
        <v>55229</v>
      </c>
      <c r="O67" s="91">
        <v>53289</v>
      </c>
      <c r="P67" s="91">
        <v>50264</v>
      </c>
      <c r="Q67" s="91">
        <v>52822</v>
      </c>
      <c r="R67" s="91">
        <v>48585</v>
      </c>
      <c r="S67" s="91">
        <v>48233</v>
      </c>
      <c r="T67" s="91">
        <v>54440</v>
      </c>
      <c r="U67" s="91">
        <v>51583</v>
      </c>
      <c r="V67" s="91">
        <v>33574</v>
      </c>
      <c r="W67" s="91">
        <v>39032</v>
      </c>
      <c r="X67" s="91">
        <v>41945</v>
      </c>
      <c r="Y67" s="91">
        <v>42985</v>
      </c>
      <c r="Z67" s="91">
        <v>43407</v>
      </c>
      <c r="AA67" s="91">
        <v>46471</v>
      </c>
      <c r="AB67" s="27"/>
      <c r="AC67" s="27"/>
      <c r="AD67" s="27"/>
    </row>
    <row r="68" spans="2:30" ht="12.75">
      <c r="B68" s="95" t="s">
        <v>28</v>
      </c>
      <c r="C68" s="91">
        <v>104700</v>
      </c>
      <c r="D68" s="91">
        <v>99363</v>
      </c>
      <c r="E68" s="91">
        <v>97506</v>
      </c>
      <c r="F68" s="91">
        <v>96709</v>
      </c>
      <c r="G68" s="91">
        <v>91972</v>
      </c>
      <c r="H68" s="91">
        <v>91391</v>
      </c>
      <c r="I68" s="91">
        <v>92847</v>
      </c>
      <c r="J68" s="91">
        <v>90981</v>
      </c>
      <c r="K68" s="91">
        <v>90643</v>
      </c>
      <c r="L68" s="91">
        <v>87515</v>
      </c>
      <c r="M68" s="91">
        <v>86263</v>
      </c>
      <c r="N68" s="91">
        <v>87746</v>
      </c>
      <c r="O68" s="91">
        <v>85988</v>
      </c>
      <c r="P68" s="91">
        <v>85277</v>
      </c>
      <c r="Q68" s="91">
        <v>84961</v>
      </c>
      <c r="R68" s="91">
        <v>83481</v>
      </c>
      <c r="S68" s="91">
        <v>84748</v>
      </c>
      <c r="T68" s="91">
        <v>85908</v>
      </c>
      <c r="U68" s="91">
        <v>76186</v>
      </c>
      <c r="V68" s="91">
        <v>79619</v>
      </c>
      <c r="W68" s="91">
        <v>80727</v>
      </c>
      <c r="X68" s="91">
        <v>79948</v>
      </c>
      <c r="Y68" s="91">
        <v>79089</v>
      </c>
      <c r="Z68" s="91">
        <v>82225</v>
      </c>
      <c r="AA68" s="91">
        <v>82703</v>
      </c>
      <c r="AB68" s="27"/>
      <c r="AC68" s="27"/>
      <c r="AD68" s="27"/>
    </row>
    <row r="69" spans="2:30" ht="12.75">
      <c r="B69" s="95" t="s">
        <v>65</v>
      </c>
      <c r="C69" s="91">
        <v>766133</v>
      </c>
      <c r="D69" s="91">
        <v>561954</v>
      </c>
      <c r="E69" s="91">
        <v>521967</v>
      </c>
      <c r="F69" s="91">
        <v>502500</v>
      </c>
      <c r="G69" s="91">
        <v>506935</v>
      </c>
      <c r="H69" s="91">
        <v>520829</v>
      </c>
      <c r="I69" s="91">
        <v>498875</v>
      </c>
      <c r="J69" s="91">
        <v>498155</v>
      </c>
      <c r="K69" s="91">
        <v>494655</v>
      </c>
      <c r="L69" s="91">
        <v>462214</v>
      </c>
      <c r="M69" s="91">
        <v>467239</v>
      </c>
      <c r="N69" s="91">
        <v>435726</v>
      </c>
      <c r="O69" s="91">
        <v>421903</v>
      </c>
      <c r="P69" s="91">
        <v>428424</v>
      </c>
      <c r="Q69" s="91">
        <v>406461</v>
      </c>
      <c r="R69" s="91">
        <v>413972</v>
      </c>
      <c r="S69" s="91">
        <v>396688</v>
      </c>
      <c r="T69" s="91">
        <v>392752</v>
      </c>
      <c r="U69" s="91">
        <v>417985</v>
      </c>
      <c r="V69" s="91">
        <v>354481</v>
      </c>
      <c r="W69" s="91">
        <v>375530</v>
      </c>
      <c r="X69" s="91">
        <v>395860</v>
      </c>
      <c r="Y69" s="91">
        <v>381662</v>
      </c>
      <c r="Z69" s="91">
        <v>398596</v>
      </c>
      <c r="AA69" s="96">
        <v>398596</v>
      </c>
      <c r="AB69" s="27"/>
      <c r="AC69" s="27"/>
      <c r="AD69" s="27"/>
    </row>
    <row r="70" spans="2:30" ht="12.75">
      <c r="B70" s="95" t="s">
        <v>29</v>
      </c>
      <c r="C70" s="92" t="s">
        <v>0</v>
      </c>
      <c r="D70" s="92" t="s">
        <v>0</v>
      </c>
      <c r="E70" s="92" t="s">
        <v>0</v>
      </c>
      <c r="F70" s="92" t="s">
        <v>0</v>
      </c>
      <c r="G70" s="92" t="s">
        <v>0</v>
      </c>
      <c r="H70" s="92" t="s">
        <v>0</v>
      </c>
      <c r="I70" s="92" t="s">
        <v>0</v>
      </c>
      <c r="J70" s="92" t="s">
        <v>0</v>
      </c>
      <c r="K70" s="92" t="s">
        <v>0</v>
      </c>
      <c r="L70" s="92" t="s">
        <v>0</v>
      </c>
      <c r="M70" s="167" t="s">
        <v>0</v>
      </c>
      <c r="N70" s="167" t="s">
        <v>0</v>
      </c>
      <c r="O70" s="167" t="s">
        <v>0</v>
      </c>
      <c r="P70" s="167" t="s">
        <v>0</v>
      </c>
      <c r="Q70" s="91">
        <v>8593</v>
      </c>
      <c r="R70" s="91">
        <v>7945</v>
      </c>
      <c r="S70" s="91">
        <v>8583</v>
      </c>
      <c r="T70" s="91">
        <v>8299</v>
      </c>
      <c r="U70" s="91">
        <v>8998</v>
      </c>
      <c r="V70" s="91">
        <v>7281</v>
      </c>
      <c r="W70" s="91">
        <v>7545</v>
      </c>
      <c r="X70" s="91">
        <v>7629</v>
      </c>
      <c r="Y70" s="91">
        <v>7997</v>
      </c>
      <c r="Z70" s="91">
        <v>8256</v>
      </c>
      <c r="AA70" s="91">
        <v>8897</v>
      </c>
      <c r="AB70" s="27"/>
      <c r="AC70" s="27"/>
      <c r="AD70" s="27"/>
    </row>
    <row r="71" spans="2:30" ht="12.75">
      <c r="B71" s="95" t="s">
        <v>30</v>
      </c>
      <c r="C71" s="91">
        <v>134216</v>
      </c>
      <c r="D71" s="91">
        <v>133313</v>
      </c>
      <c r="E71" s="91">
        <v>131373</v>
      </c>
      <c r="F71" s="91">
        <v>133132</v>
      </c>
      <c r="G71" s="91">
        <v>131680</v>
      </c>
      <c r="H71" s="91">
        <v>134412</v>
      </c>
      <c r="I71" s="91">
        <v>136992</v>
      </c>
      <c r="J71" s="91">
        <v>129532</v>
      </c>
      <c r="K71" s="91">
        <v>126963</v>
      </c>
      <c r="L71" s="91">
        <v>125877</v>
      </c>
      <c r="M71" s="91">
        <v>121768</v>
      </c>
      <c r="N71" s="91">
        <v>114847</v>
      </c>
      <c r="O71" s="91">
        <v>113436</v>
      </c>
      <c r="P71" s="91">
        <v>115743</v>
      </c>
      <c r="Q71" s="91">
        <v>114812</v>
      </c>
      <c r="R71" s="91">
        <v>108251</v>
      </c>
      <c r="S71" s="91">
        <v>105774</v>
      </c>
      <c r="T71" s="91">
        <v>99367</v>
      </c>
      <c r="U71" s="91">
        <v>93527</v>
      </c>
      <c r="V71" s="91">
        <v>87745</v>
      </c>
      <c r="W71" s="91">
        <v>93536</v>
      </c>
      <c r="X71" s="91">
        <v>93357</v>
      </c>
      <c r="Y71" s="91">
        <v>94102</v>
      </c>
      <c r="Z71" s="91">
        <v>104845</v>
      </c>
      <c r="AA71" s="96">
        <v>104845</v>
      </c>
      <c r="AB71" s="27"/>
      <c r="AC71" s="27"/>
      <c r="AD71" s="27"/>
    </row>
    <row r="72" spans="2:30" ht="12.75">
      <c r="B72" s="95" t="s">
        <v>31</v>
      </c>
      <c r="C72" s="91">
        <v>122201</v>
      </c>
      <c r="D72" s="91">
        <v>117164</v>
      </c>
      <c r="E72" s="91">
        <v>120661</v>
      </c>
      <c r="F72" s="91">
        <v>97520</v>
      </c>
      <c r="G72" s="91">
        <v>96735</v>
      </c>
      <c r="H72" s="91">
        <v>101582</v>
      </c>
      <c r="I72" s="91">
        <v>105565</v>
      </c>
      <c r="J72" s="91">
        <v>100688</v>
      </c>
      <c r="K72" s="91">
        <v>98495</v>
      </c>
      <c r="L72" s="91">
        <v>95048</v>
      </c>
      <c r="M72" s="91">
        <v>91548</v>
      </c>
      <c r="N72" s="91">
        <v>90812</v>
      </c>
      <c r="O72" s="91">
        <v>89074</v>
      </c>
      <c r="P72" s="91">
        <v>89296</v>
      </c>
      <c r="Q72" s="91">
        <v>85123</v>
      </c>
      <c r="R72" s="91">
        <v>78940</v>
      </c>
      <c r="S72" s="91">
        <v>76929</v>
      </c>
      <c r="T72" s="91">
        <v>73812</v>
      </c>
      <c r="U72" s="91">
        <v>67995</v>
      </c>
      <c r="V72" s="91">
        <v>73908</v>
      </c>
      <c r="W72" s="91">
        <v>70101</v>
      </c>
      <c r="X72" s="91">
        <v>63765</v>
      </c>
      <c r="Y72" s="91">
        <v>64793</v>
      </c>
      <c r="Z72" s="91">
        <v>66507</v>
      </c>
      <c r="AA72" s="91">
        <v>65415</v>
      </c>
      <c r="AB72" s="27"/>
      <c r="AC72" s="27"/>
      <c r="AD72" s="27"/>
    </row>
    <row r="73" spans="2:30" ht="12.75">
      <c r="B73" s="95" t="s">
        <v>32</v>
      </c>
      <c r="C73" s="91">
        <v>374770</v>
      </c>
      <c r="D73" s="91">
        <v>364804</v>
      </c>
      <c r="E73" s="91">
        <v>332424</v>
      </c>
      <c r="F73" s="91">
        <v>303747</v>
      </c>
      <c r="G73" s="91">
        <v>359171</v>
      </c>
      <c r="H73" s="91">
        <v>358461</v>
      </c>
      <c r="I73" s="91">
        <v>384888</v>
      </c>
      <c r="J73" s="91">
        <v>390037</v>
      </c>
      <c r="K73" s="91">
        <v>431911</v>
      </c>
      <c r="L73" s="91">
        <v>430639</v>
      </c>
      <c r="M73" s="91">
        <v>410356</v>
      </c>
      <c r="N73" s="91">
        <v>438559</v>
      </c>
      <c r="O73" s="91">
        <v>436520</v>
      </c>
      <c r="P73" s="91">
        <v>437854</v>
      </c>
      <c r="Q73" s="91">
        <v>432551</v>
      </c>
      <c r="R73" s="91">
        <v>398021</v>
      </c>
      <c r="S73" s="91">
        <v>367133</v>
      </c>
      <c r="T73" s="91">
        <v>416812</v>
      </c>
      <c r="U73" s="91">
        <v>285556</v>
      </c>
      <c r="V73" s="91">
        <v>297476</v>
      </c>
      <c r="W73" s="91">
        <v>330391</v>
      </c>
      <c r="X73" s="91">
        <v>331204</v>
      </c>
      <c r="Y73" s="91">
        <v>350008</v>
      </c>
      <c r="Z73" s="91">
        <v>373493</v>
      </c>
      <c r="AA73" s="91">
        <v>362099</v>
      </c>
      <c r="AB73" s="27"/>
      <c r="AC73" s="27"/>
      <c r="AD73" s="27"/>
    </row>
    <row r="74" spans="2:30" ht="12.75">
      <c r="B74" s="95" t="s">
        <v>17</v>
      </c>
      <c r="C74" s="91">
        <v>998931</v>
      </c>
      <c r="D74" s="91">
        <v>931397</v>
      </c>
      <c r="E74" s="91">
        <v>888390</v>
      </c>
      <c r="F74" s="91">
        <v>788555</v>
      </c>
      <c r="G74" s="91">
        <v>782190</v>
      </c>
      <c r="H74" s="91">
        <v>790752</v>
      </c>
      <c r="I74" s="91">
        <v>792300</v>
      </c>
      <c r="J74" s="91">
        <v>798227</v>
      </c>
      <c r="K74" s="91">
        <v>790400</v>
      </c>
      <c r="L74" s="91">
        <v>778360</v>
      </c>
      <c r="M74" s="91">
        <v>767460</v>
      </c>
      <c r="N74" s="91">
        <v>700222</v>
      </c>
      <c r="O74" s="91">
        <v>673499</v>
      </c>
      <c r="P74" s="91">
        <v>653213</v>
      </c>
      <c r="Q74" s="91">
        <v>645029</v>
      </c>
      <c r="R74" s="91">
        <v>627679</v>
      </c>
      <c r="S74" s="91">
        <v>584206</v>
      </c>
      <c r="T74" s="91">
        <v>574931</v>
      </c>
      <c r="U74" s="91">
        <v>614664</v>
      </c>
      <c r="V74" s="91">
        <v>458536</v>
      </c>
      <c r="W74" s="91">
        <v>504595</v>
      </c>
      <c r="X74" s="91">
        <v>538790</v>
      </c>
      <c r="Y74" s="91">
        <v>508110</v>
      </c>
      <c r="Z74" s="91">
        <v>536718</v>
      </c>
      <c r="AA74" s="91">
        <v>527635</v>
      </c>
      <c r="AB74" s="27"/>
      <c r="AC74" s="27"/>
      <c r="AD74" s="27"/>
    </row>
    <row r="75" spans="2:30" ht="12.75">
      <c r="B75" s="95" t="s">
        <v>33</v>
      </c>
      <c r="C75" s="92" t="s">
        <v>0</v>
      </c>
      <c r="D75" s="92" t="s">
        <v>0</v>
      </c>
      <c r="E75" s="92" t="s">
        <v>0</v>
      </c>
      <c r="F75" s="92" t="s">
        <v>0</v>
      </c>
      <c r="G75" s="92" t="s">
        <v>0</v>
      </c>
      <c r="H75" s="92" t="s">
        <v>0</v>
      </c>
      <c r="I75" s="92" t="s">
        <v>0</v>
      </c>
      <c r="J75" s="92" t="s">
        <v>0</v>
      </c>
      <c r="K75" s="92" t="s">
        <v>0</v>
      </c>
      <c r="L75" s="92" t="s">
        <v>0</v>
      </c>
      <c r="M75" s="91">
        <v>34218</v>
      </c>
      <c r="N75" s="91">
        <v>30421</v>
      </c>
      <c r="O75" s="91">
        <v>29521</v>
      </c>
      <c r="P75" s="91">
        <v>29426</v>
      </c>
      <c r="Q75" s="91">
        <v>29769</v>
      </c>
      <c r="R75" s="91">
        <v>30764</v>
      </c>
      <c r="S75" s="91">
        <v>38273</v>
      </c>
      <c r="T75" s="91">
        <v>29543</v>
      </c>
      <c r="U75" s="91">
        <v>32131</v>
      </c>
      <c r="V75" s="91">
        <v>20216</v>
      </c>
      <c r="W75" s="91">
        <v>27029</v>
      </c>
      <c r="X75" s="91">
        <v>24995</v>
      </c>
      <c r="Y75" s="91">
        <v>25159</v>
      </c>
      <c r="Z75" s="91">
        <v>22896</v>
      </c>
      <c r="AA75" s="91">
        <v>27175</v>
      </c>
      <c r="AB75" s="27"/>
      <c r="AC75" s="27"/>
      <c r="AD75" s="27"/>
    </row>
    <row r="76" spans="2:30" ht="12.75">
      <c r="B76" s="95" t="s">
        <v>34</v>
      </c>
      <c r="C76" s="91">
        <v>438604</v>
      </c>
      <c r="D76" s="91">
        <v>465309</v>
      </c>
      <c r="E76" s="91">
        <v>441382</v>
      </c>
      <c r="F76" s="91">
        <v>429885</v>
      </c>
      <c r="G76" s="91">
        <v>426985</v>
      </c>
      <c r="H76" s="91">
        <v>414225</v>
      </c>
      <c r="I76" s="91">
        <v>428987</v>
      </c>
      <c r="J76" s="91">
        <v>416398</v>
      </c>
      <c r="K76" s="91">
        <v>394266</v>
      </c>
      <c r="L76" s="91">
        <v>405631</v>
      </c>
      <c r="M76" s="91">
        <v>397144</v>
      </c>
      <c r="N76" s="91">
        <v>373072</v>
      </c>
      <c r="O76" s="91">
        <v>365966</v>
      </c>
      <c r="P76" s="91">
        <v>365926</v>
      </c>
      <c r="Q76" s="91">
        <v>344741</v>
      </c>
      <c r="R76" s="91">
        <v>318727</v>
      </c>
      <c r="S76" s="91">
        <v>330883</v>
      </c>
      <c r="T76" s="91">
        <v>312408</v>
      </c>
      <c r="U76" s="91">
        <v>254161</v>
      </c>
      <c r="V76" s="91">
        <v>280851</v>
      </c>
      <c r="W76" s="91">
        <v>251435</v>
      </c>
      <c r="X76" s="91">
        <v>242782</v>
      </c>
      <c r="Y76" s="91">
        <v>233344</v>
      </c>
      <c r="Z76" s="91">
        <v>235775</v>
      </c>
      <c r="AA76" s="91">
        <v>232219</v>
      </c>
      <c r="AB76" s="27"/>
      <c r="AC76" s="27"/>
      <c r="AD76" s="27"/>
    </row>
    <row r="77" spans="2:30" ht="12.75">
      <c r="B77" s="95" t="s">
        <v>35</v>
      </c>
      <c r="C77" s="91">
        <v>5123</v>
      </c>
      <c r="D77" s="91">
        <v>5149</v>
      </c>
      <c r="E77" s="91">
        <v>5345</v>
      </c>
      <c r="F77" s="91">
        <v>5567</v>
      </c>
      <c r="G77" s="91">
        <v>5512</v>
      </c>
      <c r="H77" s="91">
        <v>5645</v>
      </c>
      <c r="I77" s="91">
        <v>5806</v>
      </c>
      <c r="J77" s="91">
        <v>5884</v>
      </c>
      <c r="K77" s="91">
        <v>5918</v>
      </c>
      <c r="L77" s="91">
        <v>5891</v>
      </c>
      <c r="M77" s="91">
        <v>5944</v>
      </c>
      <c r="N77" s="91">
        <v>6280</v>
      </c>
      <c r="O77" s="91">
        <v>6543</v>
      </c>
      <c r="P77" s="91">
        <v>6386</v>
      </c>
      <c r="Q77" s="91">
        <v>6231</v>
      </c>
      <c r="R77" s="91">
        <v>5936</v>
      </c>
      <c r="S77" s="91">
        <v>5780</v>
      </c>
      <c r="T77" s="91">
        <v>5888</v>
      </c>
      <c r="U77" s="91">
        <v>4899</v>
      </c>
      <c r="V77" s="91">
        <v>4850</v>
      </c>
      <c r="W77" s="91">
        <v>4969</v>
      </c>
      <c r="X77" s="91">
        <v>4922</v>
      </c>
      <c r="Y77" s="91">
        <v>4722</v>
      </c>
      <c r="Z77" s="91">
        <v>4209</v>
      </c>
      <c r="AA77" s="91">
        <v>4206</v>
      </c>
      <c r="AB77" s="27"/>
      <c r="AC77" s="27"/>
      <c r="AD77" s="27"/>
    </row>
    <row r="78" spans="2:30" ht="12.75">
      <c r="B78" s="95" t="s">
        <v>36</v>
      </c>
      <c r="C78" s="91">
        <v>30490</v>
      </c>
      <c r="D78" s="91">
        <v>27962</v>
      </c>
      <c r="E78" s="91">
        <v>20086</v>
      </c>
      <c r="F78" s="91">
        <v>13312</v>
      </c>
      <c r="G78" s="91">
        <v>11016</v>
      </c>
      <c r="H78" s="91">
        <v>8912</v>
      </c>
      <c r="I78" s="91">
        <v>8737</v>
      </c>
      <c r="J78" s="91">
        <v>8607</v>
      </c>
      <c r="K78" s="91">
        <v>8094</v>
      </c>
      <c r="L78" s="91">
        <v>7397</v>
      </c>
      <c r="M78" s="91">
        <v>7862</v>
      </c>
      <c r="N78" s="91">
        <v>8941</v>
      </c>
      <c r="O78" s="91">
        <v>9286</v>
      </c>
      <c r="P78" s="91">
        <v>9599</v>
      </c>
      <c r="Q78" s="91">
        <v>10319</v>
      </c>
      <c r="R78" s="91">
        <v>11963</v>
      </c>
      <c r="S78" s="91">
        <v>11994</v>
      </c>
      <c r="T78" s="91">
        <v>13087</v>
      </c>
      <c r="U78" s="91">
        <v>12268</v>
      </c>
      <c r="V78" s="91">
        <v>11360</v>
      </c>
      <c r="W78" s="91">
        <v>12387</v>
      </c>
      <c r="X78" s="91">
        <v>13157</v>
      </c>
      <c r="Y78" s="91">
        <v>14407</v>
      </c>
      <c r="Z78" s="91">
        <v>16573</v>
      </c>
      <c r="AA78" s="91">
        <v>16310</v>
      </c>
      <c r="AB78" s="27"/>
      <c r="AC78" s="27"/>
      <c r="AD78" s="27"/>
    </row>
    <row r="79" spans="2:30" ht="12.75">
      <c r="B79" s="95" t="s">
        <v>37</v>
      </c>
      <c r="C79" s="91" t="s">
        <v>0</v>
      </c>
      <c r="D79" s="91" t="s">
        <v>0</v>
      </c>
      <c r="E79" s="91" t="s">
        <v>0</v>
      </c>
      <c r="F79" s="91" t="s">
        <v>0</v>
      </c>
      <c r="G79" s="91" t="s">
        <v>0</v>
      </c>
      <c r="H79" s="91" t="s">
        <v>0</v>
      </c>
      <c r="I79" s="91" t="s">
        <v>0</v>
      </c>
      <c r="J79" s="91" t="s">
        <v>0</v>
      </c>
      <c r="K79" s="91" t="s">
        <v>0</v>
      </c>
      <c r="L79" s="91" t="s">
        <v>0</v>
      </c>
      <c r="M79" s="91">
        <v>42288</v>
      </c>
      <c r="N79" s="91">
        <v>42631</v>
      </c>
      <c r="O79" s="91">
        <v>42941</v>
      </c>
      <c r="P79" s="91">
        <v>43452</v>
      </c>
      <c r="Q79" s="91">
        <v>55052</v>
      </c>
      <c r="R79" s="91">
        <v>67066</v>
      </c>
      <c r="S79" s="91">
        <v>50133</v>
      </c>
      <c r="T79" s="91">
        <v>53279</v>
      </c>
      <c r="U79" s="91">
        <v>47125</v>
      </c>
      <c r="V79" s="91">
        <v>26725</v>
      </c>
      <c r="W79" s="91">
        <v>43820</v>
      </c>
      <c r="X79" s="91">
        <v>43373</v>
      </c>
      <c r="Y79" s="91">
        <v>54148</v>
      </c>
      <c r="Z79" s="91">
        <v>40846</v>
      </c>
      <c r="AA79" s="91">
        <v>41285</v>
      </c>
      <c r="AB79" s="27"/>
      <c r="AC79" s="27"/>
      <c r="AD79" s="27"/>
    </row>
    <row r="80" spans="2:30" ht="12.75">
      <c r="B80" s="95" t="s">
        <v>24</v>
      </c>
      <c r="C80" s="91" t="s">
        <v>0</v>
      </c>
      <c r="D80" s="91" t="s">
        <v>0</v>
      </c>
      <c r="E80" s="91" t="s">
        <v>0</v>
      </c>
      <c r="F80" s="91" t="s">
        <v>0</v>
      </c>
      <c r="G80" s="91" t="s">
        <v>0</v>
      </c>
      <c r="H80" s="91" t="s">
        <v>0</v>
      </c>
      <c r="I80" s="91" t="s">
        <v>0</v>
      </c>
      <c r="J80" s="91" t="s">
        <v>0</v>
      </c>
      <c r="K80" s="91" t="s">
        <v>0</v>
      </c>
      <c r="L80" s="91" t="s">
        <v>0</v>
      </c>
      <c r="M80" s="91">
        <v>3342</v>
      </c>
      <c r="N80" s="91">
        <v>2999</v>
      </c>
      <c r="O80" s="91">
        <v>3075</v>
      </c>
      <c r="P80" s="91">
        <v>2887</v>
      </c>
      <c r="Q80" s="91">
        <v>2978</v>
      </c>
      <c r="R80" s="91">
        <v>3042</v>
      </c>
      <c r="S80" s="91">
        <v>2805</v>
      </c>
      <c r="T80" s="91">
        <v>2868</v>
      </c>
      <c r="U80" s="91">
        <v>2848</v>
      </c>
      <c r="V80" s="91">
        <v>2783</v>
      </c>
      <c r="W80" s="91">
        <v>2741</v>
      </c>
      <c r="X80" s="91">
        <v>2698</v>
      </c>
      <c r="Y80" s="91">
        <v>2658</v>
      </c>
      <c r="Z80" s="91">
        <v>2703</v>
      </c>
      <c r="AA80" s="91">
        <v>2733</v>
      </c>
      <c r="AB80" s="27"/>
      <c r="AC80" s="27"/>
      <c r="AD80" s="27"/>
    </row>
    <row r="81" spans="2:30" ht="12.75">
      <c r="B81" s="95" t="s">
        <v>21</v>
      </c>
      <c r="C81" s="92" t="s">
        <v>0</v>
      </c>
      <c r="D81" s="92" t="s">
        <v>0</v>
      </c>
      <c r="E81" s="92" t="s">
        <v>0</v>
      </c>
      <c r="F81" s="92" t="s">
        <v>0</v>
      </c>
      <c r="G81" s="92" t="s">
        <v>0</v>
      </c>
      <c r="H81" s="92" t="s">
        <v>0</v>
      </c>
      <c r="I81" s="92" t="s">
        <v>0</v>
      </c>
      <c r="J81" s="92" t="s">
        <v>0</v>
      </c>
      <c r="K81" s="92" t="s">
        <v>0</v>
      </c>
      <c r="L81" s="92" t="s">
        <v>0</v>
      </c>
      <c r="M81" s="91">
        <v>46950</v>
      </c>
      <c r="N81" s="91">
        <v>56175</v>
      </c>
      <c r="O81" s="91">
        <v>59015</v>
      </c>
      <c r="P81" s="91">
        <v>60690</v>
      </c>
      <c r="Q81" s="91">
        <v>62322</v>
      </c>
      <c r="R81" s="91">
        <v>54979</v>
      </c>
      <c r="S81" s="91">
        <v>60808</v>
      </c>
      <c r="T81" s="91">
        <v>66042</v>
      </c>
      <c r="U81" s="91">
        <v>54441</v>
      </c>
      <c r="V81" s="91">
        <v>45195</v>
      </c>
      <c r="W81" s="91">
        <v>42224</v>
      </c>
      <c r="X81" s="91">
        <v>46106</v>
      </c>
      <c r="Y81" s="91">
        <v>51801</v>
      </c>
      <c r="Z81" s="91">
        <v>59750</v>
      </c>
      <c r="AA81" s="91">
        <v>62875</v>
      </c>
      <c r="AB81" s="27"/>
      <c r="AC81" s="27"/>
      <c r="AD81" s="27"/>
    </row>
    <row r="82" spans="2:30" ht="12.75">
      <c r="B82" s="95" t="s">
        <v>38</v>
      </c>
      <c r="C82" s="91">
        <v>525</v>
      </c>
      <c r="D82" s="91">
        <v>539</v>
      </c>
      <c r="E82" s="91">
        <v>578</v>
      </c>
      <c r="F82" s="91">
        <v>619</v>
      </c>
      <c r="G82" s="91">
        <v>648</v>
      </c>
      <c r="H82" s="91">
        <v>678</v>
      </c>
      <c r="I82" s="91">
        <v>694</v>
      </c>
      <c r="J82" s="91">
        <v>741</v>
      </c>
      <c r="K82" s="91">
        <v>661</v>
      </c>
      <c r="L82" s="91">
        <v>670</v>
      </c>
      <c r="M82" s="91">
        <v>765</v>
      </c>
      <c r="N82" s="91">
        <v>788</v>
      </c>
      <c r="O82" s="91">
        <v>784</v>
      </c>
      <c r="P82" s="91">
        <v>741</v>
      </c>
      <c r="Q82" s="91">
        <v>787</v>
      </c>
      <c r="R82" s="91">
        <v>708</v>
      </c>
      <c r="S82" s="91">
        <v>710</v>
      </c>
      <c r="T82" s="91">
        <v>745</v>
      </c>
      <c r="U82" s="91">
        <v>696</v>
      </c>
      <c r="V82" s="91">
        <v>631</v>
      </c>
      <c r="W82" s="91">
        <v>652</v>
      </c>
      <c r="X82" s="91">
        <v>590</v>
      </c>
      <c r="Y82" s="91">
        <v>582</v>
      </c>
      <c r="Z82" s="91">
        <v>610</v>
      </c>
      <c r="AA82" s="91">
        <v>605</v>
      </c>
      <c r="AB82" s="27"/>
      <c r="AC82" s="27"/>
      <c r="AD82" s="27"/>
    </row>
    <row r="83" spans="2:30" ht="12.75">
      <c r="B83" s="95" t="s">
        <v>13</v>
      </c>
      <c r="C83" s="91">
        <v>134035</v>
      </c>
      <c r="D83" s="91">
        <v>136410</v>
      </c>
      <c r="E83" s="91">
        <v>135432</v>
      </c>
      <c r="F83" s="91">
        <v>133030</v>
      </c>
      <c r="G83" s="91">
        <v>123705</v>
      </c>
      <c r="H83" s="91">
        <v>116360</v>
      </c>
      <c r="I83" s="91">
        <v>112564</v>
      </c>
      <c r="J83" s="91">
        <v>111341</v>
      </c>
      <c r="K83" s="91">
        <v>109473</v>
      </c>
      <c r="L83" s="91">
        <v>113643</v>
      </c>
      <c r="M83" s="91">
        <v>106225</v>
      </c>
      <c r="N83" s="91">
        <v>95881</v>
      </c>
      <c r="O83" s="91">
        <v>88384</v>
      </c>
      <c r="P83" s="91">
        <v>91298</v>
      </c>
      <c r="Q83" s="91">
        <v>82998</v>
      </c>
      <c r="R83" s="91">
        <v>86966</v>
      </c>
      <c r="S83" s="91">
        <v>86311</v>
      </c>
      <c r="T83" s="91">
        <v>78412</v>
      </c>
      <c r="U83" s="91">
        <v>74829</v>
      </c>
      <c r="V83" s="91">
        <v>65694</v>
      </c>
      <c r="W83" s="91">
        <v>78401</v>
      </c>
      <c r="X83" s="91">
        <v>67659</v>
      </c>
      <c r="Y83" s="91">
        <v>60482</v>
      </c>
      <c r="Z83" s="91">
        <v>61590</v>
      </c>
      <c r="AA83" s="91">
        <v>64168</v>
      </c>
      <c r="AB83" s="27"/>
      <c r="AC83" s="27"/>
      <c r="AD83" s="27"/>
    </row>
    <row r="84" spans="2:30" ht="12.75">
      <c r="B84" s="95" t="s">
        <v>39</v>
      </c>
      <c r="C84" s="91">
        <v>76423</v>
      </c>
      <c r="D84" s="91">
        <v>74776</v>
      </c>
      <c r="E84" s="91">
        <v>70580</v>
      </c>
      <c r="F84" s="91">
        <v>69469</v>
      </c>
      <c r="G84" s="91">
        <v>65980</v>
      </c>
      <c r="H84" s="91">
        <v>64129</v>
      </c>
      <c r="I84" s="91">
        <v>66404</v>
      </c>
      <c r="J84" s="91">
        <v>65306</v>
      </c>
      <c r="K84" s="91">
        <v>65569</v>
      </c>
      <c r="L84" s="91">
        <v>59938</v>
      </c>
      <c r="M84" s="91">
        <v>58697</v>
      </c>
      <c r="N84" s="91">
        <v>58614</v>
      </c>
      <c r="O84" s="91">
        <v>57662</v>
      </c>
      <c r="P84" s="91">
        <v>56236</v>
      </c>
      <c r="Q84" s="91">
        <v>51863</v>
      </c>
      <c r="R84" s="91">
        <v>50664</v>
      </c>
      <c r="S84" s="91">
        <v>51744</v>
      </c>
      <c r="T84" s="91">
        <v>55508</v>
      </c>
      <c r="U84" s="91">
        <v>43837</v>
      </c>
      <c r="V84" s="91">
        <v>46640</v>
      </c>
      <c r="W84" s="91">
        <v>49574</v>
      </c>
      <c r="X84" s="91">
        <v>46818</v>
      </c>
      <c r="Y84" s="91">
        <v>48548</v>
      </c>
      <c r="Z84" s="91">
        <v>52565</v>
      </c>
      <c r="AA84" s="91">
        <v>50561</v>
      </c>
      <c r="AB84" s="27"/>
      <c r="AC84" s="27"/>
      <c r="AD84" s="27"/>
    </row>
    <row r="85" spans="2:30" ht="12.75">
      <c r="B85" s="95" t="s">
        <v>20</v>
      </c>
      <c r="C85" s="91">
        <v>511419</v>
      </c>
      <c r="D85" s="91">
        <v>357572</v>
      </c>
      <c r="E85" s="91">
        <v>266329</v>
      </c>
      <c r="F85" s="91">
        <v>254518</v>
      </c>
      <c r="G85" s="91">
        <v>258659</v>
      </c>
      <c r="H85" s="91">
        <v>264983</v>
      </c>
      <c r="I85" s="91">
        <v>266021</v>
      </c>
      <c r="J85" s="91">
        <v>270886</v>
      </c>
      <c r="K85" s="91">
        <v>268936</v>
      </c>
      <c r="L85" s="91">
        <v>264704</v>
      </c>
      <c r="M85" s="91">
        <v>251757</v>
      </c>
      <c r="N85" s="91">
        <v>259674</v>
      </c>
      <c r="O85" s="91">
        <v>282130</v>
      </c>
      <c r="P85" s="91">
        <v>271669</v>
      </c>
      <c r="Q85" s="91">
        <v>273719</v>
      </c>
      <c r="R85" s="91">
        <v>276017</v>
      </c>
      <c r="S85" s="91">
        <v>329346</v>
      </c>
      <c r="T85" s="91">
        <v>316543</v>
      </c>
      <c r="U85" s="91">
        <v>331004</v>
      </c>
      <c r="V85" s="91">
        <v>287888</v>
      </c>
      <c r="W85" s="91">
        <v>285130</v>
      </c>
      <c r="X85" s="91">
        <v>301625</v>
      </c>
      <c r="Y85" s="91">
        <v>274834</v>
      </c>
      <c r="Z85" s="91">
        <v>279179</v>
      </c>
      <c r="AA85" s="91">
        <v>262434</v>
      </c>
      <c r="AB85" s="27"/>
      <c r="AC85" s="27"/>
      <c r="AD85" s="27"/>
    </row>
    <row r="86" spans="2:30" ht="12.75">
      <c r="B86" s="95" t="s">
        <v>22</v>
      </c>
      <c r="C86" s="92" t="s">
        <v>0</v>
      </c>
      <c r="D86" s="92" t="s">
        <v>0</v>
      </c>
      <c r="E86" s="92" t="s">
        <v>0</v>
      </c>
      <c r="F86" s="92" t="s">
        <v>0</v>
      </c>
      <c r="G86" s="92" t="s">
        <v>0</v>
      </c>
      <c r="H86" s="91">
        <v>75913</v>
      </c>
      <c r="I86" s="91">
        <v>75376</v>
      </c>
      <c r="J86" s="91">
        <v>73315</v>
      </c>
      <c r="K86" s="91">
        <v>68199</v>
      </c>
      <c r="L86" s="91">
        <v>70408</v>
      </c>
      <c r="M86" s="91">
        <v>71750</v>
      </c>
      <c r="N86" s="91">
        <v>65114</v>
      </c>
      <c r="O86" s="91">
        <v>65808</v>
      </c>
      <c r="P86" s="91">
        <v>69451</v>
      </c>
      <c r="Q86" s="91">
        <v>83112</v>
      </c>
      <c r="R86" s="91">
        <v>63783</v>
      </c>
      <c r="S86" s="91">
        <v>51563</v>
      </c>
      <c r="T86" s="91">
        <v>58822</v>
      </c>
      <c r="U86" s="91">
        <v>47258</v>
      </c>
      <c r="V86" s="91">
        <v>41113</v>
      </c>
      <c r="W86" s="91">
        <v>46795</v>
      </c>
      <c r="X86" s="91">
        <v>41464</v>
      </c>
      <c r="Y86" s="91">
        <v>42981</v>
      </c>
      <c r="Z86" s="91">
        <v>44509</v>
      </c>
      <c r="AA86" s="91">
        <v>46164</v>
      </c>
      <c r="AB86" s="27"/>
      <c r="AC86" s="27"/>
      <c r="AD86" s="27"/>
    </row>
    <row r="87" spans="2:30" ht="12.75">
      <c r="B87" s="95" t="s">
        <v>40</v>
      </c>
      <c r="C87" s="91">
        <v>269751</v>
      </c>
      <c r="D87" s="91">
        <v>181488</v>
      </c>
      <c r="E87" s="91">
        <v>174195</v>
      </c>
      <c r="F87" s="91">
        <v>170576</v>
      </c>
      <c r="G87" s="91">
        <v>140511</v>
      </c>
      <c r="H87" s="91">
        <v>148396</v>
      </c>
      <c r="I87" s="91">
        <v>152592</v>
      </c>
      <c r="J87" s="91">
        <v>120949</v>
      </c>
      <c r="K87" s="91">
        <v>117399</v>
      </c>
      <c r="L87" s="91">
        <v>97643</v>
      </c>
      <c r="M87" s="91">
        <v>111315</v>
      </c>
      <c r="N87" s="91">
        <v>108929</v>
      </c>
      <c r="O87" s="91">
        <v>106342</v>
      </c>
      <c r="P87" s="91">
        <v>116306</v>
      </c>
      <c r="Q87" s="91">
        <v>119837</v>
      </c>
      <c r="R87" s="91">
        <v>139973</v>
      </c>
      <c r="S87" s="91">
        <v>121086</v>
      </c>
      <c r="T87" s="91">
        <v>124740</v>
      </c>
      <c r="U87" s="91">
        <v>122957</v>
      </c>
      <c r="V87" s="91">
        <v>119681</v>
      </c>
      <c r="W87" s="91">
        <v>121634</v>
      </c>
      <c r="X87" s="91">
        <v>122663</v>
      </c>
      <c r="Y87" s="91">
        <v>117230</v>
      </c>
      <c r="Z87" s="91">
        <v>117845</v>
      </c>
      <c r="AA87" s="91">
        <v>119648</v>
      </c>
      <c r="AB87" s="27"/>
      <c r="AC87" s="27"/>
      <c r="AD87" s="27"/>
    </row>
    <row r="88" spans="2:30" ht="12.75">
      <c r="B88" s="95" t="s">
        <v>18</v>
      </c>
      <c r="C88" s="92" t="s">
        <v>0</v>
      </c>
      <c r="D88" s="92" t="s">
        <v>0</v>
      </c>
      <c r="E88" s="91">
        <v>13279</v>
      </c>
      <c r="F88" s="91">
        <v>13527</v>
      </c>
      <c r="G88" s="91">
        <v>14222</v>
      </c>
      <c r="H88" s="91">
        <v>13598</v>
      </c>
      <c r="I88" s="91">
        <v>13171</v>
      </c>
      <c r="J88" s="91">
        <v>13445</v>
      </c>
      <c r="K88" s="91">
        <v>14066</v>
      </c>
      <c r="L88" s="91">
        <v>14465</v>
      </c>
      <c r="M88" s="91">
        <v>14275</v>
      </c>
      <c r="N88" s="91">
        <v>13464</v>
      </c>
      <c r="O88" s="91">
        <v>13492</v>
      </c>
      <c r="P88" s="91">
        <v>12774</v>
      </c>
      <c r="Q88" s="91">
        <v>12029</v>
      </c>
      <c r="R88" s="91">
        <v>11590</v>
      </c>
      <c r="S88" s="91">
        <v>11337</v>
      </c>
      <c r="T88" s="91">
        <v>11553</v>
      </c>
      <c r="U88" s="91">
        <v>10883</v>
      </c>
      <c r="V88" s="91">
        <v>8991</v>
      </c>
      <c r="W88" s="91">
        <v>9826</v>
      </c>
      <c r="X88" s="91">
        <v>9227</v>
      </c>
      <c r="Y88" s="91">
        <v>9095</v>
      </c>
      <c r="Z88" s="91">
        <v>9047</v>
      </c>
      <c r="AA88" s="91">
        <v>9308</v>
      </c>
      <c r="AB88" s="27"/>
      <c r="AC88" s="27"/>
      <c r="AD88" s="27"/>
    </row>
    <row r="89" spans="2:30" ht="12.75">
      <c r="B89" s="95" t="s">
        <v>41</v>
      </c>
      <c r="C89" s="91" t="s">
        <v>0</v>
      </c>
      <c r="D89" s="91" t="s">
        <v>0</v>
      </c>
      <c r="E89" s="91" t="s">
        <v>0</v>
      </c>
      <c r="F89" s="91">
        <v>26670</v>
      </c>
      <c r="G89" s="91">
        <v>25857</v>
      </c>
      <c r="H89" s="91">
        <v>26454</v>
      </c>
      <c r="I89" s="91">
        <v>27114</v>
      </c>
      <c r="J89" s="91">
        <v>24878</v>
      </c>
      <c r="K89" s="91">
        <v>23651</v>
      </c>
      <c r="L89" s="91">
        <v>19856</v>
      </c>
      <c r="M89" s="91">
        <v>20903</v>
      </c>
      <c r="N89" s="91">
        <v>24232</v>
      </c>
      <c r="O89" s="91">
        <v>24659</v>
      </c>
      <c r="P89" s="91">
        <v>22885</v>
      </c>
      <c r="Q89" s="91">
        <v>20713</v>
      </c>
      <c r="R89" s="91">
        <v>21792</v>
      </c>
      <c r="S89" s="91">
        <v>20772</v>
      </c>
      <c r="T89" s="91">
        <v>22028</v>
      </c>
      <c r="U89" s="91">
        <v>21268</v>
      </c>
      <c r="V89" s="91">
        <v>18085</v>
      </c>
      <c r="W89" s="91">
        <v>16922</v>
      </c>
      <c r="X89" s="91">
        <v>17905</v>
      </c>
      <c r="Y89" s="91">
        <v>20293</v>
      </c>
      <c r="Z89" s="91">
        <v>20596</v>
      </c>
      <c r="AA89" s="91">
        <v>21616</v>
      </c>
      <c r="AB89" s="27"/>
      <c r="AC89" s="27"/>
      <c r="AD89" s="27"/>
    </row>
    <row r="90" spans="2:30" ht="12.75">
      <c r="B90" s="95" t="s">
        <v>19</v>
      </c>
      <c r="C90" s="91">
        <v>86228</v>
      </c>
      <c r="D90" s="91">
        <v>70402</v>
      </c>
      <c r="E90" s="91">
        <v>55390</v>
      </c>
      <c r="F90" s="91">
        <v>55047</v>
      </c>
      <c r="G90" s="91">
        <v>55688</v>
      </c>
      <c r="H90" s="91">
        <v>58655</v>
      </c>
      <c r="I90" s="91">
        <v>51283</v>
      </c>
      <c r="J90" s="91">
        <v>44326</v>
      </c>
      <c r="K90" s="91">
        <v>42782</v>
      </c>
      <c r="L90" s="91">
        <v>41856</v>
      </c>
      <c r="M90" s="91">
        <v>40446</v>
      </c>
      <c r="N90" s="91">
        <v>40940</v>
      </c>
      <c r="O90" s="91">
        <v>40117</v>
      </c>
      <c r="P90" s="91">
        <v>39637</v>
      </c>
      <c r="Q90" s="91">
        <v>38395</v>
      </c>
      <c r="R90" s="91">
        <v>37447</v>
      </c>
      <c r="S90" s="91">
        <v>36319</v>
      </c>
      <c r="T90" s="91">
        <v>34907</v>
      </c>
      <c r="U90" s="91">
        <v>35060</v>
      </c>
      <c r="V90" s="91">
        <v>29507</v>
      </c>
      <c r="W90" s="91">
        <v>31993</v>
      </c>
      <c r="X90" s="91">
        <v>30212</v>
      </c>
      <c r="Y90" s="91">
        <v>29575</v>
      </c>
      <c r="Z90" s="91">
        <v>30528</v>
      </c>
      <c r="AA90" s="91">
        <v>30612</v>
      </c>
      <c r="AB90" s="27"/>
      <c r="AC90" s="27"/>
      <c r="AD90" s="27"/>
    </row>
    <row r="91" spans="2:30" ht="12.75">
      <c r="B91" s="95" t="s">
        <v>42</v>
      </c>
      <c r="C91" s="91">
        <v>54904</v>
      </c>
      <c r="D91" s="91">
        <v>50464</v>
      </c>
      <c r="E91" s="91">
        <v>46178</v>
      </c>
      <c r="F91" s="91">
        <v>46804</v>
      </c>
      <c r="G91" s="91">
        <v>51415</v>
      </c>
      <c r="H91" s="91">
        <v>49441</v>
      </c>
      <c r="I91" s="91">
        <v>47590</v>
      </c>
      <c r="J91" s="91">
        <v>47611</v>
      </c>
      <c r="K91" s="91">
        <v>46948</v>
      </c>
      <c r="L91" s="91">
        <v>42523</v>
      </c>
      <c r="M91" s="91">
        <v>41220</v>
      </c>
      <c r="N91" s="91">
        <v>40388</v>
      </c>
      <c r="O91" s="91">
        <v>38979</v>
      </c>
      <c r="P91" s="91">
        <v>39194</v>
      </c>
      <c r="Q91" s="91">
        <v>39577</v>
      </c>
      <c r="R91" s="91">
        <v>38082</v>
      </c>
      <c r="S91" s="91">
        <v>36157</v>
      </c>
      <c r="T91" s="91">
        <v>36858</v>
      </c>
      <c r="U91" s="91">
        <v>38177</v>
      </c>
      <c r="V91" s="91">
        <v>30964</v>
      </c>
      <c r="W91" s="91">
        <v>32142</v>
      </c>
      <c r="X91" s="91">
        <v>32232</v>
      </c>
      <c r="Y91" s="91">
        <v>32389</v>
      </c>
      <c r="Z91" s="91">
        <v>33718</v>
      </c>
      <c r="AA91" s="96">
        <v>33718</v>
      </c>
      <c r="AB91" s="27"/>
      <c r="AC91" s="27"/>
      <c r="AD91" s="27"/>
    </row>
    <row r="92" spans="2:30" ht="12.75">
      <c r="B92" s="95" t="s">
        <v>16</v>
      </c>
      <c r="C92" s="91">
        <v>410442</v>
      </c>
      <c r="D92" s="92" t="s">
        <v>0</v>
      </c>
      <c r="E92" s="92" t="s">
        <v>0</v>
      </c>
      <c r="F92" s="92" t="s">
        <v>0</v>
      </c>
      <c r="G92" s="92" t="s">
        <v>0</v>
      </c>
      <c r="H92" s="91">
        <v>403093</v>
      </c>
      <c r="I92" s="92" t="s">
        <v>0</v>
      </c>
      <c r="J92" s="92" t="s">
        <v>0</v>
      </c>
      <c r="K92" s="92" t="s">
        <v>0</v>
      </c>
      <c r="L92" s="92" t="s">
        <v>0</v>
      </c>
      <c r="M92" s="91">
        <v>354921</v>
      </c>
      <c r="N92" s="91">
        <v>334113</v>
      </c>
      <c r="O92" s="91">
        <v>329959</v>
      </c>
      <c r="P92" s="91">
        <v>331677</v>
      </c>
      <c r="Q92" s="91">
        <v>332947</v>
      </c>
      <c r="R92" s="91">
        <v>326585</v>
      </c>
      <c r="S92" s="91">
        <v>314834</v>
      </c>
      <c r="T92" s="91">
        <v>304406</v>
      </c>
      <c r="U92" s="91">
        <v>298519</v>
      </c>
      <c r="V92" s="91">
        <v>255233</v>
      </c>
      <c r="W92" s="91">
        <v>285666</v>
      </c>
      <c r="X92" s="91">
        <v>287769</v>
      </c>
      <c r="Y92" s="91">
        <v>278126</v>
      </c>
      <c r="Z92" s="91">
        <v>279260</v>
      </c>
      <c r="AA92" s="91">
        <v>285736</v>
      </c>
      <c r="AB92" s="27"/>
      <c r="AC92" s="27"/>
      <c r="AD92" s="27"/>
    </row>
    <row r="93" spans="2:30" ht="12.75">
      <c r="B93" s="95" t="s">
        <v>23</v>
      </c>
      <c r="C93" s="91">
        <v>29231</v>
      </c>
      <c r="D93" s="91">
        <v>28513</v>
      </c>
      <c r="E93" s="91">
        <v>28235</v>
      </c>
      <c r="F93" s="91">
        <v>27316</v>
      </c>
      <c r="G93" s="91">
        <v>28192</v>
      </c>
      <c r="H93" s="91">
        <v>27963</v>
      </c>
      <c r="I93" s="91">
        <v>28619</v>
      </c>
      <c r="J93" s="91">
        <v>27997</v>
      </c>
      <c r="K93" s="91">
        <v>28038</v>
      </c>
      <c r="L93" s="91">
        <v>27473</v>
      </c>
      <c r="M93" s="91">
        <v>27785</v>
      </c>
      <c r="N93" s="91">
        <v>27048</v>
      </c>
      <c r="O93" s="91">
        <v>27104</v>
      </c>
      <c r="P93" s="91">
        <v>27490</v>
      </c>
      <c r="Q93" s="91">
        <v>27688</v>
      </c>
      <c r="R93" s="91">
        <v>27513</v>
      </c>
      <c r="S93" s="91">
        <v>27057</v>
      </c>
      <c r="T93" s="91">
        <v>26729</v>
      </c>
      <c r="U93" s="91">
        <v>26251</v>
      </c>
      <c r="V93" s="91">
        <v>23201</v>
      </c>
      <c r="W93" s="91">
        <v>22271</v>
      </c>
      <c r="X93" s="91">
        <v>22923</v>
      </c>
      <c r="Y93" s="91">
        <v>22563</v>
      </c>
      <c r="Z93" s="91">
        <v>22935</v>
      </c>
      <c r="AA93" s="91">
        <v>22629</v>
      </c>
      <c r="AB93" s="27"/>
      <c r="AC93" s="27"/>
      <c r="AD93" s="27"/>
    </row>
    <row r="94" spans="2:30" ht="12.75">
      <c r="B94" s="95" t="s">
        <v>43</v>
      </c>
      <c r="C94" s="91">
        <v>45558</v>
      </c>
      <c r="D94" s="91">
        <v>44774</v>
      </c>
      <c r="E94" s="91">
        <v>43308</v>
      </c>
      <c r="F94" s="91">
        <v>40676</v>
      </c>
      <c r="G94" s="91">
        <v>38665</v>
      </c>
      <c r="H94" s="91">
        <v>37143</v>
      </c>
      <c r="I94" s="91">
        <v>34059</v>
      </c>
      <c r="J94" s="91">
        <v>33223</v>
      </c>
      <c r="K94" s="91">
        <v>32409</v>
      </c>
      <c r="L94" s="91">
        <v>31956</v>
      </c>
      <c r="M94" s="91">
        <v>30537</v>
      </c>
      <c r="N94" s="91">
        <v>30790</v>
      </c>
      <c r="O94" s="91">
        <v>32194</v>
      </c>
      <c r="P94" s="91">
        <v>29655</v>
      </c>
      <c r="Q94" s="91">
        <v>29880</v>
      </c>
      <c r="R94" s="91">
        <v>29100</v>
      </c>
      <c r="S94" s="91">
        <v>30103</v>
      </c>
      <c r="T94" s="91">
        <v>30695</v>
      </c>
      <c r="U94" s="91">
        <v>29557</v>
      </c>
      <c r="V94" s="91">
        <v>27758</v>
      </c>
      <c r="W94" s="91">
        <v>28518</v>
      </c>
      <c r="X94" s="91">
        <v>28375</v>
      </c>
      <c r="Y94" s="91">
        <v>28518</v>
      </c>
      <c r="Z94" s="91">
        <v>27869</v>
      </c>
      <c r="AA94" s="92" t="s">
        <v>0</v>
      </c>
      <c r="AB94" s="27"/>
      <c r="AC94" s="27"/>
      <c r="AD94" s="27"/>
    </row>
    <row r="95" spans="2:30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2:30" ht="12.75">
      <c r="B96" s="93" t="s">
        <v>92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2:30" ht="12.75">
      <c r="B97" s="93" t="s">
        <v>0</v>
      </c>
      <c r="C97" s="93" t="s">
        <v>93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2:30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98"/>
      <c r="N98" s="14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2:30" ht="12.75">
      <c r="B99" s="39" t="s">
        <v>75</v>
      </c>
      <c r="C99" s="39" t="s">
        <v>152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27"/>
      <c r="AC99" s="27"/>
      <c r="AD99" s="27"/>
    </row>
    <row r="100" spans="2:30" ht="12.75">
      <c r="B100" s="39" t="s">
        <v>58</v>
      </c>
      <c r="C100" s="39" t="s">
        <v>98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27"/>
      <c r="AC100" s="27"/>
      <c r="AD100" s="27"/>
    </row>
    <row r="101" spans="2:30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2:30" ht="12.75">
      <c r="B102" s="43" t="s">
        <v>59</v>
      </c>
      <c r="C102" s="43" t="s">
        <v>84</v>
      </c>
      <c r="D102" s="43" t="s">
        <v>85</v>
      </c>
      <c r="E102" s="43" t="s">
        <v>86</v>
      </c>
      <c r="F102" s="43" t="s">
        <v>87</v>
      </c>
      <c r="G102" s="43" t="s">
        <v>88</v>
      </c>
      <c r="H102" s="43" t="s">
        <v>60</v>
      </c>
      <c r="I102" s="43" t="s">
        <v>78</v>
      </c>
      <c r="J102" s="43" t="s">
        <v>79</v>
      </c>
      <c r="K102" s="43" t="s">
        <v>80</v>
      </c>
      <c r="L102" s="43" t="s">
        <v>81</v>
      </c>
      <c r="M102" s="43" t="s">
        <v>45</v>
      </c>
      <c r="N102" s="43" t="s">
        <v>46</v>
      </c>
      <c r="O102" s="43" t="s">
        <v>47</v>
      </c>
      <c r="P102" s="43" t="s">
        <v>48</v>
      </c>
      <c r="Q102" s="43" t="s">
        <v>49</v>
      </c>
      <c r="R102" s="43" t="s">
        <v>50</v>
      </c>
      <c r="S102" s="43" t="s">
        <v>51</v>
      </c>
      <c r="T102" s="43" t="s">
        <v>52</v>
      </c>
      <c r="U102" s="43" t="s">
        <v>53</v>
      </c>
      <c r="V102" s="43" t="s">
        <v>54</v>
      </c>
      <c r="W102" s="43" t="s">
        <v>55</v>
      </c>
      <c r="X102" s="43" t="s">
        <v>56</v>
      </c>
      <c r="Y102" s="43" t="s">
        <v>61</v>
      </c>
      <c r="Z102" s="43" t="s">
        <v>62</v>
      </c>
      <c r="AA102" s="43" t="s">
        <v>63</v>
      </c>
      <c r="AB102" s="27"/>
      <c r="AC102" s="27"/>
      <c r="AD102" s="27"/>
    </row>
    <row r="103" spans="2:30" ht="12.75">
      <c r="B103" s="43" t="s">
        <v>64</v>
      </c>
      <c r="C103" s="256" t="s">
        <v>0</v>
      </c>
      <c r="D103" s="256" t="s">
        <v>0</v>
      </c>
      <c r="E103" s="256" t="s">
        <v>0</v>
      </c>
      <c r="F103" s="256" t="s">
        <v>0</v>
      </c>
      <c r="G103" s="256" t="s">
        <v>0</v>
      </c>
      <c r="H103" s="256" t="s">
        <v>0</v>
      </c>
      <c r="I103" s="256" t="s">
        <v>0</v>
      </c>
      <c r="J103" s="256" t="s">
        <v>0</v>
      </c>
      <c r="K103" s="256" t="s">
        <v>0</v>
      </c>
      <c r="L103" s="256" t="s">
        <v>0</v>
      </c>
      <c r="M103" s="257">
        <f>SUM(M105:M132)</f>
        <v>1749505</v>
      </c>
      <c r="N103" s="257">
        <f aca="true" t="shared" si="9" ref="N103:P103">SUM(N105:N132)</f>
        <v>1624011</v>
      </c>
      <c r="O103" s="257">
        <f t="shared" si="9"/>
        <v>1578380</v>
      </c>
      <c r="P103" s="257">
        <f t="shared" si="9"/>
        <v>1587235</v>
      </c>
      <c r="Q103" s="258">
        <v>1564182</v>
      </c>
      <c r="R103" s="258">
        <v>1483299</v>
      </c>
      <c r="S103" s="258">
        <v>1417701</v>
      </c>
      <c r="T103" s="258">
        <v>1413756</v>
      </c>
      <c r="U103" s="258">
        <v>1249185</v>
      </c>
      <c r="V103" s="258">
        <v>896015</v>
      </c>
      <c r="W103" s="258">
        <v>1061015</v>
      </c>
      <c r="X103" s="258">
        <v>1136538</v>
      </c>
      <c r="Y103" s="258">
        <v>1097354</v>
      </c>
      <c r="Z103" s="258">
        <v>1185644</v>
      </c>
      <c r="AA103" s="257">
        <f>SUM(AA105:AA132)</f>
        <v>1169172</v>
      </c>
      <c r="AB103" s="27"/>
      <c r="AC103" s="27"/>
      <c r="AD103" s="27"/>
    </row>
    <row r="104" spans="2:30" ht="12.75">
      <c r="B104" s="43" t="s">
        <v>82</v>
      </c>
      <c r="C104" s="256" t="s">
        <v>0</v>
      </c>
      <c r="D104" s="256" t="s">
        <v>0</v>
      </c>
      <c r="E104" s="256" t="s">
        <v>0</v>
      </c>
      <c r="F104" s="256" t="s">
        <v>0</v>
      </c>
      <c r="G104" s="256" t="s">
        <v>0</v>
      </c>
      <c r="H104" s="258" t="s">
        <v>0</v>
      </c>
      <c r="I104" s="256" t="s">
        <v>0</v>
      </c>
      <c r="J104" s="256" t="s">
        <v>0</v>
      </c>
      <c r="K104" s="256" t="s">
        <v>0</v>
      </c>
      <c r="L104" s="256" t="s">
        <v>0</v>
      </c>
      <c r="M104" s="258">
        <v>1464058</v>
      </c>
      <c r="N104" s="258">
        <v>1324265</v>
      </c>
      <c r="O104" s="258">
        <v>1278871</v>
      </c>
      <c r="P104" s="258">
        <v>1284598</v>
      </c>
      <c r="Q104" s="258">
        <v>1229827</v>
      </c>
      <c r="R104" s="258">
        <v>1124833</v>
      </c>
      <c r="S104" s="258">
        <v>1030867</v>
      </c>
      <c r="T104" s="258">
        <v>1023913</v>
      </c>
      <c r="U104" s="258">
        <v>854070</v>
      </c>
      <c r="V104" s="258">
        <v>604785</v>
      </c>
      <c r="W104" s="258">
        <v>733827</v>
      </c>
      <c r="X104" s="258">
        <v>781781</v>
      </c>
      <c r="Y104" s="258">
        <v>737568</v>
      </c>
      <c r="Z104" s="258">
        <v>833145</v>
      </c>
      <c r="AA104" s="257">
        <f>AA105+AA108+AA109+AA111+AA112+AA113+AA114+AA116+AA120+AA123+AA124+AA126+AA130+AA131+AA132</f>
        <v>807883</v>
      </c>
      <c r="AB104" s="27"/>
      <c r="AC104" s="27"/>
      <c r="AD104" s="27"/>
    </row>
    <row r="105" spans="2:30" ht="12.75">
      <c r="B105" s="43" t="s">
        <v>26</v>
      </c>
      <c r="C105" s="46">
        <v>35622</v>
      </c>
      <c r="D105" s="46">
        <v>30202</v>
      </c>
      <c r="E105" s="46">
        <v>27867</v>
      </c>
      <c r="F105" s="46">
        <v>22884</v>
      </c>
      <c r="G105" s="46">
        <v>22807</v>
      </c>
      <c r="H105" s="46">
        <v>22270</v>
      </c>
      <c r="I105" s="46">
        <v>21538</v>
      </c>
      <c r="J105" s="46">
        <v>20642</v>
      </c>
      <c r="K105" s="46">
        <v>19396</v>
      </c>
      <c r="L105" s="46">
        <v>19754</v>
      </c>
      <c r="M105" s="46">
        <v>16000</v>
      </c>
      <c r="N105" s="46">
        <v>11500</v>
      </c>
      <c r="O105" s="46">
        <v>12400</v>
      </c>
      <c r="P105" s="46">
        <v>11500</v>
      </c>
      <c r="Q105" s="46">
        <v>12000</v>
      </c>
      <c r="R105" s="46">
        <v>10900</v>
      </c>
      <c r="S105" s="46">
        <v>9700</v>
      </c>
      <c r="T105" s="46">
        <v>10000</v>
      </c>
      <c r="U105" s="46">
        <v>6400</v>
      </c>
      <c r="V105" s="46">
        <v>4600</v>
      </c>
      <c r="W105" s="46">
        <v>5600</v>
      </c>
      <c r="X105" s="46">
        <v>5600</v>
      </c>
      <c r="Y105" s="46">
        <v>5600</v>
      </c>
      <c r="Z105" s="46">
        <v>5600</v>
      </c>
      <c r="AA105" s="46">
        <v>5600</v>
      </c>
      <c r="AB105" s="27"/>
      <c r="AC105" s="27"/>
      <c r="AD105" s="27"/>
    </row>
    <row r="106" spans="2:30" ht="12.75">
      <c r="B106" s="43" t="s">
        <v>27</v>
      </c>
      <c r="C106" s="46">
        <v>7031</v>
      </c>
      <c r="D106" s="46">
        <v>7031</v>
      </c>
      <c r="E106" s="46">
        <v>7031</v>
      </c>
      <c r="F106" s="46">
        <v>7031</v>
      </c>
      <c r="G106" s="46">
        <v>7031</v>
      </c>
      <c r="H106" s="46">
        <v>7031</v>
      </c>
      <c r="I106" s="46">
        <v>7031</v>
      </c>
      <c r="J106" s="46">
        <v>7031</v>
      </c>
      <c r="K106" s="46">
        <v>7031</v>
      </c>
      <c r="L106" s="46">
        <v>7031</v>
      </c>
      <c r="M106" s="46">
        <v>7031</v>
      </c>
      <c r="N106" s="46">
        <v>3700</v>
      </c>
      <c r="O106" s="46">
        <v>9344</v>
      </c>
      <c r="P106" s="46">
        <v>10424</v>
      </c>
      <c r="Q106" s="46">
        <v>13057</v>
      </c>
      <c r="R106" s="46">
        <v>10965</v>
      </c>
      <c r="S106" s="46">
        <v>11037</v>
      </c>
      <c r="T106" s="46">
        <v>12927</v>
      </c>
      <c r="U106" s="46">
        <v>13342</v>
      </c>
      <c r="V106" s="46">
        <v>13387</v>
      </c>
      <c r="W106" s="46">
        <v>17043</v>
      </c>
      <c r="X106" s="46">
        <v>12902</v>
      </c>
      <c r="Y106" s="46">
        <v>20798</v>
      </c>
      <c r="Z106" s="46">
        <v>11656</v>
      </c>
      <c r="AA106" s="46">
        <v>28144</v>
      </c>
      <c r="AB106" s="27"/>
      <c r="AC106" s="27"/>
      <c r="AD106" s="27"/>
    </row>
    <row r="107" spans="2:30" ht="12.75">
      <c r="B107" s="43" t="s">
        <v>15</v>
      </c>
      <c r="C107" s="46">
        <v>100030</v>
      </c>
      <c r="D107" s="46">
        <v>20172</v>
      </c>
      <c r="E107" s="46">
        <v>19997</v>
      </c>
      <c r="F107" s="46">
        <v>24713</v>
      </c>
      <c r="G107" s="46">
        <v>18207</v>
      </c>
      <c r="H107" s="46">
        <v>26634</v>
      </c>
      <c r="I107" s="46">
        <v>22006</v>
      </c>
      <c r="J107" s="46">
        <v>20477</v>
      </c>
      <c r="K107" s="46">
        <v>22355</v>
      </c>
      <c r="L107" s="46">
        <v>15456</v>
      </c>
      <c r="M107" s="46">
        <v>18916</v>
      </c>
      <c r="N107" s="46">
        <v>22925</v>
      </c>
      <c r="O107" s="46">
        <v>21458</v>
      </c>
      <c r="P107" s="46">
        <v>20323</v>
      </c>
      <c r="Q107" s="46">
        <v>23952</v>
      </c>
      <c r="R107" s="46">
        <v>20461</v>
      </c>
      <c r="S107" s="46">
        <v>20487</v>
      </c>
      <c r="T107" s="46">
        <v>26705</v>
      </c>
      <c r="U107" s="46">
        <v>24097</v>
      </c>
      <c r="V107" s="46">
        <v>7585</v>
      </c>
      <c r="W107" s="46">
        <v>13654</v>
      </c>
      <c r="X107" s="46">
        <v>17304</v>
      </c>
      <c r="Y107" s="46">
        <v>18705</v>
      </c>
      <c r="Z107" s="46">
        <v>18201</v>
      </c>
      <c r="AA107" s="46">
        <v>20070</v>
      </c>
      <c r="AB107" s="27"/>
      <c r="AC107" s="27"/>
      <c r="AD107" s="27"/>
    </row>
    <row r="108" spans="2:30" ht="12.75">
      <c r="B108" s="43" t="s">
        <v>28</v>
      </c>
      <c r="C108" s="46">
        <v>39000</v>
      </c>
      <c r="D108" s="46">
        <v>33000</v>
      </c>
      <c r="E108" s="46">
        <v>28000</v>
      </c>
      <c r="F108" s="46">
        <v>24000</v>
      </c>
      <c r="G108" s="46">
        <v>22000</v>
      </c>
      <c r="H108" s="46">
        <v>21000</v>
      </c>
      <c r="I108" s="46">
        <v>23000</v>
      </c>
      <c r="J108" s="46">
        <v>21000</v>
      </c>
      <c r="K108" s="46">
        <v>19000</v>
      </c>
      <c r="L108" s="46">
        <v>18000</v>
      </c>
      <c r="M108" s="46">
        <v>16000</v>
      </c>
      <c r="N108" s="46">
        <v>15000</v>
      </c>
      <c r="O108" s="46">
        <v>14000</v>
      </c>
      <c r="P108" s="46">
        <v>14000</v>
      </c>
      <c r="Q108" s="46">
        <v>14000</v>
      </c>
      <c r="R108" s="46">
        <v>12000</v>
      </c>
      <c r="S108" s="46">
        <v>14000</v>
      </c>
      <c r="T108" s="46">
        <v>14000</v>
      </c>
      <c r="U108" s="46">
        <v>7000</v>
      </c>
      <c r="V108" s="46">
        <v>11000</v>
      </c>
      <c r="W108" s="46">
        <v>10000</v>
      </c>
      <c r="X108" s="46">
        <v>10000</v>
      </c>
      <c r="Y108" s="46">
        <v>10000</v>
      </c>
      <c r="Z108" s="46">
        <v>13601</v>
      </c>
      <c r="AA108" s="46">
        <v>13674</v>
      </c>
      <c r="AB108" s="27"/>
      <c r="AC108" s="27"/>
      <c r="AD108" s="27"/>
    </row>
    <row r="109" spans="2:30" ht="12.75">
      <c r="B109" s="43" t="s">
        <v>65</v>
      </c>
      <c r="C109" s="46">
        <v>385952</v>
      </c>
      <c r="D109" s="46">
        <v>222165</v>
      </c>
      <c r="E109" s="46">
        <v>191799</v>
      </c>
      <c r="F109" s="46">
        <v>175558</v>
      </c>
      <c r="G109" s="46">
        <v>181295</v>
      </c>
      <c r="H109" s="46">
        <v>196682</v>
      </c>
      <c r="I109" s="46">
        <v>175301</v>
      </c>
      <c r="J109" s="46">
        <v>181168</v>
      </c>
      <c r="K109" s="46">
        <v>178744</v>
      </c>
      <c r="L109" s="46">
        <v>177524</v>
      </c>
      <c r="M109" s="46">
        <v>183435</v>
      </c>
      <c r="N109" s="46">
        <v>153315</v>
      </c>
      <c r="O109" s="46">
        <v>137275</v>
      </c>
      <c r="P109" s="46">
        <v>142877</v>
      </c>
      <c r="Q109" s="46">
        <v>123998</v>
      </c>
      <c r="R109" s="46">
        <v>132098</v>
      </c>
      <c r="S109" s="46">
        <v>119546</v>
      </c>
      <c r="T109" s="46">
        <v>115476</v>
      </c>
      <c r="U109" s="46">
        <v>138204</v>
      </c>
      <c r="V109" s="46">
        <v>76084</v>
      </c>
      <c r="W109" s="46">
        <v>102623</v>
      </c>
      <c r="X109" s="46">
        <v>124962</v>
      </c>
      <c r="Y109" s="46">
        <v>107826</v>
      </c>
      <c r="Z109" s="46">
        <v>124011</v>
      </c>
      <c r="AA109" s="45">
        <v>124011</v>
      </c>
      <c r="AB109" s="27"/>
      <c r="AC109" s="27"/>
      <c r="AD109" s="27"/>
    </row>
    <row r="110" spans="2:30" ht="12.75">
      <c r="B110" s="43" t="s">
        <v>29</v>
      </c>
      <c r="C110" s="44" t="s">
        <v>0</v>
      </c>
      <c r="D110" s="44" t="s">
        <v>0</v>
      </c>
      <c r="E110" s="44" t="s">
        <v>0</v>
      </c>
      <c r="F110" s="44" t="s">
        <v>0</v>
      </c>
      <c r="G110" s="44" t="s">
        <v>0</v>
      </c>
      <c r="H110" s="44" t="s">
        <v>0</v>
      </c>
      <c r="I110" s="44" t="s">
        <v>0</v>
      </c>
      <c r="J110" s="44" t="s">
        <v>0</v>
      </c>
      <c r="K110" s="44" t="s">
        <v>0</v>
      </c>
      <c r="L110" s="44" t="s">
        <v>0</v>
      </c>
      <c r="M110" s="44" t="s">
        <v>0</v>
      </c>
      <c r="N110" s="44" t="s">
        <v>0</v>
      </c>
      <c r="O110" s="44" t="s">
        <v>0</v>
      </c>
      <c r="P110" s="44" t="s">
        <v>0</v>
      </c>
      <c r="Q110" s="46">
        <v>3240</v>
      </c>
      <c r="R110" s="46">
        <v>2743</v>
      </c>
      <c r="S110" s="46">
        <v>3536</v>
      </c>
      <c r="T110" s="46">
        <v>3520</v>
      </c>
      <c r="U110" s="46">
        <v>4187</v>
      </c>
      <c r="V110" s="46">
        <v>2471</v>
      </c>
      <c r="W110" s="46">
        <v>2671</v>
      </c>
      <c r="X110" s="46">
        <v>2680</v>
      </c>
      <c r="Y110" s="46">
        <v>2955</v>
      </c>
      <c r="Z110" s="46">
        <v>3129</v>
      </c>
      <c r="AA110" s="46">
        <v>3775</v>
      </c>
      <c r="AB110" s="27"/>
      <c r="AC110" s="27"/>
      <c r="AD110" s="27"/>
    </row>
    <row r="111" spans="2:30" ht="12.75">
      <c r="B111" s="43" t="s">
        <v>30</v>
      </c>
      <c r="C111" s="46">
        <v>64573</v>
      </c>
      <c r="D111" s="46">
        <v>62641</v>
      </c>
      <c r="E111" s="46">
        <v>59425</v>
      </c>
      <c r="F111" s="46">
        <v>61451</v>
      </c>
      <c r="G111" s="46">
        <v>59974</v>
      </c>
      <c r="H111" s="46">
        <v>62410</v>
      </c>
      <c r="I111" s="46">
        <v>62945</v>
      </c>
      <c r="J111" s="46">
        <v>53735</v>
      </c>
      <c r="K111" s="46">
        <v>49920</v>
      </c>
      <c r="L111" s="46">
        <v>50513</v>
      </c>
      <c r="M111" s="46">
        <v>49267</v>
      </c>
      <c r="N111" s="46">
        <v>42697</v>
      </c>
      <c r="O111" s="46">
        <v>41869</v>
      </c>
      <c r="P111" s="46">
        <v>43832</v>
      </c>
      <c r="Q111" s="46">
        <v>42661</v>
      </c>
      <c r="R111" s="46">
        <v>38645</v>
      </c>
      <c r="S111" s="46">
        <v>37209</v>
      </c>
      <c r="T111" s="46">
        <v>32415</v>
      </c>
      <c r="U111" s="46">
        <v>26350</v>
      </c>
      <c r="V111" s="46">
        <v>20231</v>
      </c>
      <c r="W111" s="46">
        <v>28235</v>
      </c>
      <c r="X111" s="46">
        <v>28107</v>
      </c>
      <c r="Y111" s="46">
        <v>27421</v>
      </c>
      <c r="Z111" s="46">
        <v>36986</v>
      </c>
      <c r="AA111" s="45">
        <v>36986</v>
      </c>
      <c r="AB111" s="27"/>
      <c r="AC111" s="27"/>
      <c r="AD111" s="27"/>
    </row>
    <row r="112" spans="2:30" ht="12.75">
      <c r="B112" s="43" t="s">
        <v>31</v>
      </c>
      <c r="C112" s="46">
        <v>79000</v>
      </c>
      <c r="D112" s="46">
        <v>74000</v>
      </c>
      <c r="E112" s="46">
        <v>78000</v>
      </c>
      <c r="F112" s="46">
        <v>55000</v>
      </c>
      <c r="G112" s="46">
        <v>55000</v>
      </c>
      <c r="H112" s="46">
        <v>59000</v>
      </c>
      <c r="I112" s="46">
        <v>63000</v>
      </c>
      <c r="J112" s="46">
        <v>58000</v>
      </c>
      <c r="K112" s="46">
        <v>56000</v>
      </c>
      <c r="L112" s="46">
        <v>52000</v>
      </c>
      <c r="M112" s="46">
        <v>49000</v>
      </c>
      <c r="N112" s="46">
        <v>49000</v>
      </c>
      <c r="O112" s="46">
        <v>47000</v>
      </c>
      <c r="P112" s="46">
        <v>48000</v>
      </c>
      <c r="Q112" s="46">
        <v>44000</v>
      </c>
      <c r="R112" s="46">
        <v>38000</v>
      </c>
      <c r="S112" s="46">
        <v>36000</v>
      </c>
      <c r="T112" s="46">
        <v>33000</v>
      </c>
      <c r="U112" s="46">
        <v>28000</v>
      </c>
      <c r="V112" s="46">
        <v>33000</v>
      </c>
      <c r="W112" s="46">
        <v>29000</v>
      </c>
      <c r="X112" s="46">
        <v>23000</v>
      </c>
      <c r="Y112" s="46">
        <v>24000</v>
      </c>
      <c r="Z112" s="46">
        <v>25523</v>
      </c>
      <c r="AA112" s="46">
        <v>24518</v>
      </c>
      <c r="AB112" s="27"/>
      <c r="AC112" s="27"/>
      <c r="AD112" s="27"/>
    </row>
    <row r="113" spans="2:30" ht="12.75">
      <c r="B113" s="43" t="s">
        <v>32</v>
      </c>
      <c r="C113" s="46">
        <v>250854</v>
      </c>
      <c r="D113" s="46">
        <v>241836</v>
      </c>
      <c r="E113" s="46">
        <v>208742</v>
      </c>
      <c r="F113" s="46">
        <v>181220</v>
      </c>
      <c r="G113" s="46">
        <v>228877</v>
      </c>
      <c r="H113" s="46">
        <v>225401</v>
      </c>
      <c r="I113" s="46">
        <v>243603</v>
      </c>
      <c r="J113" s="46">
        <v>244067</v>
      </c>
      <c r="K113" s="46">
        <v>281961</v>
      </c>
      <c r="L113" s="46">
        <v>276885</v>
      </c>
      <c r="M113" s="46">
        <v>248996</v>
      </c>
      <c r="N113" s="46">
        <v>266704</v>
      </c>
      <c r="O113" s="46">
        <v>264253</v>
      </c>
      <c r="P113" s="46">
        <v>268253</v>
      </c>
      <c r="Q113" s="46">
        <v>257090</v>
      </c>
      <c r="R113" s="46">
        <v>224184</v>
      </c>
      <c r="S113" s="46">
        <v>197553</v>
      </c>
      <c r="T113" s="46">
        <v>242054</v>
      </c>
      <c r="U113" s="46">
        <v>118576</v>
      </c>
      <c r="V113" s="46">
        <v>115360</v>
      </c>
      <c r="W113" s="46">
        <v>147495</v>
      </c>
      <c r="X113" s="46">
        <v>158350</v>
      </c>
      <c r="Y113" s="46">
        <v>164427</v>
      </c>
      <c r="Z113" s="46">
        <v>189014</v>
      </c>
      <c r="AA113" s="46">
        <v>174028</v>
      </c>
      <c r="AB113" s="27"/>
      <c r="AC113" s="27"/>
      <c r="AD113" s="27"/>
    </row>
    <row r="114" spans="2:30" ht="12.75">
      <c r="B114" s="43" t="s">
        <v>17</v>
      </c>
      <c r="C114" s="46">
        <v>652607</v>
      </c>
      <c r="D114" s="46">
        <v>588969</v>
      </c>
      <c r="E114" s="46">
        <v>547050</v>
      </c>
      <c r="F114" s="46">
        <v>449402</v>
      </c>
      <c r="G114" s="46">
        <v>442768</v>
      </c>
      <c r="H114" s="46">
        <v>449895</v>
      </c>
      <c r="I114" s="46">
        <v>450084</v>
      </c>
      <c r="J114" s="46">
        <v>457791</v>
      </c>
      <c r="K114" s="46">
        <v>451622</v>
      </c>
      <c r="L114" s="46">
        <v>441383</v>
      </c>
      <c r="M114" s="46">
        <v>417538</v>
      </c>
      <c r="N114" s="46">
        <v>348600</v>
      </c>
      <c r="O114" s="46">
        <v>329385</v>
      </c>
      <c r="P114" s="46">
        <v>318642</v>
      </c>
      <c r="Q114" s="46">
        <v>315484</v>
      </c>
      <c r="R114" s="46">
        <v>300652</v>
      </c>
      <c r="S114" s="46">
        <v>258427</v>
      </c>
      <c r="T114" s="46">
        <v>243318</v>
      </c>
      <c r="U114" s="46">
        <v>282425</v>
      </c>
      <c r="V114" s="46">
        <v>129142</v>
      </c>
      <c r="W114" s="46">
        <v>177025</v>
      </c>
      <c r="X114" s="46">
        <v>218380</v>
      </c>
      <c r="Y114" s="46">
        <v>189633</v>
      </c>
      <c r="Z114" s="46">
        <v>217184</v>
      </c>
      <c r="AA114" s="46">
        <v>206587</v>
      </c>
      <c r="AB114" s="27"/>
      <c r="AC114" s="27"/>
      <c r="AD114" s="27"/>
    </row>
    <row r="115" spans="2:30" ht="12.75">
      <c r="B115" s="43" t="s">
        <v>33</v>
      </c>
      <c r="C115" s="44" t="s">
        <v>0</v>
      </c>
      <c r="D115" s="44" t="s">
        <v>0</v>
      </c>
      <c r="E115" s="44" t="s">
        <v>0</v>
      </c>
      <c r="F115" s="44" t="s">
        <v>0</v>
      </c>
      <c r="G115" s="44" t="s">
        <v>0</v>
      </c>
      <c r="H115" s="44" t="s">
        <v>0</v>
      </c>
      <c r="I115" s="44" t="s">
        <v>0</v>
      </c>
      <c r="J115" s="44" t="s">
        <v>0</v>
      </c>
      <c r="K115" s="44" t="s">
        <v>0</v>
      </c>
      <c r="L115" s="44" t="s">
        <v>0</v>
      </c>
      <c r="M115" s="46">
        <v>22469</v>
      </c>
      <c r="N115" s="46">
        <v>18453</v>
      </c>
      <c r="O115" s="46">
        <v>17578</v>
      </c>
      <c r="P115" s="46">
        <v>17166</v>
      </c>
      <c r="Q115" s="46">
        <v>16831</v>
      </c>
      <c r="R115" s="46">
        <v>18656</v>
      </c>
      <c r="S115" s="46">
        <v>25695</v>
      </c>
      <c r="T115" s="46">
        <v>17667</v>
      </c>
      <c r="U115" s="46">
        <v>21291</v>
      </c>
      <c r="V115" s="46">
        <v>8790</v>
      </c>
      <c r="W115" s="46">
        <v>15763</v>
      </c>
      <c r="X115" s="46">
        <v>14028</v>
      </c>
      <c r="Y115" s="46">
        <v>14330</v>
      </c>
      <c r="Z115" s="46">
        <v>12518</v>
      </c>
      <c r="AA115" s="46">
        <v>16875</v>
      </c>
      <c r="AB115" s="27"/>
      <c r="AC115" s="27"/>
      <c r="AD115" s="27"/>
    </row>
    <row r="116" spans="2:30" ht="12.75">
      <c r="B116" s="43" t="s">
        <v>34</v>
      </c>
      <c r="C116" s="46">
        <v>262000</v>
      </c>
      <c r="D116" s="46">
        <v>289000</v>
      </c>
      <c r="E116" s="46">
        <v>269000</v>
      </c>
      <c r="F116" s="46">
        <v>258000</v>
      </c>
      <c r="G116" s="46">
        <v>254000</v>
      </c>
      <c r="H116" s="46">
        <v>237000</v>
      </c>
      <c r="I116" s="46">
        <v>251000</v>
      </c>
      <c r="J116" s="46">
        <v>238000</v>
      </c>
      <c r="K116" s="46">
        <v>214000</v>
      </c>
      <c r="L116" s="46">
        <v>224000</v>
      </c>
      <c r="M116" s="46">
        <v>220000</v>
      </c>
      <c r="N116" s="46">
        <v>200000</v>
      </c>
      <c r="O116" s="46">
        <v>196000</v>
      </c>
      <c r="P116" s="46">
        <v>197000</v>
      </c>
      <c r="Q116" s="46">
        <v>178000</v>
      </c>
      <c r="R116" s="46">
        <v>152000</v>
      </c>
      <c r="S116" s="46">
        <v>166000</v>
      </c>
      <c r="T116" s="46">
        <v>142000</v>
      </c>
      <c r="U116" s="46">
        <v>85000</v>
      </c>
      <c r="V116" s="46">
        <v>114000</v>
      </c>
      <c r="W116" s="46">
        <v>87000</v>
      </c>
      <c r="X116" s="46">
        <v>78000</v>
      </c>
      <c r="Y116" s="46">
        <v>73000</v>
      </c>
      <c r="Z116" s="46">
        <v>74775</v>
      </c>
      <c r="AA116" s="46">
        <v>73178</v>
      </c>
      <c r="AB116" s="27"/>
      <c r="AC116" s="27"/>
      <c r="AD116" s="27"/>
    </row>
    <row r="117" spans="2:30" ht="12.75">
      <c r="B117" s="43" t="s">
        <v>35</v>
      </c>
      <c r="C117" s="46">
        <v>2000</v>
      </c>
      <c r="D117" s="46">
        <v>2000</v>
      </c>
      <c r="E117" s="46">
        <v>2000</v>
      </c>
      <c r="F117" s="46">
        <v>2000</v>
      </c>
      <c r="G117" s="46">
        <v>2000</v>
      </c>
      <c r="H117" s="46">
        <v>2000</v>
      </c>
      <c r="I117" s="46">
        <v>2000</v>
      </c>
      <c r="J117" s="46">
        <v>2000</v>
      </c>
      <c r="K117" s="46">
        <v>2000</v>
      </c>
      <c r="L117" s="46">
        <v>2000</v>
      </c>
      <c r="M117" s="46">
        <v>2000</v>
      </c>
      <c r="N117" s="46">
        <v>2000</v>
      </c>
      <c r="O117" s="46">
        <v>2000</v>
      </c>
      <c r="P117" s="46">
        <v>2000</v>
      </c>
      <c r="Q117" s="46">
        <v>2000</v>
      </c>
      <c r="R117" s="46">
        <v>2000</v>
      </c>
      <c r="S117" s="46">
        <v>2000</v>
      </c>
      <c r="T117" s="46">
        <v>2000</v>
      </c>
      <c r="U117" s="46">
        <v>1000</v>
      </c>
      <c r="V117" s="46">
        <v>1000</v>
      </c>
      <c r="W117" s="46">
        <v>1000</v>
      </c>
      <c r="X117" s="46">
        <v>1000</v>
      </c>
      <c r="Y117" s="46">
        <v>1000</v>
      </c>
      <c r="Z117" s="46">
        <v>801</v>
      </c>
      <c r="AA117" s="46">
        <v>801</v>
      </c>
      <c r="AB117" s="27"/>
      <c r="AC117" s="27"/>
      <c r="AD117" s="27"/>
    </row>
    <row r="118" spans="2:30" ht="12.75">
      <c r="B118" s="43" t="s">
        <v>36</v>
      </c>
      <c r="C118" s="46">
        <v>14465</v>
      </c>
      <c r="D118" s="46">
        <v>12374</v>
      </c>
      <c r="E118" s="46">
        <v>7266</v>
      </c>
      <c r="F118" s="46">
        <v>4370</v>
      </c>
      <c r="G118" s="46">
        <v>3193</v>
      </c>
      <c r="H118" s="46">
        <v>1266</v>
      </c>
      <c r="I118" s="46">
        <v>1596</v>
      </c>
      <c r="J118" s="46">
        <v>2136</v>
      </c>
      <c r="K118" s="46">
        <v>2158</v>
      </c>
      <c r="L118" s="46">
        <v>2092</v>
      </c>
      <c r="M118" s="46">
        <v>2532</v>
      </c>
      <c r="N118" s="46">
        <v>3231</v>
      </c>
      <c r="O118" s="46">
        <v>3580</v>
      </c>
      <c r="P118" s="46">
        <v>4061</v>
      </c>
      <c r="Q118" s="46">
        <v>4775</v>
      </c>
      <c r="R118" s="46">
        <v>6431</v>
      </c>
      <c r="S118" s="46">
        <v>6321</v>
      </c>
      <c r="T118" s="46">
        <v>7272</v>
      </c>
      <c r="U118" s="46">
        <v>6632</v>
      </c>
      <c r="V118" s="46">
        <v>5831</v>
      </c>
      <c r="W118" s="46">
        <v>6840</v>
      </c>
      <c r="X118" s="46">
        <v>7640</v>
      </c>
      <c r="Y118" s="46">
        <v>8648</v>
      </c>
      <c r="Z118" s="46">
        <v>10670</v>
      </c>
      <c r="AA118" s="46">
        <v>10204</v>
      </c>
      <c r="AB118" s="27"/>
      <c r="AC118" s="27"/>
      <c r="AD118" s="27"/>
    </row>
    <row r="119" spans="2:30" ht="12.75">
      <c r="B119" s="43" t="s">
        <v>37</v>
      </c>
      <c r="C119" s="46" t="s">
        <v>0</v>
      </c>
      <c r="D119" s="46" t="s">
        <v>0</v>
      </c>
      <c r="E119" s="46" t="s">
        <v>0</v>
      </c>
      <c r="F119" s="46" t="s">
        <v>0</v>
      </c>
      <c r="G119" s="46" t="s">
        <v>0</v>
      </c>
      <c r="H119" s="46" t="s">
        <v>0</v>
      </c>
      <c r="I119" s="46" t="s">
        <v>0</v>
      </c>
      <c r="J119" s="46" t="s">
        <v>0</v>
      </c>
      <c r="K119" s="46" t="s">
        <v>0</v>
      </c>
      <c r="L119" s="46" t="s">
        <v>0</v>
      </c>
      <c r="M119" s="46">
        <v>29433</v>
      </c>
      <c r="N119" s="46">
        <v>29433</v>
      </c>
      <c r="O119" s="46">
        <v>29433</v>
      </c>
      <c r="P119" s="46">
        <v>29400</v>
      </c>
      <c r="Q119" s="46">
        <v>41107</v>
      </c>
      <c r="R119" s="46">
        <v>52861</v>
      </c>
      <c r="S119" s="46">
        <v>35734</v>
      </c>
      <c r="T119" s="46">
        <v>39595</v>
      </c>
      <c r="U119" s="46">
        <v>33740</v>
      </c>
      <c r="V119" s="46">
        <v>13604</v>
      </c>
      <c r="W119" s="46">
        <v>30842</v>
      </c>
      <c r="X119" s="46">
        <v>30758</v>
      </c>
      <c r="Y119" s="46">
        <v>41535</v>
      </c>
      <c r="Z119" s="46">
        <v>28396</v>
      </c>
      <c r="AA119" s="46">
        <v>28396</v>
      </c>
      <c r="AB119" s="27"/>
      <c r="AC119" s="27"/>
      <c r="AD119" s="27"/>
    </row>
    <row r="120" spans="2:30" ht="12.75">
      <c r="B120" s="43" t="s">
        <v>24</v>
      </c>
      <c r="C120" s="46" t="s">
        <v>0</v>
      </c>
      <c r="D120" s="46" t="s">
        <v>0</v>
      </c>
      <c r="E120" s="46" t="s">
        <v>0</v>
      </c>
      <c r="F120" s="46" t="s">
        <v>0</v>
      </c>
      <c r="G120" s="46" t="s">
        <v>0</v>
      </c>
      <c r="H120" s="46" t="s">
        <v>0</v>
      </c>
      <c r="I120" s="46" t="s">
        <v>0</v>
      </c>
      <c r="J120" s="46" t="s">
        <v>0</v>
      </c>
      <c r="K120" s="46" t="s">
        <v>0</v>
      </c>
      <c r="L120" s="46" t="s">
        <v>0</v>
      </c>
      <c r="M120" s="46">
        <v>1120</v>
      </c>
      <c r="N120" s="46">
        <v>776</v>
      </c>
      <c r="O120" s="46">
        <v>917</v>
      </c>
      <c r="P120" s="46">
        <v>783</v>
      </c>
      <c r="Q120" s="46">
        <v>900</v>
      </c>
      <c r="R120" s="46">
        <v>948</v>
      </c>
      <c r="S120" s="46">
        <v>746</v>
      </c>
      <c r="T120" s="46">
        <v>741</v>
      </c>
      <c r="U120" s="46">
        <v>665</v>
      </c>
      <c r="V120" s="46">
        <v>590</v>
      </c>
      <c r="W120" s="46">
        <v>515</v>
      </c>
      <c r="X120" s="46">
        <v>516</v>
      </c>
      <c r="Y120" s="46">
        <v>517</v>
      </c>
      <c r="Z120" s="46">
        <v>516</v>
      </c>
      <c r="AA120" s="46">
        <v>515</v>
      </c>
      <c r="AB120" s="27"/>
      <c r="AC120" s="27"/>
      <c r="AD120" s="27"/>
    </row>
    <row r="121" spans="2:30" ht="12.75">
      <c r="B121" s="43" t="s">
        <v>21</v>
      </c>
      <c r="C121" s="44" t="s">
        <v>0</v>
      </c>
      <c r="D121" s="44" t="s">
        <v>0</v>
      </c>
      <c r="E121" s="44" t="s">
        <v>0</v>
      </c>
      <c r="F121" s="44" t="s">
        <v>0</v>
      </c>
      <c r="G121" s="44" t="s">
        <v>0</v>
      </c>
      <c r="H121" s="44" t="s">
        <v>0</v>
      </c>
      <c r="I121" s="44" t="s">
        <v>0</v>
      </c>
      <c r="J121" s="44" t="s">
        <v>0</v>
      </c>
      <c r="K121" s="44" t="s">
        <v>0</v>
      </c>
      <c r="L121" s="44" t="s">
        <v>0</v>
      </c>
      <c r="M121" s="46">
        <v>19842</v>
      </c>
      <c r="N121" s="46">
        <v>25332</v>
      </c>
      <c r="O121" s="46">
        <v>27168</v>
      </c>
      <c r="P121" s="46">
        <v>29224</v>
      </c>
      <c r="Q121" s="46">
        <v>32963</v>
      </c>
      <c r="R121" s="46">
        <v>26713</v>
      </c>
      <c r="S121" s="46">
        <v>33055</v>
      </c>
      <c r="T121" s="46">
        <v>38359</v>
      </c>
      <c r="U121" s="46">
        <v>27643</v>
      </c>
      <c r="V121" s="46">
        <v>19381</v>
      </c>
      <c r="W121" s="46">
        <v>20131</v>
      </c>
      <c r="X121" s="46">
        <v>22285</v>
      </c>
      <c r="Y121" s="46">
        <v>25934</v>
      </c>
      <c r="Z121" s="46">
        <v>33504</v>
      </c>
      <c r="AA121" s="46">
        <v>36266</v>
      </c>
      <c r="AB121" s="27"/>
      <c r="AC121" s="27"/>
      <c r="AD121" s="27"/>
    </row>
    <row r="122" spans="2:30" ht="12.75">
      <c r="B122" s="43" t="s">
        <v>38</v>
      </c>
      <c r="C122" s="46">
        <v>15</v>
      </c>
      <c r="D122" s="46">
        <v>23</v>
      </c>
      <c r="E122" s="46">
        <v>30</v>
      </c>
      <c r="F122" s="46">
        <v>37</v>
      </c>
      <c r="G122" s="46">
        <v>45</v>
      </c>
      <c r="H122" s="46">
        <v>52</v>
      </c>
      <c r="I122" s="46">
        <v>59</v>
      </c>
      <c r="J122" s="46">
        <v>67</v>
      </c>
      <c r="K122" s="46">
        <v>74</v>
      </c>
      <c r="L122" s="46">
        <v>57</v>
      </c>
      <c r="M122" s="46">
        <v>65</v>
      </c>
      <c r="N122" s="46">
        <v>87</v>
      </c>
      <c r="O122" s="46">
        <v>87</v>
      </c>
      <c r="P122" s="46">
        <v>73</v>
      </c>
      <c r="Q122" s="46">
        <v>115</v>
      </c>
      <c r="R122" s="46">
        <v>56</v>
      </c>
      <c r="S122" s="46">
        <v>52</v>
      </c>
      <c r="T122" s="46">
        <v>60</v>
      </c>
      <c r="U122" s="46">
        <v>53</v>
      </c>
      <c r="V122" s="46">
        <v>3</v>
      </c>
      <c r="W122" s="46">
        <v>31</v>
      </c>
      <c r="X122" s="46">
        <v>33</v>
      </c>
      <c r="Y122" s="46">
        <v>30</v>
      </c>
      <c r="Z122" s="46">
        <v>31</v>
      </c>
      <c r="AA122" s="46">
        <v>31</v>
      </c>
      <c r="AB122" s="27"/>
      <c r="AC122" s="27"/>
      <c r="AD122" s="27"/>
    </row>
    <row r="123" spans="2:30" ht="12.75">
      <c r="B123" s="43" t="s">
        <v>13</v>
      </c>
      <c r="C123" s="46">
        <v>31825</v>
      </c>
      <c r="D123" s="46">
        <v>30946</v>
      </c>
      <c r="E123" s="46">
        <v>32794</v>
      </c>
      <c r="F123" s="46">
        <v>28490</v>
      </c>
      <c r="G123" s="46">
        <v>28674</v>
      </c>
      <c r="H123" s="46">
        <v>25826</v>
      </c>
      <c r="I123" s="46">
        <v>27611</v>
      </c>
      <c r="J123" s="46">
        <v>26981</v>
      </c>
      <c r="K123" s="46">
        <v>29828</v>
      </c>
      <c r="L123" s="46">
        <v>27217</v>
      </c>
      <c r="M123" s="46">
        <v>25766</v>
      </c>
      <c r="N123" s="46">
        <v>21503</v>
      </c>
      <c r="O123" s="46">
        <v>19710</v>
      </c>
      <c r="P123" s="46">
        <v>21509</v>
      </c>
      <c r="Q123" s="46">
        <v>16618</v>
      </c>
      <c r="R123" s="46">
        <v>19898</v>
      </c>
      <c r="S123" s="46">
        <v>19814</v>
      </c>
      <c r="T123" s="46">
        <v>14697</v>
      </c>
      <c r="U123" s="46">
        <v>10806</v>
      </c>
      <c r="V123" s="46">
        <v>4049</v>
      </c>
      <c r="W123" s="46">
        <v>12531</v>
      </c>
      <c r="X123" s="46">
        <v>6090</v>
      </c>
      <c r="Y123" s="46">
        <v>4617</v>
      </c>
      <c r="Z123" s="46">
        <v>3709</v>
      </c>
      <c r="AA123" s="46">
        <v>3709</v>
      </c>
      <c r="AB123" s="27"/>
      <c r="AC123" s="27"/>
      <c r="AD123" s="27"/>
    </row>
    <row r="124" spans="2:30" ht="12.75">
      <c r="B124" s="43" t="s">
        <v>39</v>
      </c>
      <c r="C124" s="46">
        <v>32000</v>
      </c>
      <c r="D124" s="46">
        <v>31000</v>
      </c>
      <c r="E124" s="46">
        <v>28000</v>
      </c>
      <c r="F124" s="46">
        <v>27000</v>
      </c>
      <c r="G124" s="46">
        <v>24000</v>
      </c>
      <c r="H124" s="46">
        <v>23000</v>
      </c>
      <c r="I124" s="46">
        <v>26000</v>
      </c>
      <c r="J124" s="46">
        <v>25000</v>
      </c>
      <c r="K124" s="46">
        <v>25000</v>
      </c>
      <c r="L124" s="46">
        <v>21000</v>
      </c>
      <c r="M124" s="46">
        <v>21000</v>
      </c>
      <c r="N124" s="46">
        <v>21000</v>
      </c>
      <c r="O124" s="46">
        <v>21000</v>
      </c>
      <c r="P124" s="46">
        <v>20000</v>
      </c>
      <c r="Q124" s="46">
        <v>16000</v>
      </c>
      <c r="R124" s="46">
        <v>15000</v>
      </c>
      <c r="S124" s="46">
        <v>16000</v>
      </c>
      <c r="T124" s="46">
        <v>19000</v>
      </c>
      <c r="U124" s="46">
        <v>8000</v>
      </c>
      <c r="V124" s="46">
        <v>10000</v>
      </c>
      <c r="W124" s="46">
        <v>13000</v>
      </c>
      <c r="X124" s="46">
        <v>11000</v>
      </c>
      <c r="Y124" s="46">
        <v>13000</v>
      </c>
      <c r="Z124" s="46">
        <v>17261</v>
      </c>
      <c r="AA124" s="46">
        <v>15241</v>
      </c>
      <c r="AB124" s="27"/>
      <c r="AC124" s="27"/>
      <c r="AD124" s="27"/>
    </row>
    <row r="125" spans="2:30" ht="12.75">
      <c r="B125" s="43" t="s">
        <v>20</v>
      </c>
      <c r="C125" s="46">
        <v>328255</v>
      </c>
      <c r="D125" s="46">
        <v>179254</v>
      </c>
      <c r="E125" s="46">
        <v>97165</v>
      </c>
      <c r="F125" s="46">
        <v>101427</v>
      </c>
      <c r="G125" s="46">
        <v>106078</v>
      </c>
      <c r="H125" s="46">
        <v>121206</v>
      </c>
      <c r="I125" s="46">
        <v>131728</v>
      </c>
      <c r="J125" s="46">
        <v>134828</v>
      </c>
      <c r="K125" s="46">
        <v>135396</v>
      </c>
      <c r="L125" s="46">
        <v>134654</v>
      </c>
      <c r="M125" s="46">
        <v>129500</v>
      </c>
      <c r="N125" s="46">
        <v>139000</v>
      </c>
      <c r="O125" s="46">
        <v>139500</v>
      </c>
      <c r="P125" s="46">
        <v>132000</v>
      </c>
      <c r="Q125" s="46">
        <v>140500</v>
      </c>
      <c r="R125" s="46">
        <v>141500</v>
      </c>
      <c r="S125" s="46">
        <v>193000</v>
      </c>
      <c r="T125" s="46">
        <v>180000</v>
      </c>
      <c r="U125" s="46">
        <v>202000</v>
      </c>
      <c r="V125" s="46">
        <v>164000</v>
      </c>
      <c r="W125" s="46">
        <v>154000</v>
      </c>
      <c r="X125" s="46">
        <v>178500</v>
      </c>
      <c r="Y125" s="46">
        <v>162024</v>
      </c>
      <c r="Z125" s="46">
        <v>168915</v>
      </c>
      <c r="AA125" s="46">
        <v>149044</v>
      </c>
      <c r="AB125" s="27"/>
      <c r="AC125" s="27"/>
      <c r="AD125" s="27"/>
    </row>
    <row r="126" spans="2:30" ht="12.75">
      <c r="B126" s="43" t="s">
        <v>22</v>
      </c>
      <c r="C126" s="44" t="s">
        <v>0</v>
      </c>
      <c r="D126" s="44" t="s">
        <v>0</v>
      </c>
      <c r="E126" s="44" t="s">
        <v>0</v>
      </c>
      <c r="F126" s="44" t="s">
        <v>0</v>
      </c>
      <c r="G126" s="44" t="s">
        <v>0</v>
      </c>
      <c r="H126" s="46">
        <v>42786</v>
      </c>
      <c r="I126" s="46">
        <v>42218</v>
      </c>
      <c r="J126" s="46">
        <v>40125</v>
      </c>
      <c r="K126" s="46">
        <v>34916</v>
      </c>
      <c r="L126" s="46">
        <v>36310</v>
      </c>
      <c r="M126" s="46">
        <v>39304</v>
      </c>
      <c r="N126" s="46">
        <v>33996</v>
      </c>
      <c r="O126" s="46">
        <v>34633</v>
      </c>
      <c r="P126" s="46">
        <v>39109</v>
      </c>
      <c r="Q126" s="46">
        <v>52147</v>
      </c>
      <c r="R126" s="46">
        <v>33739</v>
      </c>
      <c r="S126" s="46">
        <v>22332</v>
      </c>
      <c r="T126" s="46">
        <v>29711</v>
      </c>
      <c r="U126" s="46">
        <v>17960</v>
      </c>
      <c r="V126" s="46">
        <v>11538</v>
      </c>
      <c r="W126" s="46">
        <v>18090</v>
      </c>
      <c r="X126" s="46">
        <v>12908</v>
      </c>
      <c r="Y126" s="46">
        <v>14477</v>
      </c>
      <c r="Z126" s="46">
        <v>17289</v>
      </c>
      <c r="AA126" s="46">
        <v>18456</v>
      </c>
      <c r="AB126" s="27"/>
      <c r="AC126" s="27"/>
      <c r="AD126" s="27"/>
    </row>
    <row r="127" spans="2:30" ht="12.75">
      <c r="B127" s="43" t="s">
        <v>40</v>
      </c>
      <c r="C127" s="46">
        <v>136706</v>
      </c>
      <c r="D127" s="46">
        <v>63310</v>
      </c>
      <c r="E127" s="46">
        <v>72042</v>
      </c>
      <c r="F127" s="46">
        <v>72479</v>
      </c>
      <c r="G127" s="46">
        <v>48814</v>
      </c>
      <c r="H127" s="46">
        <v>55451</v>
      </c>
      <c r="I127" s="46">
        <v>61563</v>
      </c>
      <c r="J127" s="46">
        <v>37113</v>
      </c>
      <c r="K127" s="46">
        <v>34930</v>
      </c>
      <c r="L127" s="46">
        <v>20085</v>
      </c>
      <c r="M127" s="46">
        <v>38535</v>
      </c>
      <c r="N127" s="46">
        <v>37764</v>
      </c>
      <c r="O127" s="46">
        <v>31871</v>
      </c>
      <c r="P127" s="46">
        <v>41509</v>
      </c>
      <c r="Q127" s="46">
        <v>41074</v>
      </c>
      <c r="R127" s="46">
        <v>60313</v>
      </c>
      <c r="S127" s="46">
        <v>41019</v>
      </c>
      <c r="T127" s="46">
        <v>45113</v>
      </c>
      <c r="U127" s="46">
        <v>44718</v>
      </c>
      <c r="V127" s="46">
        <v>43900</v>
      </c>
      <c r="W127" s="46">
        <v>53849</v>
      </c>
      <c r="X127" s="46">
        <v>55123</v>
      </c>
      <c r="Y127" s="46">
        <v>49353</v>
      </c>
      <c r="Z127" s="46">
        <v>49697</v>
      </c>
      <c r="AA127" s="46">
        <v>51772</v>
      </c>
      <c r="AB127" s="27"/>
      <c r="AC127" s="27"/>
      <c r="AD127" s="27"/>
    </row>
    <row r="128" spans="2:30" ht="12.75">
      <c r="B128" s="43" t="s">
        <v>18</v>
      </c>
      <c r="C128" s="44" t="s">
        <v>0</v>
      </c>
      <c r="D128" s="44" t="s">
        <v>0</v>
      </c>
      <c r="E128" s="46">
        <v>6761</v>
      </c>
      <c r="F128" s="46">
        <v>7482</v>
      </c>
      <c r="G128" s="46">
        <v>8274</v>
      </c>
      <c r="H128" s="46">
        <v>7593</v>
      </c>
      <c r="I128" s="46">
        <v>7410</v>
      </c>
      <c r="J128" s="46">
        <v>7611</v>
      </c>
      <c r="K128" s="46">
        <v>8220</v>
      </c>
      <c r="L128" s="46">
        <v>8609</v>
      </c>
      <c r="M128" s="46">
        <v>7968</v>
      </c>
      <c r="N128" s="46">
        <v>7251</v>
      </c>
      <c r="O128" s="46">
        <v>6854</v>
      </c>
      <c r="P128" s="46">
        <v>6685</v>
      </c>
      <c r="Q128" s="46">
        <v>6392</v>
      </c>
      <c r="R128" s="46">
        <v>5864</v>
      </c>
      <c r="S128" s="46">
        <v>5583</v>
      </c>
      <c r="T128" s="46">
        <v>5565</v>
      </c>
      <c r="U128" s="46">
        <v>5211</v>
      </c>
      <c r="V128" s="46">
        <v>3342</v>
      </c>
      <c r="W128" s="46">
        <v>4323</v>
      </c>
      <c r="X128" s="46">
        <v>3935</v>
      </c>
      <c r="Y128" s="46">
        <v>3882</v>
      </c>
      <c r="Z128" s="46">
        <v>3886</v>
      </c>
      <c r="AA128" s="46">
        <v>3991</v>
      </c>
      <c r="AB128" s="27"/>
      <c r="AC128" s="27"/>
      <c r="AD128" s="27"/>
    </row>
    <row r="129" spans="2:30" ht="12.75">
      <c r="B129" s="43" t="s">
        <v>41</v>
      </c>
      <c r="C129" s="46" t="s">
        <v>0</v>
      </c>
      <c r="D129" s="46" t="s">
        <v>0</v>
      </c>
      <c r="E129" s="46" t="s">
        <v>0</v>
      </c>
      <c r="F129" s="46">
        <v>7192</v>
      </c>
      <c r="G129" s="46">
        <v>7248</v>
      </c>
      <c r="H129" s="46">
        <v>7335</v>
      </c>
      <c r="I129" s="46">
        <v>9125</v>
      </c>
      <c r="J129" s="46">
        <v>7772</v>
      </c>
      <c r="K129" s="46">
        <v>8951</v>
      </c>
      <c r="L129" s="46">
        <v>5726</v>
      </c>
      <c r="M129" s="46">
        <v>7156</v>
      </c>
      <c r="N129" s="46">
        <v>10570</v>
      </c>
      <c r="O129" s="46">
        <v>10636</v>
      </c>
      <c r="P129" s="46">
        <v>9772</v>
      </c>
      <c r="Q129" s="46">
        <v>8349</v>
      </c>
      <c r="R129" s="46">
        <v>9903</v>
      </c>
      <c r="S129" s="46">
        <v>9315</v>
      </c>
      <c r="T129" s="46">
        <v>11060</v>
      </c>
      <c r="U129" s="46">
        <v>11201</v>
      </c>
      <c r="V129" s="46">
        <v>7936</v>
      </c>
      <c r="W129" s="46">
        <v>7041</v>
      </c>
      <c r="X129" s="46">
        <v>8569</v>
      </c>
      <c r="Y129" s="46">
        <v>10592</v>
      </c>
      <c r="Z129" s="46">
        <v>11095</v>
      </c>
      <c r="AA129" s="46">
        <v>11920</v>
      </c>
      <c r="AB129" s="27"/>
      <c r="AC129" s="27"/>
      <c r="AD129" s="27"/>
    </row>
    <row r="130" spans="2:30" ht="12.75">
      <c r="B130" s="43" t="s">
        <v>19</v>
      </c>
      <c r="C130" s="46">
        <v>62713</v>
      </c>
      <c r="D130" s="46">
        <v>49010</v>
      </c>
      <c r="E130" s="46">
        <v>34903</v>
      </c>
      <c r="F130" s="46">
        <v>34537</v>
      </c>
      <c r="G130" s="46">
        <v>34162</v>
      </c>
      <c r="H130" s="46">
        <v>38525</v>
      </c>
      <c r="I130" s="46">
        <v>31284</v>
      </c>
      <c r="J130" s="46">
        <v>23220</v>
      </c>
      <c r="K130" s="46">
        <v>22876</v>
      </c>
      <c r="L130" s="46">
        <v>22099</v>
      </c>
      <c r="M130" s="46">
        <v>20665</v>
      </c>
      <c r="N130" s="46">
        <v>21393</v>
      </c>
      <c r="O130" s="46">
        <v>20202</v>
      </c>
      <c r="P130" s="46">
        <v>19534</v>
      </c>
      <c r="Q130" s="46">
        <v>18785</v>
      </c>
      <c r="R130" s="46">
        <v>18318</v>
      </c>
      <c r="S130" s="46">
        <v>17165</v>
      </c>
      <c r="T130" s="46">
        <v>16027</v>
      </c>
      <c r="U130" s="46">
        <v>16239</v>
      </c>
      <c r="V130" s="46">
        <v>10784</v>
      </c>
      <c r="W130" s="46">
        <v>12599</v>
      </c>
      <c r="X130" s="46">
        <v>11046</v>
      </c>
      <c r="Y130" s="46">
        <v>10600</v>
      </c>
      <c r="Z130" s="46">
        <v>11184</v>
      </c>
      <c r="AA130" s="46">
        <v>11845</v>
      </c>
      <c r="AB130" s="27"/>
      <c r="AC130" s="27"/>
      <c r="AD130" s="27"/>
    </row>
    <row r="131" spans="2:30" ht="12.75">
      <c r="B131" s="43" t="s">
        <v>42</v>
      </c>
      <c r="C131" s="46">
        <v>29500</v>
      </c>
      <c r="D131" s="46">
        <v>25700</v>
      </c>
      <c r="E131" s="46">
        <v>20500</v>
      </c>
      <c r="F131" s="46">
        <v>21000</v>
      </c>
      <c r="G131" s="46">
        <v>24800</v>
      </c>
      <c r="H131" s="46">
        <v>23100</v>
      </c>
      <c r="I131" s="46">
        <v>21300</v>
      </c>
      <c r="J131" s="46">
        <v>21500</v>
      </c>
      <c r="K131" s="46">
        <v>21700</v>
      </c>
      <c r="L131" s="46">
        <v>17800</v>
      </c>
      <c r="M131" s="46">
        <v>17600</v>
      </c>
      <c r="N131" s="46">
        <v>17000</v>
      </c>
      <c r="O131" s="46">
        <v>16700</v>
      </c>
      <c r="P131" s="46">
        <v>16600</v>
      </c>
      <c r="Q131" s="46">
        <v>16800</v>
      </c>
      <c r="R131" s="46">
        <v>15400</v>
      </c>
      <c r="S131" s="46">
        <v>13800</v>
      </c>
      <c r="T131" s="46">
        <v>13700</v>
      </c>
      <c r="U131" s="46">
        <v>14600</v>
      </c>
      <c r="V131" s="46">
        <v>8100</v>
      </c>
      <c r="W131" s="46">
        <v>9800</v>
      </c>
      <c r="X131" s="46">
        <v>10300</v>
      </c>
      <c r="Y131" s="46">
        <v>10400</v>
      </c>
      <c r="Z131" s="46">
        <v>11800</v>
      </c>
      <c r="AA131" s="45">
        <v>11800</v>
      </c>
      <c r="AB131" s="27"/>
      <c r="AC131" s="27"/>
      <c r="AD131" s="27"/>
    </row>
    <row r="132" spans="2:30" ht="12.75">
      <c r="B132" s="43" t="s">
        <v>16</v>
      </c>
      <c r="C132" s="46">
        <v>180707</v>
      </c>
      <c r="D132" s="44" t="s">
        <v>0</v>
      </c>
      <c r="E132" s="44" t="s">
        <v>0</v>
      </c>
      <c r="F132" s="44" t="s">
        <v>0</v>
      </c>
      <c r="G132" s="44" t="s">
        <v>0</v>
      </c>
      <c r="H132" s="46">
        <v>176779</v>
      </c>
      <c r="I132" s="44" t="s">
        <v>0</v>
      </c>
      <c r="J132" s="44" t="s">
        <v>0</v>
      </c>
      <c r="K132" s="44" t="s">
        <v>0</v>
      </c>
      <c r="L132" s="44" t="s">
        <v>0</v>
      </c>
      <c r="M132" s="46">
        <v>138367</v>
      </c>
      <c r="N132" s="46">
        <v>121781</v>
      </c>
      <c r="O132" s="46">
        <v>123527</v>
      </c>
      <c r="P132" s="46">
        <v>122959</v>
      </c>
      <c r="Q132" s="46">
        <v>121344</v>
      </c>
      <c r="R132" s="46">
        <v>113051</v>
      </c>
      <c r="S132" s="46">
        <v>102575</v>
      </c>
      <c r="T132" s="46">
        <v>97774</v>
      </c>
      <c r="U132" s="46">
        <v>93845</v>
      </c>
      <c r="V132" s="46">
        <v>56307</v>
      </c>
      <c r="W132" s="46">
        <v>80314</v>
      </c>
      <c r="X132" s="46">
        <v>83522</v>
      </c>
      <c r="Y132" s="46">
        <v>82050</v>
      </c>
      <c r="Z132" s="46">
        <v>84692</v>
      </c>
      <c r="AA132" s="46">
        <v>87735</v>
      </c>
      <c r="AB132" s="27"/>
      <c r="AC132" s="27"/>
      <c r="AD132" s="27"/>
    </row>
    <row r="133" spans="2:30" ht="12.75">
      <c r="B133" s="43" t="s">
        <v>23</v>
      </c>
      <c r="C133" s="46">
        <v>15282</v>
      </c>
      <c r="D133" s="46">
        <v>14408</v>
      </c>
      <c r="E133" s="46">
        <v>13972</v>
      </c>
      <c r="F133" s="46">
        <v>13099</v>
      </c>
      <c r="G133" s="46">
        <v>13099</v>
      </c>
      <c r="H133" s="46">
        <v>12662</v>
      </c>
      <c r="I133" s="46">
        <v>13099</v>
      </c>
      <c r="J133" s="46">
        <v>12662</v>
      </c>
      <c r="K133" s="46">
        <v>12662</v>
      </c>
      <c r="L133" s="46">
        <v>12225</v>
      </c>
      <c r="M133" s="46">
        <v>13059</v>
      </c>
      <c r="N133" s="46">
        <v>12151</v>
      </c>
      <c r="O133" s="46">
        <v>12323</v>
      </c>
      <c r="P133" s="46">
        <v>12533</v>
      </c>
      <c r="Q133" s="46">
        <v>12626</v>
      </c>
      <c r="R133" s="46">
        <v>12502</v>
      </c>
      <c r="S133" s="46">
        <v>12278</v>
      </c>
      <c r="T133" s="46">
        <v>12002</v>
      </c>
      <c r="U133" s="46">
        <v>11492</v>
      </c>
      <c r="V133" s="46">
        <v>8443</v>
      </c>
      <c r="W133" s="46">
        <v>7818</v>
      </c>
      <c r="X133" s="46">
        <v>8757</v>
      </c>
      <c r="Y133" s="46">
        <v>8350</v>
      </c>
      <c r="Z133" s="46">
        <v>8455</v>
      </c>
      <c r="AA133" s="46">
        <v>8383</v>
      </c>
      <c r="AB133" s="27"/>
      <c r="AC133" s="27"/>
      <c r="AD133" s="27"/>
    </row>
    <row r="134" spans="2:30" ht="12.75">
      <c r="B134" s="43" t="s">
        <v>43</v>
      </c>
      <c r="C134" s="46">
        <v>16536</v>
      </c>
      <c r="D134" s="46">
        <v>16071</v>
      </c>
      <c r="E134" s="46">
        <v>15267</v>
      </c>
      <c r="F134" s="46">
        <v>13111</v>
      </c>
      <c r="G134" s="46">
        <v>10742</v>
      </c>
      <c r="H134" s="46">
        <v>10235</v>
      </c>
      <c r="I134" s="46">
        <v>7486</v>
      </c>
      <c r="J134" s="46">
        <v>7020</v>
      </c>
      <c r="K134" s="46">
        <v>6217</v>
      </c>
      <c r="L134" s="46">
        <v>6217</v>
      </c>
      <c r="M134" s="46">
        <v>4906</v>
      </c>
      <c r="N134" s="46">
        <v>4906</v>
      </c>
      <c r="O134" s="46">
        <v>6217</v>
      </c>
      <c r="P134" s="46">
        <v>5033</v>
      </c>
      <c r="Q134" s="46">
        <v>6005</v>
      </c>
      <c r="R134" s="46">
        <v>4906</v>
      </c>
      <c r="S134" s="46">
        <v>5709</v>
      </c>
      <c r="T134" s="46">
        <v>6386</v>
      </c>
      <c r="U134" s="46">
        <v>4948</v>
      </c>
      <c r="V134" s="46">
        <v>3764</v>
      </c>
      <c r="W134" s="46">
        <v>4525</v>
      </c>
      <c r="X134" s="46">
        <v>4441</v>
      </c>
      <c r="Y134" s="46">
        <v>4652</v>
      </c>
      <c r="Z134" s="46">
        <v>4187</v>
      </c>
      <c r="AA134" s="44" t="s">
        <v>0</v>
      </c>
      <c r="AB134" s="27"/>
      <c r="AC134" s="27"/>
      <c r="AD134" s="27"/>
    </row>
    <row r="135" spans="2:30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2:30" ht="12.75">
      <c r="B136" s="39" t="s">
        <v>92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27"/>
      <c r="AC136" s="27"/>
      <c r="AD136" s="27"/>
    </row>
    <row r="137" spans="2:30" ht="12.75">
      <c r="B137" s="39" t="s">
        <v>0</v>
      </c>
      <c r="C137" s="39" t="s">
        <v>93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27"/>
      <c r="AC137" s="27"/>
      <c r="AD137" s="27"/>
    </row>
    <row r="138" spans="2:30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2:30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2:30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2:30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2:30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2:30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2:30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2:30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2:30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2:30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2:30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3'!C10:K10</xm:f>
              <xm:sqref>L10</xm:sqref>
            </x14:sparkline>
            <x14:sparkline>
              <xm:f>'Table 3'!C11:K11</xm:f>
              <xm:sqref>L11</xm:sqref>
            </x14:sparkline>
            <x14:sparkline>
              <xm:f>'Table 3'!C12:K12</xm:f>
              <xm:sqref>L12</xm:sqref>
            </x14:sparkline>
            <x14:sparkline>
              <xm:f>'Table 3'!C13:K13</xm:f>
              <xm:sqref>L13</xm:sqref>
            </x14:sparkline>
            <x14:sparkline>
              <xm:f>'Table 3'!C14:J14</xm:f>
              <xm:sqref>L14</xm:sqref>
            </x14:sparkline>
            <x14:sparkline>
              <xm:f>'Table 3'!F15:K15</xm:f>
              <xm:sqref>L15</xm:sqref>
            </x14:sparkline>
            <x14:sparkline>
              <xm:f>'Table 3'!C16:J16</xm:f>
              <xm:sqref>L16</xm:sqref>
            </x14:sparkline>
            <x14:sparkline>
              <xm:f>'Table 3'!C17:K17</xm:f>
              <xm:sqref>L17</xm:sqref>
            </x14:sparkline>
            <x14:sparkline>
              <xm:f>'Table 3'!C18:K18</xm:f>
              <xm:sqref>L18</xm:sqref>
            </x14:sparkline>
            <x14:sparkline>
              <xm:f>'Table 3'!C19:K19</xm:f>
              <xm:sqref>L19</xm:sqref>
            </x14:sparkline>
            <x14:sparkline>
              <xm:f>'Table 3'!E20:K20</xm:f>
              <xm:sqref>L20</xm:sqref>
            </x14:sparkline>
            <x14:sparkline>
              <xm:f>'Table 3'!C21:K21</xm:f>
              <xm:sqref>L21</xm:sqref>
            </x14:sparkline>
            <x14:sparkline>
              <xm:f>'Table 3'!C22:K22</xm:f>
              <xm:sqref>L22</xm:sqref>
            </x14:sparkline>
            <x14:sparkline>
              <xm:f>'Table 3'!C23:K23</xm:f>
              <xm:sqref>L23</xm:sqref>
            </x14:sparkline>
            <x14:sparkline>
              <xm:f>'Table 3'!C24:K24</xm:f>
              <xm:sqref>L24</xm:sqref>
            </x14:sparkline>
            <x14:sparkline>
              <xm:f>'Table 3'!C25:K25</xm:f>
              <xm:sqref>L25</xm:sqref>
            </x14:sparkline>
            <x14:sparkline>
              <xm:f>'Table 3'!E26:K26</xm:f>
              <xm:sqref>L26</xm:sqref>
            </x14:sparkline>
            <x14:sparkline>
              <xm:f>'Table 3'!C27:K27</xm:f>
              <xm:sqref>L27</xm:sqref>
            </x14:sparkline>
            <x14:sparkline>
              <xm:f>'Table 3'!C28:K28</xm:f>
              <xm:sqref>L28</xm:sqref>
            </x14:sparkline>
            <x14:sparkline>
              <xm:f>'Table 3'!C29:K29</xm:f>
              <xm:sqref>L29</xm:sqref>
            </x14:sparkline>
            <x14:sparkline>
              <xm:f>'Table 3'!C30:K30</xm:f>
              <xm:sqref>L30</xm:sqref>
            </x14:sparkline>
            <x14:sparkline>
              <xm:f>'Table 3'!D31:K31</xm:f>
              <xm:sqref>L31</xm:sqref>
            </x14:sparkline>
            <x14:sparkline>
              <xm:f>'Table 3'!C32:K32</xm:f>
              <xm:sqref>L32</xm:sqref>
            </x14:sparkline>
            <x14:sparkline>
              <xm:f>'Table 3'!D33:K33</xm:f>
              <xm:sqref>L33</xm:sqref>
            </x14:sparkline>
            <x14:sparkline>
              <xm:f>'Table 3'!C34:K34</xm:f>
              <xm:sqref>L34</xm:sqref>
            </x14:sparkline>
            <x14:sparkline>
              <xm:f>'Table 3'!C35:K35</xm:f>
              <xm:sqref>L35</xm:sqref>
            </x14:sparkline>
            <x14:sparkline>
              <xm:f>'Table 3'!C36:J36</xm:f>
              <xm:sqref>L36</xm:sqref>
            </x14:sparkline>
            <x14:sparkline>
              <xm:f>'Table 3'!C37:K37</xm:f>
              <xm:sqref>L37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3'!E8:K8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3'!D9:K9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3'!C39:J39</xm:f>
              <xm:sqref>L39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D148"/>
  <sheetViews>
    <sheetView showGridLines="0" workbookViewId="0" topLeftCell="A1">
      <selection activeCell="Y59" sqref="Y59"/>
    </sheetView>
  </sheetViews>
  <sheetFormatPr defaultColWidth="9.140625" defaultRowHeight="12.75"/>
  <cols>
    <col min="1" max="1" width="9.140625" style="19" customWidth="1"/>
    <col min="2" max="2" width="17.28125" style="19" customWidth="1"/>
    <col min="3" max="4" width="9.28125" style="19" bestFit="1" customWidth="1"/>
    <col min="5" max="8" width="9.140625" style="19" customWidth="1"/>
    <col min="9" max="9" width="9.28125" style="19" bestFit="1" customWidth="1"/>
    <col min="10" max="20" width="9.140625" style="19" customWidth="1"/>
    <col min="21" max="21" width="10.00390625" style="19" bestFit="1" customWidth="1"/>
    <col min="22" max="22" width="9.140625" style="19" customWidth="1"/>
    <col min="23" max="26" width="10.00390625" style="19" bestFit="1" customWidth="1"/>
    <col min="27" max="27" width="9.8515625" style="19" bestFit="1" customWidth="1"/>
    <col min="28" max="16384" width="9.140625" style="19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35" t="s">
        <v>156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50"/>
      <c r="C7" s="192">
        <v>1990</v>
      </c>
      <c r="D7" s="218" t="s">
        <v>60</v>
      </c>
      <c r="E7" s="219">
        <v>2000</v>
      </c>
      <c r="F7" s="219">
        <v>2005</v>
      </c>
      <c r="G7" s="219">
        <v>2010</v>
      </c>
      <c r="H7" s="219">
        <v>2011</v>
      </c>
      <c r="I7" s="219">
        <v>2012</v>
      </c>
      <c r="J7" s="219">
        <v>2013</v>
      </c>
      <c r="K7" s="219">
        <v>2014</v>
      </c>
      <c r="L7" s="220" t="s">
        <v>124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187" t="s">
        <v>69</v>
      </c>
      <c r="C8" s="193" t="s">
        <v>0</v>
      </c>
      <c r="D8" s="216" t="s">
        <v>0</v>
      </c>
      <c r="E8" s="213">
        <f aca="true" t="shared" si="0" ref="E8:E9">M103/M63*100</f>
        <v>48.781180862588855</v>
      </c>
      <c r="F8" s="213">
        <f aca="true" t="shared" si="1" ref="F8:F9">R103/R63*100</f>
        <v>50.98154858432646</v>
      </c>
      <c r="G8" s="213">
        <f aca="true" t="shared" si="2" ref="G8:K23">W103/W63*100</f>
        <v>56.893651643762254</v>
      </c>
      <c r="H8" s="213">
        <f t="shared" si="2"/>
        <v>55.032722811677814</v>
      </c>
      <c r="I8" s="213">
        <f t="shared" si="2"/>
        <v>55.30304307278765</v>
      </c>
      <c r="J8" s="213">
        <f t="shared" si="2"/>
        <v>53.8094675496229</v>
      </c>
      <c r="K8" s="213">
        <f>AA103/AA63*100</f>
        <v>54.174197581824814</v>
      </c>
      <c r="L8" s="217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188" t="s">
        <v>83</v>
      </c>
      <c r="C9" s="194" t="s">
        <v>0</v>
      </c>
      <c r="D9" s="214" t="s">
        <v>0</v>
      </c>
      <c r="E9" s="214">
        <f t="shared" si="0"/>
        <v>48.64096456216465</v>
      </c>
      <c r="F9" s="214">
        <f t="shared" si="1"/>
        <v>52.32144259839258</v>
      </c>
      <c r="G9" s="214">
        <f t="shared" si="2"/>
        <v>60.15278923360309</v>
      </c>
      <c r="H9" s="214">
        <f t="shared" si="2"/>
        <v>58.73682295210273</v>
      </c>
      <c r="I9" s="214">
        <f t="shared" si="2"/>
        <v>59.472710753600076</v>
      </c>
      <c r="J9" s="214">
        <f t="shared" si="2"/>
        <v>57.28465056120323</v>
      </c>
      <c r="K9" s="215">
        <f t="shared" si="2"/>
        <v>58.012245389962004</v>
      </c>
      <c r="L9" s="194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189" t="s">
        <v>26</v>
      </c>
      <c r="C10" s="211">
        <f>C105/C65*100</f>
        <v>57.365627464133986</v>
      </c>
      <c r="D10" s="212">
        <f>H105/H65*100</f>
        <v>68.65984752920528</v>
      </c>
      <c r="E10" s="212">
        <f>M105/M65*100</f>
        <v>73.96680614979547</v>
      </c>
      <c r="F10" s="212">
        <f>R105/R65*100</f>
        <v>77.20190841961475</v>
      </c>
      <c r="G10" s="212">
        <f>W105/W65*100</f>
        <v>85.56262287498554</v>
      </c>
      <c r="H10" s="212">
        <f t="shared" si="2"/>
        <v>85.38618219277502</v>
      </c>
      <c r="I10" s="212">
        <f t="shared" si="2"/>
        <v>85.42767619136697</v>
      </c>
      <c r="J10" s="212">
        <f t="shared" si="2"/>
        <v>85.90155042263707</v>
      </c>
      <c r="K10" s="212">
        <f>AA105/AA65*100</f>
        <v>85.79813007575241</v>
      </c>
      <c r="L10" s="19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190" t="s">
        <v>27</v>
      </c>
      <c r="C11" s="211">
        <f aca="true" t="shared" si="3" ref="C11:C39">C106/C66*100</f>
        <v>85.44394399636884</v>
      </c>
      <c r="D11" s="212">
        <f aca="true" t="shared" si="4" ref="D11:D39">H106/H66*100</f>
        <v>74.14238288454445</v>
      </c>
      <c r="E11" s="212">
        <f aca="true" t="shared" si="5" ref="E11:E39">M106/M66*100</f>
        <v>70.03722084367246</v>
      </c>
      <c r="F11" s="212">
        <f aca="true" t="shared" si="6" ref="F11:F39">R106/R66*100</f>
        <v>58.4501039855443</v>
      </c>
      <c r="G11" s="212">
        <f aca="true" t="shared" si="7" ref="G11:K26">W106/W66*100</f>
        <v>43.4016139044072</v>
      </c>
      <c r="H11" s="212">
        <f t="shared" si="2"/>
        <v>48.80342811489996</v>
      </c>
      <c r="I11" s="212">
        <f t="shared" si="2"/>
        <v>37.06132223394247</v>
      </c>
      <c r="J11" s="212">
        <f t="shared" si="2"/>
        <v>49.59311787956289</v>
      </c>
      <c r="K11" s="212">
        <f t="shared" si="2"/>
        <v>30.40561290779807</v>
      </c>
      <c r="L11" s="19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190" t="s">
        <v>15</v>
      </c>
      <c r="C12" s="230">
        <f t="shared" si="3"/>
        <v>33.34026365544171</v>
      </c>
      <c r="D12" s="212">
        <f t="shared" si="4"/>
        <v>54.76471421154482</v>
      </c>
      <c r="E12" s="212">
        <f t="shared" si="5"/>
        <v>59.610871375577254</v>
      </c>
      <c r="F12" s="212">
        <f t="shared" si="6"/>
        <v>53.06987753421838</v>
      </c>
      <c r="G12" s="212">
        <f t="shared" si="7"/>
        <v>55.98227095716335</v>
      </c>
      <c r="H12" s="212">
        <f t="shared" si="2"/>
        <v>48.639885564429605</v>
      </c>
      <c r="I12" s="212">
        <f t="shared" si="2"/>
        <v>45.052925439106666</v>
      </c>
      <c r="J12" s="212">
        <f t="shared" si="2"/>
        <v>45.17704517704518</v>
      </c>
      <c r="K12" s="212">
        <f t="shared" si="2"/>
        <v>40.401540745841494</v>
      </c>
      <c r="L12" s="19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190" t="s">
        <v>28</v>
      </c>
      <c r="C13" s="221">
        <f t="shared" si="3"/>
        <v>58.506208213944596</v>
      </c>
      <c r="D13" s="212">
        <f t="shared" si="4"/>
        <v>69.6381481765163</v>
      </c>
      <c r="E13" s="212">
        <f t="shared" si="5"/>
        <v>74.59513348712657</v>
      </c>
      <c r="F13" s="212">
        <f t="shared" si="6"/>
        <v>78.13274876918102</v>
      </c>
      <c r="G13" s="212">
        <f t="shared" si="7"/>
        <v>79.87662120480137</v>
      </c>
      <c r="H13" s="212">
        <f t="shared" si="2"/>
        <v>79.66928503527294</v>
      </c>
      <c r="I13" s="212">
        <f t="shared" si="2"/>
        <v>79.46617102251894</v>
      </c>
      <c r="J13" s="212">
        <f t="shared" si="2"/>
        <v>75.93675889328063</v>
      </c>
      <c r="K13" s="212">
        <f t="shared" si="2"/>
        <v>76.01054375294729</v>
      </c>
      <c r="L13" s="19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190" t="s">
        <v>14</v>
      </c>
      <c r="C14" s="211">
        <f t="shared" si="3"/>
        <v>45.65147304710801</v>
      </c>
      <c r="D14" s="212">
        <f t="shared" si="4"/>
        <v>55.682575279026324</v>
      </c>
      <c r="E14" s="212">
        <f t="shared" si="5"/>
        <v>53.7157643090581</v>
      </c>
      <c r="F14" s="212">
        <f t="shared" si="6"/>
        <v>57.22343540142811</v>
      </c>
      <c r="G14" s="212">
        <f t="shared" si="7"/>
        <v>61.90743748834981</v>
      </c>
      <c r="H14" s="212">
        <f t="shared" si="2"/>
        <v>58.374172687313695</v>
      </c>
      <c r="I14" s="212">
        <f t="shared" si="2"/>
        <v>61.40013939035063</v>
      </c>
      <c r="J14" s="212">
        <f t="shared" si="2"/>
        <v>59.494325081034425</v>
      </c>
      <c r="K14" s="54" t="s">
        <v>0</v>
      </c>
      <c r="L14" s="19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190" t="s">
        <v>29</v>
      </c>
      <c r="C15" s="197" t="s">
        <v>0</v>
      </c>
      <c r="D15" s="54" t="s">
        <v>0</v>
      </c>
      <c r="E15" s="54" t="s">
        <v>0</v>
      </c>
      <c r="F15" s="212">
        <f t="shared" si="6"/>
        <v>65.13530522341095</v>
      </c>
      <c r="G15" s="212">
        <f t="shared" si="7"/>
        <v>64.24121935056328</v>
      </c>
      <c r="H15" s="212">
        <f t="shared" si="2"/>
        <v>64.5038668239612</v>
      </c>
      <c r="I15" s="212">
        <f t="shared" si="2"/>
        <v>62.69851194197824</v>
      </c>
      <c r="J15" s="212">
        <f t="shared" si="2"/>
        <v>61.749031007751945</v>
      </c>
      <c r="K15" s="212">
        <f t="shared" si="2"/>
        <v>57.221535348994045</v>
      </c>
      <c r="L15" s="19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190" t="s">
        <v>30</v>
      </c>
      <c r="C16" s="211">
        <f t="shared" si="3"/>
        <v>51.64957978184419</v>
      </c>
      <c r="D16" s="212">
        <f t="shared" si="4"/>
        <v>53.35907508258191</v>
      </c>
      <c r="E16" s="212">
        <f t="shared" si="5"/>
        <v>58.76749228040208</v>
      </c>
      <c r="F16" s="212">
        <f t="shared" si="6"/>
        <v>62.45485030161384</v>
      </c>
      <c r="G16" s="212">
        <f t="shared" si="7"/>
        <v>67.5632911392405</v>
      </c>
      <c r="H16" s="212">
        <f t="shared" si="2"/>
        <v>67.6146405732832</v>
      </c>
      <c r="I16" s="212">
        <f t="shared" si="2"/>
        <v>68.60002975494676</v>
      </c>
      <c r="J16" s="212">
        <f t="shared" si="2"/>
        <v>62.897610758739084</v>
      </c>
      <c r="K16" s="54" t="s">
        <v>0</v>
      </c>
      <c r="L16" s="19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190" t="s">
        <v>31</v>
      </c>
      <c r="C17" s="211">
        <f t="shared" si="3"/>
        <v>34.493989410888624</v>
      </c>
      <c r="D17" s="212">
        <f t="shared" si="4"/>
        <v>41.03876671063772</v>
      </c>
      <c r="E17" s="212">
        <f t="shared" si="5"/>
        <v>45.53567527417311</v>
      </c>
      <c r="F17" s="212">
        <f t="shared" si="6"/>
        <v>50.74740309095516</v>
      </c>
      <c r="G17" s="212">
        <f t="shared" si="7"/>
        <v>57.60973452589835</v>
      </c>
      <c r="H17" s="212">
        <f t="shared" si="2"/>
        <v>62.879322512350036</v>
      </c>
      <c r="I17" s="212">
        <f t="shared" si="2"/>
        <v>61.912552281882306</v>
      </c>
      <c r="J17" s="212">
        <f t="shared" si="2"/>
        <v>60.602643330777205</v>
      </c>
      <c r="K17" s="212">
        <f t="shared" si="2"/>
        <v>61.433921883360085</v>
      </c>
      <c r="L17" s="19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190" t="s">
        <v>32</v>
      </c>
      <c r="C18" s="211">
        <f t="shared" si="3"/>
        <v>31.72185607172399</v>
      </c>
      <c r="D18" s="212">
        <f t="shared" si="4"/>
        <v>33.779685935150546</v>
      </c>
      <c r="E18" s="212">
        <f t="shared" si="5"/>
        <v>32.86171031981986</v>
      </c>
      <c r="F18" s="212">
        <f t="shared" si="6"/>
        <v>35.419739159491584</v>
      </c>
      <c r="G18" s="212">
        <f t="shared" si="7"/>
        <v>41.649742275061975</v>
      </c>
      <c r="H18" s="212">
        <f t="shared" si="2"/>
        <v>40.932174732189225</v>
      </c>
      <c r="I18" s="212">
        <f t="shared" si="2"/>
        <v>38.04770176681676</v>
      </c>
      <c r="J18" s="212">
        <f t="shared" si="2"/>
        <v>35.27535991303719</v>
      </c>
      <c r="K18" s="212">
        <f t="shared" si="2"/>
        <v>37.36740504668612</v>
      </c>
      <c r="L18" s="19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190" t="s">
        <v>17</v>
      </c>
      <c r="C19" s="211">
        <f t="shared" si="3"/>
        <v>32.85201880810587</v>
      </c>
      <c r="D19" s="212">
        <f t="shared" si="4"/>
        <v>40.87501517542795</v>
      </c>
      <c r="E19" s="212">
        <f t="shared" si="5"/>
        <v>43.2255752742814</v>
      </c>
      <c r="F19" s="212">
        <f t="shared" si="6"/>
        <v>48.6858728745107</v>
      </c>
      <c r="G19" s="212">
        <f t="shared" si="7"/>
        <v>59.65298903080688</v>
      </c>
      <c r="H19" s="212">
        <f t="shared" si="2"/>
        <v>54.54147255888194</v>
      </c>
      <c r="I19" s="212">
        <f t="shared" si="2"/>
        <v>57.43677550136781</v>
      </c>
      <c r="J19" s="212">
        <f t="shared" si="2"/>
        <v>54.55900491505782</v>
      </c>
      <c r="K19" s="212">
        <f t="shared" si="2"/>
        <v>55.77075061358704</v>
      </c>
      <c r="L19" s="19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190" t="s">
        <v>33</v>
      </c>
      <c r="C20" s="197" t="s">
        <v>0</v>
      </c>
      <c r="D20" s="54" t="s">
        <v>0</v>
      </c>
      <c r="E20" s="212">
        <f t="shared" si="5"/>
        <v>33.23397042492255</v>
      </c>
      <c r="F20" s="212">
        <f t="shared" si="6"/>
        <v>38.171239110648806</v>
      </c>
      <c r="G20" s="212">
        <f t="shared" si="7"/>
        <v>40.35295423434089</v>
      </c>
      <c r="H20" s="212">
        <f t="shared" si="2"/>
        <v>42.46849369873974</v>
      </c>
      <c r="I20" s="212">
        <f t="shared" si="2"/>
        <v>41.519933224690966</v>
      </c>
      <c r="J20" s="212">
        <f t="shared" si="2"/>
        <v>43.653913347309576</v>
      </c>
      <c r="K20" s="212">
        <f t="shared" si="2"/>
        <v>36.706531738730455</v>
      </c>
      <c r="L20" s="19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190" t="s">
        <v>34</v>
      </c>
      <c r="C21" s="211">
        <f t="shared" si="3"/>
        <v>39.53589114554359</v>
      </c>
      <c r="D21" s="212">
        <f t="shared" si="4"/>
        <v>42.08075321383306</v>
      </c>
      <c r="E21" s="212">
        <f t="shared" si="5"/>
        <v>43.894154261426586</v>
      </c>
      <c r="F21" s="212">
        <f t="shared" si="6"/>
        <v>51.462223156494424</v>
      </c>
      <c r="G21" s="212">
        <f t="shared" si="7"/>
        <v>64.47034024698232</v>
      </c>
      <c r="H21" s="212">
        <f t="shared" si="2"/>
        <v>66.92341277359935</v>
      </c>
      <c r="I21" s="212">
        <f t="shared" si="2"/>
        <v>67.67647764673615</v>
      </c>
      <c r="J21" s="212">
        <f t="shared" si="2"/>
        <v>67.28109426359877</v>
      </c>
      <c r="K21" s="212">
        <f t="shared" si="2"/>
        <v>67.48500338042967</v>
      </c>
      <c r="L21" s="19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190" t="s">
        <v>35</v>
      </c>
      <c r="C22" s="211">
        <f t="shared" si="3"/>
        <v>60.081983212961156</v>
      </c>
      <c r="D22" s="212">
        <f t="shared" si="4"/>
        <v>63.684676705048716</v>
      </c>
      <c r="E22" s="212">
        <f t="shared" si="5"/>
        <v>65.67967698519516</v>
      </c>
      <c r="F22" s="212">
        <f t="shared" si="6"/>
        <v>65.54919137466307</v>
      </c>
      <c r="G22" s="212">
        <f t="shared" si="7"/>
        <v>79.35198229019923</v>
      </c>
      <c r="H22" s="212">
        <f t="shared" si="2"/>
        <v>79.09386428281186</v>
      </c>
      <c r="I22" s="212">
        <f t="shared" si="2"/>
        <v>78.18720880982634</v>
      </c>
      <c r="J22" s="212">
        <f t="shared" si="2"/>
        <v>80.37538607745309</v>
      </c>
      <c r="K22" s="212">
        <f t="shared" si="2"/>
        <v>80.43271516880647</v>
      </c>
      <c r="L22" s="19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190" t="s">
        <v>36</v>
      </c>
      <c r="C23" s="211">
        <f t="shared" si="3"/>
        <v>50.83306001967859</v>
      </c>
      <c r="D23" s="212">
        <f t="shared" si="4"/>
        <v>81.82226211849192</v>
      </c>
      <c r="E23" s="212">
        <f t="shared" si="5"/>
        <v>63.54617145764436</v>
      </c>
      <c r="F23" s="212">
        <f t="shared" si="6"/>
        <v>43.24166179052077</v>
      </c>
      <c r="G23" s="212">
        <f t="shared" si="7"/>
        <v>41.8341809962057</v>
      </c>
      <c r="H23" s="212">
        <f t="shared" si="2"/>
        <v>39.20346583567682</v>
      </c>
      <c r="I23" s="212">
        <f t="shared" si="2"/>
        <v>37.26660651072395</v>
      </c>
      <c r="J23" s="212">
        <f t="shared" si="2"/>
        <v>33.204609907681174</v>
      </c>
      <c r="K23" s="212">
        <f t="shared" si="2"/>
        <v>34.75781729000613</v>
      </c>
      <c r="L23" s="19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190" t="s">
        <v>37</v>
      </c>
      <c r="C24" s="197" t="s">
        <v>0</v>
      </c>
      <c r="D24" s="54" t="s">
        <v>0</v>
      </c>
      <c r="E24" s="212">
        <f t="shared" si="5"/>
        <v>28.596765039727583</v>
      </c>
      <c r="F24" s="212">
        <f t="shared" si="6"/>
        <v>20.150299704768436</v>
      </c>
      <c r="G24" s="212">
        <f t="shared" si="7"/>
        <v>28.00319488817891</v>
      </c>
      <c r="H24" s="212">
        <f t="shared" si="7"/>
        <v>27.39492310884652</v>
      </c>
      <c r="I24" s="212">
        <f t="shared" si="7"/>
        <v>21.84937578488587</v>
      </c>
      <c r="J24" s="212">
        <f t="shared" si="7"/>
        <v>28.472800274200655</v>
      </c>
      <c r="K24" s="212">
        <f t="shared" si="7"/>
        <v>29.107424003875497</v>
      </c>
      <c r="L24" s="19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190" t="s">
        <v>24</v>
      </c>
      <c r="C25" s="197" t="s">
        <v>0</v>
      </c>
      <c r="D25" s="54" t="s">
        <v>0</v>
      </c>
      <c r="E25" s="212">
        <f t="shared" si="5"/>
        <v>65.8886894075404</v>
      </c>
      <c r="F25" s="212">
        <f t="shared" si="6"/>
        <v>68.21170282708744</v>
      </c>
      <c r="G25" s="212">
        <f t="shared" si="7"/>
        <v>80.48157606712878</v>
      </c>
      <c r="H25" s="212">
        <f t="shared" si="7"/>
        <v>80.13343217197925</v>
      </c>
      <c r="I25" s="212">
        <f t="shared" si="7"/>
        <v>79.83446200150489</v>
      </c>
      <c r="J25" s="212">
        <f t="shared" si="7"/>
        <v>80.20717721050684</v>
      </c>
      <c r="K25" s="212">
        <f t="shared" si="7"/>
        <v>80.46103183315039</v>
      </c>
      <c r="L25" s="19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190" t="s">
        <v>21</v>
      </c>
      <c r="C26" s="197" t="s">
        <v>0</v>
      </c>
      <c r="D26" s="54" t="s">
        <v>0</v>
      </c>
      <c r="E26" s="212">
        <f t="shared" si="5"/>
        <v>53.4653887113951</v>
      </c>
      <c r="F26" s="212">
        <f t="shared" si="6"/>
        <v>47.65819676603794</v>
      </c>
      <c r="G26" s="212">
        <f t="shared" si="7"/>
        <v>47.95377036756347</v>
      </c>
      <c r="H26" s="212">
        <f t="shared" si="7"/>
        <v>48.09135470437687</v>
      </c>
      <c r="I26" s="212">
        <f t="shared" si="7"/>
        <v>46.67284415358777</v>
      </c>
      <c r="J26" s="212">
        <f t="shared" si="7"/>
        <v>40.843514644351465</v>
      </c>
      <c r="K26" s="212">
        <f t="shared" si="7"/>
        <v>39.75188866799205</v>
      </c>
      <c r="L26" s="19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190" t="s">
        <v>38</v>
      </c>
      <c r="C27" s="211">
        <f t="shared" si="3"/>
        <v>96.38095238095238</v>
      </c>
      <c r="D27" s="212">
        <f t="shared" si="4"/>
        <v>91.88790560471976</v>
      </c>
      <c r="E27" s="212">
        <f t="shared" si="5"/>
        <v>91.11111111111111</v>
      </c>
      <c r="F27" s="212">
        <f t="shared" si="6"/>
        <v>91.94915254237289</v>
      </c>
      <c r="G27" s="212">
        <f aca="true" t="shared" si="8" ref="G27:K39">W122/W82*100</f>
        <v>95.0920245398773</v>
      </c>
      <c r="H27" s="212">
        <f t="shared" si="8"/>
        <v>94.23728813559322</v>
      </c>
      <c r="I27" s="212">
        <f t="shared" si="8"/>
        <v>94.67353951890034</v>
      </c>
      <c r="J27" s="212">
        <f t="shared" si="8"/>
        <v>94.75409836065573</v>
      </c>
      <c r="K27" s="212">
        <f t="shared" si="8"/>
        <v>94.54545454545455</v>
      </c>
      <c r="L27" s="19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190" t="s">
        <v>13</v>
      </c>
      <c r="C28" s="211">
        <f t="shared" si="3"/>
        <v>72.27365986496065</v>
      </c>
      <c r="D28" s="212">
        <f t="shared" si="4"/>
        <v>75.10828463389481</v>
      </c>
      <c r="E28" s="212">
        <f t="shared" si="5"/>
        <v>72.1976935749588</v>
      </c>
      <c r="F28" s="212">
        <f t="shared" si="6"/>
        <v>73.12857898489065</v>
      </c>
      <c r="G28" s="212">
        <f t="shared" si="8"/>
        <v>80.33571000369894</v>
      </c>
      <c r="H28" s="212">
        <f t="shared" si="8"/>
        <v>85.52151228956976</v>
      </c>
      <c r="I28" s="212">
        <f t="shared" si="8"/>
        <v>86.55798419364439</v>
      </c>
      <c r="J28" s="212">
        <f t="shared" si="8"/>
        <v>88.66212047410293</v>
      </c>
      <c r="K28" s="212">
        <f t="shared" si="8"/>
        <v>89.11607031542201</v>
      </c>
      <c r="L28" s="19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190" t="s">
        <v>39</v>
      </c>
      <c r="C29" s="211">
        <f t="shared" si="3"/>
        <v>56.80358007406148</v>
      </c>
      <c r="D29" s="212">
        <f t="shared" si="4"/>
        <v>62.413260771257924</v>
      </c>
      <c r="E29" s="212">
        <f t="shared" si="5"/>
        <v>62.199090243112934</v>
      </c>
      <c r="F29" s="212">
        <f t="shared" si="6"/>
        <v>67.59039949471025</v>
      </c>
      <c r="G29" s="212">
        <f t="shared" si="8"/>
        <v>69.36297252592084</v>
      </c>
      <c r="H29" s="212">
        <f t="shared" si="8"/>
        <v>71.82921098722713</v>
      </c>
      <c r="I29" s="212">
        <f t="shared" si="8"/>
        <v>68.7134382466837</v>
      </c>
      <c r="J29" s="212">
        <f t="shared" si="8"/>
        <v>63.045752877389894</v>
      </c>
      <c r="K29" s="212">
        <f t="shared" si="8"/>
        <v>65.54458970352644</v>
      </c>
      <c r="L29" s="19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190" t="s">
        <v>20</v>
      </c>
      <c r="C30" s="211">
        <f t="shared" si="3"/>
        <v>33.25453297589648</v>
      </c>
      <c r="D30" s="212">
        <f t="shared" si="4"/>
        <v>49.44543612231728</v>
      </c>
      <c r="E30" s="212">
        <f t="shared" si="5"/>
        <v>43.223028555313256</v>
      </c>
      <c r="F30" s="212">
        <f t="shared" si="6"/>
        <v>44.43566881750037</v>
      </c>
      <c r="G30" s="212">
        <f t="shared" si="8"/>
        <v>41.703433521551574</v>
      </c>
      <c r="H30" s="212">
        <f t="shared" si="8"/>
        <v>35.82329050973891</v>
      </c>
      <c r="I30" s="212">
        <f t="shared" si="8"/>
        <v>35.80925213037688</v>
      </c>
      <c r="J30" s="212">
        <f t="shared" si="8"/>
        <v>34.42235984798284</v>
      </c>
      <c r="K30" s="212">
        <f t="shared" si="8"/>
        <v>37.27794416881959</v>
      </c>
      <c r="L30" s="19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190" t="s">
        <v>22</v>
      </c>
      <c r="C31" s="197" t="s">
        <v>0</v>
      </c>
      <c r="D31" s="212">
        <f t="shared" si="4"/>
        <v>42.6751676260983</v>
      </c>
      <c r="E31" s="212">
        <f t="shared" si="5"/>
        <v>44.434843205574914</v>
      </c>
      <c r="F31" s="212">
        <f t="shared" si="6"/>
        <v>45.87115689133468</v>
      </c>
      <c r="G31" s="212">
        <f t="shared" si="8"/>
        <v>60.50646436585105</v>
      </c>
      <c r="H31" s="212">
        <f t="shared" si="8"/>
        <v>67.94809955624156</v>
      </c>
      <c r="I31" s="212">
        <f t="shared" si="8"/>
        <v>64.74721388520508</v>
      </c>
      <c r="J31" s="212">
        <f t="shared" si="8"/>
        <v>59.40820957559146</v>
      </c>
      <c r="K31" s="212">
        <f t="shared" si="8"/>
        <v>58.33549952343817</v>
      </c>
      <c r="L31" s="19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190" t="s">
        <v>40</v>
      </c>
      <c r="C32" s="211">
        <f t="shared" si="3"/>
        <v>47.69991584831937</v>
      </c>
      <c r="D32" s="212">
        <f t="shared" si="4"/>
        <v>59.67074584220599</v>
      </c>
      <c r="E32" s="212">
        <f t="shared" si="5"/>
        <v>61.830840407851596</v>
      </c>
      <c r="F32" s="212">
        <f t="shared" si="6"/>
        <v>53.984697048716534</v>
      </c>
      <c r="G32" s="212">
        <f t="shared" si="8"/>
        <v>52.80431458309355</v>
      </c>
      <c r="H32" s="212">
        <f t="shared" si="8"/>
        <v>52.07193693289746</v>
      </c>
      <c r="I32" s="212">
        <f t="shared" si="8"/>
        <v>54.71551650601382</v>
      </c>
      <c r="J32" s="212">
        <f t="shared" si="8"/>
        <v>54.69727184012898</v>
      </c>
      <c r="K32" s="212">
        <f t="shared" si="8"/>
        <v>53.641515110992245</v>
      </c>
      <c r="L32" s="19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190" t="s">
        <v>18</v>
      </c>
      <c r="C33" s="197" t="s">
        <v>0</v>
      </c>
      <c r="D33" s="212">
        <f t="shared" si="4"/>
        <v>43.58729224886012</v>
      </c>
      <c r="E33" s="212">
        <f t="shared" si="5"/>
        <v>43.78984238178634</v>
      </c>
      <c r="F33" s="212">
        <f t="shared" si="6"/>
        <v>48.98188093183779</v>
      </c>
      <c r="G33" s="212">
        <f t="shared" si="8"/>
        <v>55.47526969265215</v>
      </c>
      <c r="H33" s="212">
        <f t="shared" si="8"/>
        <v>56.865720169069036</v>
      </c>
      <c r="I33" s="212">
        <f t="shared" si="8"/>
        <v>56.78944474986256</v>
      </c>
      <c r="J33" s="212">
        <f t="shared" si="8"/>
        <v>56.53807892118935</v>
      </c>
      <c r="K33" s="212">
        <f t="shared" si="8"/>
        <v>56.585732703051136</v>
      </c>
      <c r="L33" s="19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190" t="s">
        <v>41</v>
      </c>
      <c r="C34" s="197" t="s">
        <v>0</v>
      </c>
      <c r="D34" s="212">
        <f t="shared" si="4"/>
        <v>65.20753005216604</v>
      </c>
      <c r="E34" s="212">
        <f t="shared" si="5"/>
        <v>58.929340286083345</v>
      </c>
      <c r="F34" s="212">
        <f t="shared" si="6"/>
        <v>50.94071218795888</v>
      </c>
      <c r="G34" s="212">
        <f t="shared" si="8"/>
        <v>55.55489894811488</v>
      </c>
      <c r="H34" s="212">
        <f t="shared" si="8"/>
        <v>49.33258866238481</v>
      </c>
      <c r="I34" s="212">
        <f t="shared" si="8"/>
        <v>45.069728477800226</v>
      </c>
      <c r="J34" s="212">
        <f t="shared" si="8"/>
        <v>43.6492522819965</v>
      </c>
      <c r="K34" s="212">
        <f t="shared" si="8"/>
        <v>42.40377498149519</v>
      </c>
      <c r="L34" s="19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190" t="s">
        <v>19</v>
      </c>
      <c r="C35" s="211">
        <f t="shared" si="3"/>
        <v>24.25546226283806</v>
      </c>
      <c r="D35" s="212">
        <f t="shared" si="4"/>
        <v>31.450004262211234</v>
      </c>
      <c r="E35" s="212">
        <f t="shared" si="5"/>
        <v>45.767195767195766</v>
      </c>
      <c r="F35" s="212">
        <f t="shared" si="6"/>
        <v>48.28958261008893</v>
      </c>
      <c r="G35" s="212">
        <f t="shared" si="8"/>
        <v>57.00622011064921</v>
      </c>
      <c r="H35" s="212">
        <f t="shared" si="8"/>
        <v>59.90996954852377</v>
      </c>
      <c r="I35" s="212">
        <f t="shared" si="8"/>
        <v>60.60185967878275</v>
      </c>
      <c r="J35" s="212">
        <f t="shared" si="8"/>
        <v>59.88273060796646</v>
      </c>
      <c r="K35" s="212">
        <f t="shared" si="8"/>
        <v>57.79106232849863</v>
      </c>
      <c r="L35" s="19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190" t="s">
        <v>42</v>
      </c>
      <c r="C36" s="221">
        <f t="shared" si="3"/>
        <v>43.03511583855457</v>
      </c>
      <c r="D36" s="222">
        <f t="shared" si="4"/>
        <v>48.61552153071337</v>
      </c>
      <c r="E36" s="222">
        <f t="shared" si="5"/>
        <v>52.79961183891315</v>
      </c>
      <c r="F36" s="222">
        <f t="shared" si="6"/>
        <v>56.49650753636889</v>
      </c>
      <c r="G36" s="222">
        <f t="shared" si="8"/>
        <v>62.040321075228675</v>
      </c>
      <c r="H36" s="222">
        <f t="shared" si="8"/>
        <v>60.84946636882601</v>
      </c>
      <c r="I36" s="222">
        <f t="shared" si="8"/>
        <v>60.07286424403346</v>
      </c>
      <c r="J36" s="222">
        <f t="shared" si="8"/>
        <v>58.05801055815885</v>
      </c>
      <c r="K36" s="54" t="s">
        <v>0</v>
      </c>
      <c r="L36" s="19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191" t="s">
        <v>16</v>
      </c>
      <c r="C37" s="223">
        <f t="shared" si="3"/>
        <v>51.06762953109087</v>
      </c>
      <c r="D37" s="224">
        <f t="shared" si="4"/>
        <v>51.17950448159606</v>
      </c>
      <c r="E37" s="224">
        <f t="shared" si="5"/>
        <v>54.93081558994819</v>
      </c>
      <c r="F37" s="224">
        <f t="shared" si="6"/>
        <v>54.285714285714285</v>
      </c>
      <c r="G37" s="224">
        <f t="shared" si="8"/>
        <v>57.856377727836005</v>
      </c>
      <c r="H37" s="224">
        <f t="shared" si="8"/>
        <v>56.79173225747041</v>
      </c>
      <c r="I37" s="224">
        <f t="shared" si="8"/>
        <v>58.59107023435421</v>
      </c>
      <c r="J37" s="224">
        <f t="shared" si="8"/>
        <v>58.49960610184057</v>
      </c>
      <c r="K37" s="225">
        <f t="shared" si="8"/>
        <v>57.9209480079514</v>
      </c>
      <c r="L37" s="20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189" t="s">
        <v>23</v>
      </c>
      <c r="C38" s="226">
        <f t="shared" si="3"/>
        <v>46.84752488796141</v>
      </c>
      <c r="D38" s="227">
        <f t="shared" si="4"/>
        <v>51.478739763258595</v>
      </c>
      <c r="E38" s="227">
        <f t="shared" si="5"/>
        <v>49.45474176714054</v>
      </c>
      <c r="F38" s="227">
        <f t="shared" si="6"/>
        <v>50.68513066550358</v>
      </c>
      <c r="G38" s="227">
        <f t="shared" si="8"/>
        <v>59.84464101297652</v>
      </c>
      <c r="H38" s="227">
        <f t="shared" si="8"/>
        <v>56.44112899707717</v>
      </c>
      <c r="I38" s="227">
        <f t="shared" si="8"/>
        <v>57.12006382130036</v>
      </c>
      <c r="J38" s="227">
        <f t="shared" si="8"/>
        <v>56.50316110747765</v>
      </c>
      <c r="K38" s="228">
        <f t="shared" si="8"/>
        <v>56.670643864068225</v>
      </c>
      <c r="L38" s="19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191" t="s">
        <v>43</v>
      </c>
      <c r="C39" s="223">
        <f t="shared" si="3"/>
        <v>55.14508977567058</v>
      </c>
      <c r="D39" s="224">
        <f t="shared" si="4"/>
        <v>61.83399294618097</v>
      </c>
      <c r="E39" s="224">
        <f t="shared" si="5"/>
        <v>71.60493827160494</v>
      </c>
      <c r="F39" s="224">
        <f t="shared" si="6"/>
        <v>75.8659793814433</v>
      </c>
      <c r="G39" s="224">
        <f t="shared" si="8"/>
        <v>78.18921382986184</v>
      </c>
      <c r="H39" s="224">
        <f t="shared" si="8"/>
        <v>78.37533039647577</v>
      </c>
      <c r="I39" s="224">
        <f t="shared" si="8"/>
        <v>77.73686794305351</v>
      </c>
      <c r="J39" s="224">
        <f>Z134/Z94*100</f>
        <v>78.87617065556711</v>
      </c>
      <c r="K39" s="229" t="s">
        <v>0</v>
      </c>
      <c r="L39" s="20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314" t="s">
        <v>90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0.5" customHeight="1"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19" t="s">
        <v>89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34" t="s">
        <v>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>
      <c r="E47" s="9"/>
    </row>
    <row r="48" ht="12.75">
      <c r="E48" s="9"/>
    </row>
    <row r="50" spans="13:26" ht="12.75"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3" spans="2:30" ht="12.75">
      <c r="B53" s="93" t="s">
        <v>57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2:30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2:30" ht="12.75">
      <c r="B55" s="93" t="s">
        <v>71</v>
      </c>
      <c r="C55" s="94">
        <v>42760.71550925926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2:30" ht="12.75">
      <c r="B56" s="93" t="s">
        <v>72</v>
      </c>
      <c r="C56" s="94">
        <v>42830.61318396991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2:30" ht="12.75">
      <c r="B57" s="93" t="s">
        <v>73</v>
      </c>
      <c r="C57" s="93" t="s">
        <v>74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2:30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2:30" ht="12.75">
      <c r="B59" s="93" t="s">
        <v>75</v>
      </c>
      <c r="C59" s="93" t="s">
        <v>152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2:30" ht="12.75">
      <c r="B60" s="93" t="s">
        <v>58</v>
      </c>
      <c r="C60" s="93" t="s">
        <v>137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2:30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2:30" ht="12.75">
      <c r="B62" s="95" t="s">
        <v>59</v>
      </c>
      <c r="C62" s="95" t="s">
        <v>84</v>
      </c>
      <c r="D62" s="95" t="s">
        <v>85</v>
      </c>
      <c r="E62" s="95" t="s">
        <v>86</v>
      </c>
      <c r="F62" s="95" t="s">
        <v>87</v>
      </c>
      <c r="G62" s="95" t="s">
        <v>88</v>
      </c>
      <c r="H62" s="95" t="s">
        <v>60</v>
      </c>
      <c r="I62" s="95" t="s">
        <v>78</v>
      </c>
      <c r="J62" s="95" t="s">
        <v>79</v>
      </c>
      <c r="K62" s="95" t="s">
        <v>80</v>
      </c>
      <c r="L62" s="95" t="s">
        <v>81</v>
      </c>
      <c r="M62" s="95" t="s">
        <v>45</v>
      </c>
      <c r="N62" s="95" t="s">
        <v>46</v>
      </c>
      <c r="O62" s="95" t="s">
        <v>47</v>
      </c>
      <c r="P62" s="95" t="s">
        <v>48</v>
      </c>
      <c r="Q62" s="95" t="s">
        <v>49</v>
      </c>
      <c r="R62" s="95" t="s">
        <v>50</v>
      </c>
      <c r="S62" s="95" t="s">
        <v>51</v>
      </c>
      <c r="T62" s="95" t="s">
        <v>52</v>
      </c>
      <c r="U62" s="95" t="s">
        <v>53</v>
      </c>
      <c r="V62" s="95" t="s">
        <v>54</v>
      </c>
      <c r="W62" s="95" t="s">
        <v>55</v>
      </c>
      <c r="X62" s="95" t="s">
        <v>56</v>
      </c>
      <c r="Y62" s="95" t="s">
        <v>61</v>
      </c>
      <c r="Z62" s="95" t="s">
        <v>62</v>
      </c>
      <c r="AA62" s="95" t="s">
        <v>63</v>
      </c>
      <c r="AB62" s="27"/>
      <c r="AC62" s="27"/>
      <c r="AD62" s="27"/>
    </row>
    <row r="63" spans="2:30" ht="12.75">
      <c r="B63" s="95" t="s">
        <v>64</v>
      </c>
      <c r="C63" s="248" t="s">
        <v>0</v>
      </c>
      <c r="D63" s="248" t="s">
        <v>0</v>
      </c>
      <c r="E63" s="248" t="s">
        <v>0</v>
      </c>
      <c r="F63" s="248" t="s">
        <v>0</v>
      </c>
      <c r="G63" s="248" t="s">
        <v>0</v>
      </c>
      <c r="H63" s="248" t="s">
        <v>0</v>
      </c>
      <c r="I63" s="248" t="s">
        <v>0</v>
      </c>
      <c r="J63" s="248" t="s">
        <v>0</v>
      </c>
      <c r="K63" s="248" t="s">
        <v>0</v>
      </c>
      <c r="L63" s="248" t="s">
        <v>0</v>
      </c>
      <c r="M63" s="249">
        <f>SUM(M65:M92)</f>
        <v>3698703</v>
      </c>
      <c r="N63" s="249">
        <f aca="true" t="shared" si="9" ref="N63:O63">SUM(N65:N92)</f>
        <v>3563817</v>
      </c>
      <c r="O63" s="249">
        <f t="shared" si="9"/>
        <v>3523432</v>
      </c>
      <c r="P63" s="249">
        <f>SUM(P65:P92)</f>
        <v>3512611</v>
      </c>
      <c r="Q63" s="250">
        <v>3482229</v>
      </c>
      <c r="R63" s="250">
        <v>3392802</v>
      </c>
      <c r="S63" s="250">
        <v>3311003</v>
      </c>
      <c r="T63" s="250">
        <v>3312439</v>
      </c>
      <c r="U63" s="250">
        <v>3121953</v>
      </c>
      <c r="V63" s="250">
        <v>2759983</v>
      </c>
      <c r="W63" s="250">
        <v>2920252</v>
      </c>
      <c r="X63" s="250">
        <v>2958945</v>
      </c>
      <c r="Y63" s="250">
        <v>2906963</v>
      </c>
      <c r="Z63" s="250">
        <v>2996298</v>
      </c>
      <c r="AA63" s="249">
        <f>SUM(AA65:AA92)</f>
        <v>2994324</v>
      </c>
      <c r="AB63" s="27"/>
      <c r="AC63" s="27"/>
      <c r="AD63" s="27"/>
    </row>
    <row r="64" spans="2:30" ht="12.75">
      <c r="B64" s="95" t="s">
        <v>82</v>
      </c>
      <c r="C64" s="248" t="s">
        <v>0</v>
      </c>
      <c r="D64" s="248" t="s">
        <v>0</v>
      </c>
      <c r="E64" s="248" t="s">
        <v>0</v>
      </c>
      <c r="F64" s="248" t="s">
        <v>0</v>
      </c>
      <c r="G64" s="248" t="s">
        <v>0</v>
      </c>
      <c r="H64" s="250" t="s">
        <v>0</v>
      </c>
      <c r="I64" s="248" t="s">
        <v>0</v>
      </c>
      <c r="J64" s="248" t="s">
        <v>0</v>
      </c>
      <c r="K64" s="248" t="s">
        <v>0</v>
      </c>
      <c r="L64" s="248" t="s">
        <v>0</v>
      </c>
      <c r="M64" s="250">
        <v>3082186</v>
      </c>
      <c r="N64" s="250">
        <v>2935640</v>
      </c>
      <c r="O64" s="250">
        <v>2867607</v>
      </c>
      <c r="P64" s="250">
        <v>2858793</v>
      </c>
      <c r="Q64" s="250">
        <v>2797690</v>
      </c>
      <c r="R64" s="250">
        <v>2686153</v>
      </c>
      <c r="S64" s="250">
        <v>2574803</v>
      </c>
      <c r="T64" s="250">
        <v>2575588</v>
      </c>
      <c r="U64" s="250">
        <v>2393619</v>
      </c>
      <c r="V64" s="250">
        <v>2146131</v>
      </c>
      <c r="W64" s="250">
        <v>2276862</v>
      </c>
      <c r="X64" s="250">
        <v>2297271</v>
      </c>
      <c r="Y64" s="250">
        <v>2248633</v>
      </c>
      <c r="Z64" s="250">
        <v>2347278</v>
      </c>
      <c r="AA64" s="249">
        <f>AA65+AA68+AA69+AA71+AA72+AA73+AA74+AA76+AA80+AA83+AA84+AA86+AA90+AA91+AA92</f>
        <v>2331163</v>
      </c>
      <c r="AB64" s="27"/>
      <c r="AC64" s="27"/>
      <c r="AD64" s="27"/>
    </row>
    <row r="65" spans="2:30" ht="12.75">
      <c r="B65" s="95" t="s">
        <v>26</v>
      </c>
      <c r="C65" s="91">
        <v>84969</v>
      </c>
      <c r="D65" s="91">
        <v>78921</v>
      </c>
      <c r="E65" s="91">
        <v>76876</v>
      </c>
      <c r="F65" s="91">
        <v>72585</v>
      </c>
      <c r="G65" s="91">
        <v>72663</v>
      </c>
      <c r="H65" s="91">
        <v>72932</v>
      </c>
      <c r="I65" s="91">
        <v>72302</v>
      </c>
      <c r="J65" s="91">
        <v>70862</v>
      </c>
      <c r="K65" s="91">
        <v>70774</v>
      </c>
      <c r="L65" s="91">
        <v>71092</v>
      </c>
      <c r="M65" s="91">
        <v>63807</v>
      </c>
      <c r="N65" s="91">
        <v>56607</v>
      </c>
      <c r="O65" s="91">
        <v>57237</v>
      </c>
      <c r="P65" s="91">
        <v>52680</v>
      </c>
      <c r="Q65" s="91">
        <v>52142</v>
      </c>
      <c r="R65" s="91">
        <v>50513</v>
      </c>
      <c r="S65" s="91">
        <v>48709</v>
      </c>
      <c r="T65" s="91">
        <v>47817</v>
      </c>
      <c r="U65" s="91">
        <v>43017</v>
      </c>
      <c r="V65" s="91">
        <v>41581</v>
      </c>
      <c r="W65" s="91">
        <v>43235</v>
      </c>
      <c r="X65" s="91">
        <v>42713</v>
      </c>
      <c r="Y65" s="91">
        <v>42766</v>
      </c>
      <c r="Z65" s="91">
        <v>44246</v>
      </c>
      <c r="AA65" s="91">
        <v>43959</v>
      </c>
      <c r="AB65" s="27"/>
      <c r="AC65" s="27"/>
      <c r="AD65" s="27"/>
    </row>
    <row r="66" spans="2:30" ht="12.75">
      <c r="B66" s="95" t="s">
        <v>27</v>
      </c>
      <c r="C66" s="91">
        <v>57282</v>
      </c>
      <c r="D66" s="91">
        <v>55037</v>
      </c>
      <c r="E66" s="91">
        <v>49966</v>
      </c>
      <c r="F66" s="91">
        <v>42733</v>
      </c>
      <c r="G66" s="91">
        <v>36188</v>
      </c>
      <c r="H66" s="91">
        <v>32532</v>
      </c>
      <c r="I66" s="91">
        <v>31720</v>
      </c>
      <c r="J66" s="91">
        <v>30668</v>
      </c>
      <c r="K66" s="91">
        <v>28974</v>
      </c>
      <c r="L66" s="91">
        <v>29261</v>
      </c>
      <c r="M66" s="91">
        <v>27404</v>
      </c>
      <c r="N66" s="91">
        <v>21413</v>
      </c>
      <c r="O66" s="91">
        <v>27823</v>
      </c>
      <c r="P66" s="91">
        <v>29626</v>
      </c>
      <c r="Q66" s="91">
        <v>32346</v>
      </c>
      <c r="R66" s="91">
        <v>29331</v>
      </c>
      <c r="S66" s="91">
        <v>29145</v>
      </c>
      <c r="T66" s="91">
        <v>30664</v>
      </c>
      <c r="U66" s="91">
        <v>30081</v>
      </c>
      <c r="V66" s="91">
        <v>29375</v>
      </c>
      <c r="W66" s="91">
        <v>32220</v>
      </c>
      <c r="X66" s="91">
        <v>27537</v>
      </c>
      <c r="Y66" s="91">
        <v>35077</v>
      </c>
      <c r="Z66" s="91">
        <v>25806</v>
      </c>
      <c r="AA66" s="91">
        <v>42331</v>
      </c>
      <c r="AB66" s="27"/>
      <c r="AC66" s="27"/>
      <c r="AD66" s="27"/>
    </row>
    <row r="67" spans="2:30" ht="12.75">
      <c r="B67" s="95" t="s">
        <v>15</v>
      </c>
      <c r="C67" s="91">
        <v>153913</v>
      </c>
      <c r="D67" s="91">
        <v>72356</v>
      </c>
      <c r="E67" s="91">
        <v>67628</v>
      </c>
      <c r="F67" s="91">
        <v>68225</v>
      </c>
      <c r="G67" s="91">
        <v>56685</v>
      </c>
      <c r="H67" s="91">
        <v>63561</v>
      </c>
      <c r="I67" s="91">
        <v>59526</v>
      </c>
      <c r="J67" s="91">
        <v>57098</v>
      </c>
      <c r="K67" s="91">
        <v>57566</v>
      </c>
      <c r="L67" s="91">
        <v>50724</v>
      </c>
      <c r="M67" s="91">
        <v>52836</v>
      </c>
      <c r="N67" s="91">
        <v>55229</v>
      </c>
      <c r="O67" s="91">
        <v>53289</v>
      </c>
      <c r="P67" s="91">
        <v>50264</v>
      </c>
      <c r="Q67" s="91">
        <v>52822</v>
      </c>
      <c r="R67" s="91">
        <v>48585</v>
      </c>
      <c r="S67" s="91">
        <v>48233</v>
      </c>
      <c r="T67" s="91">
        <v>54440</v>
      </c>
      <c r="U67" s="91">
        <v>51583</v>
      </c>
      <c r="V67" s="91">
        <v>33574</v>
      </c>
      <c r="W67" s="91">
        <v>39032</v>
      </c>
      <c r="X67" s="91">
        <v>41945</v>
      </c>
      <c r="Y67" s="91">
        <v>42985</v>
      </c>
      <c r="Z67" s="91">
        <v>43407</v>
      </c>
      <c r="AA67" s="91">
        <v>46471</v>
      </c>
      <c r="AB67" s="27"/>
      <c r="AC67" s="27"/>
      <c r="AD67" s="27"/>
    </row>
    <row r="68" spans="2:30" ht="12.75">
      <c r="B68" s="95" t="s">
        <v>28</v>
      </c>
      <c r="C68" s="91">
        <v>104700</v>
      </c>
      <c r="D68" s="91">
        <v>99363</v>
      </c>
      <c r="E68" s="91">
        <v>97506</v>
      </c>
      <c r="F68" s="91">
        <v>96709</v>
      </c>
      <c r="G68" s="91">
        <v>91972</v>
      </c>
      <c r="H68" s="91">
        <v>91391</v>
      </c>
      <c r="I68" s="91">
        <v>92847</v>
      </c>
      <c r="J68" s="91">
        <v>90981</v>
      </c>
      <c r="K68" s="91">
        <v>90643</v>
      </c>
      <c r="L68" s="91">
        <v>87515</v>
      </c>
      <c r="M68" s="91">
        <v>86263</v>
      </c>
      <c r="N68" s="91">
        <v>87746</v>
      </c>
      <c r="O68" s="91">
        <v>85988</v>
      </c>
      <c r="P68" s="91">
        <v>85277</v>
      </c>
      <c r="Q68" s="91">
        <v>84961</v>
      </c>
      <c r="R68" s="91">
        <v>83481</v>
      </c>
      <c r="S68" s="91">
        <v>84748</v>
      </c>
      <c r="T68" s="91">
        <v>85908</v>
      </c>
      <c r="U68" s="91">
        <v>76186</v>
      </c>
      <c r="V68" s="91">
        <v>79619</v>
      </c>
      <c r="W68" s="91">
        <v>80727</v>
      </c>
      <c r="X68" s="91">
        <v>79948</v>
      </c>
      <c r="Y68" s="91">
        <v>79089</v>
      </c>
      <c r="Z68" s="91">
        <v>82225</v>
      </c>
      <c r="AA68" s="91">
        <v>82703</v>
      </c>
      <c r="AB68" s="27"/>
      <c r="AC68" s="27"/>
      <c r="AD68" s="27"/>
    </row>
    <row r="69" spans="2:30" ht="12.75">
      <c r="B69" s="95" t="s">
        <v>65</v>
      </c>
      <c r="C69" s="91">
        <v>766133</v>
      </c>
      <c r="D69" s="91">
        <v>561954</v>
      </c>
      <c r="E69" s="91">
        <v>521967</v>
      </c>
      <c r="F69" s="91">
        <v>502500</v>
      </c>
      <c r="G69" s="91">
        <v>506935</v>
      </c>
      <c r="H69" s="91">
        <v>520829</v>
      </c>
      <c r="I69" s="91">
        <v>498875</v>
      </c>
      <c r="J69" s="91">
        <v>498155</v>
      </c>
      <c r="K69" s="91">
        <v>494655</v>
      </c>
      <c r="L69" s="91">
        <v>462214</v>
      </c>
      <c r="M69" s="91">
        <v>467239</v>
      </c>
      <c r="N69" s="91">
        <v>435726</v>
      </c>
      <c r="O69" s="91">
        <v>421903</v>
      </c>
      <c r="P69" s="91">
        <v>428424</v>
      </c>
      <c r="Q69" s="91">
        <v>406461</v>
      </c>
      <c r="R69" s="91">
        <v>413972</v>
      </c>
      <c r="S69" s="91">
        <v>396688</v>
      </c>
      <c r="T69" s="91">
        <v>392752</v>
      </c>
      <c r="U69" s="91">
        <v>417985</v>
      </c>
      <c r="V69" s="91">
        <v>354481</v>
      </c>
      <c r="W69" s="91">
        <v>375530</v>
      </c>
      <c r="X69" s="91">
        <v>395860</v>
      </c>
      <c r="Y69" s="91">
        <v>381662</v>
      </c>
      <c r="Z69" s="91">
        <v>398596</v>
      </c>
      <c r="AA69" s="96">
        <v>398596</v>
      </c>
      <c r="AB69" s="27"/>
      <c r="AC69" s="27"/>
      <c r="AD69" s="27"/>
    </row>
    <row r="70" spans="2:30" ht="12.75">
      <c r="B70" s="95" t="s">
        <v>29</v>
      </c>
      <c r="C70" s="92" t="s">
        <v>0</v>
      </c>
      <c r="D70" s="92" t="s">
        <v>0</v>
      </c>
      <c r="E70" s="92" t="s">
        <v>0</v>
      </c>
      <c r="F70" s="92" t="s">
        <v>0</v>
      </c>
      <c r="G70" s="92" t="s">
        <v>0</v>
      </c>
      <c r="H70" s="92" t="s">
        <v>0</v>
      </c>
      <c r="I70" s="92" t="s">
        <v>0</v>
      </c>
      <c r="J70" s="92" t="s">
        <v>0</v>
      </c>
      <c r="K70" s="92" t="s">
        <v>0</v>
      </c>
      <c r="L70" s="92" t="s">
        <v>0</v>
      </c>
      <c r="M70" s="167" t="s">
        <v>0</v>
      </c>
      <c r="N70" s="167" t="s">
        <v>0</v>
      </c>
      <c r="O70" s="167" t="s">
        <v>0</v>
      </c>
      <c r="P70" s="167" t="s">
        <v>0</v>
      </c>
      <c r="Q70" s="91">
        <v>8593</v>
      </c>
      <c r="R70" s="91">
        <v>7945</v>
      </c>
      <c r="S70" s="91">
        <v>8583</v>
      </c>
      <c r="T70" s="91">
        <v>8299</v>
      </c>
      <c r="U70" s="91">
        <v>8998</v>
      </c>
      <c r="V70" s="91">
        <v>7281</v>
      </c>
      <c r="W70" s="91">
        <v>7545</v>
      </c>
      <c r="X70" s="91">
        <v>7629</v>
      </c>
      <c r="Y70" s="91">
        <v>7997</v>
      </c>
      <c r="Z70" s="91">
        <v>8256</v>
      </c>
      <c r="AA70" s="91">
        <v>8897</v>
      </c>
      <c r="AB70" s="27"/>
      <c r="AC70" s="27"/>
      <c r="AD70" s="27"/>
    </row>
    <row r="71" spans="2:30" ht="12.75">
      <c r="B71" s="95" t="s">
        <v>30</v>
      </c>
      <c r="C71" s="91">
        <v>134216</v>
      </c>
      <c r="D71" s="91">
        <v>133313</v>
      </c>
      <c r="E71" s="91">
        <v>131373</v>
      </c>
      <c r="F71" s="91">
        <v>133132</v>
      </c>
      <c r="G71" s="91">
        <v>131680</v>
      </c>
      <c r="H71" s="91">
        <v>134412</v>
      </c>
      <c r="I71" s="91">
        <v>136992</v>
      </c>
      <c r="J71" s="91">
        <v>129532</v>
      </c>
      <c r="K71" s="91">
        <v>126963</v>
      </c>
      <c r="L71" s="91">
        <v>125877</v>
      </c>
      <c r="M71" s="91">
        <v>121768</v>
      </c>
      <c r="N71" s="91">
        <v>114847</v>
      </c>
      <c r="O71" s="91">
        <v>113436</v>
      </c>
      <c r="P71" s="91">
        <v>115743</v>
      </c>
      <c r="Q71" s="91">
        <v>114812</v>
      </c>
      <c r="R71" s="91">
        <v>108251</v>
      </c>
      <c r="S71" s="91">
        <v>105774</v>
      </c>
      <c r="T71" s="91">
        <v>99367</v>
      </c>
      <c r="U71" s="91">
        <v>93527</v>
      </c>
      <c r="V71" s="91">
        <v>87745</v>
      </c>
      <c r="W71" s="91">
        <v>93536</v>
      </c>
      <c r="X71" s="91">
        <v>93357</v>
      </c>
      <c r="Y71" s="91">
        <v>94102</v>
      </c>
      <c r="Z71" s="91">
        <v>104845</v>
      </c>
      <c r="AA71" s="96">
        <v>104845</v>
      </c>
      <c r="AB71" s="27"/>
      <c r="AC71" s="27"/>
      <c r="AD71" s="27"/>
    </row>
    <row r="72" spans="2:30" ht="12.75">
      <c r="B72" s="95" t="s">
        <v>31</v>
      </c>
      <c r="C72" s="91">
        <v>122201</v>
      </c>
      <c r="D72" s="91">
        <v>117164</v>
      </c>
      <c r="E72" s="91">
        <v>120661</v>
      </c>
      <c r="F72" s="91">
        <v>97520</v>
      </c>
      <c r="G72" s="91">
        <v>96735</v>
      </c>
      <c r="H72" s="91">
        <v>101582</v>
      </c>
      <c r="I72" s="91">
        <v>105565</v>
      </c>
      <c r="J72" s="91">
        <v>100688</v>
      </c>
      <c r="K72" s="91">
        <v>98495</v>
      </c>
      <c r="L72" s="91">
        <v>95048</v>
      </c>
      <c r="M72" s="91">
        <v>91548</v>
      </c>
      <c r="N72" s="91">
        <v>90812</v>
      </c>
      <c r="O72" s="91">
        <v>89074</v>
      </c>
      <c r="P72" s="91">
        <v>89296</v>
      </c>
      <c r="Q72" s="91">
        <v>85123</v>
      </c>
      <c r="R72" s="91">
        <v>78940</v>
      </c>
      <c r="S72" s="91">
        <v>76929</v>
      </c>
      <c r="T72" s="91">
        <v>73812</v>
      </c>
      <c r="U72" s="91">
        <v>67995</v>
      </c>
      <c r="V72" s="91">
        <v>73908</v>
      </c>
      <c r="W72" s="91">
        <v>70101</v>
      </c>
      <c r="X72" s="91">
        <v>63765</v>
      </c>
      <c r="Y72" s="91">
        <v>64793</v>
      </c>
      <c r="Z72" s="91">
        <v>66507</v>
      </c>
      <c r="AA72" s="91">
        <v>65415</v>
      </c>
      <c r="AB72" s="27"/>
      <c r="AC72" s="27"/>
      <c r="AD72" s="27"/>
    </row>
    <row r="73" spans="2:30" ht="12.75">
      <c r="B73" s="95" t="s">
        <v>32</v>
      </c>
      <c r="C73" s="91">
        <v>374770</v>
      </c>
      <c r="D73" s="91">
        <v>364804</v>
      </c>
      <c r="E73" s="91">
        <v>332424</v>
      </c>
      <c r="F73" s="91">
        <v>303747</v>
      </c>
      <c r="G73" s="91">
        <v>359171</v>
      </c>
      <c r="H73" s="91">
        <v>358461</v>
      </c>
      <c r="I73" s="91">
        <v>384888</v>
      </c>
      <c r="J73" s="91">
        <v>390037</v>
      </c>
      <c r="K73" s="91">
        <v>431911</v>
      </c>
      <c r="L73" s="91">
        <v>430639</v>
      </c>
      <c r="M73" s="91">
        <v>410356</v>
      </c>
      <c r="N73" s="91">
        <v>438559</v>
      </c>
      <c r="O73" s="91">
        <v>436520</v>
      </c>
      <c r="P73" s="91">
        <v>437854</v>
      </c>
      <c r="Q73" s="91">
        <v>432551</v>
      </c>
      <c r="R73" s="91">
        <v>398021</v>
      </c>
      <c r="S73" s="91">
        <v>367133</v>
      </c>
      <c r="T73" s="91">
        <v>416812</v>
      </c>
      <c r="U73" s="91">
        <v>285556</v>
      </c>
      <c r="V73" s="91">
        <v>297476</v>
      </c>
      <c r="W73" s="91">
        <v>330391</v>
      </c>
      <c r="X73" s="91">
        <v>331204</v>
      </c>
      <c r="Y73" s="91">
        <v>350008</v>
      </c>
      <c r="Z73" s="91">
        <v>373493</v>
      </c>
      <c r="AA73" s="91">
        <v>362099</v>
      </c>
      <c r="AB73" s="27"/>
      <c r="AC73" s="27"/>
      <c r="AD73" s="27"/>
    </row>
    <row r="74" spans="2:30" ht="12.75">
      <c r="B74" s="95" t="s">
        <v>17</v>
      </c>
      <c r="C74" s="91">
        <v>998931</v>
      </c>
      <c r="D74" s="91">
        <v>931397</v>
      </c>
      <c r="E74" s="91">
        <v>888390</v>
      </c>
      <c r="F74" s="91">
        <v>788555</v>
      </c>
      <c r="G74" s="91">
        <v>782190</v>
      </c>
      <c r="H74" s="91">
        <v>790752</v>
      </c>
      <c r="I74" s="91">
        <v>792300</v>
      </c>
      <c r="J74" s="91">
        <v>798227</v>
      </c>
      <c r="K74" s="91">
        <v>790400</v>
      </c>
      <c r="L74" s="91">
        <v>778360</v>
      </c>
      <c r="M74" s="91">
        <v>767460</v>
      </c>
      <c r="N74" s="91">
        <v>700222</v>
      </c>
      <c r="O74" s="91">
        <v>673499</v>
      </c>
      <c r="P74" s="91">
        <v>653213</v>
      </c>
      <c r="Q74" s="91">
        <v>645029</v>
      </c>
      <c r="R74" s="91">
        <v>627679</v>
      </c>
      <c r="S74" s="91">
        <v>584206</v>
      </c>
      <c r="T74" s="91">
        <v>574931</v>
      </c>
      <c r="U74" s="91">
        <v>614664</v>
      </c>
      <c r="V74" s="91">
        <v>458536</v>
      </c>
      <c r="W74" s="91">
        <v>504595</v>
      </c>
      <c r="X74" s="91">
        <v>538790</v>
      </c>
      <c r="Y74" s="91">
        <v>508110</v>
      </c>
      <c r="Z74" s="91">
        <v>536718</v>
      </c>
      <c r="AA74" s="91">
        <v>527635</v>
      </c>
      <c r="AB74" s="27"/>
      <c r="AC74" s="27"/>
      <c r="AD74" s="27"/>
    </row>
    <row r="75" spans="2:30" ht="12.75">
      <c r="B75" s="95" t="s">
        <v>33</v>
      </c>
      <c r="C75" s="92" t="s">
        <v>0</v>
      </c>
      <c r="D75" s="92" t="s">
        <v>0</v>
      </c>
      <c r="E75" s="92" t="s">
        <v>0</v>
      </c>
      <c r="F75" s="92" t="s">
        <v>0</v>
      </c>
      <c r="G75" s="92" t="s">
        <v>0</v>
      </c>
      <c r="H75" s="92" t="s">
        <v>0</v>
      </c>
      <c r="I75" s="92" t="s">
        <v>0</v>
      </c>
      <c r="J75" s="92" t="s">
        <v>0</v>
      </c>
      <c r="K75" s="92" t="s">
        <v>0</v>
      </c>
      <c r="L75" s="92" t="s">
        <v>0</v>
      </c>
      <c r="M75" s="91">
        <v>34218</v>
      </c>
      <c r="N75" s="91">
        <v>30421</v>
      </c>
      <c r="O75" s="91">
        <v>29521</v>
      </c>
      <c r="P75" s="91">
        <v>29426</v>
      </c>
      <c r="Q75" s="91">
        <v>29769</v>
      </c>
      <c r="R75" s="91">
        <v>30764</v>
      </c>
      <c r="S75" s="91">
        <v>38273</v>
      </c>
      <c r="T75" s="91">
        <v>29543</v>
      </c>
      <c r="U75" s="91">
        <v>32131</v>
      </c>
      <c r="V75" s="91">
        <v>20216</v>
      </c>
      <c r="W75" s="91">
        <v>27029</v>
      </c>
      <c r="X75" s="91">
        <v>24995</v>
      </c>
      <c r="Y75" s="91">
        <v>25159</v>
      </c>
      <c r="Z75" s="91">
        <v>22896</v>
      </c>
      <c r="AA75" s="91">
        <v>27175</v>
      </c>
      <c r="AB75" s="27"/>
      <c r="AC75" s="27"/>
      <c r="AD75" s="27"/>
    </row>
    <row r="76" spans="2:30" ht="12.75">
      <c r="B76" s="95" t="s">
        <v>34</v>
      </c>
      <c r="C76" s="91">
        <v>438604</v>
      </c>
      <c r="D76" s="91">
        <v>465309</v>
      </c>
      <c r="E76" s="91">
        <v>441382</v>
      </c>
      <c r="F76" s="91">
        <v>429885</v>
      </c>
      <c r="G76" s="91">
        <v>426985</v>
      </c>
      <c r="H76" s="91">
        <v>414225</v>
      </c>
      <c r="I76" s="91">
        <v>428987</v>
      </c>
      <c r="J76" s="91">
        <v>416398</v>
      </c>
      <c r="K76" s="91">
        <v>394266</v>
      </c>
      <c r="L76" s="91">
        <v>405631</v>
      </c>
      <c r="M76" s="91">
        <v>397144</v>
      </c>
      <c r="N76" s="91">
        <v>373072</v>
      </c>
      <c r="O76" s="91">
        <v>365966</v>
      </c>
      <c r="P76" s="91">
        <v>365926</v>
      </c>
      <c r="Q76" s="91">
        <v>344741</v>
      </c>
      <c r="R76" s="91">
        <v>318727</v>
      </c>
      <c r="S76" s="91">
        <v>330883</v>
      </c>
      <c r="T76" s="91">
        <v>312408</v>
      </c>
      <c r="U76" s="91">
        <v>254161</v>
      </c>
      <c r="V76" s="91">
        <v>280851</v>
      </c>
      <c r="W76" s="91">
        <v>251435</v>
      </c>
      <c r="X76" s="91">
        <v>242782</v>
      </c>
      <c r="Y76" s="91">
        <v>233344</v>
      </c>
      <c r="Z76" s="91">
        <v>235775</v>
      </c>
      <c r="AA76" s="91">
        <v>232219</v>
      </c>
      <c r="AB76" s="27"/>
      <c r="AC76" s="27"/>
      <c r="AD76" s="27"/>
    </row>
    <row r="77" spans="2:30" ht="12.75">
      <c r="B77" s="95" t="s">
        <v>35</v>
      </c>
      <c r="C77" s="91">
        <v>5123</v>
      </c>
      <c r="D77" s="91">
        <v>5149</v>
      </c>
      <c r="E77" s="91">
        <v>5345</v>
      </c>
      <c r="F77" s="91">
        <v>5567</v>
      </c>
      <c r="G77" s="91">
        <v>5512</v>
      </c>
      <c r="H77" s="91">
        <v>5645</v>
      </c>
      <c r="I77" s="91">
        <v>5806</v>
      </c>
      <c r="J77" s="91">
        <v>5884</v>
      </c>
      <c r="K77" s="91">
        <v>5918</v>
      </c>
      <c r="L77" s="91">
        <v>5891</v>
      </c>
      <c r="M77" s="91">
        <v>5944</v>
      </c>
      <c r="N77" s="91">
        <v>6280</v>
      </c>
      <c r="O77" s="91">
        <v>6543</v>
      </c>
      <c r="P77" s="91">
        <v>6386</v>
      </c>
      <c r="Q77" s="91">
        <v>6231</v>
      </c>
      <c r="R77" s="91">
        <v>5936</v>
      </c>
      <c r="S77" s="91">
        <v>5780</v>
      </c>
      <c r="T77" s="91">
        <v>5888</v>
      </c>
      <c r="U77" s="91">
        <v>4899</v>
      </c>
      <c r="V77" s="91">
        <v>4850</v>
      </c>
      <c r="W77" s="91">
        <v>4969</v>
      </c>
      <c r="X77" s="91">
        <v>4922</v>
      </c>
      <c r="Y77" s="91">
        <v>4722</v>
      </c>
      <c r="Z77" s="91">
        <v>4209</v>
      </c>
      <c r="AA77" s="91">
        <v>4206</v>
      </c>
      <c r="AB77" s="27"/>
      <c r="AC77" s="27"/>
      <c r="AD77" s="27"/>
    </row>
    <row r="78" spans="2:30" ht="12.75">
      <c r="B78" s="95" t="s">
        <v>36</v>
      </c>
      <c r="C78" s="91">
        <v>30490</v>
      </c>
      <c r="D78" s="91">
        <v>27962</v>
      </c>
      <c r="E78" s="91">
        <v>20086</v>
      </c>
      <c r="F78" s="91">
        <v>13312</v>
      </c>
      <c r="G78" s="91">
        <v>11016</v>
      </c>
      <c r="H78" s="91">
        <v>8912</v>
      </c>
      <c r="I78" s="91">
        <v>8737</v>
      </c>
      <c r="J78" s="91">
        <v>8607</v>
      </c>
      <c r="K78" s="91">
        <v>8094</v>
      </c>
      <c r="L78" s="91">
        <v>7397</v>
      </c>
      <c r="M78" s="91">
        <v>7862</v>
      </c>
      <c r="N78" s="91">
        <v>8941</v>
      </c>
      <c r="O78" s="91">
        <v>9286</v>
      </c>
      <c r="P78" s="91">
        <v>9599</v>
      </c>
      <c r="Q78" s="91">
        <v>10319</v>
      </c>
      <c r="R78" s="91">
        <v>11963</v>
      </c>
      <c r="S78" s="91">
        <v>11994</v>
      </c>
      <c r="T78" s="91">
        <v>13087</v>
      </c>
      <c r="U78" s="91">
        <v>12268</v>
      </c>
      <c r="V78" s="91">
        <v>11360</v>
      </c>
      <c r="W78" s="91">
        <v>12387</v>
      </c>
      <c r="X78" s="91">
        <v>13157</v>
      </c>
      <c r="Y78" s="91">
        <v>14407</v>
      </c>
      <c r="Z78" s="91">
        <v>16573</v>
      </c>
      <c r="AA78" s="91">
        <v>16310</v>
      </c>
      <c r="AB78" s="27"/>
      <c r="AC78" s="27"/>
      <c r="AD78" s="27"/>
    </row>
    <row r="79" spans="2:30" ht="12.75">
      <c r="B79" s="95" t="s">
        <v>37</v>
      </c>
      <c r="C79" s="91" t="s">
        <v>0</v>
      </c>
      <c r="D79" s="91" t="s">
        <v>0</v>
      </c>
      <c r="E79" s="91" t="s">
        <v>0</v>
      </c>
      <c r="F79" s="91" t="s">
        <v>0</v>
      </c>
      <c r="G79" s="91" t="s">
        <v>0</v>
      </c>
      <c r="H79" s="91" t="s">
        <v>0</v>
      </c>
      <c r="I79" s="91" t="s">
        <v>0</v>
      </c>
      <c r="J79" s="91" t="s">
        <v>0</v>
      </c>
      <c r="K79" s="91" t="s">
        <v>0</v>
      </c>
      <c r="L79" s="91" t="s">
        <v>0</v>
      </c>
      <c r="M79" s="91">
        <v>42288</v>
      </c>
      <c r="N79" s="91">
        <v>42631</v>
      </c>
      <c r="O79" s="91">
        <v>42941</v>
      </c>
      <c r="P79" s="91">
        <v>43452</v>
      </c>
      <c r="Q79" s="91">
        <v>55052</v>
      </c>
      <c r="R79" s="91">
        <v>67066</v>
      </c>
      <c r="S79" s="91">
        <v>50133</v>
      </c>
      <c r="T79" s="91">
        <v>53279</v>
      </c>
      <c r="U79" s="91">
        <v>47125</v>
      </c>
      <c r="V79" s="91">
        <v>26725</v>
      </c>
      <c r="W79" s="91">
        <v>43820</v>
      </c>
      <c r="X79" s="91">
        <v>43373</v>
      </c>
      <c r="Y79" s="91">
        <v>54148</v>
      </c>
      <c r="Z79" s="91">
        <v>40846</v>
      </c>
      <c r="AA79" s="91">
        <v>41285</v>
      </c>
      <c r="AB79" s="27"/>
      <c r="AC79" s="27"/>
      <c r="AD79" s="27"/>
    </row>
    <row r="80" spans="2:30" ht="12.75">
      <c r="B80" s="95" t="s">
        <v>24</v>
      </c>
      <c r="C80" s="91" t="s">
        <v>0</v>
      </c>
      <c r="D80" s="91" t="s">
        <v>0</v>
      </c>
      <c r="E80" s="91" t="s">
        <v>0</v>
      </c>
      <c r="F80" s="91" t="s">
        <v>0</v>
      </c>
      <c r="G80" s="91" t="s">
        <v>0</v>
      </c>
      <c r="H80" s="91" t="s">
        <v>0</v>
      </c>
      <c r="I80" s="91" t="s">
        <v>0</v>
      </c>
      <c r="J80" s="91" t="s">
        <v>0</v>
      </c>
      <c r="K80" s="91" t="s">
        <v>0</v>
      </c>
      <c r="L80" s="91" t="s">
        <v>0</v>
      </c>
      <c r="M80" s="91">
        <v>3342</v>
      </c>
      <c r="N80" s="91">
        <v>2999</v>
      </c>
      <c r="O80" s="91">
        <v>3075</v>
      </c>
      <c r="P80" s="91">
        <v>2887</v>
      </c>
      <c r="Q80" s="91">
        <v>2978</v>
      </c>
      <c r="R80" s="91">
        <v>3042</v>
      </c>
      <c r="S80" s="91">
        <v>2805</v>
      </c>
      <c r="T80" s="91">
        <v>2868</v>
      </c>
      <c r="U80" s="91">
        <v>2848</v>
      </c>
      <c r="V80" s="91">
        <v>2783</v>
      </c>
      <c r="W80" s="91">
        <v>2741</v>
      </c>
      <c r="X80" s="91">
        <v>2698</v>
      </c>
      <c r="Y80" s="91">
        <v>2658</v>
      </c>
      <c r="Z80" s="91">
        <v>2703</v>
      </c>
      <c r="AA80" s="91">
        <v>2733</v>
      </c>
      <c r="AB80" s="27"/>
      <c r="AC80" s="27"/>
      <c r="AD80" s="27"/>
    </row>
    <row r="81" spans="2:30" ht="12.75">
      <c r="B81" s="95" t="s">
        <v>21</v>
      </c>
      <c r="C81" s="92" t="s">
        <v>0</v>
      </c>
      <c r="D81" s="92" t="s">
        <v>0</v>
      </c>
      <c r="E81" s="92" t="s">
        <v>0</v>
      </c>
      <c r="F81" s="92" t="s">
        <v>0</v>
      </c>
      <c r="G81" s="92" t="s">
        <v>0</v>
      </c>
      <c r="H81" s="92" t="s">
        <v>0</v>
      </c>
      <c r="I81" s="92" t="s">
        <v>0</v>
      </c>
      <c r="J81" s="92" t="s">
        <v>0</v>
      </c>
      <c r="K81" s="92" t="s">
        <v>0</v>
      </c>
      <c r="L81" s="92" t="s">
        <v>0</v>
      </c>
      <c r="M81" s="91">
        <v>46950</v>
      </c>
      <c r="N81" s="91">
        <v>56175</v>
      </c>
      <c r="O81" s="91">
        <v>59015</v>
      </c>
      <c r="P81" s="91">
        <v>60690</v>
      </c>
      <c r="Q81" s="91">
        <v>62322</v>
      </c>
      <c r="R81" s="91">
        <v>54979</v>
      </c>
      <c r="S81" s="91">
        <v>60808</v>
      </c>
      <c r="T81" s="91">
        <v>66042</v>
      </c>
      <c r="U81" s="91">
        <v>54441</v>
      </c>
      <c r="V81" s="91">
        <v>45195</v>
      </c>
      <c r="W81" s="91">
        <v>42224</v>
      </c>
      <c r="X81" s="91">
        <v>46106</v>
      </c>
      <c r="Y81" s="91">
        <v>51801</v>
      </c>
      <c r="Z81" s="91">
        <v>59750</v>
      </c>
      <c r="AA81" s="91">
        <v>62875</v>
      </c>
      <c r="AB81" s="27"/>
      <c r="AC81" s="27"/>
      <c r="AD81" s="27"/>
    </row>
    <row r="82" spans="2:30" ht="12.75">
      <c r="B82" s="95" t="s">
        <v>38</v>
      </c>
      <c r="C82" s="91">
        <v>525</v>
      </c>
      <c r="D82" s="91">
        <v>539</v>
      </c>
      <c r="E82" s="91">
        <v>578</v>
      </c>
      <c r="F82" s="91">
        <v>619</v>
      </c>
      <c r="G82" s="91">
        <v>648</v>
      </c>
      <c r="H82" s="91">
        <v>678</v>
      </c>
      <c r="I82" s="91">
        <v>694</v>
      </c>
      <c r="J82" s="91">
        <v>741</v>
      </c>
      <c r="K82" s="91">
        <v>661</v>
      </c>
      <c r="L82" s="91">
        <v>670</v>
      </c>
      <c r="M82" s="91">
        <v>765</v>
      </c>
      <c r="N82" s="91">
        <v>788</v>
      </c>
      <c r="O82" s="91">
        <v>784</v>
      </c>
      <c r="P82" s="91">
        <v>741</v>
      </c>
      <c r="Q82" s="91">
        <v>787</v>
      </c>
      <c r="R82" s="91">
        <v>708</v>
      </c>
      <c r="S82" s="91">
        <v>710</v>
      </c>
      <c r="T82" s="91">
        <v>745</v>
      </c>
      <c r="U82" s="91">
        <v>696</v>
      </c>
      <c r="V82" s="91">
        <v>631</v>
      </c>
      <c r="W82" s="91">
        <v>652</v>
      </c>
      <c r="X82" s="91">
        <v>590</v>
      </c>
      <c r="Y82" s="91">
        <v>582</v>
      </c>
      <c r="Z82" s="91">
        <v>610</v>
      </c>
      <c r="AA82" s="91">
        <v>605</v>
      </c>
      <c r="AB82" s="27"/>
      <c r="AC82" s="27"/>
      <c r="AD82" s="27"/>
    </row>
    <row r="83" spans="2:30" ht="12.75">
      <c r="B83" s="95" t="s">
        <v>13</v>
      </c>
      <c r="C83" s="91">
        <v>134035</v>
      </c>
      <c r="D83" s="91">
        <v>136410</v>
      </c>
      <c r="E83" s="91">
        <v>135432</v>
      </c>
      <c r="F83" s="91">
        <v>133030</v>
      </c>
      <c r="G83" s="91">
        <v>123705</v>
      </c>
      <c r="H83" s="91">
        <v>116360</v>
      </c>
      <c r="I83" s="91">
        <v>112564</v>
      </c>
      <c r="J83" s="91">
        <v>111341</v>
      </c>
      <c r="K83" s="91">
        <v>109473</v>
      </c>
      <c r="L83" s="91">
        <v>113643</v>
      </c>
      <c r="M83" s="91">
        <v>106225</v>
      </c>
      <c r="N83" s="91">
        <v>95881</v>
      </c>
      <c r="O83" s="91">
        <v>88384</v>
      </c>
      <c r="P83" s="91">
        <v>91298</v>
      </c>
      <c r="Q83" s="91">
        <v>82998</v>
      </c>
      <c r="R83" s="91">
        <v>86966</v>
      </c>
      <c r="S83" s="91">
        <v>86311</v>
      </c>
      <c r="T83" s="91">
        <v>78412</v>
      </c>
      <c r="U83" s="91">
        <v>74829</v>
      </c>
      <c r="V83" s="91">
        <v>65694</v>
      </c>
      <c r="W83" s="91">
        <v>78401</v>
      </c>
      <c r="X83" s="91">
        <v>67659</v>
      </c>
      <c r="Y83" s="91">
        <v>60482</v>
      </c>
      <c r="Z83" s="91">
        <v>61590</v>
      </c>
      <c r="AA83" s="91">
        <v>64168</v>
      </c>
      <c r="AB83" s="27"/>
      <c r="AC83" s="27"/>
      <c r="AD83" s="27"/>
    </row>
    <row r="84" spans="2:30" ht="12.75">
      <c r="B84" s="95" t="s">
        <v>39</v>
      </c>
      <c r="C84" s="91">
        <v>76423</v>
      </c>
      <c r="D84" s="91">
        <v>74776</v>
      </c>
      <c r="E84" s="91">
        <v>70580</v>
      </c>
      <c r="F84" s="91">
        <v>69469</v>
      </c>
      <c r="G84" s="91">
        <v>65980</v>
      </c>
      <c r="H84" s="91">
        <v>64129</v>
      </c>
      <c r="I84" s="91">
        <v>66404</v>
      </c>
      <c r="J84" s="91">
        <v>65306</v>
      </c>
      <c r="K84" s="91">
        <v>65569</v>
      </c>
      <c r="L84" s="91">
        <v>59938</v>
      </c>
      <c r="M84" s="91">
        <v>58697</v>
      </c>
      <c r="N84" s="91">
        <v>58614</v>
      </c>
      <c r="O84" s="91">
        <v>57662</v>
      </c>
      <c r="P84" s="91">
        <v>56236</v>
      </c>
      <c r="Q84" s="91">
        <v>51863</v>
      </c>
      <c r="R84" s="91">
        <v>50664</v>
      </c>
      <c r="S84" s="91">
        <v>51744</v>
      </c>
      <c r="T84" s="91">
        <v>55508</v>
      </c>
      <c r="U84" s="91">
        <v>43837</v>
      </c>
      <c r="V84" s="91">
        <v>46640</v>
      </c>
      <c r="W84" s="91">
        <v>49574</v>
      </c>
      <c r="X84" s="91">
        <v>46818</v>
      </c>
      <c r="Y84" s="91">
        <v>48548</v>
      </c>
      <c r="Z84" s="91">
        <v>52565</v>
      </c>
      <c r="AA84" s="91">
        <v>50561</v>
      </c>
      <c r="AB84" s="27"/>
      <c r="AC84" s="27"/>
      <c r="AD84" s="27"/>
    </row>
    <row r="85" spans="2:30" ht="12.75">
      <c r="B85" s="95" t="s">
        <v>20</v>
      </c>
      <c r="C85" s="91">
        <v>511419</v>
      </c>
      <c r="D85" s="91">
        <v>357572</v>
      </c>
      <c r="E85" s="91">
        <v>266329</v>
      </c>
      <c r="F85" s="91">
        <v>254518</v>
      </c>
      <c r="G85" s="91">
        <v>258659</v>
      </c>
      <c r="H85" s="91">
        <v>264983</v>
      </c>
      <c r="I85" s="91">
        <v>266021</v>
      </c>
      <c r="J85" s="91">
        <v>270886</v>
      </c>
      <c r="K85" s="91">
        <v>268936</v>
      </c>
      <c r="L85" s="91">
        <v>264704</v>
      </c>
      <c r="M85" s="91">
        <v>251757</v>
      </c>
      <c r="N85" s="91">
        <v>259674</v>
      </c>
      <c r="O85" s="91">
        <v>282130</v>
      </c>
      <c r="P85" s="91">
        <v>271669</v>
      </c>
      <c r="Q85" s="91">
        <v>273719</v>
      </c>
      <c r="R85" s="91">
        <v>276017</v>
      </c>
      <c r="S85" s="91">
        <v>329346</v>
      </c>
      <c r="T85" s="91">
        <v>316543</v>
      </c>
      <c r="U85" s="91">
        <v>331004</v>
      </c>
      <c r="V85" s="91">
        <v>287888</v>
      </c>
      <c r="W85" s="91">
        <v>285130</v>
      </c>
      <c r="X85" s="91">
        <v>301625</v>
      </c>
      <c r="Y85" s="91">
        <v>274834</v>
      </c>
      <c r="Z85" s="91">
        <v>279179</v>
      </c>
      <c r="AA85" s="91">
        <v>262434</v>
      </c>
      <c r="AB85" s="27"/>
      <c r="AC85" s="27"/>
      <c r="AD85" s="27"/>
    </row>
    <row r="86" spans="2:30" ht="12.75">
      <c r="B86" s="95" t="s">
        <v>22</v>
      </c>
      <c r="C86" s="92" t="s">
        <v>0</v>
      </c>
      <c r="D86" s="92" t="s">
        <v>0</v>
      </c>
      <c r="E86" s="92" t="s">
        <v>0</v>
      </c>
      <c r="F86" s="92" t="s">
        <v>0</v>
      </c>
      <c r="G86" s="92" t="s">
        <v>0</v>
      </c>
      <c r="H86" s="91">
        <v>75913</v>
      </c>
      <c r="I86" s="91">
        <v>75376</v>
      </c>
      <c r="J86" s="91">
        <v>73315</v>
      </c>
      <c r="K86" s="91">
        <v>68199</v>
      </c>
      <c r="L86" s="91">
        <v>70408</v>
      </c>
      <c r="M86" s="91">
        <v>71750</v>
      </c>
      <c r="N86" s="91">
        <v>65114</v>
      </c>
      <c r="O86" s="91">
        <v>65808</v>
      </c>
      <c r="P86" s="91">
        <v>69451</v>
      </c>
      <c r="Q86" s="91">
        <v>83112</v>
      </c>
      <c r="R86" s="91">
        <v>63783</v>
      </c>
      <c r="S86" s="91">
        <v>51563</v>
      </c>
      <c r="T86" s="91">
        <v>58822</v>
      </c>
      <c r="U86" s="91">
        <v>47258</v>
      </c>
      <c r="V86" s="91">
        <v>41113</v>
      </c>
      <c r="W86" s="91">
        <v>46795</v>
      </c>
      <c r="X86" s="91">
        <v>41464</v>
      </c>
      <c r="Y86" s="91">
        <v>42981</v>
      </c>
      <c r="Z86" s="91">
        <v>44509</v>
      </c>
      <c r="AA86" s="91">
        <v>46164</v>
      </c>
      <c r="AB86" s="27"/>
      <c r="AC86" s="27"/>
      <c r="AD86" s="27"/>
    </row>
    <row r="87" spans="2:30" ht="12.75">
      <c r="B87" s="95" t="s">
        <v>40</v>
      </c>
      <c r="C87" s="91">
        <v>269751</v>
      </c>
      <c r="D87" s="91">
        <v>181488</v>
      </c>
      <c r="E87" s="91">
        <v>174195</v>
      </c>
      <c r="F87" s="91">
        <v>170576</v>
      </c>
      <c r="G87" s="91">
        <v>140511</v>
      </c>
      <c r="H87" s="91">
        <v>148396</v>
      </c>
      <c r="I87" s="91">
        <v>152592</v>
      </c>
      <c r="J87" s="91">
        <v>120949</v>
      </c>
      <c r="K87" s="91">
        <v>117399</v>
      </c>
      <c r="L87" s="91">
        <v>97643</v>
      </c>
      <c r="M87" s="91">
        <v>111315</v>
      </c>
      <c r="N87" s="91">
        <v>108929</v>
      </c>
      <c r="O87" s="91">
        <v>106342</v>
      </c>
      <c r="P87" s="91">
        <v>116306</v>
      </c>
      <c r="Q87" s="91">
        <v>119837</v>
      </c>
      <c r="R87" s="91">
        <v>139973</v>
      </c>
      <c r="S87" s="91">
        <v>121086</v>
      </c>
      <c r="T87" s="91">
        <v>124740</v>
      </c>
      <c r="U87" s="91">
        <v>122957</v>
      </c>
      <c r="V87" s="91">
        <v>119681</v>
      </c>
      <c r="W87" s="91">
        <v>121634</v>
      </c>
      <c r="X87" s="91">
        <v>122663</v>
      </c>
      <c r="Y87" s="91">
        <v>117230</v>
      </c>
      <c r="Z87" s="91">
        <v>117845</v>
      </c>
      <c r="AA87" s="91">
        <v>119648</v>
      </c>
      <c r="AB87" s="27"/>
      <c r="AC87" s="27"/>
      <c r="AD87" s="27"/>
    </row>
    <row r="88" spans="2:30" ht="12.75">
      <c r="B88" s="95" t="s">
        <v>18</v>
      </c>
      <c r="C88" s="92" t="s">
        <v>0</v>
      </c>
      <c r="D88" s="92" t="s">
        <v>0</v>
      </c>
      <c r="E88" s="91">
        <v>13279</v>
      </c>
      <c r="F88" s="91">
        <v>13527</v>
      </c>
      <c r="G88" s="91">
        <v>14222</v>
      </c>
      <c r="H88" s="91">
        <v>13598</v>
      </c>
      <c r="I88" s="91">
        <v>13171</v>
      </c>
      <c r="J88" s="91">
        <v>13445</v>
      </c>
      <c r="K88" s="91">
        <v>14066</v>
      </c>
      <c r="L88" s="91">
        <v>14465</v>
      </c>
      <c r="M88" s="91">
        <v>14275</v>
      </c>
      <c r="N88" s="91">
        <v>13464</v>
      </c>
      <c r="O88" s="91">
        <v>13492</v>
      </c>
      <c r="P88" s="91">
        <v>12774</v>
      </c>
      <c r="Q88" s="91">
        <v>12029</v>
      </c>
      <c r="R88" s="91">
        <v>11590</v>
      </c>
      <c r="S88" s="91">
        <v>11337</v>
      </c>
      <c r="T88" s="91">
        <v>11553</v>
      </c>
      <c r="U88" s="91">
        <v>10883</v>
      </c>
      <c r="V88" s="91">
        <v>8991</v>
      </c>
      <c r="W88" s="91">
        <v>9826</v>
      </c>
      <c r="X88" s="91">
        <v>9227</v>
      </c>
      <c r="Y88" s="91">
        <v>9095</v>
      </c>
      <c r="Z88" s="91">
        <v>9047</v>
      </c>
      <c r="AA88" s="91">
        <v>9308</v>
      </c>
      <c r="AB88" s="27"/>
      <c r="AC88" s="27"/>
      <c r="AD88" s="27"/>
    </row>
    <row r="89" spans="2:30" ht="12.75">
      <c r="B89" s="95" t="s">
        <v>41</v>
      </c>
      <c r="C89" s="91" t="s">
        <v>0</v>
      </c>
      <c r="D89" s="91" t="s">
        <v>0</v>
      </c>
      <c r="E89" s="91" t="s">
        <v>0</v>
      </c>
      <c r="F89" s="91">
        <v>26670</v>
      </c>
      <c r="G89" s="91">
        <v>25857</v>
      </c>
      <c r="H89" s="91">
        <v>26454</v>
      </c>
      <c r="I89" s="91">
        <v>27114</v>
      </c>
      <c r="J89" s="91">
        <v>24878</v>
      </c>
      <c r="K89" s="91">
        <v>23651</v>
      </c>
      <c r="L89" s="91">
        <v>19856</v>
      </c>
      <c r="M89" s="91">
        <v>20903</v>
      </c>
      <c r="N89" s="91">
        <v>24232</v>
      </c>
      <c r="O89" s="91">
        <v>24659</v>
      </c>
      <c r="P89" s="91">
        <v>22885</v>
      </c>
      <c r="Q89" s="91">
        <v>20713</v>
      </c>
      <c r="R89" s="91">
        <v>21792</v>
      </c>
      <c r="S89" s="91">
        <v>20772</v>
      </c>
      <c r="T89" s="91">
        <v>22028</v>
      </c>
      <c r="U89" s="91">
        <v>21268</v>
      </c>
      <c r="V89" s="91">
        <v>18085</v>
      </c>
      <c r="W89" s="91">
        <v>16922</v>
      </c>
      <c r="X89" s="91">
        <v>17905</v>
      </c>
      <c r="Y89" s="91">
        <v>20293</v>
      </c>
      <c r="Z89" s="91">
        <v>20596</v>
      </c>
      <c r="AA89" s="91">
        <v>21616</v>
      </c>
      <c r="AB89" s="27"/>
      <c r="AC89" s="27"/>
      <c r="AD89" s="27"/>
    </row>
    <row r="90" spans="2:30" ht="12.75">
      <c r="B90" s="95" t="s">
        <v>19</v>
      </c>
      <c r="C90" s="91">
        <v>86228</v>
      </c>
      <c r="D90" s="91">
        <v>70402</v>
      </c>
      <c r="E90" s="91">
        <v>55390</v>
      </c>
      <c r="F90" s="91">
        <v>55047</v>
      </c>
      <c r="G90" s="91">
        <v>55688</v>
      </c>
      <c r="H90" s="91">
        <v>58655</v>
      </c>
      <c r="I90" s="91">
        <v>51283</v>
      </c>
      <c r="J90" s="91">
        <v>44326</v>
      </c>
      <c r="K90" s="91">
        <v>42782</v>
      </c>
      <c r="L90" s="91">
        <v>41856</v>
      </c>
      <c r="M90" s="91">
        <v>40446</v>
      </c>
      <c r="N90" s="91">
        <v>40940</v>
      </c>
      <c r="O90" s="91">
        <v>40117</v>
      </c>
      <c r="P90" s="91">
        <v>39637</v>
      </c>
      <c r="Q90" s="91">
        <v>38395</v>
      </c>
      <c r="R90" s="91">
        <v>37447</v>
      </c>
      <c r="S90" s="91">
        <v>36319</v>
      </c>
      <c r="T90" s="91">
        <v>34907</v>
      </c>
      <c r="U90" s="91">
        <v>35060</v>
      </c>
      <c r="V90" s="91">
        <v>29507</v>
      </c>
      <c r="W90" s="91">
        <v>31993</v>
      </c>
      <c r="X90" s="91">
        <v>30212</v>
      </c>
      <c r="Y90" s="91">
        <v>29575</v>
      </c>
      <c r="Z90" s="91">
        <v>30528</v>
      </c>
      <c r="AA90" s="91">
        <v>30612</v>
      </c>
      <c r="AB90" s="27"/>
      <c r="AC90" s="27"/>
      <c r="AD90" s="27"/>
    </row>
    <row r="91" spans="2:30" ht="12.75">
      <c r="B91" s="95" t="s">
        <v>42</v>
      </c>
      <c r="C91" s="91">
        <v>54904</v>
      </c>
      <c r="D91" s="91">
        <v>50464</v>
      </c>
      <c r="E91" s="91">
        <v>46178</v>
      </c>
      <c r="F91" s="91">
        <v>46804</v>
      </c>
      <c r="G91" s="91">
        <v>51415</v>
      </c>
      <c r="H91" s="91">
        <v>49441</v>
      </c>
      <c r="I91" s="91">
        <v>47590</v>
      </c>
      <c r="J91" s="91">
        <v>47611</v>
      </c>
      <c r="K91" s="91">
        <v>46948</v>
      </c>
      <c r="L91" s="91">
        <v>42523</v>
      </c>
      <c r="M91" s="91">
        <v>41220</v>
      </c>
      <c r="N91" s="91">
        <v>40388</v>
      </c>
      <c r="O91" s="91">
        <v>38979</v>
      </c>
      <c r="P91" s="91">
        <v>39194</v>
      </c>
      <c r="Q91" s="91">
        <v>39577</v>
      </c>
      <c r="R91" s="91">
        <v>38082</v>
      </c>
      <c r="S91" s="91">
        <v>36157</v>
      </c>
      <c r="T91" s="91">
        <v>36858</v>
      </c>
      <c r="U91" s="91">
        <v>38177</v>
      </c>
      <c r="V91" s="91">
        <v>30964</v>
      </c>
      <c r="W91" s="91">
        <v>32142</v>
      </c>
      <c r="X91" s="91">
        <v>32232</v>
      </c>
      <c r="Y91" s="91">
        <v>32389</v>
      </c>
      <c r="Z91" s="91">
        <v>33718</v>
      </c>
      <c r="AA91" s="96">
        <v>33718</v>
      </c>
      <c r="AB91" s="27"/>
      <c r="AC91" s="27"/>
      <c r="AD91" s="27"/>
    </row>
    <row r="92" spans="2:30" ht="12.75">
      <c r="B92" s="95" t="s">
        <v>16</v>
      </c>
      <c r="C92" s="91">
        <v>410442</v>
      </c>
      <c r="D92" s="92" t="s">
        <v>0</v>
      </c>
      <c r="E92" s="92" t="s">
        <v>0</v>
      </c>
      <c r="F92" s="92" t="s">
        <v>0</v>
      </c>
      <c r="G92" s="92" t="s">
        <v>0</v>
      </c>
      <c r="H92" s="91">
        <v>403093</v>
      </c>
      <c r="I92" s="92" t="s">
        <v>0</v>
      </c>
      <c r="J92" s="92" t="s">
        <v>0</v>
      </c>
      <c r="K92" s="92" t="s">
        <v>0</v>
      </c>
      <c r="L92" s="92" t="s">
        <v>0</v>
      </c>
      <c r="M92" s="91">
        <v>354921</v>
      </c>
      <c r="N92" s="91">
        <v>334113</v>
      </c>
      <c r="O92" s="91">
        <v>329959</v>
      </c>
      <c r="P92" s="91">
        <v>331677</v>
      </c>
      <c r="Q92" s="91">
        <v>332947</v>
      </c>
      <c r="R92" s="91">
        <v>326585</v>
      </c>
      <c r="S92" s="91">
        <v>314834</v>
      </c>
      <c r="T92" s="91">
        <v>304406</v>
      </c>
      <c r="U92" s="91">
        <v>298519</v>
      </c>
      <c r="V92" s="91">
        <v>255233</v>
      </c>
      <c r="W92" s="91">
        <v>285666</v>
      </c>
      <c r="X92" s="91">
        <v>287769</v>
      </c>
      <c r="Y92" s="91">
        <v>278126</v>
      </c>
      <c r="Z92" s="91">
        <v>279260</v>
      </c>
      <c r="AA92" s="91">
        <v>285736</v>
      </c>
      <c r="AB92" s="27"/>
      <c r="AC92" s="27"/>
      <c r="AD92" s="27"/>
    </row>
    <row r="93" spans="2:30" ht="12.75">
      <c r="B93" s="95" t="s">
        <v>23</v>
      </c>
      <c r="C93" s="91">
        <v>29231</v>
      </c>
      <c r="D93" s="91">
        <v>28513</v>
      </c>
      <c r="E93" s="91">
        <v>28235</v>
      </c>
      <c r="F93" s="91">
        <v>27316</v>
      </c>
      <c r="G93" s="91">
        <v>28192</v>
      </c>
      <c r="H93" s="91">
        <v>27963</v>
      </c>
      <c r="I93" s="91">
        <v>28619</v>
      </c>
      <c r="J93" s="91">
        <v>27997</v>
      </c>
      <c r="K93" s="91">
        <v>28038</v>
      </c>
      <c r="L93" s="91">
        <v>27473</v>
      </c>
      <c r="M93" s="91">
        <v>27785</v>
      </c>
      <c r="N93" s="91">
        <v>27048</v>
      </c>
      <c r="O93" s="91">
        <v>27104</v>
      </c>
      <c r="P93" s="91">
        <v>27490</v>
      </c>
      <c r="Q93" s="91">
        <v>27688</v>
      </c>
      <c r="R93" s="91">
        <v>27513</v>
      </c>
      <c r="S93" s="91">
        <v>27057</v>
      </c>
      <c r="T93" s="91">
        <v>26729</v>
      </c>
      <c r="U93" s="91">
        <v>26251</v>
      </c>
      <c r="V93" s="91">
        <v>23201</v>
      </c>
      <c r="W93" s="91">
        <v>22271</v>
      </c>
      <c r="X93" s="91">
        <v>22923</v>
      </c>
      <c r="Y93" s="91">
        <v>22563</v>
      </c>
      <c r="Z93" s="91">
        <v>22935</v>
      </c>
      <c r="AA93" s="91">
        <v>22629</v>
      </c>
      <c r="AB93" s="27"/>
      <c r="AC93" s="27"/>
      <c r="AD93" s="27"/>
    </row>
    <row r="94" spans="2:30" ht="12.75">
      <c r="B94" s="95" t="s">
        <v>43</v>
      </c>
      <c r="C94" s="91">
        <v>45558</v>
      </c>
      <c r="D94" s="91">
        <v>44774</v>
      </c>
      <c r="E94" s="91">
        <v>43308</v>
      </c>
      <c r="F94" s="91">
        <v>40676</v>
      </c>
      <c r="G94" s="91">
        <v>38665</v>
      </c>
      <c r="H94" s="91">
        <v>37143</v>
      </c>
      <c r="I94" s="91">
        <v>34059</v>
      </c>
      <c r="J94" s="91">
        <v>33223</v>
      </c>
      <c r="K94" s="91">
        <v>32409</v>
      </c>
      <c r="L94" s="91">
        <v>31956</v>
      </c>
      <c r="M94" s="91">
        <v>30537</v>
      </c>
      <c r="N94" s="91">
        <v>30790</v>
      </c>
      <c r="O94" s="91">
        <v>32194</v>
      </c>
      <c r="P94" s="91">
        <v>29655</v>
      </c>
      <c r="Q94" s="91">
        <v>29880</v>
      </c>
      <c r="R94" s="91">
        <v>29100</v>
      </c>
      <c r="S94" s="91">
        <v>30103</v>
      </c>
      <c r="T94" s="91">
        <v>30695</v>
      </c>
      <c r="U94" s="91">
        <v>29557</v>
      </c>
      <c r="V94" s="91">
        <v>27758</v>
      </c>
      <c r="W94" s="91">
        <v>28518</v>
      </c>
      <c r="X94" s="91">
        <v>28375</v>
      </c>
      <c r="Y94" s="91">
        <v>28518</v>
      </c>
      <c r="Z94" s="91">
        <v>27869</v>
      </c>
      <c r="AA94" s="92" t="s">
        <v>0</v>
      </c>
      <c r="AB94" s="27"/>
      <c r="AC94" s="27"/>
      <c r="AD94" s="27"/>
    </row>
    <row r="95" spans="2:30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2:30" ht="12.75">
      <c r="B96" s="93" t="s">
        <v>92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2:30" ht="12.75">
      <c r="B97" s="93" t="s">
        <v>0</v>
      </c>
      <c r="C97" s="93" t="s">
        <v>93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2:30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98"/>
      <c r="O98" s="14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2:30" ht="12.75">
      <c r="B99" s="93" t="s">
        <v>75</v>
      </c>
      <c r="C99" s="93" t="s">
        <v>152</v>
      </c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27"/>
      <c r="AC99" s="27"/>
      <c r="AD99" s="27"/>
    </row>
    <row r="100" spans="2:30" ht="12.75">
      <c r="B100" s="93" t="s">
        <v>58</v>
      </c>
      <c r="C100" s="93" t="s">
        <v>100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27"/>
      <c r="AC100" s="27"/>
      <c r="AD100" s="27"/>
    </row>
    <row r="101" spans="2:30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2:30" ht="12.75">
      <c r="B102" s="43" t="s">
        <v>59</v>
      </c>
      <c r="C102" s="43" t="s">
        <v>84</v>
      </c>
      <c r="D102" s="43" t="s">
        <v>85</v>
      </c>
      <c r="E102" s="43" t="s">
        <v>86</v>
      </c>
      <c r="F102" s="43" t="s">
        <v>87</v>
      </c>
      <c r="G102" s="43" t="s">
        <v>88</v>
      </c>
      <c r="H102" s="43" t="s">
        <v>60</v>
      </c>
      <c r="I102" s="43" t="s">
        <v>78</v>
      </c>
      <c r="J102" s="43" t="s">
        <v>79</v>
      </c>
      <c r="K102" s="43" t="s">
        <v>80</v>
      </c>
      <c r="L102" s="43" t="s">
        <v>81</v>
      </c>
      <c r="M102" s="43" t="s">
        <v>45</v>
      </c>
      <c r="N102" s="43" t="s">
        <v>46</v>
      </c>
      <c r="O102" s="43" t="s">
        <v>47</v>
      </c>
      <c r="P102" s="43" t="s">
        <v>48</v>
      </c>
      <c r="Q102" s="43" t="s">
        <v>49</v>
      </c>
      <c r="R102" s="43" t="s">
        <v>50</v>
      </c>
      <c r="S102" s="43" t="s">
        <v>51</v>
      </c>
      <c r="T102" s="43" t="s">
        <v>52</v>
      </c>
      <c r="U102" s="43" t="s">
        <v>53</v>
      </c>
      <c r="V102" s="43" t="s">
        <v>54</v>
      </c>
      <c r="W102" s="43" t="s">
        <v>55</v>
      </c>
      <c r="X102" s="43" t="s">
        <v>56</v>
      </c>
      <c r="Y102" s="43" t="s">
        <v>61</v>
      </c>
      <c r="Z102" s="43" t="s">
        <v>62</v>
      </c>
      <c r="AA102" s="43" t="s">
        <v>63</v>
      </c>
      <c r="AB102" s="27"/>
      <c r="AC102" s="27"/>
      <c r="AD102" s="27"/>
    </row>
    <row r="103" spans="2:30" ht="12.75">
      <c r="B103" s="43" t="s">
        <v>64</v>
      </c>
      <c r="C103" s="256" t="s">
        <v>0</v>
      </c>
      <c r="D103" s="256" t="s">
        <v>0</v>
      </c>
      <c r="E103" s="256" t="s">
        <v>0</v>
      </c>
      <c r="F103" s="256" t="s">
        <v>0</v>
      </c>
      <c r="G103" s="256" t="s">
        <v>0</v>
      </c>
      <c r="H103" s="256" t="s">
        <v>0</v>
      </c>
      <c r="I103" s="256" t="s">
        <v>0</v>
      </c>
      <c r="J103" s="256" t="s">
        <v>0</v>
      </c>
      <c r="K103" s="256" t="s">
        <v>0</v>
      </c>
      <c r="L103" s="256" t="s">
        <v>0</v>
      </c>
      <c r="M103" s="257">
        <f>SUM(M105:M132)</f>
        <v>1804271</v>
      </c>
      <c r="N103" s="257">
        <f aca="true" t="shared" si="10" ref="N103:P103">SUM(N105:N132)</f>
        <v>1780892</v>
      </c>
      <c r="O103" s="257">
        <f t="shared" si="10"/>
        <v>1779230</v>
      </c>
      <c r="P103" s="257">
        <f t="shared" si="10"/>
        <v>1759732</v>
      </c>
      <c r="Q103" s="258">
        <v>1741954</v>
      </c>
      <c r="R103" s="258">
        <v>1729703</v>
      </c>
      <c r="S103" s="258">
        <v>1721997</v>
      </c>
      <c r="T103" s="258">
        <v>1721801</v>
      </c>
      <c r="U103" s="258">
        <v>1691392</v>
      </c>
      <c r="V103" s="258">
        <v>1663629</v>
      </c>
      <c r="W103" s="258">
        <v>1661438</v>
      </c>
      <c r="X103" s="258">
        <v>1628388</v>
      </c>
      <c r="Y103" s="258">
        <v>1607639</v>
      </c>
      <c r="Z103" s="258">
        <v>1612292</v>
      </c>
      <c r="AA103" s="257">
        <f>SUM(AA105:AA132)</f>
        <v>1622151</v>
      </c>
      <c r="AB103" s="27"/>
      <c r="AC103" s="27"/>
      <c r="AD103" s="27"/>
    </row>
    <row r="104" spans="2:30" ht="12.75">
      <c r="B104" s="95" t="s">
        <v>82</v>
      </c>
      <c r="C104" s="248" t="s">
        <v>0</v>
      </c>
      <c r="D104" s="248" t="s">
        <v>0</v>
      </c>
      <c r="E104" s="248" t="s">
        <v>0</v>
      </c>
      <c r="F104" s="248" t="s">
        <v>0</v>
      </c>
      <c r="G104" s="248" t="s">
        <v>0</v>
      </c>
      <c r="H104" s="250" t="s">
        <v>0</v>
      </c>
      <c r="I104" s="248" t="s">
        <v>0</v>
      </c>
      <c r="J104" s="248" t="s">
        <v>0</v>
      </c>
      <c r="K104" s="248" t="s">
        <v>0</v>
      </c>
      <c r="L104" s="248" t="s">
        <v>0</v>
      </c>
      <c r="M104" s="250">
        <v>1499205</v>
      </c>
      <c r="N104" s="250">
        <v>1479184</v>
      </c>
      <c r="O104" s="250">
        <v>1448954</v>
      </c>
      <c r="P104" s="250">
        <v>1432779</v>
      </c>
      <c r="Q104" s="250">
        <v>1417370</v>
      </c>
      <c r="R104" s="250">
        <v>1405434</v>
      </c>
      <c r="S104" s="250">
        <v>1396155</v>
      </c>
      <c r="T104" s="250">
        <v>1398640</v>
      </c>
      <c r="U104" s="250">
        <v>1382759</v>
      </c>
      <c r="V104" s="250">
        <v>1366536</v>
      </c>
      <c r="W104" s="250">
        <v>1369596</v>
      </c>
      <c r="X104" s="250">
        <v>1349344</v>
      </c>
      <c r="Y104" s="250">
        <v>1337323</v>
      </c>
      <c r="Z104" s="250">
        <v>1344630</v>
      </c>
      <c r="AA104" s="249">
        <f>SUM(AA105+AA108+AA109+AA111+AA112+AA113+AA114+AA116+AA120+AA123+AA124+AA126+AA130+AA131+AA132)</f>
        <v>1352360</v>
      </c>
      <c r="AB104" s="27"/>
      <c r="AC104" s="27"/>
      <c r="AD104" s="27"/>
    </row>
    <row r="105" spans="2:30" ht="12.75">
      <c r="B105" s="95" t="s">
        <v>26</v>
      </c>
      <c r="C105" s="91">
        <v>48743</v>
      </c>
      <c r="D105" s="91">
        <v>48126</v>
      </c>
      <c r="E105" s="91">
        <v>48400</v>
      </c>
      <c r="F105" s="91">
        <v>49128</v>
      </c>
      <c r="G105" s="91">
        <v>49265</v>
      </c>
      <c r="H105" s="91">
        <v>50075</v>
      </c>
      <c r="I105" s="91">
        <v>50172</v>
      </c>
      <c r="J105" s="91">
        <v>49634</v>
      </c>
      <c r="K105" s="91">
        <v>50769</v>
      </c>
      <c r="L105" s="91">
        <v>50762</v>
      </c>
      <c r="M105" s="91">
        <v>47196</v>
      </c>
      <c r="N105" s="91">
        <v>44537</v>
      </c>
      <c r="O105" s="91">
        <v>44242</v>
      </c>
      <c r="P105" s="91">
        <v>40593</v>
      </c>
      <c r="Q105" s="91">
        <v>39527</v>
      </c>
      <c r="R105" s="91">
        <v>38997</v>
      </c>
      <c r="S105" s="91">
        <v>38388</v>
      </c>
      <c r="T105" s="91">
        <v>37187</v>
      </c>
      <c r="U105" s="91">
        <v>35963</v>
      </c>
      <c r="V105" s="91">
        <v>36338</v>
      </c>
      <c r="W105" s="91">
        <v>36993</v>
      </c>
      <c r="X105" s="91">
        <v>36471</v>
      </c>
      <c r="Y105" s="91">
        <v>36534</v>
      </c>
      <c r="Z105" s="91">
        <v>38008</v>
      </c>
      <c r="AA105" s="91">
        <v>37716</v>
      </c>
      <c r="AB105" s="27"/>
      <c r="AC105" s="27"/>
      <c r="AD105" s="27"/>
    </row>
    <row r="106" spans="2:30" ht="12.75">
      <c r="B106" s="95" t="s">
        <v>27</v>
      </c>
      <c r="C106" s="91">
        <v>48944</v>
      </c>
      <c r="D106" s="91">
        <v>46656</v>
      </c>
      <c r="E106" s="91">
        <v>41642</v>
      </c>
      <c r="F106" s="91">
        <v>34329</v>
      </c>
      <c r="G106" s="91">
        <v>27725</v>
      </c>
      <c r="H106" s="91">
        <v>24120</v>
      </c>
      <c r="I106" s="91">
        <v>23557</v>
      </c>
      <c r="J106" s="91">
        <v>22307</v>
      </c>
      <c r="K106" s="91">
        <v>20566</v>
      </c>
      <c r="L106" s="91">
        <v>21022</v>
      </c>
      <c r="M106" s="91">
        <v>19193</v>
      </c>
      <c r="N106" s="91">
        <v>16368</v>
      </c>
      <c r="O106" s="91">
        <v>17018</v>
      </c>
      <c r="P106" s="91">
        <v>18201</v>
      </c>
      <c r="Q106" s="91">
        <v>17980</v>
      </c>
      <c r="R106" s="91">
        <v>17144</v>
      </c>
      <c r="S106" s="91">
        <v>16947</v>
      </c>
      <c r="T106" s="91">
        <v>16595</v>
      </c>
      <c r="U106" s="91">
        <v>15572</v>
      </c>
      <c r="V106" s="91">
        <v>14753</v>
      </c>
      <c r="W106" s="91">
        <v>13984</v>
      </c>
      <c r="X106" s="91">
        <v>13439</v>
      </c>
      <c r="Y106" s="91">
        <v>13000</v>
      </c>
      <c r="Z106" s="91">
        <v>12798</v>
      </c>
      <c r="AA106" s="91">
        <v>12871</v>
      </c>
      <c r="AB106" s="27"/>
      <c r="AC106" s="27"/>
      <c r="AD106" s="27"/>
    </row>
    <row r="107" spans="2:30" ht="12.75">
      <c r="B107" s="95" t="s">
        <v>15</v>
      </c>
      <c r="C107" s="91">
        <v>51315</v>
      </c>
      <c r="D107" s="91">
        <v>49810</v>
      </c>
      <c r="E107" s="91">
        <v>45562</v>
      </c>
      <c r="F107" s="91">
        <v>41525</v>
      </c>
      <c r="G107" s="91">
        <v>36394</v>
      </c>
      <c r="H107" s="91">
        <v>34809</v>
      </c>
      <c r="I107" s="91">
        <v>35320</v>
      </c>
      <c r="J107" s="91">
        <v>34321</v>
      </c>
      <c r="K107" s="91">
        <v>32833</v>
      </c>
      <c r="L107" s="91">
        <v>32884</v>
      </c>
      <c r="M107" s="91">
        <v>31496</v>
      </c>
      <c r="N107" s="91">
        <v>29916</v>
      </c>
      <c r="O107" s="91">
        <v>29517</v>
      </c>
      <c r="P107" s="91">
        <v>27723</v>
      </c>
      <c r="Q107" s="91">
        <v>26522</v>
      </c>
      <c r="R107" s="91">
        <v>25784</v>
      </c>
      <c r="S107" s="91">
        <v>25462</v>
      </c>
      <c r="T107" s="91">
        <v>25412</v>
      </c>
      <c r="U107" s="91">
        <v>25181</v>
      </c>
      <c r="V107" s="91">
        <v>23117</v>
      </c>
      <c r="W107" s="91">
        <v>21851</v>
      </c>
      <c r="X107" s="91">
        <v>20402</v>
      </c>
      <c r="Y107" s="91">
        <v>19366</v>
      </c>
      <c r="Z107" s="91">
        <v>19610</v>
      </c>
      <c r="AA107" s="91">
        <v>18775</v>
      </c>
      <c r="AB107" s="27"/>
      <c r="AC107" s="27"/>
      <c r="AD107" s="27"/>
    </row>
    <row r="108" spans="2:30" ht="12.75">
      <c r="B108" s="95" t="s">
        <v>28</v>
      </c>
      <c r="C108" s="91">
        <v>61256</v>
      </c>
      <c r="D108" s="91">
        <v>61621</v>
      </c>
      <c r="E108" s="91">
        <v>63490</v>
      </c>
      <c r="F108" s="91">
        <v>65634</v>
      </c>
      <c r="G108" s="91">
        <v>63290</v>
      </c>
      <c r="H108" s="91">
        <v>63643</v>
      </c>
      <c r="I108" s="91">
        <v>63277</v>
      </c>
      <c r="J108" s="91">
        <v>63818</v>
      </c>
      <c r="K108" s="91">
        <v>65614</v>
      </c>
      <c r="L108" s="91">
        <v>63436</v>
      </c>
      <c r="M108" s="91">
        <v>64348</v>
      </c>
      <c r="N108" s="91">
        <v>66466</v>
      </c>
      <c r="O108" s="91">
        <v>65731</v>
      </c>
      <c r="P108" s="91">
        <v>65039</v>
      </c>
      <c r="Q108" s="91">
        <v>64717</v>
      </c>
      <c r="R108" s="91">
        <v>65226</v>
      </c>
      <c r="S108" s="91">
        <v>64502</v>
      </c>
      <c r="T108" s="91">
        <v>65686</v>
      </c>
      <c r="U108" s="91">
        <v>62939</v>
      </c>
      <c r="V108" s="91">
        <v>62379</v>
      </c>
      <c r="W108" s="91">
        <v>64482</v>
      </c>
      <c r="X108" s="91">
        <v>63694</v>
      </c>
      <c r="Y108" s="91">
        <v>62849</v>
      </c>
      <c r="Z108" s="91">
        <v>62439</v>
      </c>
      <c r="AA108" s="91">
        <v>62863</v>
      </c>
      <c r="AB108" s="27"/>
      <c r="AC108" s="27"/>
      <c r="AD108" s="27"/>
    </row>
    <row r="109" spans="2:30" ht="12.75">
      <c r="B109" s="95" t="s">
        <v>65</v>
      </c>
      <c r="C109" s="91">
        <v>349751</v>
      </c>
      <c r="D109" s="91">
        <v>308363</v>
      </c>
      <c r="E109" s="91">
        <v>297968</v>
      </c>
      <c r="F109" s="91">
        <v>294197</v>
      </c>
      <c r="G109" s="91">
        <v>292303</v>
      </c>
      <c r="H109" s="91">
        <v>290011</v>
      </c>
      <c r="I109" s="91">
        <v>290518</v>
      </c>
      <c r="J109" s="91">
        <v>284762</v>
      </c>
      <c r="K109" s="91">
        <v>284187</v>
      </c>
      <c r="L109" s="91">
        <v>252646</v>
      </c>
      <c r="M109" s="91">
        <v>250981</v>
      </c>
      <c r="N109" s="91">
        <v>248857</v>
      </c>
      <c r="O109" s="91">
        <v>244556</v>
      </c>
      <c r="P109" s="91">
        <v>242528</v>
      </c>
      <c r="Q109" s="91">
        <v>237503</v>
      </c>
      <c r="R109" s="91">
        <v>236889</v>
      </c>
      <c r="S109" s="91">
        <v>234518</v>
      </c>
      <c r="T109" s="91">
        <v>236006</v>
      </c>
      <c r="U109" s="91">
        <v>237622</v>
      </c>
      <c r="V109" s="91">
        <v>235943</v>
      </c>
      <c r="W109" s="91">
        <v>232481</v>
      </c>
      <c r="X109" s="91">
        <v>231080</v>
      </c>
      <c r="Y109" s="91">
        <v>234341</v>
      </c>
      <c r="Z109" s="91">
        <v>237142</v>
      </c>
      <c r="AA109" s="96">
        <v>237142</v>
      </c>
      <c r="AB109" s="27"/>
      <c r="AC109" s="27"/>
      <c r="AD109" s="27"/>
    </row>
    <row r="110" spans="2:30" ht="12.75">
      <c r="B110" s="95" t="s">
        <v>29</v>
      </c>
      <c r="C110" s="92" t="s">
        <v>0</v>
      </c>
      <c r="D110" s="92" t="s">
        <v>0</v>
      </c>
      <c r="E110" s="92" t="s">
        <v>0</v>
      </c>
      <c r="F110" s="92" t="s">
        <v>0</v>
      </c>
      <c r="G110" s="92" t="s">
        <v>0</v>
      </c>
      <c r="H110" s="92" t="s">
        <v>0</v>
      </c>
      <c r="I110" s="92" t="s">
        <v>0</v>
      </c>
      <c r="J110" s="92" t="s">
        <v>0</v>
      </c>
      <c r="K110" s="92" t="s">
        <v>0</v>
      </c>
      <c r="L110" s="92" t="s">
        <v>0</v>
      </c>
      <c r="M110" s="92" t="s">
        <v>0</v>
      </c>
      <c r="N110" s="92" t="s">
        <v>0</v>
      </c>
      <c r="O110" s="92" t="s">
        <v>0</v>
      </c>
      <c r="P110" s="92" t="s">
        <v>0</v>
      </c>
      <c r="Q110" s="91">
        <v>5328</v>
      </c>
      <c r="R110" s="91">
        <v>5175</v>
      </c>
      <c r="S110" s="91">
        <v>5020</v>
      </c>
      <c r="T110" s="91">
        <v>4751</v>
      </c>
      <c r="U110" s="91">
        <v>4783</v>
      </c>
      <c r="V110" s="91">
        <v>4781</v>
      </c>
      <c r="W110" s="91">
        <v>4847</v>
      </c>
      <c r="X110" s="91">
        <v>4921</v>
      </c>
      <c r="Y110" s="91">
        <v>5014</v>
      </c>
      <c r="Z110" s="91">
        <v>5098</v>
      </c>
      <c r="AA110" s="91">
        <v>5091</v>
      </c>
      <c r="AB110" s="27"/>
      <c r="AC110" s="27"/>
      <c r="AD110" s="27"/>
    </row>
    <row r="111" spans="2:30" ht="12.75">
      <c r="B111" s="95" t="s">
        <v>30</v>
      </c>
      <c r="C111" s="91">
        <v>69322</v>
      </c>
      <c r="D111" s="91">
        <v>70370</v>
      </c>
      <c r="E111" s="91">
        <v>71643</v>
      </c>
      <c r="F111" s="91">
        <v>71386</v>
      </c>
      <c r="G111" s="91">
        <v>71418</v>
      </c>
      <c r="H111" s="91">
        <v>71721</v>
      </c>
      <c r="I111" s="91">
        <v>73759</v>
      </c>
      <c r="J111" s="91">
        <v>75379</v>
      </c>
      <c r="K111" s="91">
        <v>76482</v>
      </c>
      <c r="L111" s="91">
        <v>74636</v>
      </c>
      <c r="M111" s="91">
        <v>71560</v>
      </c>
      <c r="N111" s="91">
        <v>71035</v>
      </c>
      <c r="O111" s="91">
        <v>70240</v>
      </c>
      <c r="P111" s="91">
        <v>70420</v>
      </c>
      <c r="Q111" s="91">
        <v>70262</v>
      </c>
      <c r="R111" s="91">
        <v>67608</v>
      </c>
      <c r="S111" s="91">
        <v>66697</v>
      </c>
      <c r="T111" s="91">
        <v>64951</v>
      </c>
      <c r="U111" s="91">
        <v>64552</v>
      </c>
      <c r="V111" s="91">
        <v>64709</v>
      </c>
      <c r="W111" s="91">
        <v>63196</v>
      </c>
      <c r="X111" s="91">
        <v>63123</v>
      </c>
      <c r="Y111" s="91">
        <v>64554</v>
      </c>
      <c r="Z111" s="91">
        <v>65945</v>
      </c>
      <c r="AA111" s="96">
        <v>65945</v>
      </c>
      <c r="AB111" s="27"/>
      <c r="AC111" s="27"/>
      <c r="AD111" s="27"/>
    </row>
    <row r="112" spans="2:30" ht="12.75">
      <c r="B112" s="95" t="s">
        <v>31</v>
      </c>
      <c r="C112" s="91">
        <v>42152</v>
      </c>
      <c r="D112" s="91">
        <v>42107</v>
      </c>
      <c r="E112" s="91">
        <v>41656</v>
      </c>
      <c r="F112" s="91">
        <v>41550</v>
      </c>
      <c r="G112" s="91">
        <v>40776</v>
      </c>
      <c r="H112" s="91">
        <v>41688</v>
      </c>
      <c r="I112" s="91">
        <v>41623</v>
      </c>
      <c r="J112" s="91">
        <v>41755</v>
      </c>
      <c r="K112" s="91">
        <v>41575</v>
      </c>
      <c r="L112" s="91">
        <v>42130</v>
      </c>
      <c r="M112" s="91">
        <v>41687</v>
      </c>
      <c r="N112" s="91">
        <v>40848</v>
      </c>
      <c r="O112" s="91">
        <v>41156</v>
      </c>
      <c r="P112" s="91">
        <v>40393</v>
      </c>
      <c r="Q112" s="91">
        <v>40234</v>
      </c>
      <c r="R112" s="91">
        <v>40060</v>
      </c>
      <c r="S112" s="91">
        <v>40170</v>
      </c>
      <c r="T112" s="91">
        <v>40078</v>
      </c>
      <c r="U112" s="91">
        <v>39205</v>
      </c>
      <c r="V112" s="91">
        <v>40087</v>
      </c>
      <c r="W112" s="91">
        <v>40385</v>
      </c>
      <c r="X112" s="91">
        <v>40095</v>
      </c>
      <c r="Y112" s="91">
        <v>40115</v>
      </c>
      <c r="Z112" s="91">
        <v>40305</v>
      </c>
      <c r="AA112" s="91">
        <v>40187</v>
      </c>
      <c r="AB112" s="27"/>
      <c r="AC112" s="27"/>
      <c r="AD112" s="27"/>
    </row>
    <row r="113" spans="2:30" ht="12.75">
      <c r="B113" s="95" t="s">
        <v>32</v>
      </c>
      <c r="C113" s="91">
        <v>118884</v>
      </c>
      <c r="D113" s="91">
        <v>117772</v>
      </c>
      <c r="E113" s="91">
        <v>118686</v>
      </c>
      <c r="F113" s="91">
        <v>118127</v>
      </c>
      <c r="G113" s="91">
        <v>122282</v>
      </c>
      <c r="H113" s="91">
        <v>121087</v>
      </c>
      <c r="I113" s="91">
        <v>125675</v>
      </c>
      <c r="J113" s="91">
        <v>128092</v>
      </c>
      <c r="K113" s="91">
        <v>131472</v>
      </c>
      <c r="L113" s="91">
        <v>131714</v>
      </c>
      <c r="M113" s="91">
        <v>134850</v>
      </c>
      <c r="N113" s="91">
        <v>139380</v>
      </c>
      <c r="O113" s="91">
        <v>139116</v>
      </c>
      <c r="P113" s="91">
        <v>140546</v>
      </c>
      <c r="Q113" s="91">
        <v>142185</v>
      </c>
      <c r="R113" s="91">
        <v>140978</v>
      </c>
      <c r="S113" s="91">
        <v>140912</v>
      </c>
      <c r="T113" s="91">
        <v>144239</v>
      </c>
      <c r="U113" s="91">
        <v>138644</v>
      </c>
      <c r="V113" s="91">
        <v>136479</v>
      </c>
      <c r="W113" s="91">
        <v>137607</v>
      </c>
      <c r="X113" s="91">
        <v>135569</v>
      </c>
      <c r="Y113" s="91">
        <v>133170</v>
      </c>
      <c r="Z113" s="91">
        <v>131751</v>
      </c>
      <c r="AA113" s="91">
        <v>135307</v>
      </c>
      <c r="AB113" s="27"/>
      <c r="AC113" s="27"/>
      <c r="AD113" s="27"/>
    </row>
    <row r="114" spans="2:30" ht="12.75">
      <c r="B114" s="95" t="s">
        <v>17</v>
      </c>
      <c r="C114" s="91">
        <v>328169</v>
      </c>
      <c r="D114" s="91">
        <v>324170</v>
      </c>
      <c r="E114" s="91">
        <v>323010</v>
      </c>
      <c r="F114" s="91">
        <v>321395</v>
      </c>
      <c r="G114" s="91">
        <v>321884</v>
      </c>
      <c r="H114" s="91">
        <v>323220</v>
      </c>
      <c r="I114" s="91">
        <v>324224</v>
      </c>
      <c r="J114" s="91">
        <v>322228</v>
      </c>
      <c r="K114" s="91">
        <v>320558</v>
      </c>
      <c r="L114" s="91">
        <v>318949</v>
      </c>
      <c r="M114" s="91">
        <v>331739</v>
      </c>
      <c r="N114" s="91">
        <v>333353</v>
      </c>
      <c r="O114" s="91">
        <v>325215</v>
      </c>
      <c r="P114" s="91">
        <v>315638</v>
      </c>
      <c r="Q114" s="91">
        <v>309443</v>
      </c>
      <c r="R114" s="91">
        <v>305591</v>
      </c>
      <c r="S114" s="91">
        <v>304633</v>
      </c>
      <c r="T114" s="91">
        <v>306739</v>
      </c>
      <c r="U114" s="91">
        <v>306731</v>
      </c>
      <c r="V114" s="91">
        <v>304127</v>
      </c>
      <c r="W114" s="91">
        <v>301006</v>
      </c>
      <c r="X114" s="91">
        <v>293864</v>
      </c>
      <c r="Y114" s="91">
        <v>291842</v>
      </c>
      <c r="Z114" s="91">
        <v>292828</v>
      </c>
      <c r="AA114" s="91">
        <v>294266</v>
      </c>
      <c r="AB114" s="27"/>
      <c r="AC114" s="27"/>
      <c r="AD114" s="27"/>
    </row>
    <row r="115" spans="2:30" ht="12.75">
      <c r="B115" s="95" t="s">
        <v>33</v>
      </c>
      <c r="C115" s="92" t="s">
        <v>0</v>
      </c>
      <c r="D115" s="92" t="s">
        <v>0</v>
      </c>
      <c r="E115" s="92" t="s">
        <v>0</v>
      </c>
      <c r="F115" s="92" t="s">
        <v>0</v>
      </c>
      <c r="G115" s="92" t="s">
        <v>0</v>
      </c>
      <c r="H115" s="92" t="s">
        <v>0</v>
      </c>
      <c r="I115" s="92" t="s">
        <v>0</v>
      </c>
      <c r="J115" s="92" t="s">
        <v>0</v>
      </c>
      <c r="K115" s="92" t="s">
        <v>0</v>
      </c>
      <c r="L115" s="92" t="s">
        <v>0</v>
      </c>
      <c r="M115" s="91">
        <v>11372</v>
      </c>
      <c r="N115" s="91">
        <v>11577</v>
      </c>
      <c r="O115" s="91">
        <v>11556</v>
      </c>
      <c r="P115" s="91">
        <v>11888</v>
      </c>
      <c r="Q115" s="91">
        <v>12561</v>
      </c>
      <c r="R115" s="91">
        <v>11743</v>
      </c>
      <c r="S115" s="91">
        <v>12203</v>
      </c>
      <c r="T115" s="91">
        <v>11502</v>
      </c>
      <c r="U115" s="91">
        <v>10469</v>
      </c>
      <c r="V115" s="91">
        <v>11054</v>
      </c>
      <c r="W115" s="91">
        <v>10907</v>
      </c>
      <c r="X115" s="91">
        <v>10615</v>
      </c>
      <c r="Y115" s="91">
        <v>10446</v>
      </c>
      <c r="Z115" s="91">
        <v>9995</v>
      </c>
      <c r="AA115" s="91">
        <v>9975</v>
      </c>
      <c r="AB115" s="27"/>
      <c r="AC115" s="27"/>
      <c r="AD115" s="27"/>
    </row>
    <row r="116" spans="2:30" ht="12.75">
      <c r="B116" s="95" t="s">
        <v>34</v>
      </c>
      <c r="C116" s="91">
        <v>173406</v>
      </c>
      <c r="D116" s="91">
        <v>173180</v>
      </c>
      <c r="E116" s="91">
        <v>169386</v>
      </c>
      <c r="F116" s="91">
        <v>169063</v>
      </c>
      <c r="G116" s="91">
        <v>170138</v>
      </c>
      <c r="H116" s="91">
        <v>174309</v>
      </c>
      <c r="I116" s="91">
        <v>175126</v>
      </c>
      <c r="J116" s="91">
        <v>175568</v>
      </c>
      <c r="K116" s="91">
        <v>177476</v>
      </c>
      <c r="L116" s="91">
        <v>178810</v>
      </c>
      <c r="M116" s="91">
        <v>174323</v>
      </c>
      <c r="N116" s="91">
        <v>170260</v>
      </c>
      <c r="O116" s="91">
        <v>167054</v>
      </c>
      <c r="P116" s="91">
        <v>166115</v>
      </c>
      <c r="Q116" s="91">
        <v>163844</v>
      </c>
      <c r="R116" s="91">
        <v>164024</v>
      </c>
      <c r="S116" s="91">
        <v>162315</v>
      </c>
      <c r="T116" s="91">
        <v>167748</v>
      </c>
      <c r="U116" s="91">
        <v>166417</v>
      </c>
      <c r="V116" s="91">
        <v>164508</v>
      </c>
      <c r="W116" s="91">
        <v>162101</v>
      </c>
      <c r="X116" s="91">
        <v>162478</v>
      </c>
      <c r="Y116" s="91">
        <v>157919</v>
      </c>
      <c r="Z116" s="91">
        <v>158632</v>
      </c>
      <c r="AA116" s="91">
        <v>156713</v>
      </c>
      <c r="AB116" s="27"/>
      <c r="AC116" s="27"/>
      <c r="AD116" s="27"/>
    </row>
    <row r="117" spans="2:30" ht="12.75">
      <c r="B117" s="95" t="s">
        <v>35</v>
      </c>
      <c r="C117" s="91">
        <v>3078</v>
      </c>
      <c r="D117" s="91">
        <v>3107</v>
      </c>
      <c r="E117" s="91">
        <v>3292</v>
      </c>
      <c r="F117" s="91">
        <v>3514</v>
      </c>
      <c r="G117" s="91">
        <v>3464</v>
      </c>
      <c r="H117" s="91">
        <v>3595</v>
      </c>
      <c r="I117" s="91">
        <v>3757</v>
      </c>
      <c r="J117" s="91">
        <v>3847</v>
      </c>
      <c r="K117" s="91">
        <v>3872</v>
      </c>
      <c r="L117" s="91">
        <v>3846</v>
      </c>
      <c r="M117" s="91">
        <v>3904</v>
      </c>
      <c r="N117" s="91">
        <v>4239</v>
      </c>
      <c r="O117" s="91">
        <v>4501</v>
      </c>
      <c r="P117" s="91">
        <v>4334</v>
      </c>
      <c r="Q117" s="91">
        <v>4184</v>
      </c>
      <c r="R117" s="91">
        <v>3891</v>
      </c>
      <c r="S117" s="91">
        <v>3738</v>
      </c>
      <c r="T117" s="91">
        <v>3854</v>
      </c>
      <c r="U117" s="91">
        <v>3868</v>
      </c>
      <c r="V117" s="91">
        <v>3824</v>
      </c>
      <c r="W117" s="91">
        <v>3943</v>
      </c>
      <c r="X117" s="91">
        <v>3893</v>
      </c>
      <c r="Y117" s="91">
        <v>3692</v>
      </c>
      <c r="Z117" s="91">
        <v>3383</v>
      </c>
      <c r="AA117" s="91">
        <v>3383</v>
      </c>
      <c r="AB117" s="27"/>
      <c r="AC117" s="27"/>
      <c r="AD117" s="27"/>
    </row>
    <row r="118" spans="2:30" ht="12.75">
      <c r="B118" s="95" t="s">
        <v>36</v>
      </c>
      <c r="C118" s="91">
        <v>15499</v>
      </c>
      <c r="D118" s="91">
        <v>15086</v>
      </c>
      <c r="E118" s="91">
        <v>12264</v>
      </c>
      <c r="F118" s="91">
        <v>8395</v>
      </c>
      <c r="G118" s="91">
        <v>7417</v>
      </c>
      <c r="H118" s="91">
        <v>7292</v>
      </c>
      <c r="I118" s="91">
        <v>6756</v>
      </c>
      <c r="J118" s="91">
        <v>6075</v>
      </c>
      <c r="K118" s="91">
        <v>5566</v>
      </c>
      <c r="L118" s="91">
        <v>4977</v>
      </c>
      <c r="M118" s="91">
        <v>4996</v>
      </c>
      <c r="N118" s="91">
        <v>5356</v>
      </c>
      <c r="O118" s="91">
        <v>5372</v>
      </c>
      <c r="P118" s="91">
        <v>5193</v>
      </c>
      <c r="Q118" s="91">
        <v>5201</v>
      </c>
      <c r="R118" s="91">
        <v>5173</v>
      </c>
      <c r="S118" s="91">
        <v>5286</v>
      </c>
      <c r="T118" s="91">
        <v>5427</v>
      </c>
      <c r="U118" s="91">
        <v>5234</v>
      </c>
      <c r="V118" s="91">
        <v>5137</v>
      </c>
      <c r="W118" s="91">
        <v>5182</v>
      </c>
      <c r="X118" s="91">
        <v>5158</v>
      </c>
      <c r="Y118" s="91">
        <v>5369</v>
      </c>
      <c r="Z118" s="91">
        <v>5503</v>
      </c>
      <c r="AA118" s="91">
        <v>5669</v>
      </c>
      <c r="AB118" s="27"/>
      <c r="AC118" s="27"/>
      <c r="AD118" s="27"/>
    </row>
    <row r="119" spans="2:30" ht="12.75">
      <c r="B119" s="95" t="s">
        <v>37</v>
      </c>
      <c r="C119" s="91" t="s">
        <v>0</v>
      </c>
      <c r="D119" s="91" t="s">
        <v>0</v>
      </c>
      <c r="E119" s="91" t="s">
        <v>0</v>
      </c>
      <c r="F119" s="91" t="s">
        <v>0</v>
      </c>
      <c r="G119" s="91" t="s">
        <v>0</v>
      </c>
      <c r="H119" s="91" t="s">
        <v>0</v>
      </c>
      <c r="I119" s="91" t="s">
        <v>0</v>
      </c>
      <c r="J119" s="91" t="s">
        <v>0</v>
      </c>
      <c r="K119" s="91" t="s">
        <v>0</v>
      </c>
      <c r="L119" s="91" t="s">
        <v>0</v>
      </c>
      <c r="M119" s="91">
        <v>12093</v>
      </c>
      <c r="N119" s="91">
        <v>12473</v>
      </c>
      <c r="O119" s="91">
        <v>12802</v>
      </c>
      <c r="P119" s="91">
        <v>13388</v>
      </c>
      <c r="Q119" s="91">
        <v>13291</v>
      </c>
      <c r="R119" s="91">
        <v>13514</v>
      </c>
      <c r="S119" s="91">
        <v>13728</v>
      </c>
      <c r="T119" s="91">
        <v>12995</v>
      </c>
      <c r="U119" s="91">
        <v>12675</v>
      </c>
      <c r="V119" s="91">
        <v>12359</v>
      </c>
      <c r="W119" s="91">
        <v>12271</v>
      </c>
      <c r="X119" s="91">
        <v>11882</v>
      </c>
      <c r="Y119" s="91">
        <v>11831</v>
      </c>
      <c r="Z119" s="91">
        <v>11630</v>
      </c>
      <c r="AA119" s="91">
        <v>12017</v>
      </c>
      <c r="AB119" s="27"/>
      <c r="AC119" s="27"/>
      <c r="AD119" s="27"/>
    </row>
    <row r="120" spans="2:30" ht="12.75">
      <c r="B120" s="95" t="s">
        <v>24</v>
      </c>
      <c r="C120" s="91" t="s">
        <v>0</v>
      </c>
      <c r="D120" s="91" t="s">
        <v>0</v>
      </c>
      <c r="E120" s="91" t="s">
        <v>0</v>
      </c>
      <c r="F120" s="91" t="s">
        <v>0</v>
      </c>
      <c r="G120" s="91" t="s">
        <v>0</v>
      </c>
      <c r="H120" s="91" t="s">
        <v>0</v>
      </c>
      <c r="I120" s="91" t="s">
        <v>0</v>
      </c>
      <c r="J120" s="91" t="s">
        <v>0</v>
      </c>
      <c r="K120" s="91" t="s">
        <v>0</v>
      </c>
      <c r="L120" s="91" t="s">
        <v>0</v>
      </c>
      <c r="M120" s="91">
        <v>2202</v>
      </c>
      <c r="N120" s="91">
        <v>2204</v>
      </c>
      <c r="O120" s="91">
        <v>2138</v>
      </c>
      <c r="P120" s="91">
        <v>2085</v>
      </c>
      <c r="Q120" s="91">
        <v>2059</v>
      </c>
      <c r="R120" s="91">
        <v>2075</v>
      </c>
      <c r="S120" s="91">
        <v>2040</v>
      </c>
      <c r="T120" s="91">
        <v>2109</v>
      </c>
      <c r="U120" s="91">
        <v>2162</v>
      </c>
      <c r="V120" s="91">
        <v>2172</v>
      </c>
      <c r="W120" s="91">
        <v>2206</v>
      </c>
      <c r="X120" s="91">
        <v>2162</v>
      </c>
      <c r="Y120" s="91">
        <v>2122</v>
      </c>
      <c r="Z120" s="91">
        <v>2168</v>
      </c>
      <c r="AA120" s="91">
        <v>2199</v>
      </c>
      <c r="AB120" s="27"/>
      <c r="AC120" s="27"/>
      <c r="AD120" s="27"/>
    </row>
    <row r="121" spans="2:30" ht="12.75">
      <c r="B121" s="95" t="s">
        <v>21</v>
      </c>
      <c r="C121" s="92" t="s">
        <v>0</v>
      </c>
      <c r="D121" s="92" t="s">
        <v>0</v>
      </c>
      <c r="E121" s="92" t="s">
        <v>0</v>
      </c>
      <c r="F121" s="92" t="s">
        <v>0</v>
      </c>
      <c r="G121" s="92" t="s">
        <v>0</v>
      </c>
      <c r="H121" s="92" t="s">
        <v>0</v>
      </c>
      <c r="I121" s="92" t="s">
        <v>0</v>
      </c>
      <c r="J121" s="92" t="s">
        <v>0</v>
      </c>
      <c r="K121" s="92" t="s">
        <v>0</v>
      </c>
      <c r="L121" s="92" t="s">
        <v>0</v>
      </c>
      <c r="M121" s="91">
        <v>25102</v>
      </c>
      <c r="N121" s="91">
        <v>28633</v>
      </c>
      <c r="O121" s="91">
        <v>29718</v>
      </c>
      <c r="P121" s="91">
        <v>29358</v>
      </c>
      <c r="Q121" s="91">
        <v>27184</v>
      </c>
      <c r="R121" s="91">
        <v>26202</v>
      </c>
      <c r="S121" s="91">
        <v>25805</v>
      </c>
      <c r="T121" s="91">
        <v>25621</v>
      </c>
      <c r="U121" s="91">
        <v>24667</v>
      </c>
      <c r="V121" s="91">
        <v>23737</v>
      </c>
      <c r="W121" s="91">
        <v>20248</v>
      </c>
      <c r="X121" s="91">
        <v>22173</v>
      </c>
      <c r="Y121" s="91">
        <v>24177</v>
      </c>
      <c r="Z121" s="91">
        <v>24404</v>
      </c>
      <c r="AA121" s="91">
        <v>24994</v>
      </c>
      <c r="AB121" s="27"/>
      <c r="AC121" s="27"/>
      <c r="AD121" s="27"/>
    </row>
    <row r="122" spans="2:30" ht="12.75">
      <c r="B122" s="95" t="s">
        <v>38</v>
      </c>
      <c r="C122" s="91">
        <v>506</v>
      </c>
      <c r="D122" s="91">
        <v>514</v>
      </c>
      <c r="E122" s="91">
        <v>544</v>
      </c>
      <c r="F122" s="91">
        <v>579</v>
      </c>
      <c r="G122" s="91">
        <v>601</v>
      </c>
      <c r="H122" s="91">
        <v>623</v>
      </c>
      <c r="I122" s="91">
        <v>632</v>
      </c>
      <c r="J122" s="91">
        <v>670</v>
      </c>
      <c r="K122" s="91">
        <v>584</v>
      </c>
      <c r="L122" s="91">
        <v>610</v>
      </c>
      <c r="M122" s="91">
        <v>697</v>
      </c>
      <c r="N122" s="91">
        <v>699</v>
      </c>
      <c r="O122" s="91">
        <v>695</v>
      </c>
      <c r="P122" s="91">
        <v>666</v>
      </c>
      <c r="Q122" s="91">
        <v>671</v>
      </c>
      <c r="R122" s="91">
        <v>651</v>
      </c>
      <c r="S122" s="91">
        <v>658</v>
      </c>
      <c r="T122" s="91">
        <v>684</v>
      </c>
      <c r="U122" s="91">
        <v>642</v>
      </c>
      <c r="V122" s="91">
        <v>628</v>
      </c>
      <c r="W122" s="91">
        <v>620</v>
      </c>
      <c r="X122" s="91">
        <v>556</v>
      </c>
      <c r="Y122" s="91">
        <v>551</v>
      </c>
      <c r="Z122" s="91">
        <v>578</v>
      </c>
      <c r="AA122" s="91">
        <v>572</v>
      </c>
      <c r="AB122" s="27"/>
      <c r="AC122" s="27"/>
      <c r="AD122" s="27"/>
    </row>
    <row r="123" spans="2:30" ht="12.75">
      <c r="B123" s="95" t="s">
        <v>13</v>
      </c>
      <c r="C123" s="91">
        <v>96872</v>
      </c>
      <c r="D123" s="91">
        <v>100224</v>
      </c>
      <c r="E123" s="91">
        <v>98002</v>
      </c>
      <c r="F123" s="91">
        <v>100679</v>
      </c>
      <c r="G123" s="91">
        <v>91426</v>
      </c>
      <c r="H123" s="91">
        <v>87396</v>
      </c>
      <c r="I123" s="91">
        <v>81722</v>
      </c>
      <c r="J123" s="91">
        <v>81119</v>
      </c>
      <c r="K123" s="91">
        <v>76590</v>
      </c>
      <c r="L123" s="91">
        <v>83369</v>
      </c>
      <c r="M123" s="91">
        <v>76692</v>
      </c>
      <c r="N123" s="91">
        <v>70942</v>
      </c>
      <c r="O123" s="91">
        <v>65521</v>
      </c>
      <c r="P123" s="91">
        <v>66133</v>
      </c>
      <c r="Q123" s="91">
        <v>62947</v>
      </c>
      <c r="R123" s="91">
        <v>63597</v>
      </c>
      <c r="S123" s="91">
        <v>63214</v>
      </c>
      <c r="T123" s="91">
        <v>61067</v>
      </c>
      <c r="U123" s="91">
        <v>60926</v>
      </c>
      <c r="V123" s="91">
        <v>58597</v>
      </c>
      <c r="W123" s="91">
        <v>62984</v>
      </c>
      <c r="X123" s="91">
        <v>57863</v>
      </c>
      <c r="Y123" s="91">
        <v>52352</v>
      </c>
      <c r="Z123" s="91">
        <v>54607</v>
      </c>
      <c r="AA123" s="91">
        <v>57184</v>
      </c>
      <c r="AB123" s="27"/>
      <c r="AC123" s="27"/>
      <c r="AD123" s="27"/>
    </row>
    <row r="124" spans="2:30" ht="12.75">
      <c r="B124" s="95" t="s">
        <v>39</v>
      </c>
      <c r="C124" s="91">
        <v>43411</v>
      </c>
      <c r="D124" s="91">
        <v>42758</v>
      </c>
      <c r="E124" s="91">
        <v>41514</v>
      </c>
      <c r="F124" s="91">
        <v>41329</v>
      </c>
      <c r="G124" s="91">
        <v>40846</v>
      </c>
      <c r="H124" s="91">
        <v>40025</v>
      </c>
      <c r="I124" s="91">
        <v>39275</v>
      </c>
      <c r="J124" s="91">
        <v>39120</v>
      </c>
      <c r="K124" s="91">
        <v>39273</v>
      </c>
      <c r="L124" s="91">
        <v>37710</v>
      </c>
      <c r="M124" s="91">
        <v>36509</v>
      </c>
      <c r="N124" s="91">
        <v>36376</v>
      </c>
      <c r="O124" s="91">
        <v>35431</v>
      </c>
      <c r="P124" s="91">
        <v>34969</v>
      </c>
      <c r="Q124" s="91">
        <v>34458</v>
      </c>
      <c r="R124" s="91">
        <v>34244</v>
      </c>
      <c r="S124" s="91">
        <v>34026</v>
      </c>
      <c r="T124" s="91">
        <v>34581</v>
      </c>
      <c r="U124" s="91">
        <v>33897</v>
      </c>
      <c r="V124" s="91">
        <v>34452</v>
      </c>
      <c r="W124" s="91">
        <v>34386</v>
      </c>
      <c r="X124" s="91">
        <v>33629</v>
      </c>
      <c r="Y124" s="91">
        <v>33359</v>
      </c>
      <c r="Z124" s="91">
        <v>33140</v>
      </c>
      <c r="AA124" s="91">
        <v>33140</v>
      </c>
      <c r="AB124" s="27"/>
      <c r="AC124" s="27"/>
      <c r="AD124" s="27"/>
    </row>
    <row r="125" spans="2:30" ht="12.75">
      <c r="B125" s="95" t="s">
        <v>20</v>
      </c>
      <c r="C125" s="91">
        <v>170070</v>
      </c>
      <c r="D125" s="91">
        <v>165717</v>
      </c>
      <c r="E125" s="91">
        <v>156641</v>
      </c>
      <c r="F125" s="91">
        <v>140518</v>
      </c>
      <c r="G125" s="91">
        <v>140302</v>
      </c>
      <c r="H125" s="91">
        <v>131022</v>
      </c>
      <c r="I125" s="91">
        <v>121728</v>
      </c>
      <c r="J125" s="91">
        <v>123806</v>
      </c>
      <c r="K125" s="91">
        <v>121300</v>
      </c>
      <c r="L125" s="91">
        <v>117839</v>
      </c>
      <c r="M125" s="91">
        <v>108817</v>
      </c>
      <c r="N125" s="91">
        <v>107348</v>
      </c>
      <c r="O125" s="91">
        <v>129795</v>
      </c>
      <c r="P125" s="91">
        <v>127070</v>
      </c>
      <c r="Q125" s="91">
        <v>120134</v>
      </c>
      <c r="R125" s="91">
        <v>122650</v>
      </c>
      <c r="S125" s="91">
        <v>123864</v>
      </c>
      <c r="T125" s="91">
        <v>123791</v>
      </c>
      <c r="U125" s="91">
        <v>115789</v>
      </c>
      <c r="V125" s="91">
        <v>110383</v>
      </c>
      <c r="W125" s="91">
        <v>118909</v>
      </c>
      <c r="X125" s="91">
        <v>108052</v>
      </c>
      <c r="Y125" s="91">
        <v>98416</v>
      </c>
      <c r="Z125" s="91">
        <v>96100</v>
      </c>
      <c r="AA125" s="91">
        <v>97830</v>
      </c>
      <c r="AB125" s="27"/>
      <c r="AC125" s="27"/>
      <c r="AD125" s="27"/>
    </row>
    <row r="126" spans="2:30" ht="12.75">
      <c r="B126" s="95" t="s">
        <v>22</v>
      </c>
      <c r="C126" s="92" t="s">
        <v>0</v>
      </c>
      <c r="D126" s="92" t="s">
        <v>0</v>
      </c>
      <c r="E126" s="92" t="s">
        <v>0</v>
      </c>
      <c r="F126" s="92" t="s">
        <v>0</v>
      </c>
      <c r="G126" s="92" t="s">
        <v>0</v>
      </c>
      <c r="H126" s="91">
        <v>32396</v>
      </c>
      <c r="I126" s="91">
        <v>32395</v>
      </c>
      <c r="J126" s="91">
        <v>32344</v>
      </c>
      <c r="K126" s="91">
        <v>32687</v>
      </c>
      <c r="L126" s="91">
        <v>33363</v>
      </c>
      <c r="M126" s="91">
        <v>31882</v>
      </c>
      <c r="N126" s="91">
        <v>30688</v>
      </c>
      <c r="O126" s="91">
        <v>30262</v>
      </c>
      <c r="P126" s="91">
        <v>29228</v>
      </c>
      <c r="Q126" s="91">
        <v>29989</v>
      </c>
      <c r="R126" s="91">
        <v>29258</v>
      </c>
      <c r="S126" s="91">
        <v>28695</v>
      </c>
      <c r="T126" s="91">
        <v>28703</v>
      </c>
      <c r="U126" s="91">
        <v>28378</v>
      </c>
      <c r="V126" s="91">
        <v>28533</v>
      </c>
      <c r="W126" s="91">
        <v>28314</v>
      </c>
      <c r="X126" s="91">
        <v>28174</v>
      </c>
      <c r="Y126" s="91">
        <v>27829</v>
      </c>
      <c r="Z126" s="91">
        <v>26442</v>
      </c>
      <c r="AA126" s="91">
        <v>26930</v>
      </c>
      <c r="AB126" s="27"/>
      <c r="AC126" s="27"/>
      <c r="AD126" s="27"/>
    </row>
    <row r="127" spans="2:30" ht="12.75">
      <c r="B127" s="95" t="s">
        <v>40</v>
      </c>
      <c r="C127" s="91">
        <v>128671</v>
      </c>
      <c r="D127" s="91">
        <v>113744</v>
      </c>
      <c r="E127" s="91">
        <v>98430</v>
      </c>
      <c r="F127" s="91">
        <v>93718</v>
      </c>
      <c r="G127" s="91">
        <v>87158</v>
      </c>
      <c r="H127" s="91">
        <v>88549</v>
      </c>
      <c r="I127" s="91">
        <v>87148</v>
      </c>
      <c r="J127" s="91">
        <v>79467</v>
      </c>
      <c r="K127" s="91">
        <v>78424</v>
      </c>
      <c r="L127" s="91">
        <v>73792</v>
      </c>
      <c r="M127" s="91">
        <v>68827</v>
      </c>
      <c r="N127" s="91">
        <v>66777</v>
      </c>
      <c r="O127" s="91">
        <v>70278</v>
      </c>
      <c r="P127" s="91">
        <v>70962</v>
      </c>
      <c r="Q127" s="91">
        <v>74467</v>
      </c>
      <c r="R127" s="91">
        <v>75564</v>
      </c>
      <c r="S127" s="91">
        <v>76474</v>
      </c>
      <c r="T127" s="91">
        <v>76155</v>
      </c>
      <c r="U127" s="91">
        <v>74600</v>
      </c>
      <c r="V127" s="91">
        <v>72087</v>
      </c>
      <c r="W127" s="91">
        <v>64228</v>
      </c>
      <c r="X127" s="91">
        <v>63873</v>
      </c>
      <c r="Y127" s="91">
        <v>64143</v>
      </c>
      <c r="Z127" s="91">
        <v>64458</v>
      </c>
      <c r="AA127" s="91">
        <v>64181</v>
      </c>
      <c r="AB127" s="27"/>
      <c r="AC127" s="27"/>
      <c r="AD127" s="27"/>
    </row>
    <row r="128" spans="2:30" ht="12.75">
      <c r="B128" s="95" t="s">
        <v>18</v>
      </c>
      <c r="C128" s="92" t="s">
        <v>0</v>
      </c>
      <c r="D128" s="92" t="s">
        <v>0</v>
      </c>
      <c r="E128" s="91">
        <v>6438</v>
      </c>
      <c r="F128" s="91">
        <v>5965</v>
      </c>
      <c r="G128" s="91">
        <v>5871</v>
      </c>
      <c r="H128" s="91">
        <v>5927</v>
      </c>
      <c r="I128" s="91">
        <v>5687</v>
      </c>
      <c r="J128" s="91">
        <v>5766</v>
      </c>
      <c r="K128" s="91">
        <v>5780</v>
      </c>
      <c r="L128" s="91">
        <v>5797</v>
      </c>
      <c r="M128" s="91">
        <v>6251</v>
      </c>
      <c r="N128" s="91">
        <v>6155</v>
      </c>
      <c r="O128" s="91">
        <v>6576</v>
      </c>
      <c r="P128" s="91">
        <v>6034</v>
      </c>
      <c r="Q128" s="91">
        <v>5586</v>
      </c>
      <c r="R128" s="91">
        <v>5677</v>
      </c>
      <c r="S128" s="91">
        <v>5703</v>
      </c>
      <c r="T128" s="91">
        <v>5937</v>
      </c>
      <c r="U128" s="91">
        <v>5621</v>
      </c>
      <c r="V128" s="91">
        <v>5598</v>
      </c>
      <c r="W128" s="91">
        <v>5451</v>
      </c>
      <c r="X128" s="91">
        <v>5247</v>
      </c>
      <c r="Y128" s="91">
        <v>5165</v>
      </c>
      <c r="Z128" s="91">
        <v>5115</v>
      </c>
      <c r="AA128" s="91">
        <v>5267</v>
      </c>
      <c r="AB128" s="27"/>
      <c r="AC128" s="27"/>
      <c r="AD128" s="27"/>
    </row>
    <row r="129" spans="2:30" ht="12.75">
      <c r="B129" s="95" t="s">
        <v>41</v>
      </c>
      <c r="C129" s="91" t="s">
        <v>0</v>
      </c>
      <c r="D129" s="91" t="s">
        <v>0</v>
      </c>
      <c r="E129" s="91" t="s">
        <v>0</v>
      </c>
      <c r="F129" s="91">
        <v>17626</v>
      </c>
      <c r="G129" s="91">
        <v>16734</v>
      </c>
      <c r="H129" s="91">
        <v>17250</v>
      </c>
      <c r="I129" s="91">
        <v>16304</v>
      </c>
      <c r="J129" s="91">
        <v>15057</v>
      </c>
      <c r="K129" s="91">
        <v>13241</v>
      </c>
      <c r="L129" s="91">
        <v>12714</v>
      </c>
      <c r="M129" s="91">
        <v>12318</v>
      </c>
      <c r="N129" s="91">
        <v>12167</v>
      </c>
      <c r="O129" s="91">
        <v>12448</v>
      </c>
      <c r="P129" s="91">
        <v>12136</v>
      </c>
      <c r="Q129" s="91">
        <v>11475</v>
      </c>
      <c r="R129" s="91">
        <v>11101</v>
      </c>
      <c r="S129" s="91">
        <v>10954</v>
      </c>
      <c r="T129" s="91">
        <v>10437</v>
      </c>
      <c r="U129" s="91">
        <v>9532</v>
      </c>
      <c r="V129" s="91">
        <v>9635</v>
      </c>
      <c r="W129" s="91">
        <v>9401</v>
      </c>
      <c r="X129" s="91">
        <v>8833</v>
      </c>
      <c r="Y129" s="91">
        <v>9146</v>
      </c>
      <c r="Z129" s="91">
        <v>8990</v>
      </c>
      <c r="AA129" s="91">
        <v>9166</v>
      </c>
      <c r="AB129" s="27"/>
      <c r="AC129" s="27"/>
      <c r="AD129" s="27"/>
    </row>
    <row r="130" spans="2:30" ht="12.75">
      <c r="B130" s="95" t="s">
        <v>19</v>
      </c>
      <c r="C130" s="91">
        <v>20915</v>
      </c>
      <c r="D130" s="91">
        <v>19274</v>
      </c>
      <c r="E130" s="91">
        <v>18554</v>
      </c>
      <c r="F130" s="91">
        <v>18744</v>
      </c>
      <c r="G130" s="91">
        <v>19204</v>
      </c>
      <c r="H130" s="91">
        <v>18447</v>
      </c>
      <c r="I130" s="91">
        <v>17847</v>
      </c>
      <c r="J130" s="91">
        <v>18701</v>
      </c>
      <c r="K130" s="91">
        <v>18614</v>
      </c>
      <c r="L130" s="91">
        <v>18481</v>
      </c>
      <c r="M130" s="91">
        <v>18511</v>
      </c>
      <c r="N130" s="91">
        <v>17974</v>
      </c>
      <c r="O130" s="91">
        <v>18316</v>
      </c>
      <c r="P130" s="91">
        <v>18448</v>
      </c>
      <c r="Q130" s="91">
        <v>18402</v>
      </c>
      <c r="R130" s="91">
        <v>18083</v>
      </c>
      <c r="S130" s="91">
        <v>18198</v>
      </c>
      <c r="T130" s="91">
        <v>17850</v>
      </c>
      <c r="U130" s="91">
        <v>17738</v>
      </c>
      <c r="V130" s="91">
        <v>17390</v>
      </c>
      <c r="W130" s="91">
        <v>18238</v>
      </c>
      <c r="X130" s="91">
        <v>18100</v>
      </c>
      <c r="Y130" s="91">
        <v>17923</v>
      </c>
      <c r="Z130" s="91">
        <v>18281</v>
      </c>
      <c r="AA130" s="91">
        <v>17691</v>
      </c>
      <c r="AB130" s="27"/>
      <c r="AC130" s="27"/>
      <c r="AD130" s="27"/>
    </row>
    <row r="131" spans="2:30" ht="12.75">
      <c r="B131" s="95" t="s">
        <v>42</v>
      </c>
      <c r="C131" s="91">
        <v>23628</v>
      </c>
      <c r="D131" s="91">
        <v>23228</v>
      </c>
      <c r="E131" s="91">
        <v>24041</v>
      </c>
      <c r="F131" s="91">
        <v>24092</v>
      </c>
      <c r="G131" s="91">
        <v>24800</v>
      </c>
      <c r="H131" s="91">
        <v>24036</v>
      </c>
      <c r="I131" s="91">
        <v>23865</v>
      </c>
      <c r="J131" s="91">
        <v>23640</v>
      </c>
      <c r="K131" s="91">
        <v>23137</v>
      </c>
      <c r="L131" s="91">
        <v>22698</v>
      </c>
      <c r="M131" s="91">
        <v>21764</v>
      </c>
      <c r="N131" s="91">
        <v>21564</v>
      </c>
      <c r="O131" s="91">
        <v>21146</v>
      </c>
      <c r="P131" s="91">
        <v>21442</v>
      </c>
      <c r="Q131" s="91">
        <v>21559</v>
      </c>
      <c r="R131" s="91">
        <v>21515</v>
      </c>
      <c r="S131" s="91">
        <v>20985</v>
      </c>
      <c r="T131" s="91">
        <v>21080</v>
      </c>
      <c r="U131" s="91">
        <v>20492</v>
      </c>
      <c r="V131" s="91">
        <v>20101</v>
      </c>
      <c r="W131" s="91">
        <v>19941</v>
      </c>
      <c r="X131" s="91">
        <v>19613</v>
      </c>
      <c r="Y131" s="91">
        <v>19457</v>
      </c>
      <c r="Z131" s="91">
        <v>19576</v>
      </c>
      <c r="AA131" s="96">
        <v>19576</v>
      </c>
      <c r="AB131" s="27"/>
      <c r="AC131" s="27"/>
      <c r="AD131" s="27"/>
    </row>
    <row r="132" spans="2:30" ht="12.75">
      <c r="B132" s="95" t="s">
        <v>16</v>
      </c>
      <c r="C132" s="91">
        <v>209603</v>
      </c>
      <c r="D132" s="92" t="s">
        <v>0</v>
      </c>
      <c r="E132" s="92" t="s">
        <v>0</v>
      </c>
      <c r="F132" s="92" t="s">
        <v>0</v>
      </c>
      <c r="G132" s="92" t="s">
        <v>0</v>
      </c>
      <c r="H132" s="91">
        <v>206301</v>
      </c>
      <c r="I132" s="92" t="s">
        <v>0</v>
      </c>
      <c r="J132" s="92" t="s">
        <v>0</v>
      </c>
      <c r="K132" s="92" t="s">
        <v>0</v>
      </c>
      <c r="L132" s="92" t="s">
        <v>0</v>
      </c>
      <c r="M132" s="91">
        <v>194961</v>
      </c>
      <c r="N132" s="91">
        <v>184700</v>
      </c>
      <c r="O132" s="91">
        <v>178830</v>
      </c>
      <c r="P132" s="91">
        <v>179202</v>
      </c>
      <c r="Q132" s="91">
        <v>180241</v>
      </c>
      <c r="R132" s="91">
        <v>177289</v>
      </c>
      <c r="S132" s="91">
        <v>176862</v>
      </c>
      <c r="T132" s="91">
        <v>170616</v>
      </c>
      <c r="U132" s="91">
        <v>167093</v>
      </c>
      <c r="V132" s="91">
        <v>160721</v>
      </c>
      <c r="W132" s="91">
        <v>165276</v>
      </c>
      <c r="X132" s="91">
        <v>163429</v>
      </c>
      <c r="Y132" s="91">
        <v>162957</v>
      </c>
      <c r="Z132" s="91">
        <v>163366</v>
      </c>
      <c r="AA132" s="91">
        <v>165501</v>
      </c>
      <c r="AB132" s="27"/>
      <c r="AC132" s="27"/>
      <c r="AD132" s="27"/>
    </row>
    <row r="133" spans="2:30" ht="12.75">
      <c r="B133" s="95" t="s">
        <v>23</v>
      </c>
      <c r="C133" s="91">
        <v>13694</v>
      </c>
      <c r="D133" s="91">
        <v>13844</v>
      </c>
      <c r="E133" s="91">
        <v>14007</v>
      </c>
      <c r="F133" s="91">
        <v>13967</v>
      </c>
      <c r="G133" s="91">
        <v>14241</v>
      </c>
      <c r="H133" s="91">
        <v>14395</v>
      </c>
      <c r="I133" s="91">
        <v>14609</v>
      </c>
      <c r="J133" s="91">
        <v>14426</v>
      </c>
      <c r="K133" s="91">
        <v>14457</v>
      </c>
      <c r="L133" s="91">
        <v>14258</v>
      </c>
      <c r="M133" s="91">
        <v>13741</v>
      </c>
      <c r="N133" s="91">
        <v>13994</v>
      </c>
      <c r="O133" s="91">
        <v>13858</v>
      </c>
      <c r="P133" s="91">
        <v>13943</v>
      </c>
      <c r="Q133" s="91">
        <v>14042</v>
      </c>
      <c r="R133" s="91">
        <v>13945</v>
      </c>
      <c r="S133" s="91">
        <v>13745</v>
      </c>
      <c r="T133" s="91">
        <v>13477</v>
      </c>
      <c r="U133" s="91">
        <v>13453</v>
      </c>
      <c r="V133" s="91">
        <v>13495</v>
      </c>
      <c r="W133" s="91">
        <v>13328</v>
      </c>
      <c r="X133" s="91">
        <v>12938</v>
      </c>
      <c r="Y133" s="91">
        <v>12888</v>
      </c>
      <c r="Z133" s="91">
        <v>12959</v>
      </c>
      <c r="AA133" s="91">
        <v>12824</v>
      </c>
      <c r="AB133" s="27"/>
      <c r="AC133" s="27"/>
      <c r="AD133" s="27"/>
    </row>
    <row r="134" spans="2:30" ht="12.75">
      <c r="B134" s="95" t="s">
        <v>43</v>
      </c>
      <c r="C134" s="91">
        <v>25123</v>
      </c>
      <c r="D134" s="91">
        <v>24761</v>
      </c>
      <c r="E134" s="91">
        <v>24227</v>
      </c>
      <c r="F134" s="91">
        <v>23837</v>
      </c>
      <c r="G134" s="91">
        <v>23768</v>
      </c>
      <c r="H134" s="91">
        <v>22967</v>
      </c>
      <c r="I134" s="91">
        <v>22804</v>
      </c>
      <c r="J134" s="91">
        <v>22437</v>
      </c>
      <c r="K134" s="91">
        <v>22469</v>
      </c>
      <c r="L134" s="91">
        <v>21976</v>
      </c>
      <c r="M134" s="91">
        <v>21866</v>
      </c>
      <c r="N134" s="91">
        <v>22122</v>
      </c>
      <c r="O134" s="91">
        <v>22129</v>
      </c>
      <c r="P134" s="91">
        <v>21894</v>
      </c>
      <c r="Q134" s="91">
        <v>21760</v>
      </c>
      <c r="R134" s="91">
        <v>22077</v>
      </c>
      <c r="S134" s="91">
        <v>22189</v>
      </c>
      <c r="T134" s="91">
        <v>22150</v>
      </c>
      <c r="U134" s="91">
        <v>22533</v>
      </c>
      <c r="V134" s="91">
        <v>22301</v>
      </c>
      <c r="W134" s="91">
        <v>22298</v>
      </c>
      <c r="X134" s="91">
        <v>22239</v>
      </c>
      <c r="Y134" s="91">
        <v>22169</v>
      </c>
      <c r="Z134" s="91">
        <v>21982</v>
      </c>
      <c r="AA134" s="92" t="s">
        <v>0</v>
      </c>
      <c r="AB134" s="27"/>
      <c r="AC134" s="27"/>
      <c r="AD134" s="27"/>
    </row>
    <row r="135" spans="2:30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2:30" ht="12.75">
      <c r="B136" s="39" t="s">
        <v>92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27"/>
      <c r="AC136" s="27"/>
      <c r="AD136" s="27"/>
    </row>
    <row r="137" spans="2:30" ht="12.75">
      <c r="B137" s="39" t="s">
        <v>0</v>
      </c>
      <c r="C137" s="39" t="s">
        <v>93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27"/>
      <c r="AC137" s="27"/>
      <c r="AD137" s="27"/>
    </row>
    <row r="138" spans="2:30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2:30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2:30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2:30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2:30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2:30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2:30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2:30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2:30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2:30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2:30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4'!C39:J39</xm:f>
              <xm:sqref>L39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4'!D9:K9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4'!E8:K8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4'!C10:K10</xm:f>
              <xm:sqref>L10</xm:sqref>
            </x14:sparkline>
            <x14:sparkline>
              <xm:f>'Table 4'!C11:K11</xm:f>
              <xm:sqref>L11</xm:sqref>
            </x14:sparkline>
            <x14:sparkline>
              <xm:f>'Table 4'!C12:K12</xm:f>
              <xm:sqref>L12</xm:sqref>
            </x14:sparkline>
            <x14:sparkline>
              <xm:f>'Table 4'!C13:K13</xm:f>
              <xm:sqref>L13</xm:sqref>
            </x14:sparkline>
            <x14:sparkline>
              <xm:f>'Table 4'!C14:J14</xm:f>
              <xm:sqref>L14</xm:sqref>
            </x14:sparkline>
            <x14:sparkline>
              <xm:f>'Table 4'!F15:K15</xm:f>
              <xm:sqref>L15</xm:sqref>
            </x14:sparkline>
            <x14:sparkline>
              <xm:f>'Table 4'!C16:J16</xm:f>
              <xm:sqref>L16</xm:sqref>
            </x14:sparkline>
            <x14:sparkline>
              <xm:f>'Table 4'!C17:K17</xm:f>
              <xm:sqref>L17</xm:sqref>
            </x14:sparkline>
            <x14:sparkline>
              <xm:f>'Table 4'!C18:K18</xm:f>
              <xm:sqref>L18</xm:sqref>
            </x14:sparkline>
            <x14:sparkline>
              <xm:f>'Table 4'!C19:K19</xm:f>
              <xm:sqref>L19</xm:sqref>
            </x14:sparkline>
            <x14:sparkline>
              <xm:f>'Table 4'!E20:K20</xm:f>
              <xm:sqref>L20</xm:sqref>
            </x14:sparkline>
            <x14:sparkline>
              <xm:f>'Table 4'!C21:K21</xm:f>
              <xm:sqref>L21</xm:sqref>
            </x14:sparkline>
            <x14:sparkline>
              <xm:f>'Table 4'!C22:K22</xm:f>
              <xm:sqref>L22</xm:sqref>
            </x14:sparkline>
            <x14:sparkline>
              <xm:f>'Table 4'!C23:K23</xm:f>
              <xm:sqref>L23</xm:sqref>
            </x14:sparkline>
            <x14:sparkline>
              <xm:f>'Table 4'!C24:K24</xm:f>
              <xm:sqref>L24</xm:sqref>
            </x14:sparkline>
            <x14:sparkline>
              <xm:f>'Table 4'!C25:K25</xm:f>
              <xm:sqref>L25</xm:sqref>
            </x14:sparkline>
            <x14:sparkline>
              <xm:f>'Table 4'!E26:K26</xm:f>
              <xm:sqref>L26</xm:sqref>
            </x14:sparkline>
            <x14:sparkline>
              <xm:f>'Table 4'!C27:K27</xm:f>
              <xm:sqref>L27</xm:sqref>
            </x14:sparkline>
            <x14:sparkline>
              <xm:f>'Table 4'!C28:K28</xm:f>
              <xm:sqref>L28</xm:sqref>
            </x14:sparkline>
            <x14:sparkline>
              <xm:f>'Table 4'!C29:K29</xm:f>
              <xm:sqref>L29</xm:sqref>
            </x14:sparkline>
            <x14:sparkline>
              <xm:f>'Table 4'!C30:K30</xm:f>
              <xm:sqref>L30</xm:sqref>
            </x14:sparkline>
            <x14:sparkline>
              <xm:f>'Table 4'!D31:K31</xm:f>
              <xm:sqref>L31</xm:sqref>
            </x14:sparkline>
            <x14:sparkline>
              <xm:f>'Table 4'!C32:K32</xm:f>
              <xm:sqref>L32</xm:sqref>
            </x14:sparkline>
            <x14:sparkline>
              <xm:f>'Table 4'!D33:K33</xm:f>
              <xm:sqref>L33</xm:sqref>
            </x14:sparkline>
            <x14:sparkline>
              <xm:f>'Table 4'!C34:K34</xm:f>
              <xm:sqref>L34</xm:sqref>
            </x14:sparkline>
            <x14:sparkline>
              <xm:f>'Table 4'!C35:K35</xm:f>
              <xm:sqref>L35</xm:sqref>
            </x14:sparkline>
            <x14:sparkline>
              <xm:f>'Table 4'!C36:J36</xm:f>
              <xm:sqref>L36</xm:sqref>
            </x14:sparkline>
            <x14:sparkline>
              <xm:f>'Table 4'!C37:K37</xm:f>
              <xm:sqref>L37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A1:AS252"/>
  <sheetViews>
    <sheetView showGridLines="0" workbookViewId="0" topLeftCell="A1">
      <selection activeCell="AI44" sqref="AI44"/>
    </sheetView>
  </sheetViews>
  <sheetFormatPr defaultColWidth="9.140625" defaultRowHeight="12.75"/>
  <cols>
    <col min="1" max="2" width="9.140625" style="27" customWidth="1"/>
    <col min="3" max="5" width="9.8515625" style="27" customWidth="1"/>
    <col min="6" max="7" width="9.8515625" style="27" bestFit="1" customWidth="1"/>
    <col min="8" max="8" width="10.140625" style="27" bestFit="1" customWidth="1"/>
    <col min="9" max="21" width="9.140625" style="27" customWidth="1"/>
    <col min="22" max="22" width="9.8515625" style="27" customWidth="1"/>
    <col min="23" max="23" width="11.28125" style="27" bestFit="1" customWidth="1"/>
    <col min="24" max="24" width="11.421875" style="27" bestFit="1" customWidth="1"/>
    <col min="25" max="25" width="9.421875" style="27" bestFit="1" customWidth="1"/>
    <col min="26" max="26" width="11.421875" style="27" bestFit="1" customWidth="1"/>
    <col min="27" max="39" width="9.140625" style="27" customWidth="1"/>
    <col min="40" max="40" width="10.8515625" style="27" customWidth="1"/>
    <col min="41" max="42" width="13.7109375" style="27" customWidth="1"/>
    <col min="43" max="43" width="10.57421875" style="27" bestFit="1" customWidth="1"/>
    <col min="44" max="44" width="9.140625" style="27" customWidth="1"/>
    <col min="45" max="45" width="9.57421875" style="27" bestFit="1" customWidth="1"/>
    <col min="46" max="16384" width="9.140625" style="27" customWidth="1"/>
  </cols>
  <sheetData>
    <row r="1" spans="1:42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2.75">
      <c r="A3" s="19"/>
      <c r="B3" s="1" t="s">
        <v>148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2.75">
      <c r="A4" s="19"/>
      <c r="B4" s="5" t="s">
        <v>161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25.5" customHeight="1">
      <c r="A7" s="19"/>
      <c r="B7" s="1"/>
      <c r="C7" s="1"/>
      <c r="D7" s="1"/>
      <c r="E7" s="1"/>
      <c r="F7" s="1"/>
      <c r="G7" s="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76"/>
      <c r="W7" s="165" t="s">
        <v>130</v>
      </c>
      <c r="X7" s="165" t="s">
        <v>128</v>
      </c>
      <c r="Y7" s="166" t="s">
        <v>129</v>
      </c>
      <c r="Z7" s="166" t="s">
        <v>138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ht="15" customHeight="1">
      <c r="A8" s="19"/>
      <c r="B8" s="5"/>
      <c r="C8" s="1"/>
      <c r="D8" s="1"/>
      <c r="E8" s="1"/>
      <c r="F8" s="1"/>
      <c r="G8" s="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77"/>
      <c r="W8" s="319" t="s">
        <v>139</v>
      </c>
      <c r="X8" s="320"/>
      <c r="Y8" s="320"/>
      <c r="Z8" s="320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3.5" customHeight="1">
      <c r="A9" s="19"/>
      <c r="B9" s="5"/>
      <c r="C9" s="1"/>
      <c r="D9" s="1"/>
      <c r="E9" s="1"/>
      <c r="F9" s="1"/>
      <c r="G9" s="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78" t="s">
        <v>134</v>
      </c>
      <c r="W9" s="273">
        <v>7.2028963083896995</v>
      </c>
      <c r="X9" s="261">
        <v>9.118330366788726</v>
      </c>
      <c r="Y9" s="261">
        <v>0.24880307239447932</v>
      </c>
      <c r="Z9" s="261">
        <v>16.570029747572907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79" t="s">
        <v>83</v>
      </c>
      <c r="W10" s="274">
        <v>7.315735972954424</v>
      </c>
      <c r="X10" s="275">
        <v>10.670319561028322</v>
      </c>
      <c r="Y10" s="275">
        <v>0.18681576524663215</v>
      </c>
      <c r="Z10" s="275">
        <v>18.172871299229378</v>
      </c>
      <c r="AA10" s="19"/>
      <c r="AB10" s="19"/>
      <c r="AC10" s="19"/>
      <c r="AD10" s="19"/>
      <c r="AE10" s="28"/>
      <c r="AF10" s="28"/>
      <c r="AG10" s="28"/>
      <c r="AH10" s="28"/>
      <c r="AI10" s="19"/>
      <c r="AJ10" s="19"/>
      <c r="AK10" s="19"/>
      <c r="AL10" s="19"/>
      <c r="AM10" s="19"/>
      <c r="AN10" s="19"/>
      <c r="AO10" s="19"/>
      <c r="AP10" s="19"/>
    </row>
    <row r="11" spans="1:4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80"/>
      <c r="W11" s="276"/>
      <c r="X11" s="277"/>
      <c r="Y11" s="277"/>
      <c r="Z11" s="277"/>
      <c r="AA11" s="19"/>
      <c r="AB11" s="19"/>
      <c r="AC11" s="19"/>
      <c r="AD11" s="19"/>
      <c r="AE11" s="28"/>
      <c r="AF11" s="28"/>
      <c r="AG11" s="28"/>
      <c r="AH11" s="28"/>
      <c r="AI11" s="19"/>
      <c r="AJ11" s="19"/>
      <c r="AK11" s="19"/>
      <c r="AL11" s="19"/>
      <c r="AM11" s="19"/>
      <c r="AN11" s="19"/>
      <c r="AO11" s="19"/>
      <c r="AP11" s="19"/>
    </row>
    <row r="12" spans="1:4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73" t="s">
        <v>38</v>
      </c>
      <c r="W12" s="278">
        <v>2.7424242424242427</v>
      </c>
      <c r="X12" s="279">
        <v>50.56666666666666</v>
      </c>
      <c r="Y12" s="279">
        <v>0.08787878787878786</v>
      </c>
      <c r="Z12" s="279">
        <v>53.39696969696969</v>
      </c>
      <c r="AA12" s="19"/>
      <c r="AB12" s="19"/>
      <c r="AC12" s="19"/>
      <c r="AD12" s="19"/>
      <c r="AE12" s="28"/>
      <c r="AF12" s="28"/>
      <c r="AG12" s="28"/>
      <c r="AH12" s="28"/>
      <c r="AI12" s="19"/>
      <c r="AJ12" s="19"/>
      <c r="AK12" s="19"/>
      <c r="AL12" s="19"/>
      <c r="AM12" s="19"/>
      <c r="AN12" s="19"/>
      <c r="AO12" s="19"/>
      <c r="AP12" s="19"/>
    </row>
    <row r="13" spans="1:42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1" t="s">
        <v>35</v>
      </c>
      <c r="W13" s="280">
        <v>8.18179882021606</v>
      </c>
      <c r="X13" s="281">
        <v>32.58170648320699</v>
      </c>
      <c r="Y13" s="281">
        <v>0.23306785859406745</v>
      </c>
      <c r="Z13" s="281">
        <v>40.99657316201712</v>
      </c>
      <c r="AA13" s="19"/>
      <c r="AB13" s="19"/>
      <c r="AC13" s="19"/>
      <c r="AD13" s="19"/>
      <c r="AE13" s="28"/>
      <c r="AF13" s="28"/>
      <c r="AG13" s="28"/>
      <c r="AH13" s="28"/>
      <c r="AI13" s="19"/>
      <c r="AJ13" s="19"/>
      <c r="AK13" s="19"/>
      <c r="AL13" s="19"/>
      <c r="AM13" s="19"/>
      <c r="AN13" s="19"/>
      <c r="AO13" s="19"/>
      <c r="AP13" s="19"/>
    </row>
    <row r="14" spans="1:42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81" t="s">
        <v>13</v>
      </c>
      <c r="W14" s="280">
        <v>4.834706550344984</v>
      </c>
      <c r="X14" s="271">
        <v>30.770721935793052</v>
      </c>
      <c r="Y14" s="271">
        <v>0.2651063830884222</v>
      </c>
      <c r="Z14" s="281">
        <v>35.87053486922646</v>
      </c>
      <c r="AA14" s="19"/>
      <c r="AB14" s="19"/>
      <c r="AC14" s="19"/>
      <c r="AD14" s="19"/>
      <c r="AE14" s="28"/>
      <c r="AF14" s="28"/>
      <c r="AG14" s="28"/>
      <c r="AH14" s="28"/>
      <c r="AI14" s="19"/>
      <c r="AJ14" s="19"/>
      <c r="AK14" s="19"/>
      <c r="AL14" s="19"/>
      <c r="AM14" s="19"/>
      <c r="AN14" s="19"/>
      <c r="AO14" s="19"/>
      <c r="AP14" s="19"/>
    </row>
    <row r="15" spans="1:4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71" t="s">
        <v>26</v>
      </c>
      <c r="W15" s="280">
        <v>4.417455343750161</v>
      </c>
      <c r="X15" s="271">
        <v>27.717054493404856</v>
      </c>
      <c r="Y15" s="271">
        <v>0.23847666846871213</v>
      </c>
      <c r="Z15" s="271">
        <v>32.37298650562373</v>
      </c>
      <c r="AA15" s="19"/>
      <c r="AB15" s="19"/>
      <c r="AC15" s="19"/>
      <c r="AD15" s="19"/>
      <c r="AE15" s="28"/>
      <c r="AF15" s="28"/>
      <c r="AG15" s="28"/>
      <c r="AH15" s="28"/>
      <c r="AI15" s="19"/>
      <c r="AJ15" s="19"/>
      <c r="AK15" s="19"/>
      <c r="AL15" s="19"/>
      <c r="AM15" s="19"/>
      <c r="AN15" s="19"/>
      <c r="AO15" s="19"/>
      <c r="AP15" s="19"/>
    </row>
    <row r="16" spans="1:4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71" t="s">
        <v>28</v>
      </c>
      <c r="W16" s="280">
        <v>6.287472176007307</v>
      </c>
      <c r="X16" s="271">
        <v>23.796033173257776</v>
      </c>
      <c r="Y16" s="271">
        <v>0.3638968570482547</v>
      </c>
      <c r="Z16" s="271">
        <v>30.447402206313335</v>
      </c>
      <c r="AA16" s="19"/>
      <c r="AB16" s="19"/>
      <c r="AC16" s="19"/>
      <c r="AD16" s="19"/>
      <c r="AE16" s="28"/>
      <c r="AF16" s="28"/>
      <c r="AG16" s="28"/>
      <c r="AH16" s="28"/>
      <c r="AI16" s="19"/>
      <c r="AJ16" s="19"/>
      <c r="AK16" s="19"/>
      <c r="AL16" s="19"/>
      <c r="AM16" s="19"/>
      <c r="AN16" s="19"/>
      <c r="AO16" s="19"/>
      <c r="AP16" s="19"/>
    </row>
    <row r="17" spans="1:4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71" t="s">
        <v>14</v>
      </c>
      <c r="W17" s="280">
        <v>8.997746797017363</v>
      </c>
      <c r="X17" s="271">
        <v>14.018320522732932</v>
      </c>
      <c r="Y17" s="271">
        <v>0.2459702894194955</v>
      </c>
      <c r="Z17" s="271">
        <v>23.26203760916979</v>
      </c>
      <c r="AA17" s="19"/>
      <c r="AB17" s="19"/>
      <c r="AC17" s="19"/>
      <c r="AD17" s="19"/>
      <c r="AE17" s="28"/>
      <c r="AF17" s="28"/>
      <c r="AG17" s="28"/>
      <c r="AH17" s="28"/>
      <c r="AI17" s="19"/>
      <c r="AJ17" s="19"/>
      <c r="AK17" s="19"/>
      <c r="AL17" s="19"/>
      <c r="AM17" s="19"/>
      <c r="AN17" s="19"/>
      <c r="AO17" s="19"/>
      <c r="AP17" s="19"/>
    </row>
    <row r="18" spans="1:4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71" t="s">
        <v>30</v>
      </c>
      <c r="W18" s="280">
        <v>7.081018648972174</v>
      </c>
      <c r="X18" s="271">
        <v>14.163432501216805</v>
      </c>
      <c r="Y18" s="271">
        <v>0.039491819966702923</v>
      </c>
      <c r="Z18" s="271">
        <v>21.28394297015568</v>
      </c>
      <c r="AA18" s="19"/>
      <c r="AB18" s="19"/>
      <c r="AC18" s="19"/>
      <c r="AD18" s="19"/>
      <c r="AE18" s="28"/>
      <c r="AF18" s="28"/>
      <c r="AG18" s="28"/>
      <c r="AH18" s="28"/>
      <c r="AI18" s="19"/>
      <c r="AJ18" s="19"/>
      <c r="AK18" s="19"/>
      <c r="AL18" s="19"/>
      <c r="AM18" s="19"/>
      <c r="AN18" s="19"/>
      <c r="AO18" s="19"/>
      <c r="AP18" s="19"/>
    </row>
    <row r="19" spans="1:4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71" t="s">
        <v>24</v>
      </c>
      <c r="W19" s="280">
        <v>3.937404580152672</v>
      </c>
      <c r="X19" s="271">
        <v>16.57557251908397</v>
      </c>
      <c r="Y19" s="271">
        <v>0.1480916030534351</v>
      </c>
      <c r="Z19" s="271">
        <v>20.661068702290077</v>
      </c>
      <c r="AA19" s="19"/>
      <c r="AB19" s="19"/>
      <c r="AC19" s="19"/>
      <c r="AD19" s="19"/>
      <c r="AE19" s="28"/>
      <c r="AF19" s="28"/>
      <c r="AG19" s="28"/>
      <c r="AH19" s="28"/>
      <c r="AI19" s="19"/>
      <c r="AJ19" s="19"/>
      <c r="AK19" s="19"/>
      <c r="AL19" s="19"/>
      <c r="AM19" s="19"/>
      <c r="AN19" s="19"/>
      <c r="AO19" s="19"/>
      <c r="AP19" s="19"/>
    </row>
    <row r="20" spans="1:4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71" t="s">
        <v>18</v>
      </c>
      <c r="W20" s="280">
        <v>8.407366562418867</v>
      </c>
      <c r="X20" s="271">
        <v>11.021669118140478</v>
      </c>
      <c r="Y20" s="271">
        <v>0.09823604577708527</v>
      </c>
      <c r="Z20" s="271">
        <v>19.52727172633643</v>
      </c>
      <c r="AA20" s="19"/>
      <c r="AB20" s="19"/>
      <c r="AC20" s="19"/>
      <c r="AD20" s="19"/>
      <c r="AE20" s="28"/>
      <c r="AF20" s="28"/>
      <c r="AG20" s="28"/>
      <c r="AH20" s="28"/>
      <c r="AI20" s="19"/>
      <c r="AJ20" s="19"/>
      <c r="AK20" s="19"/>
      <c r="AL20" s="19"/>
      <c r="AM20" s="19"/>
      <c r="AN20" s="19"/>
      <c r="AO20" s="19"/>
      <c r="AP20" s="19"/>
    </row>
    <row r="21" spans="1:4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71" t="s">
        <v>33</v>
      </c>
      <c r="W21" s="280">
        <v>11.279994036667953</v>
      </c>
      <c r="X21" s="271">
        <v>7.952498348224076</v>
      </c>
      <c r="Y21" s="271">
        <v>0.2758073354746891</v>
      </c>
      <c r="Z21" s="271">
        <v>19.508299720366715</v>
      </c>
      <c r="AA21" s="19"/>
      <c r="AB21" s="19"/>
      <c r="AC21" s="19"/>
      <c r="AD21" s="19"/>
      <c r="AE21" s="28"/>
      <c r="AF21" s="28"/>
      <c r="AG21" s="28"/>
      <c r="AH21" s="28"/>
      <c r="AI21" s="19"/>
      <c r="AJ21" s="19"/>
      <c r="AK21" s="19"/>
      <c r="AL21" s="19"/>
      <c r="AM21" s="19"/>
      <c r="AN21" s="19"/>
      <c r="AO21" s="19"/>
      <c r="AP21" s="19"/>
    </row>
    <row r="22" spans="1:4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71" t="s">
        <v>20</v>
      </c>
      <c r="W22" s="280">
        <v>11.440622767466442</v>
      </c>
      <c r="X22" s="271">
        <v>7.175624214752406</v>
      </c>
      <c r="Y22" s="271">
        <v>0.7788006172227053</v>
      </c>
      <c r="Z22" s="271">
        <v>19.395047599441554</v>
      </c>
      <c r="AA22" s="19"/>
      <c r="AB22" s="19"/>
      <c r="AC22" s="19"/>
      <c r="AD22" s="19"/>
      <c r="AE22" s="28"/>
      <c r="AF22" s="28"/>
      <c r="AG22" s="28"/>
      <c r="AH22" s="28"/>
      <c r="AI22" s="19"/>
      <c r="AJ22" s="19"/>
      <c r="AK22" s="19"/>
      <c r="AL22" s="19"/>
      <c r="AM22" s="19"/>
      <c r="AN22" s="19"/>
      <c r="AO22" s="19"/>
      <c r="AP22" s="19"/>
    </row>
    <row r="23" spans="1:4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71" t="s">
        <v>34</v>
      </c>
      <c r="W23" s="280">
        <v>6.099316771904897</v>
      </c>
      <c r="X23" s="271">
        <v>12.61519324220096</v>
      </c>
      <c r="Y23" s="271">
        <v>0.1859665330044687</v>
      </c>
      <c r="Z23" s="271">
        <v>18.900476547110323</v>
      </c>
      <c r="AA23" s="19"/>
      <c r="AB23" s="19"/>
      <c r="AC23" s="19"/>
      <c r="AD23" s="19"/>
      <c r="AE23" s="28"/>
      <c r="AF23" s="28"/>
      <c r="AG23" s="28"/>
      <c r="AH23" s="28"/>
      <c r="AI23" s="19"/>
      <c r="AJ23" s="19"/>
      <c r="AK23" s="19"/>
      <c r="AL23" s="19"/>
      <c r="AM23" s="19"/>
      <c r="AN23" s="19"/>
      <c r="AO23" s="19"/>
      <c r="AP23" s="19"/>
    </row>
    <row r="24" spans="1:4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71" t="s">
        <v>17</v>
      </c>
      <c r="W24" s="280">
        <v>7.740187172473545</v>
      </c>
      <c r="X24" s="271">
        <v>10.274042462937512</v>
      </c>
      <c r="Y24" s="271">
        <v>0.22191896665587096</v>
      </c>
      <c r="Z24" s="271">
        <v>18.236148602066926</v>
      </c>
      <c r="AA24" s="19"/>
      <c r="AB24" s="19"/>
      <c r="AC24" s="19"/>
      <c r="AD24" s="19"/>
      <c r="AE24" s="28"/>
      <c r="AF24" s="28"/>
      <c r="AG24" s="28"/>
      <c r="AH24" s="28"/>
      <c r="AI24" s="19"/>
      <c r="AJ24" s="19"/>
      <c r="AK24" s="19"/>
      <c r="AL24" s="19"/>
      <c r="AM24" s="19"/>
      <c r="AN24" s="19"/>
      <c r="AO24" s="19"/>
      <c r="AP24" s="19"/>
    </row>
    <row r="25" spans="1:4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71" t="s">
        <v>39</v>
      </c>
      <c r="W25" s="280">
        <v>5.405683575513507</v>
      </c>
      <c r="X25" s="271">
        <v>11.603078824141642</v>
      </c>
      <c r="Y25" s="271">
        <v>0.17439491081331485</v>
      </c>
      <c r="Z25" s="271">
        <v>17.183157310468463</v>
      </c>
      <c r="AA25" s="19"/>
      <c r="AB25" s="19"/>
      <c r="AC25" s="19"/>
      <c r="AD25" s="19"/>
      <c r="AE25" s="28"/>
      <c r="AF25" s="28"/>
      <c r="AG25" s="28"/>
      <c r="AH25" s="28"/>
      <c r="AI25" s="19"/>
      <c r="AJ25" s="19"/>
      <c r="AK25" s="19"/>
      <c r="AL25" s="19"/>
      <c r="AM25" s="19"/>
      <c r="AN25" s="19"/>
      <c r="AO25" s="19"/>
      <c r="AP25" s="19"/>
    </row>
    <row r="26" spans="1:4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71" t="s">
        <v>16</v>
      </c>
      <c r="W26" s="280">
        <v>6.801438879030142</v>
      </c>
      <c r="X26" s="271">
        <v>9.520392495608615</v>
      </c>
      <c r="Y26" s="271">
        <v>0.11452182241803657</v>
      </c>
      <c r="Z26" s="271">
        <v>16.436353197056793</v>
      </c>
      <c r="AA26" s="19"/>
      <c r="AB26" s="19"/>
      <c r="AC26" s="19"/>
      <c r="AD26" s="19"/>
      <c r="AE26" s="28"/>
      <c r="AF26" s="28"/>
      <c r="AG26" s="28"/>
      <c r="AH26" s="28"/>
      <c r="AI26" s="19"/>
      <c r="AJ26" s="19"/>
      <c r="AK26" s="19"/>
      <c r="AL26" s="19"/>
      <c r="AM26" s="19"/>
      <c r="AN26" s="19"/>
      <c r="AO26" s="19"/>
      <c r="AP26" s="19"/>
    </row>
    <row r="27" spans="1:4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71" t="s">
        <v>37</v>
      </c>
      <c r="W27" s="280">
        <v>11.228785933483394</v>
      </c>
      <c r="X27" s="271">
        <v>4.183561510423575</v>
      </c>
      <c r="Y27" s="271">
        <v>0.27402236706280114</v>
      </c>
      <c r="Z27" s="271">
        <v>15.68636981096977</v>
      </c>
      <c r="AA27" s="19"/>
      <c r="AB27" s="19"/>
      <c r="AC27" s="19"/>
      <c r="AD27" s="19"/>
      <c r="AE27" s="28"/>
      <c r="AF27" s="28"/>
      <c r="AG27" s="28"/>
      <c r="AH27" s="28"/>
      <c r="AI27" s="19"/>
      <c r="AJ27" s="19"/>
      <c r="AK27" s="19"/>
      <c r="AL27" s="19"/>
      <c r="AM27" s="19"/>
      <c r="AN27" s="19"/>
      <c r="AO27" s="19"/>
      <c r="AP27" s="19"/>
    </row>
    <row r="28" spans="1:4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71" t="s">
        <v>32</v>
      </c>
      <c r="W28" s="280">
        <v>8.92260970818754</v>
      </c>
      <c r="X28" s="271">
        <v>5.6997680436186755</v>
      </c>
      <c r="Y28" s="271">
        <v>0.17087749064334995</v>
      </c>
      <c r="Z28" s="271">
        <v>14.793255242449566</v>
      </c>
      <c r="AA28" s="19"/>
      <c r="AB28" s="19"/>
      <c r="AC28" s="19"/>
      <c r="AD28" s="19"/>
      <c r="AE28" s="28"/>
      <c r="AF28" s="28"/>
      <c r="AG28" s="28"/>
      <c r="AH28" s="28"/>
      <c r="AI28" s="19"/>
      <c r="AJ28" s="19"/>
      <c r="AK28" s="19"/>
      <c r="AL28" s="19"/>
      <c r="AM28" s="19"/>
      <c r="AN28" s="19"/>
      <c r="AO28" s="19"/>
      <c r="AP28" s="19"/>
    </row>
    <row r="29" spans="1:4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71" t="s">
        <v>19</v>
      </c>
      <c r="W29" s="280">
        <v>5.14939624120979</v>
      </c>
      <c r="X29" s="271">
        <v>7.92373648205105</v>
      </c>
      <c r="Y29" s="271">
        <v>0.35530984568695373</v>
      </c>
      <c r="Z29" s="271">
        <v>13.428442568947794</v>
      </c>
      <c r="AA29" s="19"/>
      <c r="AB29" s="19"/>
      <c r="AC29" s="19"/>
      <c r="AD29" s="19"/>
      <c r="AE29" s="28"/>
      <c r="AF29" s="28"/>
      <c r="AG29" s="28"/>
      <c r="AH29" s="28"/>
      <c r="AI29" s="19"/>
      <c r="AJ29" s="19"/>
      <c r="AK29" s="19"/>
      <c r="AL29" s="19"/>
      <c r="AM29" s="19"/>
      <c r="AN29" s="19"/>
      <c r="AO29" s="19"/>
      <c r="AP29" s="19"/>
    </row>
    <row r="30" spans="1:4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71" t="s">
        <v>31</v>
      </c>
      <c r="W30" s="280">
        <v>4.794711940799233</v>
      </c>
      <c r="X30" s="271">
        <v>7.619056449190673</v>
      </c>
      <c r="Y30" s="271">
        <v>0.13097420504097207</v>
      </c>
      <c r="Z30" s="271">
        <v>12.544742595030877</v>
      </c>
      <c r="AA30" s="19"/>
      <c r="AB30" s="19"/>
      <c r="AC30" s="19"/>
      <c r="AD30" s="19"/>
      <c r="AE30" s="28"/>
      <c r="AF30" s="28"/>
      <c r="AG30" s="28"/>
      <c r="AH30" s="28"/>
      <c r="AI30" s="19"/>
      <c r="AJ30" s="19"/>
      <c r="AK30" s="19"/>
      <c r="AL30" s="19"/>
      <c r="AM30" s="19"/>
      <c r="AN30" s="19"/>
      <c r="AO30" s="19"/>
      <c r="AP30" s="19"/>
    </row>
    <row r="31" spans="1:4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71" t="s">
        <v>15</v>
      </c>
      <c r="W31" s="280">
        <v>6.181813779033725</v>
      </c>
      <c r="X31" s="271">
        <v>5.683197117571866</v>
      </c>
      <c r="Y31" s="271">
        <v>0.28836303862180507</v>
      </c>
      <c r="Z31" s="271">
        <v>12.153373935227394</v>
      </c>
      <c r="AA31" s="19"/>
      <c r="AB31" s="19"/>
      <c r="AC31" s="19"/>
      <c r="AD31" s="19"/>
      <c r="AE31" s="28"/>
      <c r="AF31" s="28"/>
      <c r="AG31" s="28"/>
      <c r="AH31" s="28"/>
      <c r="AI31" s="19"/>
      <c r="AJ31" s="19"/>
      <c r="AK31" s="19"/>
      <c r="AL31" s="19"/>
      <c r="AM31" s="19"/>
      <c r="AN31" s="19"/>
      <c r="AO31" s="19"/>
      <c r="AP31" s="19"/>
    </row>
    <row r="32" spans="1:42" ht="12.75">
      <c r="A32" s="19"/>
      <c r="B32" s="19"/>
      <c r="C32" s="19"/>
      <c r="D32" s="19"/>
      <c r="E32" s="5"/>
      <c r="F32" s="5"/>
      <c r="G32" s="5"/>
      <c r="H32" s="5"/>
      <c r="I32" s="5"/>
      <c r="J32" s="5"/>
      <c r="K32" s="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71" t="s">
        <v>22</v>
      </c>
      <c r="W32" s="280">
        <v>4.5361285672640825</v>
      </c>
      <c r="X32" s="271">
        <v>7.4914333252121965</v>
      </c>
      <c r="Y32" s="271">
        <v>0.042643928985158015</v>
      </c>
      <c r="Z32" s="271">
        <v>12.070205821461435</v>
      </c>
      <c r="AA32" s="19"/>
      <c r="AB32" s="19"/>
      <c r="AC32" s="19"/>
      <c r="AD32" s="19"/>
      <c r="AE32" s="28"/>
      <c r="AF32" s="28"/>
      <c r="AG32" s="28"/>
      <c r="AH32" s="28"/>
      <c r="AI32" s="19"/>
      <c r="AJ32" s="19"/>
      <c r="AK32" s="19"/>
      <c r="AL32" s="19"/>
      <c r="AM32" s="19"/>
      <c r="AN32" s="19"/>
      <c r="AO32" s="19"/>
      <c r="AP32" s="19"/>
    </row>
    <row r="33" spans="1:42" ht="12.75">
      <c r="A33" s="19"/>
      <c r="B33" s="19"/>
      <c r="C33" s="19"/>
      <c r="D33" s="19"/>
      <c r="E33" s="5"/>
      <c r="F33" s="5"/>
      <c r="G33" s="5"/>
      <c r="H33" s="5"/>
      <c r="I33" s="5"/>
      <c r="J33" s="5"/>
      <c r="K33" s="5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70" t="s">
        <v>42</v>
      </c>
      <c r="W33" s="282">
        <v>4.027081688904683</v>
      </c>
      <c r="X33" s="283">
        <v>6.438840328498471</v>
      </c>
      <c r="Y33" s="283">
        <v>0.22612904669419276</v>
      </c>
      <c r="Z33" s="283">
        <v>10.692051064097349</v>
      </c>
      <c r="AA33" s="19"/>
      <c r="AB33" s="19"/>
      <c r="AC33" s="19"/>
      <c r="AD33" s="19"/>
      <c r="AE33" s="28"/>
      <c r="AF33" s="28"/>
      <c r="AG33" s="28"/>
      <c r="AH33" s="28"/>
      <c r="AI33" s="19"/>
      <c r="AJ33" s="19"/>
      <c r="AK33" s="19"/>
      <c r="AL33" s="19"/>
      <c r="AM33" s="19"/>
      <c r="AN33" s="19"/>
      <c r="AO33" s="19"/>
      <c r="AP33" s="19"/>
    </row>
    <row r="34" spans="1:4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72" t="s">
        <v>41</v>
      </c>
      <c r="W34" s="284">
        <v>5.117687859004708</v>
      </c>
      <c r="X34" s="285">
        <v>4.727236997295426</v>
      </c>
      <c r="Y34" s="285">
        <v>0.25879028674813076</v>
      </c>
      <c r="Z34" s="285">
        <v>10.103715143048266</v>
      </c>
      <c r="AA34" s="19"/>
      <c r="AB34" s="19"/>
      <c r="AC34" s="19"/>
      <c r="AD34" s="19"/>
      <c r="AE34" s="28"/>
      <c r="AF34" s="28"/>
      <c r="AG34" s="28"/>
      <c r="AH34" s="28"/>
      <c r="AI34" s="19"/>
      <c r="AJ34" s="19"/>
      <c r="AK34" s="19"/>
      <c r="AL34" s="19"/>
      <c r="AM34" s="19"/>
      <c r="AN34" s="19"/>
      <c r="AO34" s="19"/>
      <c r="AP34" s="19"/>
    </row>
    <row r="35" spans="1:4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73" t="s">
        <v>21</v>
      </c>
      <c r="W35" s="278">
        <v>5.237490974464581</v>
      </c>
      <c r="X35" s="286">
        <v>4.343749126264744</v>
      </c>
      <c r="Y35" s="286">
        <v>0.25786295220915845</v>
      </c>
      <c r="Z35" s="286">
        <v>9.839103052938484</v>
      </c>
      <c r="AA35" s="19"/>
      <c r="AB35" s="19"/>
      <c r="AC35" s="19"/>
      <c r="AD35" s="19"/>
      <c r="AE35" s="28"/>
      <c r="AF35" s="28"/>
      <c r="AG35" s="28"/>
      <c r="AH35" s="28"/>
      <c r="AI35" s="19"/>
      <c r="AJ35" s="19"/>
      <c r="AK35" s="19"/>
      <c r="AL35" s="19"/>
      <c r="AM35" s="19"/>
      <c r="AN35" s="19"/>
      <c r="AO35" s="19"/>
      <c r="AP35" s="19"/>
    </row>
    <row r="36" spans="1:4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73" t="s">
        <v>40</v>
      </c>
      <c r="W36" s="278">
        <v>3.7315285340273747</v>
      </c>
      <c r="X36" s="286">
        <v>4.610483088873086</v>
      </c>
      <c r="Y36" s="286">
        <v>0.26362485245299705</v>
      </c>
      <c r="Z36" s="286">
        <v>8.605636475353458</v>
      </c>
      <c r="AA36" s="19"/>
      <c r="AB36" s="19"/>
      <c r="AC36" s="19"/>
      <c r="AD36" s="19"/>
      <c r="AE36" s="28"/>
      <c r="AF36" s="28"/>
      <c r="AG36" s="28"/>
      <c r="AH36" s="28"/>
      <c r="AI36" s="19"/>
      <c r="AJ36" s="19"/>
      <c r="AK36" s="19"/>
      <c r="AL36" s="19"/>
      <c r="AM36" s="19"/>
      <c r="AN36" s="19"/>
      <c r="AO36" s="19"/>
      <c r="AP36" s="19"/>
    </row>
    <row r="37" spans="1:4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73" t="s">
        <v>29</v>
      </c>
      <c r="W37" s="278">
        <v>3.1698904171909112</v>
      </c>
      <c r="X37" s="278">
        <v>5.2106250712363</v>
      </c>
      <c r="Y37" s="278">
        <v>0.029410764498987142</v>
      </c>
      <c r="Z37" s="278">
        <v>8.409926252926198</v>
      </c>
      <c r="AA37" s="19"/>
      <c r="AB37" s="19"/>
      <c r="AC37" s="19"/>
      <c r="AD37" s="19"/>
      <c r="AE37" s="28"/>
      <c r="AF37" s="28"/>
      <c r="AG37" s="28"/>
      <c r="AH37" s="28"/>
      <c r="AI37" s="19"/>
      <c r="AJ37" s="19"/>
      <c r="AK37" s="19"/>
      <c r="AL37" s="19"/>
      <c r="AM37" s="19"/>
      <c r="AN37" s="19"/>
      <c r="AO37" s="19"/>
      <c r="AP37" s="19"/>
    </row>
    <row r="38" spans="1:4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73" t="s">
        <v>36</v>
      </c>
      <c r="W38" s="278">
        <v>4.7642783064050365</v>
      </c>
      <c r="X38" s="278">
        <v>2.9165845473633842</v>
      </c>
      <c r="Y38" s="278">
        <v>0.2113687803191377</v>
      </c>
      <c r="Z38" s="278">
        <v>7.892231634087558</v>
      </c>
      <c r="AA38" s="19"/>
      <c r="AB38" s="19"/>
      <c r="AC38" s="19"/>
      <c r="AD38" s="19"/>
      <c r="AE38" s="28"/>
      <c r="AF38" s="28"/>
      <c r="AG38" s="28"/>
      <c r="AH38" s="28"/>
      <c r="AI38" s="19"/>
      <c r="AJ38" s="19"/>
      <c r="AK38" s="19"/>
      <c r="AL38" s="19"/>
      <c r="AM38" s="19"/>
      <c r="AN38" s="19"/>
      <c r="AO38" s="19"/>
      <c r="AP38" s="19"/>
    </row>
    <row r="39" spans="1:4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74" t="s">
        <v>27</v>
      </c>
      <c r="W39" s="287">
        <v>3.591472435125163</v>
      </c>
      <c r="X39" s="287">
        <v>2.6190318809120456</v>
      </c>
      <c r="Y39" s="287">
        <v>0.25122951631061724</v>
      </c>
      <c r="Z39" s="287">
        <v>6.461733832347826</v>
      </c>
      <c r="AA39" s="19"/>
      <c r="AB39" s="19"/>
      <c r="AC39" s="19"/>
      <c r="AD39" s="19"/>
      <c r="AE39" s="28"/>
      <c r="AF39" s="28"/>
      <c r="AG39" s="28"/>
      <c r="AH39" s="28"/>
      <c r="AI39" s="19"/>
      <c r="AJ39" s="19"/>
      <c r="AK39" s="19"/>
      <c r="AL39" s="19"/>
      <c r="AM39" s="19"/>
      <c r="AN39" s="19"/>
      <c r="AO39" s="19"/>
      <c r="AP39" s="19"/>
    </row>
    <row r="40" spans="1:42" ht="12.75">
      <c r="A40" s="19"/>
      <c r="B40" s="141"/>
      <c r="C40" s="5"/>
      <c r="D40" s="5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75"/>
      <c r="W40" s="288"/>
      <c r="X40" s="289"/>
      <c r="Y40" s="289"/>
      <c r="Z40" s="289"/>
      <c r="AA40" s="19"/>
      <c r="AB40" s="19"/>
      <c r="AC40" s="19"/>
      <c r="AD40" s="19"/>
      <c r="AE40" s="28"/>
      <c r="AF40" s="28"/>
      <c r="AG40" s="28"/>
      <c r="AH40" s="28"/>
      <c r="AI40" s="19"/>
      <c r="AJ40" s="19"/>
      <c r="AK40" s="19"/>
      <c r="AL40" s="19"/>
      <c r="AM40" s="19"/>
      <c r="AN40" s="19"/>
      <c r="AO40" s="19"/>
      <c r="AP40" s="19"/>
    </row>
    <row r="41" spans="1:42" ht="12.75">
      <c r="A41" s="19"/>
      <c r="B41" s="141"/>
      <c r="C41" s="5"/>
      <c r="D41" s="5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73" t="s">
        <v>23</v>
      </c>
      <c r="W41" s="278">
        <v>9.53152889436966</v>
      </c>
      <c r="X41" s="286">
        <v>13.062816594127394</v>
      </c>
      <c r="Y41" s="286">
        <v>0.203961992842645</v>
      </c>
      <c r="Z41" s="286">
        <v>22.798307481339698</v>
      </c>
      <c r="AA41" s="19"/>
      <c r="AB41" s="19"/>
      <c r="AC41" s="19"/>
      <c r="AD41" s="19"/>
      <c r="AE41" s="28"/>
      <c r="AF41" s="28"/>
      <c r="AG41" s="28"/>
      <c r="AH41" s="28"/>
      <c r="AI41" s="19"/>
      <c r="AJ41" s="19"/>
      <c r="AK41" s="19"/>
      <c r="AL41" s="19"/>
      <c r="AM41" s="19"/>
      <c r="AN41" s="19"/>
      <c r="AO41" s="19"/>
      <c r="AP41" s="19"/>
    </row>
    <row r="42" spans="1:4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V42" s="174" t="s">
        <v>43</v>
      </c>
      <c r="W42" s="287">
        <v>3.903025862687433</v>
      </c>
      <c r="X42" s="290">
        <v>14.48667555252122</v>
      </c>
      <c r="Y42" s="290">
        <v>0.113855272877643</v>
      </c>
      <c r="Z42" s="290">
        <v>18.503556688086295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ht="12.75" customHeight="1">
      <c r="A43" s="19"/>
      <c r="B43" s="19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19"/>
      <c r="P43" s="19"/>
      <c r="Q43" s="19"/>
      <c r="R43" s="19"/>
      <c r="S43" s="19"/>
      <c r="T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5" customHeight="1">
      <c r="A44" s="19"/>
      <c r="B44" s="19"/>
      <c r="C44" s="314" t="s">
        <v>147</v>
      </c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19"/>
      <c r="S44" s="19"/>
      <c r="T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ht="12.75">
      <c r="A45" s="19"/>
      <c r="B45" s="19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19"/>
      <c r="S45" s="19"/>
      <c r="T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AA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ht="12.75">
      <c r="A49" s="19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ht="12.75" customHeight="1">
      <c r="A50" s="19"/>
      <c r="B50" s="247"/>
      <c r="C50" s="321" t="s">
        <v>127</v>
      </c>
      <c r="D50" s="322"/>
      <c r="E50" s="322"/>
      <c r="F50" s="322"/>
      <c r="G50" s="322"/>
      <c r="H50" s="322" t="s">
        <v>128</v>
      </c>
      <c r="I50" s="322"/>
      <c r="J50" s="322"/>
      <c r="K50" s="322"/>
      <c r="L50" s="322"/>
      <c r="M50" s="323" t="s">
        <v>129</v>
      </c>
      <c r="N50" s="323"/>
      <c r="O50" s="323"/>
      <c r="P50" s="323"/>
      <c r="Q50" s="324"/>
      <c r="R50" s="325" t="s">
        <v>136</v>
      </c>
      <c r="S50" s="323"/>
      <c r="T50" s="323"/>
      <c r="U50" s="323"/>
      <c r="V50" s="324"/>
      <c r="W50" s="326" t="s">
        <v>127</v>
      </c>
      <c r="X50" s="327"/>
      <c r="Y50" s="327"/>
      <c r="Z50" s="327"/>
      <c r="AA50" s="328"/>
      <c r="AB50" s="329" t="s">
        <v>128</v>
      </c>
      <c r="AC50" s="322"/>
      <c r="AD50" s="322"/>
      <c r="AE50" s="322"/>
      <c r="AF50" s="330"/>
      <c r="AG50" s="331" t="s">
        <v>129</v>
      </c>
      <c r="AH50" s="323"/>
      <c r="AI50" s="323"/>
      <c r="AJ50" s="323"/>
      <c r="AK50" s="323"/>
      <c r="AL50" s="101" t="s">
        <v>130</v>
      </c>
      <c r="AM50" s="102" t="s">
        <v>128</v>
      </c>
      <c r="AN50" s="102" t="s">
        <v>129</v>
      </c>
      <c r="AO50" s="102" t="s">
        <v>138</v>
      </c>
      <c r="AP50" s="19"/>
    </row>
    <row r="51" spans="1:42" ht="12.75" customHeight="1">
      <c r="A51" s="19"/>
      <c r="B51" s="103"/>
      <c r="C51" s="332" t="s">
        <v>135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4"/>
      <c r="R51" s="335" t="s">
        <v>131</v>
      </c>
      <c r="S51" s="336"/>
      <c r="T51" s="336"/>
      <c r="U51" s="336"/>
      <c r="V51" s="337"/>
      <c r="W51" s="332" t="s">
        <v>141</v>
      </c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4"/>
      <c r="AL51" s="315" t="s">
        <v>139</v>
      </c>
      <c r="AM51" s="316"/>
      <c r="AN51" s="316"/>
      <c r="AO51" s="316"/>
      <c r="AP51" s="19"/>
    </row>
    <row r="52" spans="1:42" ht="12.75">
      <c r="A52" s="19"/>
      <c r="B52" s="104"/>
      <c r="C52" s="105">
        <v>2010</v>
      </c>
      <c r="D52" s="104">
        <v>2011</v>
      </c>
      <c r="E52" s="104">
        <v>2012</v>
      </c>
      <c r="F52" s="104">
        <v>2013</v>
      </c>
      <c r="G52" s="104">
        <v>2014</v>
      </c>
      <c r="H52" s="106">
        <v>2010</v>
      </c>
      <c r="I52" s="104">
        <v>2011</v>
      </c>
      <c r="J52" s="104">
        <v>2012</v>
      </c>
      <c r="K52" s="104">
        <v>2013</v>
      </c>
      <c r="L52" s="104">
        <v>2014</v>
      </c>
      <c r="M52" s="107">
        <v>2010</v>
      </c>
      <c r="N52" s="106">
        <v>2011</v>
      </c>
      <c r="O52" s="104">
        <v>2012</v>
      </c>
      <c r="P52" s="104">
        <v>2013</v>
      </c>
      <c r="Q52" s="104">
        <v>2014</v>
      </c>
      <c r="R52" s="105">
        <v>2010</v>
      </c>
      <c r="S52" s="109">
        <v>2011</v>
      </c>
      <c r="T52" s="107">
        <v>2012</v>
      </c>
      <c r="U52" s="107">
        <v>2013</v>
      </c>
      <c r="V52" s="108">
        <v>2014</v>
      </c>
      <c r="W52" s="109">
        <v>2010</v>
      </c>
      <c r="X52" s="106">
        <v>2011</v>
      </c>
      <c r="Y52" s="107">
        <v>2012</v>
      </c>
      <c r="Z52" s="104">
        <v>2013</v>
      </c>
      <c r="AA52" s="104">
        <v>2014</v>
      </c>
      <c r="AB52" s="107">
        <v>2010</v>
      </c>
      <c r="AC52" s="106">
        <v>2011</v>
      </c>
      <c r="AD52" s="107">
        <v>2012</v>
      </c>
      <c r="AE52" s="104">
        <v>2013</v>
      </c>
      <c r="AF52" s="104">
        <v>2014</v>
      </c>
      <c r="AG52" s="107">
        <v>2010</v>
      </c>
      <c r="AH52" s="107">
        <v>2011</v>
      </c>
      <c r="AI52" s="107">
        <v>2012</v>
      </c>
      <c r="AJ52" s="106">
        <v>2013</v>
      </c>
      <c r="AK52" s="106">
        <v>2014</v>
      </c>
      <c r="AL52" s="317"/>
      <c r="AM52" s="318"/>
      <c r="AN52" s="318"/>
      <c r="AO52" s="318"/>
      <c r="AP52" s="19"/>
    </row>
    <row r="53" spans="1:45" ht="12.75">
      <c r="A53" s="19"/>
      <c r="B53" s="110" t="s">
        <v>134</v>
      </c>
      <c r="C53" s="111">
        <v>1216650</v>
      </c>
      <c r="D53" s="112">
        <v>1285551</v>
      </c>
      <c r="E53" s="112">
        <v>1254599</v>
      </c>
      <c r="F53" s="113">
        <v>1339742</v>
      </c>
      <c r="G53" s="113">
        <v>1326450</v>
      </c>
      <c r="H53" s="113">
        <v>1661438</v>
      </c>
      <c r="I53" s="113">
        <v>1628388</v>
      </c>
      <c r="J53" s="113">
        <v>1607639</v>
      </c>
      <c r="K53" s="113">
        <v>1612292</v>
      </c>
      <c r="L53" s="113">
        <v>1622151</v>
      </c>
      <c r="M53" s="113">
        <v>42164</v>
      </c>
      <c r="N53" s="113">
        <v>45005</v>
      </c>
      <c r="O53" s="142">
        <v>44724</v>
      </c>
      <c r="P53" s="142">
        <v>44261</v>
      </c>
      <c r="Q53" s="142">
        <v>45720</v>
      </c>
      <c r="R53" s="114">
        <v>178908</v>
      </c>
      <c r="S53" s="142">
        <v>179134</v>
      </c>
      <c r="T53" s="113">
        <v>178322</v>
      </c>
      <c r="U53" s="113">
        <v>177709</v>
      </c>
      <c r="V53" s="113">
        <v>177736</v>
      </c>
      <c r="W53" s="111">
        <f>C53/R53</f>
        <v>6.800422563552217</v>
      </c>
      <c r="X53" s="112">
        <f aca="true" t="shared" si="0" ref="X53:AA82">D53/S53</f>
        <v>7.17647682740295</v>
      </c>
      <c r="Y53" s="112">
        <f t="shared" si="0"/>
        <v>7.035581700519286</v>
      </c>
      <c r="Z53" s="112">
        <f t="shared" si="0"/>
        <v>7.538965387234186</v>
      </c>
      <c r="AA53" s="112">
        <f>G53/V53</f>
        <v>7.463035063239861</v>
      </c>
      <c r="AB53" s="113">
        <f>H53/R53</f>
        <v>9.28654951148076</v>
      </c>
      <c r="AC53" s="113">
        <f aca="true" t="shared" si="1" ref="AC53:AF68">I53/S53</f>
        <v>9.090334609845144</v>
      </c>
      <c r="AD53" s="113">
        <f>J53/T53</f>
        <v>9.01537107031101</v>
      </c>
      <c r="AE53" s="113">
        <f t="shared" si="1"/>
        <v>9.07265248242914</v>
      </c>
      <c r="AF53" s="113">
        <f>L53/V53</f>
        <v>9.126744159877571</v>
      </c>
      <c r="AG53" s="261">
        <f>M53/R53</f>
        <v>0.23567420126545488</v>
      </c>
      <c r="AH53" s="261">
        <f>N53/S53</f>
        <v>0.25123650451617224</v>
      </c>
      <c r="AI53" s="261">
        <f aca="true" t="shared" si="2" ref="AH53:AK68">O53/T53</f>
        <v>0.25080472403853704</v>
      </c>
      <c r="AJ53" s="261">
        <f t="shared" si="2"/>
        <v>0.24906448182140464</v>
      </c>
      <c r="AK53" s="261">
        <f t="shared" si="2"/>
        <v>0.25723545033082773</v>
      </c>
      <c r="AL53" s="114">
        <f>AVERAGE(W53:AA53)</f>
        <v>7.2028963083896995</v>
      </c>
      <c r="AM53" s="113">
        <f>AVERAGE(AB53:AF53)</f>
        <v>9.118330366788726</v>
      </c>
      <c r="AN53" s="261">
        <f>AVERAGE(AG53:AK53)</f>
        <v>0.24880307239447932</v>
      </c>
      <c r="AO53" s="113">
        <f>SUM(AL53:AN53)</f>
        <v>16.570029747572907</v>
      </c>
      <c r="AP53" s="19"/>
      <c r="AQ53" s="14">
        <v>2955356.4</v>
      </c>
      <c r="AR53" s="143">
        <f>AVERAGE(R53:V53)</f>
        <v>178361.8</v>
      </c>
      <c r="AS53" s="14">
        <f>AQ53/AR53</f>
        <v>16.56944704527539</v>
      </c>
    </row>
    <row r="54" spans="1:45" ht="12.75">
      <c r="A54" s="19"/>
      <c r="B54" s="115" t="s">
        <v>83</v>
      </c>
      <c r="C54" s="116">
        <v>883848</v>
      </c>
      <c r="D54" s="117">
        <v>924489</v>
      </c>
      <c r="E54" s="117">
        <v>887167</v>
      </c>
      <c r="F54" s="118">
        <v>979047</v>
      </c>
      <c r="G54" s="118">
        <v>955168</v>
      </c>
      <c r="H54" s="118">
        <v>1369596</v>
      </c>
      <c r="I54" s="118">
        <v>1349344</v>
      </c>
      <c r="J54" s="118">
        <v>1337323</v>
      </c>
      <c r="K54" s="118">
        <v>1344630</v>
      </c>
      <c r="L54" s="118">
        <v>1352360</v>
      </c>
      <c r="M54" s="118">
        <v>23419</v>
      </c>
      <c r="N54" s="118">
        <v>23437</v>
      </c>
      <c r="O54" s="144">
        <v>24143</v>
      </c>
      <c r="P54" s="144">
        <v>23600</v>
      </c>
      <c r="Q54" s="144">
        <v>23635</v>
      </c>
      <c r="R54" s="119">
        <v>126877</v>
      </c>
      <c r="S54" s="144">
        <v>127088</v>
      </c>
      <c r="T54" s="118">
        <v>126622</v>
      </c>
      <c r="U54" s="118">
        <v>126205</v>
      </c>
      <c r="V54" s="118">
        <v>126110</v>
      </c>
      <c r="W54" s="116">
        <f aca="true" t="shared" si="3" ref="W54:Z83">C54/R54</f>
        <v>6.966179843470448</v>
      </c>
      <c r="X54" s="117">
        <f t="shared" si="0"/>
        <v>7.274400415460153</v>
      </c>
      <c r="Y54" s="117">
        <f t="shared" si="0"/>
        <v>7.006420685188988</v>
      </c>
      <c r="Z54" s="117">
        <f t="shared" si="0"/>
        <v>7.7575928053563645</v>
      </c>
      <c r="AA54" s="117">
        <f t="shared" si="0"/>
        <v>7.57408611529617</v>
      </c>
      <c r="AB54" s="118">
        <f aca="true" t="shared" si="4" ref="AB54:AF82">H54/R54</f>
        <v>10.794675157830024</v>
      </c>
      <c r="AC54" s="118">
        <f t="shared" si="1"/>
        <v>10.617398967644467</v>
      </c>
      <c r="AD54" s="118">
        <f t="shared" si="1"/>
        <v>10.561537489535784</v>
      </c>
      <c r="AE54" s="118">
        <f t="shared" si="1"/>
        <v>10.654332237233072</v>
      </c>
      <c r="AF54" s="118">
        <f t="shared" si="1"/>
        <v>10.723653952898264</v>
      </c>
      <c r="AG54" s="262">
        <f aca="true" t="shared" si="5" ref="AG54:AK82">M54/R54</f>
        <v>0.18458034159067443</v>
      </c>
      <c r="AH54" s="262">
        <f t="shared" si="2"/>
        <v>0.1844155231021025</v>
      </c>
      <c r="AI54" s="262">
        <f t="shared" si="2"/>
        <v>0.19066986779548578</v>
      </c>
      <c r="AJ54" s="262">
        <f t="shared" si="2"/>
        <v>0.1869973455885266</v>
      </c>
      <c r="AK54" s="262">
        <f>Q54/V54</f>
        <v>0.1874157481563714</v>
      </c>
      <c r="AL54" s="119">
        <f>AVERAGE(W54:AA54)</f>
        <v>7.315735972954424</v>
      </c>
      <c r="AM54" s="118">
        <f>AVERAGE(AB54:AF54)</f>
        <v>10.670319561028322</v>
      </c>
      <c r="AN54" s="270">
        <f>AVERAGE(AG54:AK54)</f>
        <v>0.18681576524663215</v>
      </c>
      <c r="AO54" s="118">
        <f aca="true" t="shared" si="6" ref="AO54">SUM(AL54:AN54)</f>
        <v>18.172871299229378</v>
      </c>
      <c r="AP54" s="19"/>
      <c r="AQ54" s="14">
        <v>2300241.4</v>
      </c>
      <c r="AR54" s="143">
        <f aca="true" t="shared" si="7" ref="AR54:AR84">AVERAGE(R54:V54)</f>
        <v>126580.4</v>
      </c>
      <c r="AS54" s="14">
        <f aca="true" t="shared" si="8" ref="AS54:AS84">AQ54/AR54</f>
        <v>18.17217673510275</v>
      </c>
    </row>
    <row r="55" spans="1:45" ht="12.75">
      <c r="A55" s="19"/>
      <c r="B55" s="120" t="s">
        <v>26</v>
      </c>
      <c r="C55" s="121">
        <v>5920</v>
      </c>
      <c r="D55" s="122">
        <v>5920</v>
      </c>
      <c r="E55" s="122">
        <v>5920</v>
      </c>
      <c r="F55" s="123">
        <v>5920</v>
      </c>
      <c r="G55" s="123">
        <v>5920</v>
      </c>
      <c r="H55" s="123">
        <v>36993</v>
      </c>
      <c r="I55" s="123">
        <v>36471</v>
      </c>
      <c r="J55" s="123">
        <v>36534</v>
      </c>
      <c r="K55" s="123">
        <v>38008</v>
      </c>
      <c r="L55" s="123">
        <v>37716</v>
      </c>
      <c r="M55" s="123">
        <v>322</v>
      </c>
      <c r="N55" s="123">
        <v>323</v>
      </c>
      <c r="O55" s="145">
        <v>312</v>
      </c>
      <c r="P55" s="145">
        <v>318</v>
      </c>
      <c r="Q55" s="145">
        <v>323</v>
      </c>
      <c r="R55" s="124">
        <v>1358</v>
      </c>
      <c r="S55" s="145">
        <v>1337</v>
      </c>
      <c r="T55" s="123">
        <v>1334</v>
      </c>
      <c r="U55" s="123">
        <v>1339</v>
      </c>
      <c r="V55" s="123">
        <v>1333</v>
      </c>
      <c r="W55" s="146">
        <f>C55/R55</f>
        <v>4.359351988217967</v>
      </c>
      <c r="X55" s="147">
        <f t="shared" si="0"/>
        <v>4.427823485415108</v>
      </c>
      <c r="Y55" s="147">
        <f t="shared" si="0"/>
        <v>4.437781109445277</v>
      </c>
      <c r="Z55" s="147">
        <f t="shared" si="0"/>
        <v>4.421209858103062</v>
      </c>
      <c r="AA55" s="147">
        <f t="shared" si="0"/>
        <v>4.4411102775693925</v>
      </c>
      <c r="AB55" s="148">
        <f t="shared" si="4"/>
        <v>27.24079528718704</v>
      </c>
      <c r="AC55" s="148">
        <f t="shared" si="1"/>
        <v>27.278234854151084</v>
      </c>
      <c r="AD55" s="148">
        <f t="shared" si="1"/>
        <v>27.38680659670165</v>
      </c>
      <c r="AE55" s="148">
        <f t="shared" si="1"/>
        <v>28.385362210604928</v>
      </c>
      <c r="AF55" s="148">
        <f>L55/V55</f>
        <v>28.294073518379594</v>
      </c>
      <c r="AG55" s="263">
        <f t="shared" si="5"/>
        <v>0.23711340206185566</v>
      </c>
      <c r="AH55" s="263">
        <f t="shared" si="2"/>
        <v>0.24158563949139866</v>
      </c>
      <c r="AI55" s="263">
        <f t="shared" si="2"/>
        <v>0.23388305847076463</v>
      </c>
      <c r="AJ55" s="263">
        <f t="shared" si="2"/>
        <v>0.2374906646751307</v>
      </c>
      <c r="AK55" s="263">
        <f>Q55/V55</f>
        <v>0.2423105776444111</v>
      </c>
      <c r="AL55" s="124">
        <f>AVERAGE(W55:AA55)</f>
        <v>4.417455343750161</v>
      </c>
      <c r="AM55" s="123">
        <f>AVERAGE(AB55:AF55)</f>
        <v>27.717054493404856</v>
      </c>
      <c r="AN55" s="271">
        <f>AVERAGE(AG55:AK55)</f>
        <v>0.23847666846871213</v>
      </c>
      <c r="AO55" s="123">
        <f>SUM(AL55:AN55)</f>
        <v>32.37298650562373</v>
      </c>
      <c r="AP55" s="19"/>
      <c r="AQ55" s="14">
        <v>43383.8</v>
      </c>
      <c r="AR55" s="143">
        <f>AVERAGE(R55:V55)</f>
        <v>1340.2</v>
      </c>
      <c r="AS55" s="14">
        <f>AQ55/AR55</f>
        <v>32.371138636024476</v>
      </c>
    </row>
    <row r="56" spans="1:45" ht="12.75">
      <c r="A56" s="19"/>
      <c r="B56" s="125" t="s">
        <v>27</v>
      </c>
      <c r="C56" s="126">
        <v>17043</v>
      </c>
      <c r="D56" s="127">
        <v>12902</v>
      </c>
      <c r="E56" s="127">
        <v>20798</v>
      </c>
      <c r="F56" s="128">
        <v>11656</v>
      </c>
      <c r="G56" s="128">
        <v>28144</v>
      </c>
      <c r="H56" s="128">
        <v>13984</v>
      </c>
      <c r="I56" s="128">
        <v>13439</v>
      </c>
      <c r="J56" s="128">
        <v>13000</v>
      </c>
      <c r="K56" s="128">
        <v>12798</v>
      </c>
      <c r="L56" s="128">
        <v>12871</v>
      </c>
      <c r="M56" s="128">
        <v>1193</v>
      </c>
      <c r="N56" s="128">
        <v>1196</v>
      </c>
      <c r="O56" s="149">
        <v>1280</v>
      </c>
      <c r="P56" s="149">
        <v>1352</v>
      </c>
      <c r="Q56" s="149">
        <v>1316</v>
      </c>
      <c r="R56" s="129">
        <v>5052</v>
      </c>
      <c r="S56" s="149">
        <v>5088</v>
      </c>
      <c r="T56" s="128">
        <v>5123</v>
      </c>
      <c r="U56" s="128">
        <v>4995</v>
      </c>
      <c r="V56" s="128">
        <v>4977</v>
      </c>
      <c r="W56" s="146">
        <f t="shared" si="3"/>
        <v>3.3735154394299287</v>
      </c>
      <c r="X56" s="147">
        <f t="shared" si="0"/>
        <v>2.5357704402515724</v>
      </c>
      <c r="Y56" s="147">
        <f t="shared" si="0"/>
        <v>4.059730626585985</v>
      </c>
      <c r="Z56" s="147">
        <f t="shared" si="0"/>
        <v>2.3335335335335334</v>
      </c>
      <c r="AA56" s="147">
        <f t="shared" si="0"/>
        <v>5.654812135824794</v>
      </c>
      <c r="AB56" s="148">
        <f t="shared" si="4"/>
        <v>2.768012668250198</v>
      </c>
      <c r="AC56" s="148">
        <f t="shared" si="1"/>
        <v>2.641312893081761</v>
      </c>
      <c r="AD56" s="148">
        <f t="shared" si="1"/>
        <v>2.537575639273863</v>
      </c>
      <c r="AE56" s="148">
        <f t="shared" si="1"/>
        <v>2.562162162162162</v>
      </c>
      <c r="AF56" s="148">
        <f>L56/V56</f>
        <v>2.5860960417922443</v>
      </c>
      <c r="AG56" s="263">
        <f t="shared" si="5"/>
        <v>0.23614410134600158</v>
      </c>
      <c r="AH56" s="263">
        <f t="shared" si="2"/>
        <v>0.235062893081761</v>
      </c>
      <c r="AI56" s="263">
        <f t="shared" si="2"/>
        <v>0.2498536014054265</v>
      </c>
      <c r="AJ56" s="263">
        <f t="shared" si="2"/>
        <v>0.2706706706706707</v>
      </c>
      <c r="AK56" s="263">
        <f>Q56/V56</f>
        <v>0.26441631504922647</v>
      </c>
      <c r="AL56" s="124">
        <f aca="true" t="shared" si="9" ref="AL56:AL84">AVERAGE(W56:AA56)</f>
        <v>3.591472435125163</v>
      </c>
      <c r="AM56" s="123">
        <f aca="true" t="shared" si="10" ref="AM56:AM83">AVERAGE(AB56:AF56)</f>
        <v>2.6190318809120456</v>
      </c>
      <c r="AN56" s="271">
        <f aca="true" t="shared" si="11" ref="AN56:AN83">AVERAGE(AG56:AK56)</f>
        <v>0.25122951631061724</v>
      </c>
      <c r="AO56" s="123">
        <f aca="true" t="shared" si="12" ref="AO56:AO82">SUM(AL56:AN56)</f>
        <v>6.461733832347826</v>
      </c>
      <c r="AP56" s="19"/>
      <c r="AQ56" s="14">
        <v>32594.2</v>
      </c>
      <c r="AR56" s="143">
        <f t="shared" si="7"/>
        <v>5047</v>
      </c>
      <c r="AS56" s="14">
        <f t="shared" si="8"/>
        <v>6.458133544680008</v>
      </c>
    </row>
    <row r="57" spans="1:45" ht="12.75">
      <c r="A57" s="19"/>
      <c r="B57" s="125" t="s">
        <v>15</v>
      </c>
      <c r="C57" s="126">
        <v>16140</v>
      </c>
      <c r="D57" s="127">
        <v>20489</v>
      </c>
      <c r="E57" s="127">
        <v>22590</v>
      </c>
      <c r="F57" s="128">
        <v>22787</v>
      </c>
      <c r="G57" s="128">
        <v>26756</v>
      </c>
      <c r="H57" s="128">
        <v>21851</v>
      </c>
      <c r="I57" s="128">
        <v>20402</v>
      </c>
      <c r="J57" s="128">
        <v>19366</v>
      </c>
      <c r="K57" s="128">
        <v>19610</v>
      </c>
      <c r="L57" s="128">
        <v>18775</v>
      </c>
      <c r="M57" s="128">
        <v>1041</v>
      </c>
      <c r="N57" s="128">
        <v>1054</v>
      </c>
      <c r="O57" s="149">
        <v>1029</v>
      </c>
      <c r="P57" s="149">
        <v>1010</v>
      </c>
      <c r="Q57" s="149">
        <v>940</v>
      </c>
      <c r="R57" s="129">
        <v>3529</v>
      </c>
      <c r="S57" s="149">
        <v>3504</v>
      </c>
      <c r="T57" s="128">
        <v>3526</v>
      </c>
      <c r="U57" s="128">
        <v>3521</v>
      </c>
      <c r="V57" s="128">
        <v>3516</v>
      </c>
      <c r="W57" s="146">
        <f t="shared" si="3"/>
        <v>4.57353357891754</v>
      </c>
      <c r="X57" s="147">
        <f t="shared" si="0"/>
        <v>5.847317351598173</v>
      </c>
      <c r="Y57" s="147">
        <f t="shared" si="0"/>
        <v>6.4066931366988085</v>
      </c>
      <c r="Z57" s="147">
        <f t="shared" si="0"/>
        <v>6.471740982675376</v>
      </c>
      <c r="AA57" s="147">
        <f t="shared" si="0"/>
        <v>7.609783845278725</v>
      </c>
      <c r="AB57" s="148">
        <f t="shared" si="4"/>
        <v>6.19183904788892</v>
      </c>
      <c r="AC57" s="148">
        <f t="shared" si="1"/>
        <v>5.822488584474886</v>
      </c>
      <c r="AD57" s="148">
        <f t="shared" si="1"/>
        <v>5.4923425978445835</v>
      </c>
      <c r="AE57" s="148">
        <f t="shared" si="1"/>
        <v>5.569440499857995</v>
      </c>
      <c r="AF57" s="148">
        <f>L57/V57</f>
        <v>5.339874857792947</v>
      </c>
      <c r="AG57" s="263">
        <f t="shared" si="5"/>
        <v>0.294984414848399</v>
      </c>
      <c r="AH57" s="263">
        <f t="shared" si="2"/>
        <v>0.3007990867579909</v>
      </c>
      <c r="AI57" s="263">
        <f t="shared" si="2"/>
        <v>0.2918321043675553</v>
      </c>
      <c r="AJ57" s="263">
        <f t="shared" si="2"/>
        <v>0.286850326611758</v>
      </c>
      <c r="AK57" s="263">
        <f>Q57/V57</f>
        <v>0.267349260523322</v>
      </c>
      <c r="AL57" s="124">
        <f>AVERAGE(W57:AA57)</f>
        <v>6.181813779033725</v>
      </c>
      <c r="AM57" s="123">
        <f t="shared" si="10"/>
        <v>5.683197117571866</v>
      </c>
      <c r="AN57" s="271">
        <f t="shared" si="11"/>
        <v>0.28836303862180507</v>
      </c>
      <c r="AO57" s="123">
        <f t="shared" si="12"/>
        <v>12.153373935227394</v>
      </c>
      <c r="AP57" s="19"/>
      <c r="AQ57" s="14">
        <v>42768</v>
      </c>
      <c r="AR57" s="143">
        <f t="shared" si="7"/>
        <v>3519.2</v>
      </c>
      <c r="AS57" s="14">
        <f t="shared" si="8"/>
        <v>12.152761991361674</v>
      </c>
    </row>
    <row r="58" spans="1:45" ht="12.75">
      <c r="A58" s="19"/>
      <c r="B58" s="125" t="s">
        <v>28</v>
      </c>
      <c r="C58" s="126">
        <v>15250</v>
      </c>
      <c r="D58" s="127">
        <v>15250</v>
      </c>
      <c r="E58" s="127">
        <v>15250</v>
      </c>
      <c r="F58" s="128">
        <v>18851</v>
      </c>
      <c r="G58" s="128">
        <v>18924</v>
      </c>
      <c r="H58" s="128">
        <v>64482</v>
      </c>
      <c r="I58" s="128">
        <v>63694</v>
      </c>
      <c r="J58" s="128">
        <v>62849</v>
      </c>
      <c r="K58" s="128">
        <v>62439</v>
      </c>
      <c r="L58" s="128">
        <v>62863</v>
      </c>
      <c r="M58" s="128">
        <v>995</v>
      </c>
      <c r="N58" s="128">
        <v>1004</v>
      </c>
      <c r="O58" s="149">
        <v>989</v>
      </c>
      <c r="P58" s="149">
        <v>935</v>
      </c>
      <c r="Q58" s="149">
        <v>915</v>
      </c>
      <c r="R58" s="129">
        <v>2676</v>
      </c>
      <c r="S58" s="149">
        <v>2673</v>
      </c>
      <c r="T58" s="128">
        <v>2664</v>
      </c>
      <c r="U58" s="128">
        <v>2628</v>
      </c>
      <c r="V58" s="128">
        <v>2652</v>
      </c>
      <c r="W58" s="146">
        <f t="shared" si="3"/>
        <v>5.69880418535127</v>
      </c>
      <c r="X58" s="147">
        <f t="shared" si="0"/>
        <v>5.705200149644594</v>
      </c>
      <c r="Y58" s="147">
        <f t="shared" si="0"/>
        <v>5.724474474474475</v>
      </c>
      <c r="Z58" s="147">
        <f t="shared" si="0"/>
        <v>7.173135464231355</v>
      </c>
      <c r="AA58" s="147">
        <f t="shared" si="0"/>
        <v>7.135746606334842</v>
      </c>
      <c r="AB58" s="148">
        <f t="shared" si="4"/>
        <v>24.09641255605381</v>
      </c>
      <c r="AC58" s="148">
        <f t="shared" si="1"/>
        <v>23.828656939768052</v>
      </c>
      <c r="AD58" s="148">
        <f t="shared" si="1"/>
        <v>23.591966966966968</v>
      </c>
      <c r="AE58" s="148">
        <f t="shared" si="1"/>
        <v>23.759132420091323</v>
      </c>
      <c r="AF58" s="148">
        <f>L58/V58</f>
        <v>23.703996983408747</v>
      </c>
      <c r="AG58" s="263">
        <f t="shared" si="5"/>
        <v>0.3718236173393124</v>
      </c>
      <c r="AH58" s="263">
        <f t="shared" si="2"/>
        <v>0.37560793116348673</v>
      </c>
      <c r="AI58" s="263">
        <f t="shared" si="2"/>
        <v>0.37124624624624625</v>
      </c>
      <c r="AJ58" s="263">
        <f t="shared" si="2"/>
        <v>0.3557838660578387</v>
      </c>
      <c r="AK58" s="263">
        <f>Q58/V58</f>
        <v>0.34502262443438914</v>
      </c>
      <c r="AL58" s="124">
        <f t="shared" si="9"/>
        <v>6.287472176007307</v>
      </c>
      <c r="AM58" s="123">
        <f t="shared" si="10"/>
        <v>23.796033173257776</v>
      </c>
      <c r="AN58" s="271">
        <f t="shared" si="11"/>
        <v>0.3638968570482547</v>
      </c>
      <c r="AO58" s="123">
        <f t="shared" si="12"/>
        <v>30.447402206313335</v>
      </c>
      <c r="AP58" s="19"/>
      <c r="AQ58" s="14">
        <v>80938.4</v>
      </c>
      <c r="AR58" s="143">
        <f t="shared" si="7"/>
        <v>2658.6</v>
      </c>
      <c r="AS58" s="14">
        <f t="shared" si="8"/>
        <v>30.443993079064168</v>
      </c>
    </row>
    <row r="59" spans="1:45" ht="12.75">
      <c r="A59" s="19"/>
      <c r="B59" s="125" t="s">
        <v>65</v>
      </c>
      <c r="C59" s="126">
        <v>138992</v>
      </c>
      <c r="D59" s="127">
        <v>160826</v>
      </c>
      <c r="E59" s="127">
        <v>142965</v>
      </c>
      <c r="F59" s="128">
        <v>157413</v>
      </c>
      <c r="G59" s="128">
        <v>157413</v>
      </c>
      <c r="H59" s="128">
        <v>232481</v>
      </c>
      <c r="I59" s="128">
        <v>231080</v>
      </c>
      <c r="J59" s="128">
        <v>234341</v>
      </c>
      <c r="K59" s="128">
        <v>237142</v>
      </c>
      <c r="L59" s="128">
        <v>237142</v>
      </c>
      <c r="M59" s="128">
        <v>4057</v>
      </c>
      <c r="N59" s="128">
        <v>3954</v>
      </c>
      <c r="O59" s="149">
        <v>4355</v>
      </c>
      <c r="P59" s="149">
        <v>4040</v>
      </c>
      <c r="Q59" s="149">
        <v>4040</v>
      </c>
      <c r="R59" s="129">
        <v>16677</v>
      </c>
      <c r="S59" s="149">
        <v>16701</v>
      </c>
      <c r="T59" s="128">
        <v>16646</v>
      </c>
      <c r="U59" s="128">
        <v>16678</v>
      </c>
      <c r="V59" s="128">
        <v>16678</v>
      </c>
      <c r="W59" s="146">
        <f t="shared" si="3"/>
        <v>8.334352701325178</v>
      </c>
      <c r="X59" s="147">
        <f t="shared" si="0"/>
        <v>9.62972277109155</v>
      </c>
      <c r="Y59" s="147">
        <f t="shared" si="0"/>
        <v>8.588549801754175</v>
      </c>
      <c r="Z59" s="147">
        <f t="shared" si="0"/>
        <v>9.438361913898548</v>
      </c>
      <c r="AA59" s="147" t="s">
        <v>0</v>
      </c>
      <c r="AB59" s="148">
        <f t="shared" si="4"/>
        <v>13.94021706541944</v>
      </c>
      <c r="AC59" s="148">
        <f t="shared" si="1"/>
        <v>13.836297227710915</v>
      </c>
      <c r="AD59" s="148">
        <f t="shared" si="1"/>
        <v>14.07791661660459</v>
      </c>
      <c r="AE59" s="148">
        <f t="shared" si="1"/>
        <v>14.218851181196786</v>
      </c>
      <c r="AF59" s="148" t="s">
        <v>0</v>
      </c>
      <c r="AG59" s="263">
        <f t="shared" si="5"/>
        <v>0.24326917311267016</v>
      </c>
      <c r="AH59" s="263">
        <f t="shared" si="2"/>
        <v>0.23675229028201905</v>
      </c>
      <c r="AI59" s="263">
        <f t="shared" si="2"/>
        <v>0.26162441427369937</v>
      </c>
      <c r="AJ59" s="263">
        <f t="shared" si="2"/>
        <v>0.2422352800095935</v>
      </c>
      <c r="AK59" s="263" t="s">
        <v>0</v>
      </c>
      <c r="AL59" s="124">
        <f t="shared" si="9"/>
        <v>8.997746797017363</v>
      </c>
      <c r="AM59" s="123">
        <f t="shared" si="10"/>
        <v>14.018320522732932</v>
      </c>
      <c r="AN59" s="271">
        <f t="shared" si="11"/>
        <v>0.2459702894194955</v>
      </c>
      <c r="AO59" s="123">
        <f t="shared" si="12"/>
        <v>23.26203760916979</v>
      </c>
      <c r="AP59" s="19"/>
      <c r="AQ59" s="14">
        <v>390048.8</v>
      </c>
      <c r="AR59" s="143">
        <f t="shared" si="7"/>
        <v>16676</v>
      </c>
      <c r="AS59" s="14">
        <f t="shared" si="8"/>
        <v>23.38982969537059</v>
      </c>
    </row>
    <row r="60" spans="1:45" ht="12.75">
      <c r="A60" s="19"/>
      <c r="B60" s="125" t="s">
        <v>29</v>
      </c>
      <c r="C60" s="126">
        <v>2671</v>
      </c>
      <c r="D60" s="127">
        <v>2680</v>
      </c>
      <c r="E60" s="127">
        <v>2955</v>
      </c>
      <c r="F60" s="128">
        <v>3129</v>
      </c>
      <c r="G60" s="128">
        <v>3775</v>
      </c>
      <c r="H60" s="128">
        <v>4847</v>
      </c>
      <c r="I60" s="128">
        <v>4921</v>
      </c>
      <c r="J60" s="128">
        <v>5014</v>
      </c>
      <c r="K60" s="128">
        <v>5098</v>
      </c>
      <c r="L60" s="128">
        <v>5091</v>
      </c>
      <c r="M60" s="128">
        <v>26</v>
      </c>
      <c r="N60" s="128">
        <v>28</v>
      </c>
      <c r="O60" s="149">
        <v>27</v>
      </c>
      <c r="P60" s="149">
        <v>29</v>
      </c>
      <c r="Q60" s="149">
        <v>31</v>
      </c>
      <c r="R60" s="129">
        <v>949</v>
      </c>
      <c r="S60" s="149">
        <v>946</v>
      </c>
      <c r="T60" s="128">
        <v>956</v>
      </c>
      <c r="U60" s="128">
        <v>966</v>
      </c>
      <c r="V60" s="128">
        <v>975</v>
      </c>
      <c r="W60" s="146">
        <f t="shared" si="3"/>
        <v>2.814541622760801</v>
      </c>
      <c r="X60" s="147">
        <f t="shared" si="0"/>
        <v>2.8329809725158563</v>
      </c>
      <c r="Y60" s="147">
        <f t="shared" si="0"/>
        <v>3.0910041841004183</v>
      </c>
      <c r="Z60" s="147">
        <f t="shared" si="0"/>
        <v>3.239130434782609</v>
      </c>
      <c r="AA60" s="147">
        <f>G60/V60</f>
        <v>3.871794871794872</v>
      </c>
      <c r="AB60" s="148">
        <f t="shared" si="4"/>
        <v>5.107481559536354</v>
      </c>
      <c r="AC60" s="148">
        <f t="shared" si="1"/>
        <v>5.201902748414376</v>
      </c>
      <c r="AD60" s="148">
        <f t="shared" si="1"/>
        <v>5.2447698744769875</v>
      </c>
      <c r="AE60" s="148">
        <f t="shared" si="1"/>
        <v>5.277432712215321</v>
      </c>
      <c r="AF60" s="148">
        <f>L60/V60</f>
        <v>5.2215384615384615</v>
      </c>
      <c r="AG60" s="263">
        <f t="shared" si="5"/>
        <v>0.0273972602739726</v>
      </c>
      <c r="AH60" s="263">
        <f t="shared" si="2"/>
        <v>0.02959830866807611</v>
      </c>
      <c r="AI60" s="263">
        <f t="shared" si="2"/>
        <v>0.028242677824267783</v>
      </c>
      <c r="AJ60" s="263">
        <f t="shared" si="2"/>
        <v>0.030020703933747412</v>
      </c>
      <c r="AK60" s="263">
        <f>Q60/V60</f>
        <v>0.031794871794871796</v>
      </c>
      <c r="AL60" s="124">
        <f t="shared" si="9"/>
        <v>3.1698904171909112</v>
      </c>
      <c r="AM60" s="123">
        <f t="shared" si="10"/>
        <v>5.2106250712363</v>
      </c>
      <c r="AN60" s="271">
        <f t="shared" si="11"/>
        <v>0.029410764498987142</v>
      </c>
      <c r="AO60" s="123">
        <f t="shared" si="12"/>
        <v>8.409926252926198</v>
      </c>
      <c r="AP60" s="19"/>
      <c r="AQ60" s="14">
        <v>8064.8</v>
      </c>
      <c r="AR60" s="143">
        <f t="shared" si="7"/>
        <v>958.4</v>
      </c>
      <c r="AS60" s="14">
        <f t="shared" si="8"/>
        <v>8.414858096828047</v>
      </c>
    </row>
    <row r="61" spans="1:45" ht="12.75">
      <c r="A61" s="19"/>
      <c r="B61" s="125" t="s">
        <v>30</v>
      </c>
      <c r="C61" s="126">
        <v>30174</v>
      </c>
      <c r="D61" s="127">
        <v>30056</v>
      </c>
      <c r="E61" s="127">
        <v>29362</v>
      </c>
      <c r="F61" s="128">
        <v>38715</v>
      </c>
      <c r="G61" s="128">
        <v>38715</v>
      </c>
      <c r="H61" s="128">
        <v>63196</v>
      </c>
      <c r="I61" s="128">
        <v>63123</v>
      </c>
      <c r="J61" s="128">
        <v>64554</v>
      </c>
      <c r="K61" s="128">
        <v>65945</v>
      </c>
      <c r="L61" s="128">
        <v>65945</v>
      </c>
      <c r="M61" s="128">
        <v>166</v>
      </c>
      <c r="N61" s="128">
        <v>178</v>
      </c>
      <c r="O61" s="149">
        <v>187</v>
      </c>
      <c r="P61" s="149">
        <v>185</v>
      </c>
      <c r="Q61" s="149">
        <v>185</v>
      </c>
      <c r="R61" s="129">
        <v>4569</v>
      </c>
      <c r="S61" s="149">
        <v>4556</v>
      </c>
      <c r="T61" s="128">
        <v>4533</v>
      </c>
      <c r="U61" s="128">
        <v>4478</v>
      </c>
      <c r="V61" s="128">
        <v>4478</v>
      </c>
      <c r="W61" s="146">
        <f t="shared" si="3"/>
        <v>6.604070912672357</v>
      </c>
      <c r="X61" s="147">
        <f t="shared" si="0"/>
        <v>6.597014925373134</v>
      </c>
      <c r="Y61" s="147">
        <f t="shared" si="0"/>
        <v>6.477388043238474</v>
      </c>
      <c r="Z61" s="147">
        <f t="shared" si="0"/>
        <v>8.645600714604734</v>
      </c>
      <c r="AA61" s="147" t="s">
        <v>0</v>
      </c>
      <c r="AB61" s="148">
        <f t="shared" si="4"/>
        <v>13.831472970015321</v>
      </c>
      <c r="AC61" s="148">
        <f t="shared" si="1"/>
        <v>13.854916593503074</v>
      </c>
      <c r="AD61" s="148">
        <f t="shared" si="1"/>
        <v>14.240900066181338</v>
      </c>
      <c r="AE61" s="148">
        <f t="shared" si="1"/>
        <v>14.726440375167485</v>
      </c>
      <c r="AF61" s="148" t="s">
        <v>0</v>
      </c>
      <c r="AG61" s="263">
        <f t="shared" si="5"/>
        <v>0.03633180126942438</v>
      </c>
      <c r="AH61" s="263">
        <f t="shared" si="2"/>
        <v>0.03906935908691835</v>
      </c>
      <c r="AI61" s="263">
        <f t="shared" si="2"/>
        <v>0.04125303331127289</v>
      </c>
      <c r="AJ61" s="263">
        <f t="shared" si="2"/>
        <v>0.04131308619919607</v>
      </c>
      <c r="AK61" s="263" t="s">
        <v>0</v>
      </c>
      <c r="AL61" s="124">
        <f>AVERAGE(W61:AA61)</f>
        <v>7.081018648972174</v>
      </c>
      <c r="AM61" s="123">
        <f t="shared" si="10"/>
        <v>14.163432501216805</v>
      </c>
      <c r="AN61" s="271">
        <f t="shared" si="11"/>
        <v>0.039491819966702923</v>
      </c>
      <c r="AO61" s="123">
        <f>SUM(AL61:AN61)</f>
        <v>21.28394297015568</v>
      </c>
      <c r="AP61" s="19"/>
      <c r="AQ61" s="14">
        <v>98137</v>
      </c>
      <c r="AR61" s="143">
        <f t="shared" si="7"/>
        <v>4522.8</v>
      </c>
      <c r="AS61" s="14">
        <f t="shared" si="8"/>
        <v>21.698284248695497</v>
      </c>
    </row>
    <row r="62" spans="1:45" ht="12.75">
      <c r="A62" s="19"/>
      <c r="B62" s="125" t="s">
        <v>31</v>
      </c>
      <c r="C62" s="126">
        <v>29000</v>
      </c>
      <c r="D62" s="127">
        <v>23000</v>
      </c>
      <c r="E62" s="127">
        <v>24000</v>
      </c>
      <c r="F62" s="128">
        <v>25523</v>
      </c>
      <c r="G62" s="128">
        <v>24518</v>
      </c>
      <c r="H62" s="128">
        <v>40385</v>
      </c>
      <c r="I62" s="128">
        <v>40095</v>
      </c>
      <c r="J62" s="128">
        <v>40115</v>
      </c>
      <c r="K62" s="128">
        <v>40305</v>
      </c>
      <c r="L62" s="128">
        <v>40187</v>
      </c>
      <c r="M62" s="128">
        <v>716</v>
      </c>
      <c r="N62" s="128">
        <v>670</v>
      </c>
      <c r="O62" s="149">
        <v>677</v>
      </c>
      <c r="P62" s="149">
        <v>678</v>
      </c>
      <c r="Q62" s="149">
        <v>711</v>
      </c>
      <c r="R62" s="129">
        <v>4798</v>
      </c>
      <c r="S62" s="149">
        <v>5510</v>
      </c>
      <c r="T62" s="128">
        <v>5632</v>
      </c>
      <c r="U62" s="128">
        <v>5417</v>
      </c>
      <c r="V62" s="128">
        <v>5127</v>
      </c>
      <c r="W62" s="146">
        <f t="shared" si="3"/>
        <v>6.044185077115465</v>
      </c>
      <c r="X62" s="147">
        <f t="shared" si="0"/>
        <v>4.174228675136116</v>
      </c>
      <c r="Y62" s="147">
        <f t="shared" si="0"/>
        <v>4.261363636363637</v>
      </c>
      <c r="Z62" s="147">
        <f t="shared" si="0"/>
        <v>4.711648513937604</v>
      </c>
      <c r="AA62" s="147">
        <f t="shared" si="0"/>
        <v>4.782133801443339</v>
      </c>
      <c r="AB62" s="148">
        <f t="shared" si="4"/>
        <v>8.417048770320967</v>
      </c>
      <c r="AC62" s="148">
        <f t="shared" si="1"/>
        <v>7.276769509981851</v>
      </c>
      <c r="AD62" s="148">
        <f t="shared" si="1"/>
        <v>7.122691761363637</v>
      </c>
      <c r="AE62" s="148">
        <f t="shared" si="1"/>
        <v>7.440465202141406</v>
      </c>
      <c r="AF62" s="148">
        <f t="shared" si="1"/>
        <v>7.838307002145505</v>
      </c>
      <c r="AG62" s="263">
        <f t="shared" si="5"/>
        <v>0.1492288453522301</v>
      </c>
      <c r="AH62" s="263">
        <f t="shared" si="2"/>
        <v>0.12159709618874773</v>
      </c>
      <c r="AI62" s="263">
        <f t="shared" si="2"/>
        <v>0.12020596590909091</v>
      </c>
      <c r="AJ62" s="263">
        <f t="shared" si="2"/>
        <v>0.12516152852132176</v>
      </c>
      <c r="AK62" s="263">
        <f t="shared" si="2"/>
        <v>0.13867758923346987</v>
      </c>
      <c r="AL62" s="124">
        <f t="shared" si="9"/>
        <v>4.794711940799233</v>
      </c>
      <c r="AM62" s="123">
        <f t="shared" si="10"/>
        <v>7.619056449190673</v>
      </c>
      <c r="AN62" s="271">
        <f t="shared" si="11"/>
        <v>0.13097420504097207</v>
      </c>
      <c r="AO62" s="123">
        <f t="shared" si="12"/>
        <v>12.544742595030877</v>
      </c>
      <c r="AP62" s="19"/>
      <c r="AQ62" s="14">
        <v>66116.2</v>
      </c>
      <c r="AR62" s="143">
        <f t="shared" si="7"/>
        <v>5296.8</v>
      </c>
      <c r="AS62" s="14">
        <f t="shared" si="8"/>
        <v>12.482291194683581</v>
      </c>
    </row>
    <row r="63" spans="1:45" ht="12.75">
      <c r="A63" s="19"/>
      <c r="B63" s="125" t="s">
        <v>32</v>
      </c>
      <c r="C63" s="126">
        <v>188871</v>
      </c>
      <c r="D63" s="127">
        <v>191546</v>
      </c>
      <c r="E63" s="127">
        <v>212825</v>
      </c>
      <c r="F63" s="128">
        <v>237674</v>
      </c>
      <c r="G63" s="128">
        <v>222687</v>
      </c>
      <c r="H63" s="128">
        <v>137607</v>
      </c>
      <c r="I63" s="128">
        <v>135569</v>
      </c>
      <c r="J63" s="128">
        <v>133170</v>
      </c>
      <c r="K63" s="128">
        <v>131751</v>
      </c>
      <c r="L63" s="128">
        <v>135307</v>
      </c>
      <c r="M63" s="128">
        <v>3913</v>
      </c>
      <c r="N63" s="128">
        <v>4089</v>
      </c>
      <c r="O63" s="149">
        <v>4014</v>
      </c>
      <c r="P63" s="149">
        <v>4067</v>
      </c>
      <c r="Q63" s="149">
        <v>4104</v>
      </c>
      <c r="R63" s="129">
        <v>23719</v>
      </c>
      <c r="S63" s="149">
        <v>23894</v>
      </c>
      <c r="T63" s="128">
        <v>23463</v>
      </c>
      <c r="U63" s="128">
        <v>23495</v>
      </c>
      <c r="V63" s="128">
        <v>23572</v>
      </c>
      <c r="W63" s="146">
        <f t="shared" si="3"/>
        <v>7.962856781483199</v>
      </c>
      <c r="X63" s="147">
        <f t="shared" si="0"/>
        <v>8.016489495270779</v>
      </c>
      <c r="Y63" s="147">
        <f t="shared" si="0"/>
        <v>9.070664450411286</v>
      </c>
      <c r="Z63" s="147">
        <f t="shared" si="0"/>
        <v>10.115939561608853</v>
      </c>
      <c r="AA63" s="147">
        <f t="shared" si="0"/>
        <v>9.447098252163585</v>
      </c>
      <c r="AB63" s="148">
        <f t="shared" si="4"/>
        <v>5.801551498798432</v>
      </c>
      <c r="AC63" s="148">
        <f t="shared" si="1"/>
        <v>5.673767473005776</v>
      </c>
      <c r="AD63" s="148">
        <f t="shared" si="1"/>
        <v>5.67574478966884</v>
      </c>
      <c r="AE63" s="148">
        <f t="shared" si="1"/>
        <v>5.6076186422643115</v>
      </c>
      <c r="AF63" s="148">
        <f t="shared" si="1"/>
        <v>5.7401578143560155</v>
      </c>
      <c r="AG63" s="263">
        <f t="shared" si="5"/>
        <v>0.16497322821366836</v>
      </c>
      <c r="AH63" s="263">
        <f t="shared" si="2"/>
        <v>0.1711308278228844</v>
      </c>
      <c r="AI63" s="263">
        <f t="shared" si="2"/>
        <v>0.17107786728039892</v>
      </c>
      <c r="AJ63" s="263">
        <f t="shared" si="2"/>
        <v>0.17310065971483293</v>
      </c>
      <c r="AK63" s="263">
        <f t="shared" si="2"/>
        <v>0.1741048701849652</v>
      </c>
      <c r="AL63" s="124">
        <f t="shared" si="9"/>
        <v>8.92260970818754</v>
      </c>
      <c r="AM63" s="123">
        <f t="shared" si="10"/>
        <v>5.6997680436186755</v>
      </c>
      <c r="AN63" s="271">
        <f t="shared" si="11"/>
        <v>0.17087749064334995</v>
      </c>
      <c r="AO63" s="123">
        <f t="shared" si="12"/>
        <v>14.793255242449566</v>
      </c>
      <c r="AP63" s="19"/>
      <c r="AQ63" s="14">
        <v>349439</v>
      </c>
      <c r="AR63" s="143">
        <f t="shared" si="7"/>
        <v>23628.6</v>
      </c>
      <c r="AS63" s="14">
        <f t="shared" si="8"/>
        <v>14.788815249316507</v>
      </c>
    </row>
    <row r="64" spans="1:45" ht="12.75">
      <c r="A64" s="19"/>
      <c r="B64" s="125" t="s">
        <v>17</v>
      </c>
      <c r="C64" s="126">
        <v>197305</v>
      </c>
      <c r="D64" s="127">
        <v>238660</v>
      </c>
      <c r="E64" s="127">
        <v>209913</v>
      </c>
      <c r="F64" s="128">
        <v>237464</v>
      </c>
      <c r="G64" s="128">
        <v>226867</v>
      </c>
      <c r="H64" s="128">
        <v>301006</v>
      </c>
      <c r="I64" s="128">
        <v>293864</v>
      </c>
      <c r="J64" s="128">
        <v>291842</v>
      </c>
      <c r="K64" s="128">
        <v>292828</v>
      </c>
      <c r="L64" s="128">
        <v>294266</v>
      </c>
      <c r="M64" s="128">
        <v>6283</v>
      </c>
      <c r="N64" s="128">
        <v>6266</v>
      </c>
      <c r="O64" s="149">
        <v>6355</v>
      </c>
      <c r="P64" s="149">
        <v>6426</v>
      </c>
      <c r="Q64" s="149">
        <v>6503</v>
      </c>
      <c r="R64" s="129">
        <v>28770</v>
      </c>
      <c r="S64" s="149">
        <v>28712</v>
      </c>
      <c r="T64" s="128">
        <v>28703</v>
      </c>
      <c r="U64" s="128">
        <v>28635</v>
      </c>
      <c r="V64" s="128">
        <v>28628</v>
      </c>
      <c r="W64" s="146">
        <f t="shared" si="3"/>
        <v>6.858011817865832</v>
      </c>
      <c r="X64" s="147">
        <f t="shared" si="0"/>
        <v>8.312203956533853</v>
      </c>
      <c r="Y64" s="147">
        <f t="shared" si="0"/>
        <v>7.313277357767481</v>
      </c>
      <c r="Z64" s="147">
        <f t="shared" si="0"/>
        <v>8.292788545486292</v>
      </c>
      <c r="AA64" s="147">
        <f t="shared" si="0"/>
        <v>7.9246541847142655</v>
      </c>
      <c r="AB64" s="148">
        <f t="shared" si="4"/>
        <v>10.462495655196385</v>
      </c>
      <c r="AC64" s="148">
        <f t="shared" si="1"/>
        <v>10.234884368904988</v>
      </c>
      <c r="AD64" s="148">
        <f t="shared" si="1"/>
        <v>10.167647981047278</v>
      </c>
      <c r="AE64" s="148">
        <f t="shared" si="1"/>
        <v>10.226226645713288</v>
      </c>
      <c r="AF64" s="148">
        <f t="shared" si="1"/>
        <v>10.278957663825626</v>
      </c>
      <c r="AG64" s="263">
        <f t="shared" si="5"/>
        <v>0.2183872088981578</v>
      </c>
      <c r="AH64" s="263">
        <f t="shared" si="2"/>
        <v>0.21823627751462804</v>
      </c>
      <c r="AI64" s="263">
        <f t="shared" si="2"/>
        <v>0.2214054280040414</v>
      </c>
      <c r="AJ64" s="263">
        <f t="shared" si="2"/>
        <v>0.2244106862231535</v>
      </c>
      <c r="AK64" s="263">
        <f t="shared" si="2"/>
        <v>0.22715523263937404</v>
      </c>
      <c r="AL64" s="124">
        <f t="shared" si="9"/>
        <v>7.740187172473545</v>
      </c>
      <c r="AM64" s="123">
        <f t="shared" si="10"/>
        <v>10.274042462937512</v>
      </c>
      <c r="AN64" s="271">
        <f t="shared" si="11"/>
        <v>0.22191896665587096</v>
      </c>
      <c r="AO64" s="123">
        <f t="shared" si="12"/>
        <v>18.236148602066926</v>
      </c>
      <c r="AP64" s="19"/>
      <c r="AQ64" s="14">
        <v>523169.6</v>
      </c>
      <c r="AR64" s="143">
        <f t="shared" si="7"/>
        <v>28689.6</v>
      </c>
      <c r="AS64" s="14">
        <f t="shared" si="8"/>
        <v>18.235513914449836</v>
      </c>
    </row>
    <row r="65" spans="1:45" ht="12.75">
      <c r="A65" s="19"/>
      <c r="B65" s="125" t="s">
        <v>33</v>
      </c>
      <c r="C65" s="126">
        <v>15763</v>
      </c>
      <c r="D65" s="127">
        <v>14028</v>
      </c>
      <c r="E65" s="127">
        <v>14330</v>
      </c>
      <c r="F65" s="128">
        <v>12518</v>
      </c>
      <c r="G65" s="128">
        <v>16875</v>
      </c>
      <c r="H65" s="128">
        <v>10907</v>
      </c>
      <c r="I65" s="128">
        <v>10615</v>
      </c>
      <c r="J65" s="128">
        <v>10446</v>
      </c>
      <c r="K65" s="128">
        <v>9995</v>
      </c>
      <c r="L65" s="128">
        <v>9975</v>
      </c>
      <c r="M65" s="128">
        <v>360</v>
      </c>
      <c r="N65" s="128">
        <v>351</v>
      </c>
      <c r="O65" s="149">
        <v>383</v>
      </c>
      <c r="P65" s="149">
        <v>383</v>
      </c>
      <c r="Q65" s="149">
        <v>325</v>
      </c>
      <c r="R65" s="129">
        <v>1334</v>
      </c>
      <c r="S65" s="149">
        <v>1326</v>
      </c>
      <c r="T65" s="128">
        <v>1331</v>
      </c>
      <c r="U65" s="128">
        <v>1300</v>
      </c>
      <c r="V65" s="128">
        <v>1240</v>
      </c>
      <c r="W65" s="146">
        <f t="shared" si="3"/>
        <v>11.816341829085458</v>
      </c>
      <c r="X65" s="147">
        <f t="shared" si="0"/>
        <v>10.57918552036199</v>
      </c>
      <c r="Y65" s="147">
        <f t="shared" si="0"/>
        <v>10.766341096919609</v>
      </c>
      <c r="Z65" s="147">
        <f t="shared" si="0"/>
        <v>9.62923076923077</v>
      </c>
      <c r="AA65" s="147">
        <f t="shared" si="0"/>
        <v>13.608870967741936</v>
      </c>
      <c r="AB65" s="148">
        <f t="shared" si="4"/>
        <v>8.17616191904048</v>
      </c>
      <c r="AC65" s="148">
        <f t="shared" si="1"/>
        <v>8.0052790346908</v>
      </c>
      <c r="AD65" s="148">
        <f t="shared" si="1"/>
        <v>7.848234410217882</v>
      </c>
      <c r="AE65" s="148">
        <f t="shared" si="1"/>
        <v>7.688461538461539</v>
      </c>
      <c r="AF65" s="148">
        <f t="shared" si="1"/>
        <v>8.044354838709678</v>
      </c>
      <c r="AG65" s="263">
        <f t="shared" si="5"/>
        <v>0.2698650674662669</v>
      </c>
      <c r="AH65" s="263">
        <f t="shared" si="2"/>
        <v>0.2647058823529412</v>
      </c>
      <c r="AI65" s="263">
        <f t="shared" si="2"/>
        <v>0.2877535687453043</v>
      </c>
      <c r="AJ65" s="263">
        <f t="shared" si="2"/>
        <v>0.2946153846153846</v>
      </c>
      <c r="AK65" s="263">
        <f t="shared" si="2"/>
        <v>0.2620967741935484</v>
      </c>
      <c r="AL65" s="124">
        <f t="shared" si="9"/>
        <v>11.279994036667953</v>
      </c>
      <c r="AM65" s="123">
        <f t="shared" si="10"/>
        <v>7.952498348224076</v>
      </c>
      <c r="AN65" s="271">
        <f t="shared" si="11"/>
        <v>0.2758073354746891</v>
      </c>
      <c r="AO65" s="123">
        <f t="shared" si="12"/>
        <v>19.508299720366715</v>
      </c>
      <c r="AP65" s="19"/>
      <c r="AQ65" s="14">
        <v>25450.8</v>
      </c>
      <c r="AR65" s="143">
        <f t="shared" si="7"/>
        <v>1306.2</v>
      </c>
      <c r="AS65" s="14">
        <f t="shared" si="8"/>
        <v>19.484611851171337</v>
      </c>
    </row>
    <row r="66" spans="1:45" ht="12.75">
      <c r="A66" s="19"/>
      <c r="B66" s="125" t="s">
        <v>34</v>
      </c>
      <c r="C66" s="126">
        <v>87000</v>
      </c>
      <c r="D66" s="127">
        <v>78000</v>
      </c>
      <c r="E66" s="127">
        <v>73000</v>
      </c>
      <c r="F66" s="128">
        <v>74775</v>
      </c>
      <c r="G66" s="128">
        <v>73178</v>
      </c>
      <c r="H66" s="128">
        <v>162101</v>
      </c>
      <c r="I66" s="128">
        <v>162478</v>
      </c>
      <c r="J66" s="128">
        <v>157919</v>
      </c>
      <c r="K66" s="128">
        <v>158632</v>
      </c>
      <c r="L66" s="128">
        <v>156713</v>
      </c>
      <c r="M66" s="128">
        <v>2334</v>
      </c>
      <c r="N66" s="128">
        <v>2304</v>
      </c>
      <c r="O66" s="149">
        <v>2425</v>
      </c>
      <c r="P66" s="149">
        <v>2368</v>
      </c>
      <c r="Q66" s="149">
        <v>2328</v>
      </c>
      <c r="R66" s="129">
        <v>12885</v>
      </c>
      <c r="S66" s="149">
        <v>12670</v>
      </c>
      <c r="T66" s="128">
        <v>12548</v>
      </c>
      <c r="U66" s="128">
        <v>12426</v>
      </c>
      <c r="V66" s="128">
        <v>12720</v>
      </c>
      <c r="W66" s="146">
        <f t="shared" si="3"/>
        <v>6.752037252619325</v>
      </c>
      <c r="X66" s="147">
        <f t="shared" si="0"/>
        <v>6.156274664561957</v>
      </c>
      <c r="Y66" s="147">
        <f t="shared" si="0"/>
        <v>5.8176601848900225</v>
      </c>
      <c r="Z66" s="147">
        <f t="shared" si="0"/>
        <v>6.017624336069532</v>
      </c>
      <c r="AA66" s="147">
        <f t="shared" si="0"/>
        <v>5.752987421383648</v>
      </c>
      <c r="AB66" s="148">
        <f t="shared" si="4"/>
        <v>12.580597594101668</v>
      </c>
      <c r="AC66" s="148">
        <f t="shared" si="1"/>
        <v>12.823835832675611</v>
      </c>
      <c r="AD66" s="148">
        <f t="shared" si="1"/>
        <v>12.585192859419827</v>
      </c>
      <c r="AE66" s="148">
        <f t="shared" si="1"/>
        <v>12.766135522291968</v>
      </c>
      <c r="AF66" s="148">
        <f t="shared" si="1"/>
        <v>12.320204402515722</v>
      </c>
      <c r="AG66" s="263">
        <f t="shared" si="5"/>
        <v>0.18114086146682187</v>
      </c>
      <c r="AH66" s="263">
        <f t="shared" si="2"/>
        <v>0.18184688239936858</v>
      </c>
      <c r="AI66" s="263">
        <f t="shared" si="2"/>
        <v>0.1932578897035384</v>
      </c>
      <c r="AJ66" s="263">
        <f t="shared" si="2"/>
        <v>0.19056816352808628</v>
      </c>
      <c r="AK66" s="263">
        <f t="shared" si="2"/>
        <v>0.1830188679245283</v>
      </c>
      <c r="AL66" s="124">
        <f t="shared" si="9"/>
        <v>6.099316771904897</v>
      </c>
      <c r="AM66" s="123">
        <f t="shared" si="10"/>
        <v>12.61519324220096</v>
      </c>
      <c r="AN66" s="271">
        <f t="shared" si="11"/>
        <v>0.1859665330044687</v>
      </c>
      <c r="AO66" s="123">
        <f t="shared" si="12"/>
        <v>18.900476547110323</v>
      </c>
      <c r="AP66" s="19"/>
      <c r="AQ66" s="14">
        <v>239111</v>
      </c>
      <c r="AR66" s="143">
        <f t="shared" si="7"/>
        <v>12649.8</v>
      </c>
      <c r="AS66" s="14">
        <f t="shared" si="8"/>
        <v>18.902354187417984</v>
      </c>
    </row>
    <row r="67" spans="1:45" ht="12.75">
      <c r="A67" s="19"/>
      <c r="B67" s="125" t="s">
        <v>35</v>
      </c>
      <c r="C67" s="126">
        <v>1000</v>
      </c>
      <c r="D67" s="127">
        <v>1000</v>
      </c>
      <c r="E67" s="127">
        <v>1000</v>
      </c>
      <c r="F67" s="128">
        <v>801</v>
      </c>
      <c r="G67" s="128">
        <v>801</v>
      </c>
      <c r="H67" s="128">
        <v>3943</v>
      </c>
      <c r="I67" s="128">
        <v>3893</v>
      </c>
      <c r="J67" s="128">
        <v>3692</v>
      </c>
      <c r="K67" s="128">
        <v>3383</v>
      </c>
      <c r="L67" s="128">
        <v>3383</v>
      </c>
      <c r="M67" s="128">
        <v>26</v>
      </c>
      <c r="N67" s="128">
        <v>29</v>
      </c>
      <c r="O67" s="149">
        <v>29</v>
      </c>
      <c r="P67" s="149">
        <v>25</v>
      </c>
      <c r="Q67" s="149">
        <v>22</v>
      </c>
      <c r="R67" s="129">
        <v>115</v>
      </c>
      <c r="S67" s="149">
        <v>116</v>
      </c>
      <c r="T67" s="128">
        <v>116</v>
      </c>
      <c r="U67" s="128">
        <v>107</v>
      </c>
      <c r="V67" s="128">
        <v>107</v>
      </c>
      <c r="W67" s="146">
        <f t="shared" si="3"/>
        <v>8.695652173913043</v>
      </c>
      <c r="X67" s="147">
        <f t="shared" si="0"/>
        <v>8.620689655172415</v>
      </c>
      <c r="Y67" s="147">
        <f t="shared" si="0"/>
        <v>8.620689655172415</v>
      </c>
      <c r="Z67" s="147">
        <f t="shared" si="0"/>
        <v>7.485981308411215</v>
      </c>
      <c r="AA67" s="147">
        <f t="shared" si="0"/>
        <v>7.485981308411215</v>
      </c>
      <c r="AB67" s="148">
        <f t="shared" si="4"/>
        <v>34.28695652173913</v>
      </c>
      <c r="AC67" s="148">
        <f t="shared" si="1"/>
        <v>33.560344827586206</v>
      </c>
      <c r="AD67" s="148">
        <f t="shared" si="1"/>
        <v>31.82758620689655</v>
      </c>
      <c r="AE67" s="148">
        <f t="shared" si="1"/>
        <v>31.61682242990654</v>
      </c>
      <c r="AF67" s="148">
        <f t="shared" si="1"/>
        <v>31.61682242990654</v>
      </c>
      <c r="AG67" s="263">
        <f t="shared" si="5"/>
        <v>0.22608695652173913</v>
      </c>
      <c r="AH67" s="263">
        <f t="shared" si="2"/>
        <v>0.25</v>
      </c>
      <c r="AI67" s="263">
        <f t="shared" si="2"/>
        <v>0.25</v>
      </c>
      <c r="AJ67" s="263">
        <f t="shared" si="2"/>
        <v>0.2336448598130841</v>
      </c>
      <c r="AK67" s="263">
        <f t="shared" si="2"/>
        <v>0.205607476635514</v>
      </c>
      <c r="AL67" s="124">
        <f t="shared" si="9"/>
        <v>8.18179882021606</v>
      </c>
      <c r="AM67" s="123">
        <f t="shared" si="10"/>
        <v>32.58170648320699</v>
      </c>
      <c r="AN67" s="271">
        <f t="shared" si="11"/>
        <v>0.23306785859406745</v>
      </c>
      <c r="AO67" s="123">
        <f t="shared" si="12"/>
        <v>40.99657316201712</v>
      </c>
      <c r="AP67" s="19"/>
      <c r="AQ67" s="14">
        <v>4605.6</v>
      </c>
      <c r="AR67" s="143">
        <f t="shared" si="7"/>
        <v>112.2</v>
      </c>
      <c r="AS67" s="14">
        <f t="shared" si="8"/>
        <v>41.04812834224599</v>
      </c>
    </row>
    <row r="68" spans="1:45" ht="12.75">
      <c r="A68" s="19"/>
      <c r="B68" s="125" t="s">
        <v>36</v>
      </c>
      <c r="C68" s="126">
        <v>6840</v>
      </c>
      <c r="D68" s="127">
        <v>7640</v>
      </c>
      <c r="E68" s="127">
        <v>8648</v>
      </c>
      <c r="F68" s="128">
        <v>10670</v>
      </c>
      <c r="G68" s="128">
        <v>10204</v>
      </c>
      <c r="H68" s="128">
        <v>5182</v>
      </c>
      <c r="I68" s="128">
        <v>5158</v>
      </c>
      <c r="J68" s="128">
        <v>5369</v>
      </c>
      <c r="K68" s="128">
        <v>5503</v>
      </c>
      <c r="L68" s="128">
        <v>5669</v>
      </c>
      <c r="M68" s="128">
        <v>364</v>
      </c>
      <c r="N68" s="128">
        <v>359</v>
      </c>
      <c r="O68" s="149">
        <v>389</v>
      </c>
      <c r="P68" s="149">
        <v>400</v>
      </c>
      <c r="Q68" s="149">
        <v>437</v>
      </c>
      <c r="R68" s="129">
        <v>1806</v>
      </c>
      <c r="S68" s="149">
        <v>1816</v>
      </c>
      <c r="T68" s="128">
        <v>1841</v>
      </c>
      <c r="U68" s="128">
        <v>1878</v>
      </c>
      <c r="V68" s="128">
        <v>1873</v>
      </c>
      <c r="W68" s="146">
        <f t="shared" si="3"/>
        <v>3.787375415282392</v>
      </c>
      <c r="X68" s="147">
        <f t="shared" si="0"/>
        <v>4.20704845814978</v>
      </c>
      <c r="Y68" s="147">
        <f t="shared" si="0"/>
        <v>4.697447039652363</v>
      </c>
      <c r="Z68" s="147">
        <f t="shared" si="0"/>
        <v>5.6815761448349305</v>
      </c>
      <c r="AA68" s="147">
        <f t="shared" si="0"/>
        <v>5.447944474105713</v>
      </c>
      <c r="AB68" s="148">
        <f t="shared" si="4"/>
        <v>2.8693244739756367</v>
      </c>
      <c r="AC68" s="148">
        <f t="shared" si="1"/>
        <v>2.840308370044053</v>
      </c>
      <c r="AD68" s="148">
        <f t="shared" si="1"/>
        <v>2.9163498098859315</v>
      </c>
      <c r="AE68" s="148">
        <f t="shared" si="1"/>
        <v>2.93024494142705</v>
      </c>
      <c r="AF68" s="148">
        <f t="shared" si="1"/>
        <v>3.02669514148425</v>
      </c>
      <c r="AG68" s="263">
        <f t="shared" si="5"/>
        <v>0.20155038759689922</v>
      </c>
      <c r="AH68" s="263">
        <f t="shared" si="2"/>
        <v>0.19768722466960353</v>
      </c>
      <c r="AI68" s="263">
        <f t="shared" si="2"/>
        <v>0.21129820749592612</v>
      </c>
      <c r="AJ68" s="263">
        <f t="shared" si="2"/>
        <v>0.21299254526091588</v>
      </c>
      <c r="AK68" s="263">
        <f t="shared" si="2"/>
        <v>0.23331553657234383</v>
      </c>
      <c r="AL68" s="124">
        <f t="shared" si="9"/>
        <v>4.7642783064050365</v>
      </c>
      <c r="AM68" s="123">
        <f t="shared" si="10"/>
        <v>2.9165845473633842</v>
      </c>
      <c r="AN68" s="271">
        <f t="shared" si="11"/>
        <v>0.2113687803191377</v>
      </c>
      <c r="AO68" s="123">
        <f t="shared" si="12"/>
        <v>7.892231634087558</v>
      </c>
      <c r="AP68" s="19"/>
      <c r="AQ68" s="14">
        <v>14566.8</v>
      </c>
      <c r="AR68" s="143">
        <f t="shared" si="7"/>
        <v>1842.8</v>
      </c>
      <c r="AS68" s="14">
        <f t="shared" si="8"/>
        <v>7.904710223572824</v>
      </c>
    </row>
    <row r="69" spans="1:45" ht="12.75">
      <c r="A69" s="19"/>
      <c r="B69" s="125" t="s">
        <v>37</v>
      </c>
      <c r="C69" s="126">
        <v>30842</v>
      </c>
      <c r="D69" s="127">
        <v>30758</v>
      </c>
      <c r="E69" s="127">
        <v>41535</v>
      </c>
      <c r="F69" s="128">
        <v>28396</v>
      </c>
      <c r="G69" s="128">
        <v>28396</v>
      </c>
      <c r="H69" s="128">
        <v>12271</v>
      </c>
      <c r="I69" s="128">
        <v>11882</v>
      </c>
      <c r="J69" s="128">
        <v>11831</v>
      </c>
      <c r="K69" s="128">
        <v>11630</v>
      </c>
      <c r="L69" s="128">
        <v>12017</v>
      </c>
      <c r="M69" s="128">
        <v>706</v>
      </c>
      <c r="N69" s="128">
        <v>733</v>
      </c>
      <c r="O69" s="149">
        <v>783</v>
      </c>
      <c r="P69" s="149">
        <v>819</v>
      </c>
      <c r="Q69" s="149">
        <v>872</v>
      </c>
      <c r="R69" s="129">
        <v>2772</v>
      </c>
      <c r="S69" s="149">
        <v>2806</v>
      </c>
      <c r="T69" s="128">
        <v>2842</v>
      </c>
      <c r="U69" s="128">
        <v>2891</v>
      </c>
      <c r="V69" s="128">
        <v>2952</v>
      </c>
      <c r="W69" s="146">
        <f t="shared" si="3"/>
        <v>11.126262626262626</v>
      </c>
      <c r="X69" s="147">
        <f t="shared" si="0"/>
        <v>10.961511047754811</v>
      </c>
      <c r="Y69" s="147">
        <f t="shared" si="0"/>
        <v>14.614707952146375</v>
      </c>
      <c r="Z69" s="147">
        <f t="shared" si="0"/>
        <v>9.822206848841232</v>
      </c>
      <c r="AA69" s="147">
        <f t="shared" si="0"/>
        <v>9.619241192411923</v>
      </c>
      <c r="AB69" s="148">
        <f t="shared" si="4"/>
        <v>4.4267676767676765</v>
      </c>
      <c r="AC69" s="148">
        <f t="shared" si="4"/>
        <v>4.234497505345688</v>
      </c>
      <c r="AD69" s="148">
        <f t="shared" si="4"/>
        <v>4.162913441238564</v>
      </c>
      <c r="AE69" s="148">
        <f t="shared" si="4"/>
        <v>4.022829470771359</v>
      </c>
      <c r="AF69" s="148">
        <f t="shared" si="4"/>
        <v>4.07079945799458</v>
      </c>
      <c r="AG69" s="263">
        <f t="shared" si="5"/>
        <v>0.2546897546897547</v>
      </c>
      <c r="AH69" s="263">
        <f t="shared" si="5"/>
        <v>0.26122594440484675</v>
      </c>
      <c r="AI69" s="263">
        <f t="shared" si="5"/>
        <v>0.2755102040816326</v>
      </c>
      <c r="AJ69" s="263">
        <f t="shared" si="5"/>
        <v>0.28329297820823246</v>
      </c>
      <c r="AK69" s="263">
        <f t="shared" si="5"/>
        <v>0.2953929539295393</v>
      </c>
      <c r="AL69" s="124">
        <f t="shared" si="9"/>
        <v>11.228785933483394</v>
      </c>
      <c r="AM69" s="123">
        <f t="shared" si="10"/>
        <v>4.183561510423575</v>
      </c>
      <c r="AN69" s="271">
        <f t="shared" si="11"/>
        <v>0.27402236706280114</v>
      </c>
      <c r="AO69" s="123">
        <f t="shared" si="12"/>
        <v>15.68636981096977</v>
      </c>
      <c r="AP69" s="19"/>
      <c r="AQ69" s="14">
        <v>44694.4</v>
      </c>
      <c r="AR69" s="143">
        <f t="shared" si="7"/>
        <v>2852.6</v>
      </c>
      <c r="AS69" s="14">
        <f t="shared" si="8"/>
        <v>15.667952043749564</v>
      </c>
    </row>
    <row r="70" spans="1:45" ht="12.75">
      <c r="A70" s="19"/>
      <c r="B70" s="125" t="s">
        <v>24</v>
      </c>
      <c r="C70" s="126">
        <v>515</v>
      </c>
      <c r="D70" s="127">
        <v>516</v>
      </c>
      <c r="E70" s="127">
        <v>517</v>
      </c>
      <c r="F70" s="128">
        <v>516</v>
      </c>
      <c r="G70" s="128">
        <v>515</v>
      </c>
      <c r="H70" s="128">
        <v>2206</v>
      </c>
      <c r="I70" s="128">
        <v>2162</v>
      </c>
      <c r="J70" s="128">
        <v>2122</v>
      </c>
      <c r="K70" s="128">
        <v>2168</v>
      </c>
      <c r="L70" s="128">
        <v>2199</v>
      </c>
      <c r="M70" s="128">
        <v>20</v>
      </c>
      <c r="N70" s="128">
        <v>19</v>
      </c>
      <c r="O70" s="149">
        <v>19</v>
      </c>
      <c r="P70" s="149">
        <v>20</v>
      </c>
      <c r="Q70" s="149">
        <v>19</v>
      </c>
      <c r="R70" s="129">
        <v>131</v>
      </c>
      <c r="S70" s="149">
        <v>131</v>
      </c>
      <c r="T70" s="128">
        <v>131</v>
      </c>
      <c r="U70" s="128">
        <v>131</v>
      </c>
      <c r="V70" s="128">
        <v>131</v>
      </c>
      <c r="W70" s="146">
        <f t="shared" si="3"/>
        <v>3.931297709923664</v>
      </c>
      <c r="X70" s="147">
        <f t="shared" si="0"/>
        <v>3.9389312977099236</v>
      </c>
      <c r="Y70" s="147">
        <f t="shared" si="0"/>
        <v>3.946564885496183</v>
      </c>
      <c r="Z70" s="147">
        <f t="shared" si="0"/>
        <v>3.9389312977099236</v>
      </c>
      <c r="AA70" s="147">
        <f t="shared" si="0"/>
        <v>3.931297709923664</v>
      </c>
      <c r="AB70" s="148">
        <f t="shared" si="4"/>
        <v>16.83969465648855</v>
      </c>
      <c r="AC70" s="148">
        <f t="shared" si="4"/>
        <v>16.50381679389313</v>
      </c>
      <c r="AD70" s="148">
        <f t="shared" si="4"/>
        <v>16.198473282442748</v>
      </c>
      <c r="AE70" s="148">
        <f t="shared" si="4"/>
        <v>16.549618320610687</v>
      </c>
      <c r="AF70" s="148">
        <f t="shared" si="4"/>
        <v>16.786259541984734</v>
      </c>
      <c r="AG70" s="263">
        <f t="shared" si="5"/>
        <v>0.15267175572519084</v>
      </c>
      <c r="AH70" s="263">
        <f t="shared" si="5"/>
        <v>0.1450381679389313</v>
      </c>
      <c r="AI70" s="263">
        <f t="shared" si="5"/>
        <v>0.1450381679389313</v>
      </c>
      <c r="AJ70" s="263">
        <f t="shared" si="5"/>
        <v>0.15267175572519084</v>
      </c>
      <c r="AK70" s="263">
        <f t="shared" si="5"/>
        <v>0.1450381679389313</v>
      </c>
      <c r="AL70" s="124">
        <f t="shared" si="9"/>
        <v>3.937404580152672</v>
      </c>
      <c r="AM70" s="123">
        <f t="shared" si="10"/>
        <v>16.57557251908397</v>
      </c>
      <c r="AN70" s="271">
        <f t="shared" si="11"/>
        <v>0.1480916030534351</v>
      </c>
      <c r="AO70" s="123">
        <f t="shared" si="12"/>
        <v>20.661068702290077</v>
      </c>
      <c r="AP70" s="19"/>
      <c r="AQ70" s="14">
        <v>2706.6</v>
      </c>
      <c r="AR70" s="143">
        <f t="shared" si="7"/>
        <v>131</v>
      </c>
      <c r="AS70" s="14">
        <f t="shared" si="8"/>
        <v>20.661068702290077</v>
      </c>
    </row>
    <row r="71" spans="1:45" ht="12.75">
      <c r="A71" s="19"/>
      <c r="B71" s="125" t="s">
        <v>21</v>
      </c>
      <c r="C71" s="126">
        <v>20616</v>
      </c>
      <c r="D71" s="127">
        <v>22612</v>
      </c>
      <c r="E71" s="127">
        <v>26204</v>
      </c>
      <c r="F71" s="128">
        <v>33958</v>
      </c>
      <c r="G71" s="128">
        <v>36481</v>
      </c>
      <c r="H71" s="128">
        <v>20248</v>
      </c>
      <c r="I71" s="128">
        <v>22173</v>
      </c>
      <c r="J71" s="128">
        <v>24177</v>
      </c>
      <c r="K71" s="128">
        <v>24404</v>
      </c>
      <c r="L71" s="128">
        <v>24994</v>
      </c>
      <c r="M71" s="128">
        <v>1359</v>
      </c>
      <c r="N71" s="128">
        <v>1320</v>
      </c>
      <c r="O71" s="149">
        <v>1420</v>
      </c>
      <c r="P71" s="149">
        <v>1388</v>
      </c>
      <c r="Q71" s="149">
        <v>1399</v>
      </c>
      <c r="R71" s="129">
        <v>5343</v>
      </c>
      <c r="S71" s="149">
        <v>5337</v>
      </c>
      <c r="T71" s="128">
        <v>5338</v>
      </c>
      <c r="U71" s="128">
        <v>5340</v>
      </c>
      <c r="V71" s="128">
        <v>5346</v>
      </c>
      <c r="W71" s="146">
        <f t="shared" si="3"/>
        <v>3.858506457046603</v>
      </c>
      <c r="X71" s="147">
        <f t="shared" si="0"/>
        <v>4.236837174442571</v>
      </c>
      <c r="Y71" s="147">
        <f t="shared" si="0"/>
        <v>4.908954664668415</v>
      </c>
      <c r="Z71" s="147">
        <f t="shared" si="0"/>
        <v>6.359176029962547</v>
      </c>
      <c r="AA71" s="147">
        <f t="shared" si="0"/>
        <v>6.823980546202768</v>
      </c>
      <c r="AB71" s="148">
        <f t="shared" si="4"/>
        <v>3.7896312932809284</v>
      </c>
      <c r="AC71" s="148">
        <f t="shared" si="4"/>
        <v>4.154581225407532</v>
      </c>
      <c r="AD71" s="148">
        <f t="shared" si="4"/>
        <v>4.5292244286249534</v>
      </c>
      <c r="AE71" s="148">
        <f t="shared" si="4"/>
        <v>4.57003745318352</v>
      </c>
      <c r="AF71" s="148">
        <f t="shared" si="4"/>
        <v>4.6752712308267865</v>
      </c>
      <c r="AG71" s="263">
        <f t="shared" si="5"/>
        <v>0.2543514879281303</v>
      </c>
      <c r="AH71" s="263">
        <f t="shared" si="5"/>
        <v>0.2473299606520517</v>
      </c>
      <c r="AI71" s="263">
        <f t="shared" si="5"/>
        <v>0.2660172349194455</v>
      </c>
      <c r="AJ71" s="263">
        <f t="shared" si="5"/>
        <v>0.2599250936329588</v>
      </c>
      <c r="AK71" s="263">
        <f t="shared" si="5"/>
        <v>0.2616909839132061</v>
      </c>
      <c r="AL71" s="124">
        <f t="shared" si="9"/>
        <v>5.237490974464581</v>
      </c>
      <c r="AM71" s="123">
        <f t="shared" si="10"/>
        <v>4.343749126264744</v>
      </c>
      <c r="AN71" s="271">
        <f t="shared" si="11"/>
        <v>0.25786295220915845</v>
      </c>
      <c r="AO71" s="123">
        <f t="shared" si="12"/>
        <v>9.839103052938484</v>
      </c>
      <c r="AP71" s="19"/>
      <c r="AQ71" s="14">
        <v>52551.2</v>
      </c>
      <c r="AR71" s="143">
        <f t="shared" si="7"/>
        <v>5340.8</v>
      </c>
      <c r="AS71" s="14">
        <f t="shared" si="8"/>
        <v>9.839574595566207</v>
      </c>
    </row>
    <row r="72" spans="1:45" ht="12.75">
      <c r="A72" s="19"/>
      <c r="B72" s="125" t="s">
        <v>38</v>
      </c>
      <c r="C72" s="126">
        <v>31</v>
      </c>
      <c r="D72" s="127">
        <v>33</v>
      </c>
      <c r="E72" s="127">
        <v>30</v>
      </c>
      <c r="F72" s="128">
        <v>31</v>
      </c>
      <c r="G72" s="128">
        <v>31</v>
      </c>
      <c r="H72" s="128">
        <v>620</v>
      </c>
      <c r="I72" s="128">
        <v>556</v>
      </c>
      <c r="J72" s="128">
        <v>551</v>
      </c>
      <c r="K72" s="128">
        <v>578</v>
      </c>
      <c r="L72" s="128">
        <v>572</v>
      </c>
      <c r="M72" s="128">
        <v>1</v>
      </c>
      <c r="N72" s="128">
        <v>1</v>
      </c>
      <c r="O72" s="149">
        <v>1</v>
      </c>
      <c r="P72" s="149">
        <v>1</v>
      </c>
      <c r="Q72" s="149">
        <v>1</v>
      </c>
      <c r="R72" s="129">
        <v>11</v>
      </c>
      <c r="S72" s="149">
        <v>11</v>
      </c>
      <c r="T72" s="128">
        <v>11</v>
      </c>
      <c r="U72" s="128">
        <v>12</v>
      </c>
      <c r="V72" s="128">
        <v>12</v>
      </c>
      <c r="W72" s="146">
        <f t="shared" si="3"/>
        <v>2.8181818181818183</v>
      </c>
      <c r="X72" s="147">
        <f t="shared" si="0"/>
        <v>3</v>
      </c>
      <c r="Y72" s="147">
        <f t="shared" si="0"/>
        <v>2.727272727272727</v>
      </c>
      <c r="Z72" s="147">
        <f t="shared" si="0"/>
        <v>2.5833333333333335</v>
      </c>
      <c r="AA72" s="147">
        <f t="shared" si="0"/>
        <v>2.5833333333333335</v>
      </c>
      <c r="AB72" s="148">
        <f t="shared" si="4"/>
        <v>56.36363636363637</v>
      </c>
      <c r="AC72" s="148">
        <f t="shared" si="4"/>
        <v>50.54545454545455</v>
      </c>
      <c r="AD72" s="148">
        <f t="shared" si="4"/>
        <v>50.09090909090909</v>
      </c>
      <c r="AE72" s="148">
        <f t="shared" si="4"/>
        <v>48.166666666666664</v>
      </c>
      <c r="AF72" s="148">
        <f t="shared" si="4"/>
        <v>47.666666666666664</v>
      </c>
      <c r="AG72" s="263">
        <f t="shared" si="5"/>
        <v>0.09090909090909091</v>
      </c>
      <c r="AH72" s="263">
        <f t="shared" si="5"/>
        <v>0.09090909090909091</v>
      </c>
      <c r="AI72" s="263">
        <f t="shared" si="5"/>
        <v>0.09090909090909091</v>
      </c>
      <c r="AJ72" s="263">
        <f t="shared" si="5"/>
        <v>0.08333333333333333</v>
      </c>
      <c r="AK72" s="263">
        <f t="shared" si="5"/>
        <v>0.08333333333333333</v>
      </c>
      <c r="AL72" s="124">
        <f t="shared" si="9"/>
        <v>2.7424242424242427</v>
      </c>
      <c r="AM72" s="123">
        <f t="shared" si="10"/>
        <v>50.56666666666666</v>
      </c>
      <c r="AN72" s="271">
        <f t="shared" si="11"/>
        <v>0.08787878787878786</v>
      </c>
      <c r="AO72" s="123">
        <f t="shared" si="12"/>
        <v>53.39696969696969</v>
      </c>
      <c r="AP72" s="19"/>
      <c r="AQ72" s="14">
        <v>607.8</v>
      </c>
      <c r="AR72" s="143">
        <f t="shared" si="7"/>
        <v>11.4</v>
      </c>
      <c r="AS72" s="14">
        <f t="shared" si="8"/>
        <v>53.315789473684205</v>
      </c>
    </row>
    <row r="73" spans="1:45" ht="12.75">
      <c r="A73" s="19"/>
      <c r="B73" s="125" t="s">
        <v>13</v>
      </c>
      <c r="C73" s="126">
        <v>14831</v>
      </c>
      <c r="D73" s="127">
        <v>9290</v>
      </c>
      <c r="E73" s="127">
        <v>7517</v>
      </c>
      <c r="F73" s="128">
        <v>6609</v>
      </c>
      <c r="G73" s="128">
        <v>6609</v>
      </c>
      <c r="H73" s="128">
        <v>62984</v>
      </c>
      <c r="I73" s="128">
        <v>57863</v>
      </c>
      <c r="J73" s="128">
        <v>52352</v>
      </c>
      <c r="K73" s="128">
        <v>54607</v>
      </c>
      <c r="L73" s="128">
        <v>57184</v>
      </c>
      <c r="M73" s="128">
        <v>587</v>
      </c>
      <c r="N73" s="128">
        <v>506</v>
      </c>
      <c r="O73" s="149">
        <v>613</v>
      </c>
      <c r="P73" s="149">
        <v>375</v>
      </c>
      <c r="Q73" s="149">
        <v>375</v>
      </c>
      <c r="R73" s="129">
        <v>1872</v>
      </c>
      <c r="S73" s="149">
        <v>1858</v>
      </c>
      <c r="T73" s="128">
        <v>1842</v>
      </c>
      <c r="U73" s="128">
        <v>1848</v>
      </c>
      <c r="V73" s="128">
        <v>1839</v>
      </c>
      <c r="W73" s="146">
        <f t="shared" si="3"/>
        <v>7.922542735042735</v>
      </c>
      <c r="X73" s="147">
        <f t="shared" si="0"/>
        <v>5</v>
      </c>
      <c r="Y73" s="147">
        <f t="shared" si="0"/>
        <v>4.080890336590662</v>
      </c>
      <c r="Z73" s="147">
        <f t="shared" si="0"/>
        <v>3.5762987012987013</v>
      </c>
      <c r="AA73" s="147">
        <f t="shared" si="0"/>
        <v>3.5938009787928222</v>
      </c>
      <c r="AB73" s="148">
        <f t="shared" si="4"/>
        <v>33.64529914529915</v>
      </c>
      <c r="AC73" s="148">
        <f t="shared" si="4"/>
        <v>31.142626480086115</v>
      </c>
      <c r="AD73" s="148">
        <f t="shared" si="4"/>
        <v>28.421281216069488</v>
      </c>
      <c r="AE73" s="148">
        <f t="shared" si="4"/>
        <v>29.549242424242426</v>
      </c>
      <c r="AF73" s="148">
        <f t="shared" si="4"/>
        <v>31.09516041326808</v>
      </c>
      <c r="AG73" s="263">
        <f t="shared" si="5"/>
        <v>0.31356837606837606</v>
      </c>
      <c r="AH73" s="263">
        <f t="shared" si="5"/>
        <v>0.2723358449946179</v>
      </c>
      <c r="AI73" s="263">
        <f t="shared" si="5"/>
        <v>0.3327904451682953</v>
      </c>
      <c r="AJ73" s="263">
        <f t="shared" si="5"/>
        <v>0.20292207792207792</v>
      </c>
      <c r="AK73" s="263">
        <f t="shared" si="5"/>
        <v>0.2039151712887439</v>
      </c>
      <c r="AL73" s="124">
        <f t="shared" si="9"/>
        <v>4.834706550344984</v>
      </c>
      <c r="AM73" s="123">
        <f t="shared" si="10"/>
        <v>30.770721935793052</v>
      </c>
      <c r="AN73" s="271">
        <f t="shared" si="11"/>
        <v>0.2651063830884222</v>
      </c>
      <c r="AO73" s="123">
        <f t="shared" si="12"/>
        <v>35.87053486922646</v>
      </c>
      <c r="AP73" s="19"/>
      <c r="AQ73" s="14">
        <v>66460</v>
      </c>
      <c r="AR73" s="143">
        <f t="shared" si="7"/>
        <v>1851.8</v>
      </c>
      <c r="AS73" s="14">
        <f t="shared" si="8"/>
        <v>35.889404903337294</v>
      </c>
    </row>
    <row r="74" spans="1:45" ht="12.75">
      <c r="A74" s="19"/>
      <c r="B74" s="125" t="s">
        <v>39</v>
      </c>
      <c r="C74" s="126">
        <v>14678</v>
      </c>
      <c r="D74" s="127">
        <v>12678</v>
      </c>
      <c r="E74" s="127">
        <v>14678</v>
      </c>
      <c r="F74" s="128">
        <v>18939</v>
      </c>
      <c r="G74" s="128">
        <v>16919</v>
      </c>
      <c r="H74" s="128">
        <v>34386</v>
      </c>
      <c r="I74" s="128">
        <v>33629</v>
      </c>
      <c r="J74" s="128">
        <v>33359</v>
      </c>
      <c r="K74" s="128">
        <v>33140</v>
      </c>
      <c r="L74" s="128">
        <v>33140</v>
      </c>
      <c r="M74" s="128">
        <v>510</v>
      </c>
      <c r="N74" s="128">
        <v>510</v>
      </c>
      <c r="O74" s="149">
        <v>511</v>
      </c>
      <c r="P74" s="149">
        <v>486</v>
      </c>
      <c r="Q74" s="149">
        <v>502</v>
      </c>
      <c r="R74" s="129">
        <v>3166</v>
      </c>
      <c r="S74" s="149">
        <v>2868</v>
      </c>
      <c r="T74" s="128">
        <v>2864</v>
      </c>
      <c r="U74" s="128">
        <v>2862</v>
      </c>
      <c r="V74" s="128">
        <v>2716</v>
      </c>
      <c r="W74" s="146">
        <f t="shared" si="3"/>
        <v>4.636133922931143</v>
      </c>
      <c r="X74" s="147">
        <f t="shared" si="0"/>
        <v>4.420502092050209</v>
      </c>
      <c r="Y74" s="147">
        <f t="shared" si="0"/>
        <v>5.125</v>
      </c>
      <c r="Z74" s="147">
        <f t="shared" si="0"/>
        <v>6.617400419287212</v>
      </c>
      <c r="AA74" s="147">
        <f t="shared" si="0"/>
        <v>6.229381443298969</v>
      </c>
      <c r="AB74" s="148">
        <f t="shared" si="4"/>
        <v>10.861023373341757</v>
      </c>
      <c r="AC74" s="148">
        <f t="shared" si="4"/>
        <v>11.725592747559276</v>
      </c>
      <c r="AD74" s="148">
        <f t="shared" si="4"/>
        <v>11.647695530726256</v>
      </c>
      <c r="AE74" s="148">
        <f t="shared" si="4"/>
        <v>11.579315164220825</v>
      </c>
      <c r="AF74" s="148">
        <f t="shared" si="4"/>
        <v>12.201767304860088</v>
      </c>
      <c r="AG74" s="263">
        <f t="shared" si="5"/>
        <v>0.1610865445356917</v>
      </c>
      <c r="AH74" s="263">
        <f t="shared" si="5"/>
        <v>0.17782426778242677</v>
      </c>
      <c r="AI74" s="263">
        <f t="shared" si="5"/>
        <v>0.1784217877094972</v>
      </c>
      <c r="AJ74" s="263">
        <f t="shared" si="5"/>
        <v>0.16981132075471697</v>
      </c>
      <c r="AK74" s="263">
        <f t="shared" si="5"/>
        <v>0.18483063328424154</v>
      </c>
      <c r="AL74" s="124">
        <f t="shared" si="9"/>
        <v>5.405683575513507</v>
      </c>
      <c r="AM74" s="123">
        <f t="shared" si="10"/>
        <v>11.603078824141642</v>
      </c>
      <c r="AN74" s="271">
        <f>AVERAGE(AG74:AK74)</f>
        <v>0.17439491081331485</v>
      </c>
      <c r="AO74" s="123">
        <f t="shared" si="12"/>
        <v>17.183157310468463</v>
      </c>
      <c r="AP74" s="19"/>
      <c r="AQ74" s="14">
        <v>49613.2</v>
      </c>
      <c r="AR74" s="143">
        <f t="shared" si="7"/>
        <v>2895.2</v>
      </c>
      <c r="AS74" s="14">
        <f t="shared" si="8"/>
        <v>17.136363636363637</v>
      </c>
    </row>
    <row r="75" spans="1:45" ht="12.75">
      <c r="A75" s="19"/>
      <c r="B75" s="125" t="s">
        <v>20</v>
      </c>
      <c r="C75" s="126">
        <v>156616</v>
      </c>
      <c r="D75" s="127">
        <v>181284</v>
      </c>
      <c r="E75" s="127">
        <v>165485</v>
      </c>
      <c r="F75" s="128">
        <v>172059</v>
      </c>
      <c r="G75" s="128">
        <v>152121</v>
      </c>
      <c r="H75" s="128">
        <v>118909</v>
      </c>
      <c r="I75" s="128">
        <v>108052</v>
      </c>
      <c r="J75" s="128">
        <v>98416</v>
      </c>
      <c r="K75" s="128">
        <v>96100</v>
      </c>
      <c r="L75" s="128">
        <v>97830</v>
      </c>
      <c r="M75" s="128">
        <v>9605</v>
      </c>
      <c r="N75" s="128">
        <v>12289</v>
      </c>
      <c r="O75" s="149">
        <v>10933</v>
      </c>
      <c r="P75" s="149">
        <v>11020</v>
      </c>
      <c r="Q75" s="149">
        <v>12483</v>
      </c>
      <c r="R75" s="129">
        <v>14559</v>
      </c>
      <c r="S75" s="149">
        <v>14726</v>
      </c>
      <c r="T75" s="128">
        <v>14476</v>
      </c>
      <c r="U75" s="128">
        <v>14181</v>
      </c>
      <c r="V75" s="128">
        <v>14391</v>
      </c>
      <c r="W75" s="146">
        <f t="shared" si="3"/>
        <v>10.757332234356756</v>
      </c>
      <c r="X75" s="147">
        <f t="shared" si="0"/>
        <v>12.310471275295395</v>
      </c>
      <c r="Y75" s="147">
        <f t="shared" si="0"/>
        <v>11.431680022105555</v>
      </c>
      <c r="Z75" s="147">
        <f t="shared" si="0"/>
        <v>12.133065369155913</v>
      </c>
      <c r="AA75" s="147">
        <f t="shared" si="0"/>
        <v>10.570564936418595</v>
      </c>
      <c r="AB75" s="148">
        <f t="shared" si="4"/>
        <v>8.167387870046019</v>
      </c>
      <c r="AC75" s="148">
        <f t="shared" si="4"/>
        <v>7.337498302322423</v>
      </c>
      <c r="AD75" s="148">
        <f t="shared" si="4"/>
        <v>6.798563138988671</v>
      </c>
      <c r="AE75" s="148">
        <f t="shared" si="4"/>
        <v>6.776673013186659</v>
      </c>
      <c r="AF75" s="148">
        <f t="shared" si="4"/>
        <v>6.797998749218261</v>
      </c>
      <c r="AG75" s="263">
        <f t="shared" si="5"/>
        <v>0.6597293770176523</v>
      </c>
      <c r="AH75" s="263">
        <f t="shared" si="5"/>
        <v>0.8345103897867717</v>
      </c>
      <c r="AI75" s="263">
        <f t="shared" si="5"/>
        <v>0.7552500690798564</v>
      </c>
      <c r="AJ75" s="263">
        <f t="shared" si="5"/>
        <v>0.7770961145194274</v>
      </c>
      <c r="AK75" s="263">
        <f t="shared" si="5"/>
        <v>0.8674171357098186</v>
      </c>
      <c r="AL75" s="124">
        <f t="shared" si="9"/>
        <v>11.440622767466442</v>
      </c>
      <c r="AM75" s="123">
        <f t="shared" si="10"/>
        <v>7.175624214752406</v>
      </c>
      <c r="AN75" s="271">
        <f t="shared" si="11"/>
        <v>0.7788006172227053</v>
      </c>
      <c r="AO75" s="123">
        <f t="shared" si="12"/>
        <v>19.395047599441554</v>
      </c>
      <c r="AP75" s="19"/>
      <c r="AQ75" s="14">
        <v>280640.4</v>
      </c>
      <c r="AR75" s="143">
        <f t="shared" si="7"/>
        <v>14466.6</v>
      </c>
      <c r="AS75" s="14">
        <f t="shared" si="8"/>
        <v>19.39919538799718</v>
      </c>
    </row>
    <row r="76" spans="1:45" ht="12.75">
      <c r="A76" s="19"/>
      <c r="B76" s="125" t="s">
        <v>22</v>
      </c>
      <c r="C76" s="126">
        <v>18318</v>
      </c>
      <c r="D76" s="127">
        <v>13140</v>
      </c>
      <c r="E76" s="127">
        <v>15000</v>
      </c>
      <c r="F76" s="128">
        <v>17907</v>
      </c>
      <c r="G76" s="128">
        <v>19074</v>
      </c>
      <c r="H76" s="128">
        <v>28314</v>
      </c>
      <c r="I76" s="128">
        <v>28174</v>
      </c>
      <c r="J76" s="128">
        <v>27829</v>
      </c>
      <c r="K76" s="128">
        <v>26442</v>
      </c>
      <c r="L76" s="128">
        <v>26930</v>
      </c>
      <c r="M76" s="128">
        <v>164</v>
      </c>
      <c r="N76" s="128">
        <v>149</v>
      </c>
      <c r="O76" s="149">
        <v>152</v>
      </c>
      <c r="P76" s="149">
        <v>159</v>
      </c>
      <c r="Q76" s="149">
        <v>160</v>
      </c>
      <c r="R76" s="129">
        <v>3654</v>
      </c>
      <c r="S76" s="149">
        <v>3649</v>
      </c>
      <c r="T76" s="128">
        <v>3664</v>
      </c>
      <c r="U76" s="128">
        <v>3716</v>
      </c>
      <c r="V76" s="128">
        <v>3701</v>
      </c>
      <c r="W76" s="146">
        <f t="shared" si="3"/>
        <v>5.013136288998358</v>
      </c>
      <c r="X76" s="147">
        <f t="shared" si="0"/>
        <v>3.6009865716634692</v>
      </c>
      <c r="Y76" s="147">
        <f t="shared" si="0"/>
        <v>4.093886462882096</v>
      </c>
      <c r="Z76" s="147">
        <f t="shared" si="0"/>
        <v>4.8188912809472555</v>
      </c>
      <c r="AA76" s="147">
        <f t="shared" si="0"/>
        <v>5.153742231829235</v>
      </c>
      <c r="AB76" s="148">
        <f t="shared" si="4"/>
        <v>7.748768472906404</v>
      </c>
      <c r="AC76" s="148">
        <f t="shared" si="4"/>
        <v>7.7210194573855855</v>
      </c>
      <c r="AD76" s="148">
        <f t="shared" si="4"/>
        <v>7.595251091703057</v>
      </c>
      <c r="AE76" s="148">
        <f t="shared" si="4"/>
        <v>7.115715823466092</v>
      </c>
      <c r="AF76" s="148">
        <f t="shared" si="4"/>
        <v>7.276411780599838</v>
      </c>
      <c r="AG76" s="263">
        <f t="shared" si="5"/>
        <v>0.04488232074438971</v>
      </c>
      <c r="AH76" s="263">
        <f t="shared" si="5"/>
        <v>0.040833104960263086</v>
      </c>
      <c r="AI76" s="263">
        <f t="shared" si="5"/>
        <v>0.04148471615720524</v>
      </c>
      <c r="AJ76" s="263">
        <f t="shared" si="5"/>
        <v>0.04278794402583423</v>
      </c>
      <c r="AK76" s="263">
        <f t="shared" si="5"/>
        <v>0.04323155903809781</v>
      </c>
      <c r="AL76" s="124">
        <f t="shared" si="9"/>
        <v>4.5361285672640825</v>
      </c>
      <c r="AM76" s="123">
        <f t="shared" si="10"/>
        <v>7.4914333252121965</v>
      </c>
      <c r="AN76" s="271">
        <f t="shared" si="11"/>
        <v>0.042643928985158015</v>
      </c>
      <c r="AO76" s="123">
        <f t="shared" si="12"/>
        <v>12.070205821461435</v>
      </c>
      <c r="AP76" s="19"/>
      <c r="AQ76" s="14">
        <v>44382.6</v>
      </c>
      <c r="AR76" s="143">
        <f t="shared" si="7"/>
        <v>3676.8</v>
      </c>
      <c r="AS76" s="14">
        <f t="shared" si="8"/>
        <v>12.070985639686683</v>
      </c>
    </row>
    <row r="77" spans="1:45" ht="12.75">
      <c r="A77" s="19"/>
      <c r="B77" s="125" t="s">
        <v>40</v>
      </c>
      <c r="C77" s="126">
        <v>53849</v>
      </c>
      <c r="D77" s="127">
        <v>55123</v>
      </c>
      <c r="E77" s="127">
        <v>49353</v>
      </c>
      <c r="F77" s="128">
        <v>49697</v>
      </c>
      <c r="G77" s="128">
        <v>51772</v>
      </c>
      <c r="H77" s="128">
        <v>64228</v>
      </c>
      <c r="I77" s="128">
        <v>63873</v>
      </c>
      <c r="J77" s="128">
        <v>64143</v>
      </c>
      <c r="K77" s="128">
        <v>64458</v>
      </c>
      <c r="L77" s="128">
        <v>64181</v>
      </c>
      <c r="M77" s="128">
        <v>3558</v>
      </c>
      <c r="N77" s="128">
        <v>3668</v>
      </c>
      <c r="O77" s="149">
        <v>3734</v>
      </c>
      <c r="P77" s="149">
        <v>3690</v>
      </c>
      <c r="Q77" s="149">
        <v>3695</v>
      </c>
      <c r="R77" s="129">
        <v>14156</v>
      </c>
      <c r="S77" s="149">
        <v>13982</v>
      </c>
      <c r="T77" s="128">
        <v>13733</v>
      </c>
      <c r="U77" s="128">
        <v>13905</v>
      </c>
      <c r="V77" s="128">
        <v>13830</v>
      </c>
      <c r="W77" s="146">
        <f t="shared" si="3"/>
        <v>3.8039700480361684</v>
      </c>
      <c r="X77" s="147">
        <f t="shared" si="0"/>
        <v>3.942425976255185</v>
      </c>
      <c r="Y77" s="147">
        <f t="shared" si="0"/>
        <v>3.5937522755406683</v>
      </c>
      <c r="Z77" s="147">
        <f t="shared" si="0"/>
        <v>3.5740381157856884</v>
      </c>
      <c r="AA77" s="147">
        <f t="shared" si="0"/>
        <v>3.7434562545191614</v>
      </c>
      <c r="AB77" s="148">
        <f t="shared" si="4"/>
        <v>4.537157389092964</v>
      </c>
      <c r="AC77" s="148">
        <f t="shared" si="4"/>
        <v>4.568230582177085</v>
      </c>
      <c r="AD77" s="148">
        <f t="shared" si="4"/>
        <v>4.670720163110755</v>
      </c>
      <c r="AE77" s="148">
        <f t="shared" si="4"/>
        <v>4.635598705501618</v>
      </c>
      <c r="AF77" s="148">
        <f t="shared" si="4"/>
        <v>4.640708604483008</v>
      </c>
      <c r="AG77" s="263">
        <f t="shared" si="5"/>
        <v>0.2513421870584911</v>
      </c>
      <c r="AH77" s="263">
        <f t="shared" si="5"/>
        <v>0.2623372908024603</v>
      </c>
      <c r="AI77" s="263">
        <f t="shared" si="5"/>
        <v>0.27189980339328623</v>
      </c>
      <c r="AJ77" s="263">
        <f t="shared" si="5"/>
        <v>0.26537216828478966</v>
      </c>
      <c r="AK77" s="263">
        <f t="shared" si="5"/>
        <v>0.26717281272595805</v>
      </c>
      <c r="AL77" s="124">
        <f t="shared" si="9"/>
        <v>3.7315285340273747</v>
      </c>
      <c r="AM77" s="123">
        <f t="shared" si="10"/>
        <v>4.610483088873086</v>
      </c>
      <c r="AN77" s="271">
        <f t="shared" si="11"/>
        <v>0.26362485245299705</v>
      </c>
      <c r="AO77" s="123">
        <f t="shared" si="12"/>
        <v>8.605636475353458</v>
      </c>
      <c r="AP77" s="19"/>
      <c r="AQ77" s="14">
        <v>119804</v>
      </c>
      <c r="AR77" s="143">
        <f t="shared" si="7"/>
        <v>13921.2</v>
      </c>
      <c r="AS77" s="14">
        <f t="shared" si="8"/>
        <v>8.605867310289343</v>
      </c>
    </row>
    <row r="78" spans="1:45" ht="12.75">
      <c r="A78" s="19"/>
      <c r="B78" s="125" t="s">
        <v>18</v>
      </c>
      <c r="C78" s="126">
        <v>4328</v>
      </c>
      <c r="D78" s="127">
        <v>3935</v>
      </c>
      <c r="E78" s="127">
        <v>3882</v>
      </c>
      <c r="F78" s="128">
        <v>3886</v>
      </c>
      <c r="G78" s="128">
        <v>3993</v>
      </c>
      <c r="H78" s="128">
        <v>5451</v>
      </c>
      <c r="I78" s="128">
        <v>5247</v>
      </c>
      <c r="J78" s="128">
        <v>5165</v>
      </c>
      <c r="K78" s="128">
        <v>5115</v>
      </c>
      <c r="L78" s="128">
        <v>5267</v>
      </c>
      <c r="M78" s="128">
        <v>47</v>
      </c>
      <c r="N78" s="128">
        <v>45</v>
      </c>
      <c r="O78" s="149">
        <v>48</v>
      </c>
      <c r="P78" s="149">
        <v>46</v>
      </c>
      <c r="Q78" s="149">
        <v>48</v>
      </c>
      <c r="R78" s="129">
        <v>483</v>
      </c>
      <c r="S78" s="149">
        <v>458</v>
      </c>
      <c r="T78" s="128">
        <v>480</v>
      </c>
      <c r="U78" s="128">
        <v>479</v>
      </c>
      <c r="V78" s="128">
        <v>482</v>
      </c>
      <c r="W78" s="146">
        <f t="shared" si="3"/>
        <v>8.960662525879917</v>
      </c>
      <c r="X78" s="147">
        <f t="shared" si="0"/>
        <v>8.591703056768559</v>
      </c>
      <c r="Y78" s="147">
        <f t="shared" si="0"/>
        <v>8.0875</v>
      </c>
      <c r="Z78" s="147">
        <f t="shared" si="0"/>
        <v>8.112734864300627</v>
      </c>
      <c r="AA78" s="147">
        <f t="shared" si="0"/>
        <v>8.284232365145229</v>
      </c>
      <c r="AB78" s="148">
        <f t="shared" si="4"/>
        <v>11.285714285714286</v>
      </c>
      <c r="AC78" s="148">
        <f t="shared" si="4"/>
        <v>11.456331877729257</v>
      </c>
      <c r="AD78" s="148">
        <f t="shared" si="4"/>
        <v>10.760416666666666</v>
      </c>
      <c r="AE78" s="148">
        <f t="shared" si="4"/>
        <v>10.678496868475992</v>
      </c>
      <c r="AF78" s="148">
        <f t="shared" si="4"/>
        <v>10.927385892116183</v>
      </c>
      <c r="AG78" s="263">
        <f t="shared" si="5"/>
        <v>0.09730848861283643</v>
      </c>
      <c r="AH78" s="263">
        <f t="shared" si="5"/>
        <v>0.0982532751091703</v>
      </c>
      <c r="AI78" s="263">
        <f t="shared" si="5"/>
        <v>0.1</v>
      </c>
      <c r="AJ78" s="263">
        <f t="shared" si="5"/>
        <v>0.09603340292275574</v>
      </c>
      <c r="AK78" s="263">
        <f t="shared" si="5"/>
        <v>0.0995850622406639</v>
      </c>
      <c r="AL78" s="124">
        <f t="shared" si="9"/>
        <v>8.407366562418867</v>
      </c>
      <c r="AM78" s="123">
        <f t="shared" si="10"/>
        <v>11.021669118140478</v>
      </c>
      <c r="AN78" s="271">
        <f t="shared" si="11"/>
        <v>0.09823604577708527</v>
      </c>
      <c r="AO78" s="123">
        <f t="shared" si="12"/>
        <v>19.52727172633643</v>
      </c>
      <c r="AP78" s="19"/>
      <c r="AQ78" s="14">
        <v>9300.6</v>
      </c>
      <c r="AR78" s="143">
        <f t="shared" si="7"/>
        <v>476.4</v>
      </c>
      <c r="AS78" s="14">
        <f t="shared" si="8"/>
        <v>19.52267002518892</v>
      </c>
    </row>
    <row r="79" spans="1:45" ht="12.75">
      <c r="A79" s="19"/>
      <c r="B79" s="125" t="s">
        <v>41</v>
      </c>
      <c r="C79" s="126">
        <v>7063</v>
      </c>
      <c r="D79" s="127">
        <v>8578</v>
      </c>
      <c r="E79" s="127">
        <v>10622</v>
      </c>
      <c r="F79" s="128">
        <v>11107</v>
      </c>
      <c r="G79" s="128">
        <v>11933</v>
      </c>
      <c r="H79" s="128">
        <v>9401</v>
      </c>
      <c r="I79" s="128">
        <v>8833</v>
      </c>
      <c r="J79" s="128">
        <v>9146</v>
      </c>
      <c r="K79" s="128">
        <v>8990</v>
      </c>
      <c r="L79" s="128">
        <v>9166</v>
      </c>
      <c r="M79" s="128">
        <v>459</v>
      </c>
      <c r="N79" s="128">
        <v>495</v>
      </c>
      <c r="O79" s="149">
        <v>525</v>
      </c>
      <c r="P79" s="149">
        <v>498</v>
      </c>
      <c r="Q79" s="149">
        <v>516</v>
      </c>
      <c r="R79" s="129">
        <v>1922</v>
      </c>
      <c r="S79" s="149">
        <v>1930</v>
      </c>
      <c r="T79" s="128">
        <v>1927</v>
      </c>
      <c r="U79" s="128">
        <v>1929</v>
      </c>
      <c r="V79" s="128">
        <v>1925</v>
      </c>
      <c r="W79" s="146">
        <f t="shared" si="3"/>
        <v>3.674817898022893</v>
      </c>
      <c r="X79" s="147">
        <f t="shared" si="0"/>
        <v>4.444559585492228</v>
      </c>
      <c r="Y79" s="147">
        <f t="shared" si="0"/>
        <v>5.512195121951219</v>
      </c>
      <c r="Z79" s="147">
        <f t="shared" si="0"/>
        <v>5.757905650596164</v>
      </c>
      <c r="AA79" s="147">
        <f t="shared" si="0"/>
        <v>6.198961038961039</v>
      </c>
      <c r="AB79" s="148">
        <f t="shared" si="4"/>
        <v>4.891259105098856</v>
      </c>
      <c r="AC79" s="148">
        <f t="shared" si="4"/>
        <v>4.576683937823834</v>
      </c>
      <c r="AD79" s="148">
        <f t="shared" si="4"/>
        <v>4.746237675142709</v>
      </c>
      <c r="AE79" s="148">
        <f t="shared" si="4"/>
        <v>4.660445826853292</v>
      </c>
      <c r="AF79" s="148">
        <f t="shared" si="4"/>
        <v>4.761558441558441</v>
      </c>
      <c r="AG79" s="263">
        <f t="shared" si="5"/>
        <v>0.23881373569198752</v>
      </c>
      <c r="AH79" s="263">
        <f t="shared" si="5"/>
        <v>0.25647668393782386</v>
      </c>
      <c r="AI79" s="263">
        <f t="shared" si="5"/>
        <v>0.27244421380384015</v>
      </c>
      <c r="AJ79" s="263">
        <f t="shared" si="5"/>
        <v>0.2581648522550544</v>
      </c>
      <c r="AK79" s="263">
        <f t="shared" si="5"/>
        <v>0.26805194805194804</v>
      </c>
      <c r="AL79" s="124">
        <f t="shared" si="9"/>
        <v>5.117687859004708</v>
      </c>
      <c r="AM79" s="123">
        <f t="shared" si="10"/>
        <v>4.727236997295426</v>
      </c>
      <c r="AN79" s="271">
        <f>AVERAGE(AG79:AK79)</f>
        <v>0.25879028674813076</v>
      </c>
      <c r="AO79" s="123">
        <f t="shared" si="12"/>
        <v>10.103715143048266</v>
      </c>
      <c r="AP79" s="19"/>
      <c r="AQ79" s="14">
        <v>19466.4</v>
      </c>
      <c r="AR79" s="143">
        <f t="shared" si="7"/>
        <v>1926.6</v>
      </c>
      <c r="AS79" s="14">
        <f t="shared" si="8"/>
        <v>10.10401744004983</v>
      </c>
    </row>
    <row r="80" spans="1:45" ht="12.75">
      <c r="A80" s="19"/>
      <c r="B80" s="125" t="s">
        <v>19</v>
      </c>
      <c r="C80" s="126">
        <v>12904</v>
      </c>
      <c r="D80" s="127">
        <v>11255</v>
      </c>
      <c r="E80" s="127">
        <v>10884</v>
      </c>
      <c r="F80" s="128">
        <v>11468</v>
      </c>
      <c r="G80" s="128">
        <v>12129</v>
      </c>
      <c r="H80" s="128">
        <v>18238</v>
      </c>
      <c r="I80" s="128">
        <v>18100</v>
      </c>
      <c r="J80" s="128">
        <v>17923</v>
      </c>
      <c r="K80" s="128">
        <v>18281</v>
      </c>
      <c r="L80" s="128">
        <v>17691</v>
      </c>
      <c r="M80" s="128">
        <v>851</v>
      </c>
      <c r="N80" s="128">
        <v>857</v>
      </c>
      <c r="O80" s="149">
        <v>768</v>
      </c>
      <c r="P80" s="149">
        <v>779</v>
      </c>
      <c r="Q80" s="149">
        <v>792</v>
      </c>
      <c r="R80" s="129">
        <v>2294</v>
      </c>
      <c r="S80" s="149">
        <v>2294</v>
      </c>
      <c r="T80" s="128">
        <v>2284</v>
      </c>
      <c r="U80" s="128">
        <v>2257</v>
      </c>
      <c r="V80" s="128">
        <v>2259</v>
      </c>
      <c r="W80" s="146">
        <f t="shared" si="3"/>
        <v>5.625108979947689</v>
      </c>
      <c r="X80" s="147">
        <f t="shared" si="0"/>
        <v>4.9062772449869225</v>
      </c>
      <c r="Y80" s="147">
        <f t="shared" si="0"/>
        <v>4.765323992994746</v>
      </c>
      <c r="Z80" s="147">
        <f t="shared" si="0"/>
        <v>5.081081081081081</v>
      </c>
      <c r="AA80" s="147">
        <f t="shared" si="0"/>
        <v>5.369189907038512</v>
      </c>
      <c r="AB80" s="148">
        <f t="shared" si="4"/>
        <v>7.950305143853531</v>
      </c>
      <c r="AC80" s="148">
        <f t="shared" si="4"/>
        <v>7.890148212728858</v>
      </c>
      <c r="AD80" s="148">
        <f t="shared" si="4"/>
        <v>7.8471978984238175</v>
      </c>
      <c r="AE80" s="148">
        <f t="shared" si="4"/>
        <v>8.099689853788215</v>
      </c>
      <c r="AF80" s="148">
        <f t="shared" si="4"/>
        <v>7.8313413014608235</v>
      </c>
      <c r="AG80" s="263">
        <f t="shared" si="5"/>
        <v>0.3709677419354839</v>
      </c>
      <c r="AH80" s="263">
        <f t="shared" si="5"/>
        <v>0.3735832606800349</v>
      </c>
      <c r="AI80" s="263">
        <f t="shared" si="5"/>
        <v>0.3362521891418564</v>
      </c>
      <c r="AJ80" s="263">
        <f t="shared" si="5"/>
        <v>0.34514842711564026</v>
      </c>
      <c r="AK80" s="263">
        <f t="shared" si="5"/>
        <v>0.350597609561753</v>
      </c>
      <c r="AL80" s="124">
        <f t="shared" si="9"/>
        <v>5.14939624120979</v>
      </c>
      <c r="AM80" s="123">
        <f t="shared" si="10"/>
        <v>7.92373648205105</v>
      </c>
      <c r="AN80" s="271">
        <f t="shared" si="11"/>
        <v>0.35530984568695373</v>
      </c>
      <c r="AO80" s="123">
        <f t="shared" si="12"/>
        <v>13.428442568947794</v>
      </c>
      <c r="AP80" s="19"/>
      <c r="AQ80" s="14">
        <v>30584</v>
      </c>
      <c r="AR80" s="143">
        <f t="shared" si="7"/>
        <v>2277.6</v>
      </c>
      <c r="AS80" s="14">
        <f t="shared" si="8"/>
        <v>13.42817000351247</v>
      </c>
    </row>
    <row r="81" spans="1:45" ht="12.75">
      <c r="A81" s="19"/>
      <c r="B81" s="130" t="s">
        <v>42</v>
      </c>
      <c r="C81" s="131">
        <v>11511</v>
      </c>
      <c r="D81" s="132">
        <v>11911</v>
      </c>
      <c r="E81" s="132">
        <v>12257</v>
      </c>
      <c r="F81" s="133">
        <v>13457</v>
      </c>
      <c r="G81" s="133">
        <v>13457</v>
      </c>
      <c r="H81" s="133">
        <v>19941</v>
      </c>
      <c r="I81" s="133">
        <v>19613</v>
      </c>
      <c r="J81" s="133">
        <v>19457</v>
      </c>
      <c r="K81" s="133">
        <v>19576</v>
      </c>
      <c r="L81" s="133">
        <v>19576</v>
      </c>
      <c r="M81" s="133">
        <v>690</v>
      </c>
      <c r="N81" s="133">
        <v>709</v>
      </c>
      <c r="O81" s="150">
        <v>675</v>
      </c>
      <c r="P81" s="150">
        <v>686</v>
      </c>
      <c r="Q81" s="150">
        <v>686</v>
      </c>
      <c r="R81" s="134">
        <v>3074</v>
      </c>
      <c r="S81" s="150">
        <v>3063</v>
      </c>
      <c r="T81" s="133">
        <v>3032</v>
      </c>
      <c r="U81" s="133">
        <v>3036</v>
      </c>
      <c r="V81" s="133">
        <v>3036</v>
      </c>
      <c r="W81" s="151">
        <f t="shared" si="3"/>
        <v>3.7446324007807417</v>
      </c>
      <c r="X81" s="152">
        <f t="shared" si="0"/>
        <v>3.8886712373490044</v>
      </c>
      <c r="Y81" s="152">
        <f t="shared" si="0"/>
        <v>4.042546174142481</v>
      </c>
      <c r="Z81" s="152">
        <f t="shared" si="0"/>
        <v>4.432476943346509</v>
      </c>
      <c r="AA81" s="152" t="s">
        <v>0</v>
      </c>
      <c r="AB81" s="153">
        <f t="shared" si="4"/>
        <v>6.486987638256344</v>
      </c>
      <c r="AC81" s="153">
        <f t="shared" si="4"/>
        <v>6.403199477636305</v>
      </c>
      <c r="AD81" s="153">
        <f t="shared" si="4"/>
        <v>6.41721635883905</v>
      </c>
      <c r="AE81" s="153">
        <f t="shared" si="4"/>
        <v>6.4479578392621875</v>
      </c>
      <c r="AF81" s="153" t="s">
        <v>0</v>
      </c>
      <c r="AG81" s="264">
        <f t="shared" si="5"/>
        <v>0.22446324007807417</v>
      </c>
      <c r="AH81" s="264">
        <f t="shared" si="5"/>
        <v>0.23147241266731963</v>
      </c>
      <c r="AI81" s="264">
        <f t="shared" si="5"/>
        <v>0.22262532981530342</v>
      </c>
      <c r="AJ81" s="264">
        <f t="shared" si="5"/>
        <v>0.2259552042160738</v>
      </c>
      <c r="AK81" s="265" t="s">
        <v>0</v>
      </c>
      <c r="AL81" s="124">
        <f t="shared" si="9"/>
        <v>4.027081688904683</v>
      </c>
      <c r="AM81" s="123">
        <f t="shared" si="10"/>
        <v>6.438840328498471</v>
      </c>
      <c r="AN81" s="271">
        <f t="shared" si="11"/>
        <v>0.22612904669419276</v>
      </c>
      <c r="AO81" s="123">
        <f t="shared" si="12"/>
        <v>10.692051064097349</v>
      </c>
      <c r="AP81" s="19"/>
      <c r="AQ81" s="14">
        <v>32839.8</v>
      </c>
      <c r="AR81" s="143">
        <f t="shared" si="7"/>
        <v>3048.2</v>
      </c>
      <c r="AS81" s="14">
        <f t="shared" si="8"/>
        <v>10.773505675480614</v>
      </c>
    </row>
    <row r="82" spans="1:45" ht="12.75">
      <c r="A82" s="19"/>
      <c r="B82" s="135" t="s">
        <v>16</v>
      </c>
      <c r="C82" s="136">
        <v>118579</v>
      </c>
      <c r="D82" s="137">
        <v>122441</v>
      </c>
      <c r="E82" s="137">
        <v>113079</v>
      </c>
      <c r="F82" s="138">
        <v>113816</v>
      </c>
      <c r="G82" s="138">
        <v>118243</v>
      </c>
      <c r="H82" s="138">
        <v>165276</v>
      </c>
      <c r="I82" s="138">
        <v>163429</v>
      </c>
      <c r="J82" s="138">
        <v>162957</v>
      </c>
      <c r="K82" s="138">
        <v>163366</v>
      </c>
      <c r="L82" s="138">
        <v>165501</v>
      </c>
      <c r="M82" s="138">
        <v>1811</v>
      </c>
      <c r="N82" s="138">
        <v>1899</v>
      </c>
      <c r="O82" s="154">
        <v>2091</v>
      </c>
      <c r="P82" s="154">
        <v>2078</v>
      </c>
      <c r="Q82" s="154">
        <v>1992</v>
      </c>
      <c r="R82" s="139">
        <v>17234</v>
      </c>
      <c r="S82" s="154">
        <v>17172</v>
      </c>
      <c r="T82" s="138">
        <v>17282</v>
      </c>
      <c r="U82" s="138">
        <v>17259</v>
      </c>
      <c r="V82" s="138">
        <v>17240</v>
      </c>
      <c r="W82" s="155">
        <f t="shared" si="3"/>
        <v>6.8805268654984335</v>
      </c>
      <c r="X82" s="156">
        <f t="shared" si="0"/>
        <v>7.130270207314233</v>
      </c>
      <c r="Y82" s="156">
        <f t="shared" si="0"/>
        <v>6.543166300196736</v>
      </c>
      <c r="Z82" s="156">
        <f t="shared" si="0"/>
        <v>6.594588330725998</v>
      </c>
      <c r="AA82" s="156">
        <f>G82/V82</f>
        <v>6.858642691415313</v>
      </c>
      <c r="AB82" s="157">
        <f t="shared" si="4"/>
        <v>9.590112568179181</v>
      </c>
      <c r="AC82" s="157">
        <f t="shared" si="4"/>
        <v>9.517179128814348</v>
      </c>
      <c r="AD82" s="157">
        <f t="shared" si="4"/>
        <v>9.42929059136674</v>
      </c>
      <c r="AE82" s="157">
        <f t="shared" si="4"/>
        <v>9.465554203603917</v>
      </c>
      <c r="AF82" s="157">
        <f>L82/V82</f>
        <v>9.599825986078887</v>
      </c>
      <c r="AG82" s="266">
        <f t="shared" si="5"/>
        <v>0.10508297551351979</v>
      </c>
      <c r="AH82" s="266">
        <f t="shared" si="5"/>
        <v>0.11058700209643606</v>
      </c>
      <c r="AI82" s="266">
        <f t="shared" si="5"/>
        <v>0.12099294063187131</v>
      </c>
      <c r="AJ82" s="266">
        <f t="shared" si="5"/>
        <v>0.1204009502288661</v>
      </c>
      <c r="AK82" s="267">
        <f>Q82/V82</f>
        <v>0.11554524361948956</v>
      </c>
      <c r="AL82" s="158">
        <f t="shared" si="9"/>
        <v>6.801438879030142</v>
      </c>
      <c r="AM82" s="159">
        <f t="shared" si="10"/>
        <v>9.520392495608615</v>
      </c>
      <c r="AN82" s="272">
        <f t="shared" si="11"/>
        <v>0.11452182241803657</v>
      </c>
      <c r="AO82" s="159">
        <f t="shared" si="12"/>
        <v>16.436353197056793</v>
      </c>
      <c r="AP82" s="19"/>
      <c r="AQ82" s="14">
        <v>283311.4</v>
      </c>
      <c r="AR82" s="143">
        <f t="shared" si="7"/>
        <v>17237.4</v>
      </c>
      <c r="AS82" s="14">
        <f t="shared" si="8"/>
        <v>16.43585459524058</v>
      </c>
    </row>
    <row r="83" spans="1:45" ht="12.75">
      <c r="A83" s="19"/>
      <c r="B83" s="120" t="s">
        <v>23</v>
      </c>
      <c r="C83" s="121">
        <v>8734</v>
      </c>
      <c r="D83" s="122">
        <v>9779</v>
      </c>
      <c r="E83" s="122">
        <v>9471</v>
      </c>
      <c r="F83" s="123">
        <v>9777</v>
      </c>
      <c r="G83" s="123">
        <v>9607</v>
      </c>
      <c r="H83" s="123">
        <v>13328</v>
      </c>
      <c r="I83" s="123">
        <v>12938</v>
      </c>
      <c r="J83" s="123">
        <v>12888</v>
      </c>
      <c r="K83" s="123">
        <v>12959</v>
      </c>
      <c r="L83" s="123">
        <v>12824</v>
      </c>
      <c r="M83" s="123">
        <v>209</v>
      </c>
      <c r="N83" s="123">
        <v>206</v>
      </c>
      <c r="O83" s="145">
        <v>203</v>
      </c>
      <c r="P83" s="145">
        <v>198</v>
      </c>
      <c r="Q83" s="145">
        <v>198</v>
      </c>
      <c r="R83" s="124">
        <v>1006</v>
      </c>
      <c r="S83" s="145">
        <v>999</v>
      </c>
      <c r="T83" s="123">
        <v>993</v>
      </c>
      <c r="U83" s="123">
        <v>987</v>
      </c>
      <c r="V83" s="123">
        <v>986</v>
      </c>
      <c r="W83" s="146">
        <f t="shared" si="3"/>
        <v>8.681908548707753</v>
      </c>
      <c r="X83" s="147">
        <f t="shared" si="3"/>
        <v>9.78878878878879</v>
      </c>
      <c r="Y83" s="147">
        <f t="shared" si="3"/>
        <v>9.537764350453172</v>
      </c>
      <c r="Z83" s="147">
        <f t="shared" si="3"/>
        <v>9.905775075987842</v>
      </c>
      <c r="AA83" s="147">
        <f>G83/V83</f>
        <v>9.74340770791075</v>
      </c>
      <c r="AB83" s="148">
        <f aca="true" t="shared" si="13" ref="AB83:AE84">H83/R83</f>
        <v>13.248508946322067</v>
      </c>
      <c r="AC83" s="148">
        <f t="shared" si="13"/>
        <v>12.95095095095095</v>
      </c>
      <c r="AD83" s="148">
        <f t="shared" si="13"/>
        <v>12.978851963746223</v>
      </c>
      <c r="AE83" s="148">
        <f t="shared" si="13"/>
        <v>13.129685916919959</v>
      </c>
      <c r="AF83" s="148">
        <f>L83/V83</f>
        <v>13.00608519269777</v>
      </c>
      <c r="AG83" s="263">
        <f aca="true" t="shared" si="14" ref="AG83:AJ84">M83/R83</f>
        <v>0.2077534791252485</v>
      </c>
      <c r="AH83" s="263">
        <f t="shared" si="14"/>
        <v>0.2062062062062062</v>
      </c>
      <c r="AI83" s="263">
        <f t="shared" si="14"/>
        <v>0.20443101711983888</v>
      </c>
      <c r="AJ83" s="263">
        <f t="shared" si="14"/>
        <v>0.2006079027355623</v>
      </c>
      <c r="AK83" s="263">
        <f>Q83/V83</f>
        <v>0.20081135902636918</v>
      </c>
      <c r="AL83" s="124">
        <f t="shared" si="9"/>
        <v>9.53152889436966</v>
      </c>
      <c r="AM83" s="123">
        <f t="shared" si="10"/>
        <v>13.062816594127394</v>
      </c>
      <c r="AN83" s="271">
        <f t="shared" si="11"/>
        <v>0.203961992842645</v>
      </c>
      <c r="AO83" s="123">
        <f>SUM(AL83:AN83)</f>
        <v>22.798307481339698</v>
      </c>
      <c r="AP83" s="19"/>
      <c r="AQ83" s="14">
        <v>22664.2</v>
      </c>
      <c r="AR83" s="143">
        <f t="shared" si="7"/>
        <v>994.2</v>
      </c>
      <c r="AS83" s="14">
        <f t="shared" si="8"/>
        <v>22.79641923154295</v>
      </c>
    </row>
    <row r="84" spans="1:45" ht="12.75">
      <c r="A84" s="19"/>
      <c r="B84" s="135" t="s">
        <v>43</v>
      </c>
      <c r="C84" s="136">
        <v>6048</v>
      </c>
      <c r="D84" s="137">
        <v>5963</v>
      </c>
      <c r="E84" s="137">
        <v>6175</v>
      </c>
      <c r="F84" s="138">
        <v>5709</v>
      </c>
      <c r="G84" s="138" t="s">
        <v>0</v>
      </c>
      <c r="H84" s="138">
        <v>22298</v>
      </c>
      <c r="I84" s="138">
        <v>22239</v>
      </c>
      <c r="J84" s="138">
        <v>22169</v>
      </c>
      <c r="K84" s="138">
        <v>21982</v>
      </c>
      <c r="L84" s="138" t="s">
        <v>0</v>
      </c>
      <c r="M84" s="138">
        <v>172</v>
      </c>
      <c r="N84" s="138">
        <v>173</v>
      </c>
      <c r="O84" s="154">
        <v>174</v>
      </c>
      <c r="P84" s="154">
        <v>178</v>
      </c>
      <c r="Q84" s="154" t="s">
        <v>0</v>
      </c>
      <c r="R84" s="139">
        <v>1535</v>
      </c>
      <c r="S84" s="154">
        <v>1532</v>
      </c>
      <c r="T84" s="138">
        <v>1529</v>
      </c>
      <c r="U84" s="138">
        <v>1526</v>
      </c>
      <c r="V84" s="138" t="s">
        <v>0</v>
      </c>
      <c r="W84" s="160">
        <f aca="true" t="shared" si="15" ref="W84:Z84">C84/R84</f>
        <v>3.9400651465798044</v>
      </c>
      <c r="X84" s="161">
        <f t="shared" si="15"/>
        <v>3.892297650130548</v>
      </c>
      <c r="Y84" s="161">
        <f t="shared" si="15"/>
        <v>4.038587311968607</v>
      </c>
      <c r="Z84" s="161">
        <f t="shared" si="15"/>
        <v>3.741153342070773</v>
      </c>
      <c r="AA84" s="161" t="s">
        <v>0</v>
      </c>
      <c r="AB84" s="162">
        <f t="shared" si="13"/>
        <v>14.526384364820847</v>
      </c>
      <c r="AC84" s="162">
        <f t="shared" si="13"/>
        <v>14.516318537859007</v>
      </c>
      <c r="AD84" s="162">
        <f t="shared" si="13"/>
        <v>14.499018966644867</v>
      </c>
      <c r="AE84" s="162">
        <f t="shared" si="13"/>
        <v>14.404980340760158</v>
      </c>
      <c r="AF84" s="162" t="s">
        <v>0</v>
      </c>
      <c r="AG84" s="268">
        <f t="shared" si="14"/>
        <v>0.11205211726384365</v>
      </c>
      <c r="AH84" s="268">
        <f t="shared" si="14"/>
        <v>0.1129242819843342</v>
      </c>
      <c r="AI84" s="268">
        <f t="shared" si="14"/>
        <v>0.11379986919555266</v>
      </c>
      <c r="AJ84" s="268">
        <f>P84/U84</f>
        <v>0.11664482306684142</v>
      </c>
      <c r="AK84" s="269" t="s">
        <v>0</v>
      </c>
      <c r="AL84" s="158">
        <f t="shared" si="9"/>
        <v>3.903025862687433</v>
      </c>
      <c r="AM84" s="159">
        <f>AVERAGE(AB84:AF84)</f>
        <v>14.48667555252122</v>
      </c>
      <c r="AN84" s="272">
        <f>AVERAGE(AG84:AK84)</f>
        <v>0.113855272877643</v>
      </c>
      <c r="AO84" s="159">
        <f>SUM(AL84:AN84)</f>
        <v>18.503556688086295</v>
      </c>
      <c r="AP84" s="19"/>
      <c r="AQ84" s="14">
        <v>28320</v>
      </c>
      <c r="AR84" s="143">
        <f t="shared" si="7"/>
        <v>1530.5</v>
      </c>
      <c r="AS84" s="14">
        <f t="shared" si="8"/>
        <v>18.50375694217576</v>
      </c>
    </row>
    <row r="85" spans="1:44" ht="12.75">
      <c r="A85" s="19"/>
      <c r="B85" s="5"/>
      <c r="C85" s="5"/>
      <c r="D85" s="5"/>
      <c r="E85" s="5"/>
      <c r="F85" s="5"/>
      <c r="G85" s="5"/>
      <c r="H85" s="5"/>
      <c r="I85" s="5"/>
      <c r="J85" s="5"/>
      <c r="K85" s="5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</row>
    <row r="86" spans="1:42" ht="12.75">
      <c r="A86" s="19"/>
      <c r="B86" s="14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ht="12.75">
      <c r="A89" s="19"/>
      <c r="B89" s="234" t="s">
        <v>57</v>
      </c>
      <c r="C89"/>
      <c r="I89" s="19"/>
      <c r="J89" s="19"/>
      <c r="K89" s="19"/>
      <c r="L89" s="12" t="s">
        <v>57</v>
      </c>
      <c r="M89" s="13"/>
      <c r="N89" s="13"/>
      <c r="O89" s="13"/>
      <c r="P89" s="13"/>
      <c r="Q89" s="13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ht="12.75">
      <c r="A90" s="19"/>
      <c r="B90"/>
      <c r="C90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ht="12.75">
      <c r="A91" s="19"/>
      <c r="B91" s="234" t="s">
        <v>71</v>
      </c>
      <c r="C91" s="235">
        <v>42760.71550925926</v>
      </c>
      <c r="I91" s="19"/>
      <c r="J91" s="19"/>
      <c r="K91" s="19"/>
      <c r="L91" s="12" t="s">
        <v>71</v>
      </c>
      <c r="M91" s="164">
        <v>42746.56958333333</v>
      </c>
      <c r="N91" s="13"/>
      <c r="O91" s="13"/>
      <c r="P91" s="13"/>
      <c r="Q91" s="13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ht="12.75">
      <c r="A92" s="19"/>
      <c r="B92" s="234" t="s">
        <v>72</v>
      </c>
      <c r="C92" s="235">
        <v>42831.44167673611</v>
      </c>
      <c r="I92" s="19"/>
      <c r="J92" s="19"/>
      <c r="K92" s="19"/>
      <c r="L92" s="12" t="s">
        <v>72</v>
      </c>
      <c r="M92" s="164">
        <v>42748.66801871528</v>
      </c>
      <c r="N92" s="13"/>
      <c r="O92" s="13"/>
      <c r="P92" s="13"/>
      <c r="Q92" s="13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ht="12.75">
      <c r="A93" s="19"/>
      <c r="B93" s="234" t="s">
        <v>73</v>
      </c>
      <c r="C93" s="234" t="s">
        <v>74</v>
      </c>
      <c r="I93" s="19"/>
      <c r="J93" s="19"/>
      <c r="K93" s="19"/>
      <c r="L93" s="12" t="s">
        <v>73</v>
      </c>
      <c r="M93" s="12" t="s">
        <v>74</v>
      </c>
      <c r="N93" s="13"/>
      <c r="O93" s="13"/>
      <c r="P93" s="13"/>
      <c r="Q93" s="13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ht="12.75">
      <c r="A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ht="12.75">
      <c r="A95" s="19"/>
      <c r="B95" s="93" t="s">
        <v>75</v>
      </c>
      <c r="C95" s="93" t="s">
        <v>152</v>
      </c>
      <c r="I95" s="19"/>
      <c r="J95" s="19"/>
      <c r="K95" s="19"/>
      <c r="L95" s="12" t="s">
        <v>75</v>
      </c>
      <c r="M95" s="12" t="s">
        <v>152</v>
      </c>
      <c r="N95" s="13"/>
      <c r="O95" s="13"/>
      <c r="P95" s="13"/>
      <c r="Q95" s="13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ht="12.75">
      <c r="A96" s="19"/>
      <c r="B96" s="93" t="s">
        <v>58</v>
      </c>
      <c r="C96" s="93" t="s">
        <v>132</v>
      </c>
      <c r="I96" s="19"/>
      <c r="J96" s="19"/>
      <c r="K96" s="19"/>
      <c r="L96" s="12" t="s">
        <v>58</v>
      </c>
      <c r="M96" s="12" t="s">
        <v>95</v>
      </c>
      <c r="N96" s="13"/>
      <c r="O96" s="13"/>
      <c r="P96" s="13"/>
      <c r="Q96" s="13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ht="12.75">
      <c r="A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ht="12.75">
      <c r="A98" s="19"/>
      <c r="B98" s="95" t="s">
        <v>59</v>
      </c>
      <c r="C98" s="95" t="s">
        <v>55</v>
      </c>
      <c r="D98" s="95" t="s">
        <v>56</v>
      </c>
      <c r="E98" s="95" t="s">
        <v>61</v>
      </c>
      <c r="F98" s="95" t="s">
        <v>62</v>
      </c>
      <c r="G98" s="95" t="s">
        <v>63</v>
      </c>
      <c r="I98" s="19"/>
      <c r="J98" s="19"/>
      <c r="K98" s="19"/>
      <c r="L98" s="47" t="s">
        <v>59</v>
      </c>
      <c r="M98" s="47" t="s">
        <v>55</v>
      </c>
      <c r="N98" s="47" t="s">
        <v>56</v>
      </c>
      <c r="O98" s="47" t="s">
        <v>61</v>
      </c>
      <c r="P98" s="47" t="s">
        <v>62</v>
      </c>
      <c r="Q98" s="47" t="s">
        <v>63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ht="12.75">
      <c r="A99" s="19"/>
      <c r="B99" s="95" t="s">
        <v>64</v>
      </c>
      <c r="C99" s="91">
        <v>1216650</v>
      </c>
      <c r="D99" s="91">
        <v>1285551</v>
      </c>
      <c r="E99" s="91">
        <v>1254599</v>
      </c>
      <c r="F99" s="91">
        <v>1339742</v>
      </c>
      <c r="G99" s="96">
        <f>SUM(G101:G128)</f>
        <v>1326450</v>
      </c>
      <c r="I99" s="19"/>
      <c r="J99" s="19"/>
      <c r="K99" s="19"/>
      <c r="L99" s="47" t="s">
        <v>64</v>
      </c>
      <c r="M99" s="38">
        <v>178908</v>
      </c>
      <c r="N99" s="38">
        <v>179134</v>
      </c>
      <c r="O99" s="38">
        <v>178322</v>
      </c>
      <c r="P99" s="38">
        <v>177709</v>
      </c>
      <c r="Q99" s="205">
        <f>SUM(Q101:Q128)</f>
        <v>177736</v>
      </c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ht="12.75">
      <c r="A100" s="19"/>
      <c r="B100" s="95" t="s">
        <v>82</v>
      </c>
      <c r="C100" s="91">
        <v>883848</v>
      </c>
      <c r="D100" s="91">
        <v>924489</v>
      </c>
      <c r="E100" s="91">
        <v>887167</v>
      </c>
      <c r="F100" s="91">
        <v>979047</v>
      </c>
      <c r="G100" s="96">
        <f>SUM(G101+G104+G105+G107+G108+G109+G110+G112+G116+G119+G120+G122+G126+G127+G128)</f>
        <v>955168</v>
      </c>
      <c r="I100" s="19"/>
      <c r="J100" s="19"/>
      <c r="K100" s="19"/>
      <c r="L100" s="47" t="s">
        <v>82</v>
      </c>
      <c r="M100" s="38">
        <v>126877</v>
      </c>
      <c r="N100" s="38">
        <v>127088</v>
      </c>
      <c r="O100" s="38">
        <v>126622</v>
      </c>
      <c r="P100" s="38">
        <v>126205</v>
      </c>
      <c r="Q100" s="205">
        <f>Q101+Q104+Q105+Q107+Q108+Q109+Q110+Q112+Q116+Q119+Q120+Q122+Q126+Q127+Q128</f>
        <v>126110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ht="12.75">
      <c r="A101" s="19"/>
      <c r="B101" s="95" t="s">
        <v>26</v>
      </c>
      <c r="C101" s="91">
        <v>5920</v>
      </c>
      <c r="D101" s="91">
        <v>5920</v>
      </c>
      <c r="E101" s="91">
        <v>5920</v>
      </c>
      <c r="F101" s="91">
        <v>5920</v>
      </c>
      <c r="G101" s="91">
        <v>5920</v>
      </c>
      <c r="I101" s="19"/>
      <c r="J101" s="19"/>
      <c r="K101" s="19"/>
      <c r="L101" s="47" t="s">
        <v>26</v>
      </c>
      <c r="M101" s="38">
        <v>1358</v>
      </c>
      <c r="N101" s="38">
        <v>1337</v>
      </c>
      <c r="O101" s="38">
        <v>1334</v>
      </c>
      <c r="P101" s="38">
        <v>1339</v>
      </c>
      <c r="Q101" s="38">
        <v>1333</v>
      </c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ht="12.75">
      <c r="A102" s="19"/>
      <c r="B102" s="95" t="s">
        <v>27</v>
      </c>
      <c r="C102" s="91">
        <v>17043</v>
      </c>
      <c r="D102" s="91">
        <v>12902</v>
      </c>
      <c r="E102" s="91">
        <v>20798</v>
      </c>
      <c r="F102" s="91">
        <v>11656</v>
      </c>
      <c r="G102" s="91">
        <v>28144</v>
      </c>
      <c r="I102" s="19"/>
      <c r="J102" s="19"/>
      <c r="K102" s="19"/>
      <c r="L102" s="47" t="s">
        <v>27</v>
      </c>
      <c r="M102" s="38">
        <v>5052</v>
      </c>
      <c r="N102" s="38">
        <v>5088</v>
      </c>
      <c r="O102" s="38">
        <v>5123</v>
      </c>
      <c r="P102" s="38">
        <v>4995</v>
      </c>
      <c r="Q102" s="38">
        <v>4977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ht="12.75">
      <c r="A103" s="19"/>
      <c r="B103" s="95" t="s">
        <v>15</v>
      </c>
      <c r="C103" s="91">
        <v>16140</v>
      </c>
      <c r="D103" s="91">
        <v>20489</v>
      </c>
      <c r="E103" s="91">
        <v>22590</v>
      </c>
      <c r="F103" s="91">
        <v>22787</v>
      </c>
      <c r="G103" s="91">
        <v>26756</v>
      </c>
      <c r="I103" s="19"/>
      <c r="J103" s="19"/>
      <c r="K103" s="19"/>
      <c r="L103" s="47" t="s">
        <v>15</v>
      </c>
      <c r="M103" s="38">
        <v>3529</v>
      </c>
      <c r="N103" s="38">
        <v>3504</v>
      </c>
      <c r="O103" s="38">
        <v>3526</v>
      </c>
      <c r="P103" s="38">
        <v>3521</v>
      </c>
      <c r="Q103" s="38">
        <v>3516</v>
      </c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ht="12.75">
      <c r="A104" s="19"/>
      <c r="B104" s="95" t="s">
        <v>28</v>
      </c>
      <c r="C104" s="91">
        <v>15250</v>
      </c>
      <c r="D104" s="91">
        <v>15250</v>
      </c>
      <c r="E104" s="91">
        <v>15250</v>
      </c>
      <c r="F104" s="91">
        <v>18851</v>
      </c>
      <c r="G104" s="91">
        <v>18924</v>
      </c>
      <c r="I104" s="19"/>
      <c r="J104" s="19"/>
      <c r="K104" s="19"/>
      <c r="L104" s="47" t="s">
        <v>28</v>
      </c>
      <c r="M104" s="38">
        <v>2676</v>
      </c>
      <c r="N104" s="38">
        <v>2673</v>
      </c>
      <c r="O104" s="38">
        <v>2664</v>
      </c>
      <c r="P104" s="38">
        <v>2628</v>
      </c>
      <c r="Q104" s="38">
        <v>2652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ht="12.75">
      <c r="A105" s="19"/>
      <c r="B105" s="95" t="s">
        <v>65</v>
      </c>
      <c r="C105" s="91">
        <v>138992</v>
      </c>
      <c r="D105" s="91">
        <v>160826</v>
      </c>
      <c r="E105" s="91">
        <v>142965</v>
      </c>
      <c r="F105" s="91">
        <v>157413</v>
      </c>
      <c r="G105" s="96">
        <v>157413</v>
      </c>
      <c r="I105" s="19"/>
      <c r="J105" s="19"/>
      <c r="K105" s="19"/>
      <c r="L105" s="47" t="s">
        <v>65</v>
      </c>
      <c r="M105" s="38">
        <v>16677</v>
      </c>
      <c r="N105" s="38">
        <v>16701</v>
      </c>
      <c r="O105" s="38">
        <v>16646</v>
      </c>
      <c r="P105" s="38">
        <v>16678</v>
      </c>
      <c r="Q105" s="204">
        <v>16678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ht="12.75">
      <c r="A106" s="19"/>
      <c r="B106" s="95" t="s">
        <v>29</v>
      </c>
      <c r="C106" s="91">
        <v>2671</v>
      </c>
      <c r="D106" s="91">
        <v>2680</v>
      </c>
      <c r="E106" s="91">
        <v>2955</v>
      </c>
      <c r="F106" s="91">
        <v>3129</v>
      </c>
      <c r="G106" s="91">
        <v>3775</v>
      </c>
      <c r="I106" s="19"/>
      <c r="J106" s="19"/>
      <c r="K106" s="19"/>
      <c r="L106" s="47" t="s">
        <v>29</v>
      </c>
      <c r="M106" s="38">
        <v>949</v>
      </c>
      <c r="N106" s="38">
        <v>946</v>
      </c>
      <c r="O106" s="38">
        <v>956</v>
      </c>
      <c r="P106" s="38">
        <v>966</v>
      </c>
      <c r="Q106" s="38">
        <v>975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ht="12.75">
      <c r="A107" s="19"/>
      <c r="B107" s="95" t="s">
        <v>30</v>
      </c>
      <c r="C107" s="91">
        <v>30174</v>
      </c>
      <c r="D107" s="91">
        <v>30056</v>
      </c>
      <c r="E107" s="91">
        <v>29362</v>
      </c>
      <c r="F107" s="91">
        <v>38715</v>
      </c>
      <c r="G107" s="96">
        <v>38715</v>
      </c>
      <c r="I107" s="19"/>
      <c r="J107" s="19"/>
      <c r="K107" s="19"/>
      <c r="L107" s="47" t="s">
        <v>30</v>
      </c>
      <c r="M107" s="38">
        <v>4569</v>
      </c>
      <c r="N107" s="38">
        <v>4556</v>
      </c>
      <c r="O107" s="38">
        <v>4533</v>
      </c>
      <c r="P107" s="38">
        <v>4478</v>
      </c>
      <c r="Q107" s="204">
        <v>4478</v>
      </c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ht="12.75">
      <c r="A108" s="19"/>
      <c r="B108" s="95" t="s">
        <v>31</v>
      </c>
      <c r="C108" s="91">
        <v>29000</v>
      </c>
      <c r="D108" s="91">
        <v>23000</v>
      </c>
      <c r="E108" s="91">
        <v>24000</v>
      </c>
      <c r="F108" s="91">
        <v>25523</v>
      </c>
      <c r="G108" s="91">
        <v>24518</v>
      </c>
      <c r="I108" s="19"/>
      <c r="J108" s="19"/>
      <c r="K108" s="19"/>
      <c r="L108" s="47" t="s">
        <v>31</v>
      </c>
      <c r="M108" s="38">
        <v>4798</v>
      </c>
      <c r="N108" s="38">
        <v>5510</v>
      </c>
      <c r="O108" s="38">
        <v>5632</v>
      </c>
      <c r="P108" s="38">
        <v>5417</v>
      </c>
      <c r="Q108" s="38">
        <v>5127</v>
      </c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ht="12.75">
      <c r="A109" s="19"/>
      <c r="B109" s="95" t="s">
        <v>32</v>
      </c>
      <c r="C109" s="91">
        <v>188871</v>
      </c>
      <c r="D109" s="91">
        <v>191546</v>
      </c>
      <c r="E109" s="91">
        <v>212825</v>
      </c>
      <c r="F109" s="91">
        <v>237674</v>
      </c>
      <c r="G109" s="91">
        <v>222687</v>
      </c>
      <c r="I109" s="19"/>
      <c r="J109" s="19"/>
      <c r="K109" s="19"/>
      <c r="L109" s="47" t="s">
        <v>32</v>
      </c>
      <c r="M109" s="38">
        <v>23719</v>
      </c>
      <c r="N109" s="38">
        <v>23894</v>
      </c>
      <c r="O109" s="38">
        <v>23463</v>
      </c>
      <c r="P109" s="38">
        <v>23495</v>
      </c>
      <c r="Q109" s="38">
        <v>23572</v>
      </c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ht="12.75">
      <c r="A110" s="19"/>
      <c r="B110" s="95" t="s">
        <v>17</v>
      </c>
      <c r="C110" s="91">
        <v>197305</v>
      </c>
      <c r="D110" s="91">
        <v>238660</v>
      </c>
      <c r="E110" s="91">
        <v>209913</v>
      </c>
      <c r="F110" s="91">
        <v>237464</v>
      </c>
      <c r="G110" s="91">
        <v>226867</v>
      </c>
      <c r="I110" s="19"/>
      <c r="J110" s="19"/>
      <c r="K110" s="19"/>
      <c r="L110" s="47" t="s">
        <v>17</v>
      </c>
      <c r="M110" s="38">
        <v>28770</v>
      </c>
      <c r="N110" s="38">
        <v>28712</v>
      </c>
      <c r="O110" s="38">
        <v>28703</v>
      </c>
      <c r="P110" s="38">
        <v>28635</v>
      </c>
      <c r="Q110" s="38">
        <v>28628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ht="12.75">
      <c r="A111" s="19"/>
      <c r="B111" s="95" t="s">
        <v>33</v>
      </c>
      <c r="C111" s="91">
        <v>15763</v>
      </c>
      <c r="D111" s="91">
        <v>14028</v>
      </c>
      <c r="E111" s="91">
        <v>14330</v>
      </c>
      <c r="F111" s="91">
        <v>12518</v>
      </c>
      <c r="G111" s="91">
        <v>16875</v>
      </c>
      <c r="I111" s="19"/>
      <c r="J111" s="19"/>
      <c r="K111" s="19"/>
      <c r="L111" s="47" t="s">
        <v>33</v>
      </c>
      <c r="M111" s="38">
        <v>1334</v>
      </c>
      <c r="N111" s="38">
        <v>1326</v>
      </c>
      <c r="O111" s="38">
        <v>1331</v>
      </c>
      <c r="P111" s="38">
        <v>1300</v>
      </c>
      <c r="Q111" s="38">
        <v>1240</v>
      </c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ht="12.75">
      <c r="A112" s="19"/>
      <c r="B112" s="95" t="s">
        <v>34</v>
      </c>
      <c r="C112" s="91">
        <v>87000</v>
      </c>
      <c r="D112" s="91">
        <v>78000</v>
      </c>
      <c r="E112" s="91">
        <v>73000</v>
      </c>
      <c r="F112" s="91">
        <v>74775</v>
      </c>
      <c r="G112" s="91">
        <v>73178</v>
      </c>
      <c r="I112" s="19"/>
      <c r="J112" s="19"/>
      <c r="K112" s="19"/>
      <c r="L112" s="47" t="s">
        <v>34</v>
      </c>
      <c r="M112" s="38">
        <v>12885</v>
      </c>
      <c r="N112" s="38">
        <v>12670</v>
      </c>
      <c r="O112" s="38">
        <v>12548</v>
      </c>
      <c r="P112" s="38">
        <v>12426</v>
      </c>
      <c r="Q112" s="38">
        <v>12720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ht="12.75">
      <c r="A113" s="19"/>
      <c r="B113" s="95" t="s">
        <v>35</v>
      </c>
      <c r="C113" s="91">
        <v>1000</v>
      </c>
      <c r="D113" s="91">
        <v>1000</v>
      </c>
      <c r="E113" s="91">
        <v>1000</v>
      </c>
      <c r="F113" s="91">
        <v>801</v>
      </c>
      <c r="G113" s="91">
        <v>801</v>
      </c>
      <c r="I113" s="19"/>
      <c r="J113" s="19"/>
      <c r="K113" s="19"/>
      <c r="L113" s="47" t="s">
        <v>35</v>
      </c>
      <c r="M113" s="38">
        <v>115</v>
      </c>
      <c r="N113" s="38">
        <v>116</v>
      </c>
      <c r="O113" s="38">
        <v>116</v>
      </c>
      <c r="P113" s="38">
        <v>107</v>
      </c>
      <c r="Q113" s="38">
        <v>107</v>
      </c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ht="12.75">
      <c r="A114" s="19"/>
      <c r="B114" s="95" t="s">
        <v>36</v>
      </c>
      <c r="C114" s="91">
        <v>6840</v>
      </c>
      <c r="D114" s="91">
        <v>7640</v>
      </c>
      <c r="E114" s="91">
        <v>8648</v>
      </c>
      <c r="F114" s="91">
        <v>10670</v>
      </c>
      <c r="G114" s="91">
        <v>10204</v>
      </c>
      <c r="I114" s="19"/>
      <c r="J114" s="19"/>
      <c r="K114" s="19"/>
      <c r="L114" s="47" t="s">
        <v>36</v>
      </c>
      <c r="M114" s="38">
        <v>1806</v>
      </c>
      <c r="N114" s="38">
        <v>1816</v>
      </c>
      <c r="O114" s="38">
        <v>1841</v>
      </c>
      <c r="P114" s="38">
        <v>1878</v>
      </c>
      <c r="Q114" s="38">
        <v>1873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ht="12.75">
      <c r="A115" s="19"/>
      <c r="B115" s="95" t="s">
        <v>37</v>
      </c>
      <c r="C115" s="91">
        <v>30842</v>
      </c>
      <c r="D115" s="91">
        <v>30758</v>
      </c>
      <c r="E115" s="91">
        <v>41535</v>
      </c>
      <c r="F115" s="91">
        <v>28396</v>
      </c>
      <c r="G115" s="91">
        <v>28396</v>
      </c>
      <c r="I115" s="19"/>
      <c r="J115" s="19"/>
      <c r="K115" s="19"/>
      <c r="L115" s="47" t="s">
        <v>37</v>
      </c>
      <c r="M115" s="38">
        <v>2772</v>
      </c>
      <c r="N115" s="38">
        <v>2806</v>
      </c>
      <c r="O115" s="38">
        <v>2842</v>
      </c>
      <c r="P115" s="38">
        <v>2891</v>
      </c>
      <c r="Q115" s="38">
        <v>2952</v>
      </c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42" ht="12.75">
      <c r="A116" s="19"/>
      <c r="B116" s="95" t="s">
        <v>24</v>
      </c>
      <c r="C116" s="91">
        <v>515</v>
      </c>
      <c r="D116" s="91">
        <v>516</v>
      </c>
      <c r="E116" s="91">
        <v>517</v>
      </c>
      <c r="F116" s="91">
        <v>516</v>
      </c>
      <c r="G116" s="91">
        <v>515</v>
      </c>
      <c r="I116" s="19"/>
      <c r="J116" s="19"/>
      <c r="K116" s="19"/>
      <c r="L116" s="47" t="s">
        <v>24</v>
      </c>
      <c r="M116" s="38">
        <v>131</v>
      </c>
      <c r="N116" s="38">
        <v>131</v>
      </c>
      <c r="O116" s="38">
        <v>131</v>
      </c>
      <c r="P116" s="38">
        <v>131</v>
      </c>
      <c r="Q116" s="38">
        <v>131</v>
      </c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1:42" ht="12.75">
      <c r="A117" s="19"/>
      <c r="B117" s="95" t="s">
        <v>21</v>
      </c>
      <c r="C117" s="91">
        <v>20616</v>
      </c>
      <c r="D117" s="91">
        <v>22612</v>
      </c>
      <c r="E117" s="91">
        <v>26204</v>
      </c>
      <c r="F117" s="91">
        <v>33958</v>
      </c>
      <c r="G117" s="91">
        <v>36481</v>
      </c>
      <c r="I117" s="19"/>
      <c r="J117" s="19"/>
      <c r="K117" s="19"/>
      <c r="L117" s="47" t="s">
        <v>21</v>
      </c>
      <c r="M117" s="38">
        <v>5343</v>
      </c>
      <c r="N117" s="38">
        <v>5337</v>
      </c>
      <c r="O117" s="38">
        <v>5338</v>
      </c>
      <c r="P117" s="38">
        <v>5340</v>
      </c>
      <c r="Q117" s="38">
        <v>5346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1:42" ht="12.75">
      <c r="A118" s="19"/>
      <c r="B118" s="95" t="s">
        <v>38</v>
      </c>
      <c r="C118" s="91">
        <v>31</v>
      </c>
      <c r="D118" s="91">
        <v>33</v>
      </c>
      <c r="E118" s="91">
        <v>30</v>
      </c>
      <c r="F118" s="91">
        <v>31</v>
      </c>
      <c r="G118" s="91">
        <v>31</v>
      </c>
      <c r="I118" s="19"/>
      <c r="J118" s="19"/>
      <c r="K118" s="19"/>
      <c r="L118" s="47" t="s">
        <v>38</v>
      </c>
      <c r="M118" s="38">
        <v>11</v>
      </c>
      <c r="N118" s="38">
        <v>11</v>
      </c>
      <c r="O118" s="38">
        <v>11</v>
      </c>
      <c r="P118" s="38">
        <v>12</v>
      </c>
      <c r="Q118" s="38">
        <v>12</v>
      </c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ht="12.75">
      <c r="A119" s="19"/>
      <c r="B119" s="95" t="s">
        <v>13</v>
      </c>
      <c r="C119" s="91">
        <v>14831</v>
      </c>
      <c r="D119" s="91">
        <v>9290</v>
      </c>
      <c r="E119" s="91">
        <v>7517</v>
      </c>
      <c r="F119" s="91">
        <v>6609</v>
      </c>
      <c r="G119" s="91">
        <v>6609</v>
      </c>
      <c r="I119" s="19"/>
      <c r="J119" s="19"/>
      <c r="K119" s="19"/>
      <c r="L119" s="47" t="s">
        <v>13</v>
      </c>
      <c r="M119" s="38">
        <v>1872</v>
      </c>
      <c r="N119" s="38">
        <v>1858</v>
      </c>
      <c r="O119" s="38">
        <v>1842</v>
      </c>
      <c r="P119" s="38">
        <v>1848</v>
      </c>
      <c r="Q119" s="38">
        <v>1839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ht="12.75">
      <c r="A120" s="19"/>
      <c r="B120" s="95" t="s">
        <v>39</v>
      </c>
      <c r="C120" s="91">
        <v>14678</v>
      </c>
      <c r="D120" s="91">
        <v>12678</v>
      </c>
      <c r="E120" s="91">
        <v>14678</v>
      </c>
      <c r="F120" s="91">
        <v>18939</v>
      </c>
      <c r="G120" s="91">
        <v>16919</v>
      </c>
      <c r="I120" s="19"/>
      <c r="J120" s="19"/>
      <c r="K120" s="19"/>
      <c r="L120" s="47" t="s">
        <v>39</v>
      </c>
      <c r="M120" s="38">
        <v>3166</v>
      </c>
      <c r="N120" s="38">
        <v>2868</v>
      </c>
      <c r="O120" s="38">
        <v>2864</v>
      </c>
      <c r="P120" s="38">
        <v>2862</v>
      </c>
      <c r="Q120" s="38">
        <v>2716</v>
      </c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ht="12.75">
      <c r="A121" s="19"/>
      <c r="B121" s="95" t="s">
        <v>20</v>
      </c>
      <c r="C121" s="91">
        <v>156616</v>
      </c>
      <c r="D121" s="91">
        <v>181284</v>
      </c>
      <c r="E121" s="91">
        <v>165485</v>
      </c>
      <c r="F121" s="91">
        <v>172059</v>
      </c>
      <c r="G121" s="91">
        <v>152121</v>
      </c>
      <c r="I121" s="19"/>
      <c r="J121" s="19"/>
      <c r="K121" s="19"/>
      <c r="L121" s="47" t="s">
        <v>20</v>
      </c>
      <c r="M121" s="38">
        <v>14559</v>
      </c>
      <c r="N121" s="38">
        <v>14726</v>
      </c>
      <c r="O121" s="38">
        <v>14476</v>
      </c>
      <c r="P121" s="38">
        <v>14181</v>
      </c>
      <c r="Q121" s="38">
        <v>14391</v>
      </c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ht="12.75">
      <c r="A122" s="19"/>
      <c r="B122" s="95" t="s">
        <v>22</v>
      </c>
      <c r="C122" s="91">
        <v>18318</v>
      </c>
      <c r="D122" s="91">
        <v>13140</v>
      </c>
      <c r="E122" s="91">
        <v>15000</v>
      </c>
      <c r="F122" s="91">
        <v>17907</v>
      </c>
      <c r="G122" s="91">
        <v>19074</v>
      </c>
      <c r="I122" s="19"/>
      <c r="J122" s="19"/>
      <c r="K122" s="19"/>
      <c r="L122" s="47" t="s">
        <v>22</v>
      </c>
      <c r="M122" s="38">
        <v>3654</v>
      </c>
      <c r="N122" s="38">
        <v>3649</v>
      </c>
      <c r="O122" s="38">
        <v>3664</v>
      </c>
      <c r="P122" s="38">
        <v>3716</v>
      </c>
      <c r="Q122" s="38">
        <v>3701</v>
      </c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ht="12.75">
      <c r="A123" s="19"/>
      <c r="B123" s="95" t="s">
        <v>40</v>
      </c>
      <c r="C123" s="91">
        <v>53849</v>
      </c>
      <c r="D123" s="91">
        <v>55123</v>
      </c>
      <c r="E123" s="91">
        <v>49353</v>
      </c>
      <c r="F123" s="91">
        <v>49697</v>
      </c>
      <c r="G123" s="91">
        <v>51772</v>
      </c>
      <c r="I123" s="19"/>
      <c r="J123" s="19"/>
      <c r="K123" s="19"/>
      <c r="L123" s="47" t="s">
        <v>40</v>
      </c>
      <c r="M123" s="38">
        <v>14156</v>
      </c>
      <c r="N123" s="38">
        <v>13982</v>
      </c>
      <c r="O123" s="38">
        <v>13733</v>
      </c>
      <c r="P123" s="38">
        <v>13905</v>
      </c>
      <c r="Q123" s="38">
        <v>13830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ht="12.75">
      <c r="A124" s="19"/>
      <c r="B124" s="95" t="s">
        <v>18</v>
      </c>
      <c r="C124" s="91">
        <v>4328</v>
      </c>
      <c r="D124" s="91">
        <v>3935</v>
      </c>
      <c r="E124" s="91">
        <v>3882</v>
      </c>
      <c r="F124" s="91">
        <v>3886</v>
      </c>
      <c r="G124" s="91">
        <v>3993</v>
      </c>
      <c r="I124" s="19"/>
      <c r="J124" s="19"/>
      <c r="K124" s="19"/>
      <c r="L124" s="47" t="s">
        <v>18</v>
      </c>
      <c r="M124" s="38">
        <v>483</v>
      </c>
      <c r="N124" s="38">
        <v>458</v>
      </c>
      <c r="O124" s="38">
        <v>480</v>
      </c>
      <c r="P124" s="38">
        <v>479</v>
      </c>
      <c r="Q124" s="38">
        <v>482</v>
      </c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1:42" ht="12.75">
      <c r="A125" s="19"/>
      <c r="B125" s="95" t="s">
        <v>41</v>
      </c>
      <c r="C125" s="91">
        <v>7063</v>
      </c>
      <c r="D125" s="91">
        <v>8578</v>
      </c>
      <c r="E125" s="91">
        <v>10622</v>
      </c>
      <c r="F125" s="91">
        <v>11107</v>
      </c>
      <c r="G125" s="91">
        <v>11933</v>
      </c>
      <c r="I125" s="19"/>
      <c r="J125" s="19"/>
      <c r="K125" s="19"/>
      <c r="L125" s="47" t="s">
        <v>41</v>
      </c>
      <c r="M125" s="38">
        <v>1922</v>
      </c>
      <c r="N125" s="38">
        <v>1930</v>
      </c>
      <c r="O125" s="38">
        <v>1927</v>
      </c>
      <c r="P125" s="38">
        <v>1929</v>
      </c>
      <c r="Q125" s="38">
        <v>1925</v>
      </c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1:42" ht="12.75">
      <c r="A126" s="19"/>
      <c r="B126" s="95" t="s">
        <v>19</v>
      </c>
      <c r="C126" s="91">
        <v>12904</v>
      </c>
      <c r="D126" s="91">
        <v>11255</v>
      </c>
      <c r="E126" s="91">
        <v>10884</v>
      </c>
      <c r="F126" s="91">
        <v>11468</v>
      </c>
      <c r="G126" s="91">
        <v>12129</v>
      </c>
      <c r="I126" s="19"/>
      <c r="J126" s="19"/>
      <c r="K126" s="19"/>
      <c r="L126" s="47" t="s">
        <v>19</v>
      </c>
      <c r="M126" s="38">
        <v>2294</v>
      </c>
      <c r="N126" s="38">
        <v>2294</v>
      </c>
      <c r="O126" s="38">
        <v>2284</v>
      </c>
      <c r="P126" s="38">
        <v>2257</v>
      </c>
      <c r="Q126" s="38">
        <v>2259</v>
      </c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ht="12.75">
      <c r="A127" s="19"/>
      <c r="B127" s="95" t="s">
        <v>42</v>
      </c>
      <c r="C127" s="91">
        <v>11511</v>
      </c>
      <c r="D127" s="91">
        <v>11911</v>
      </c>
      <c r="E127" s="91">
        <v>12257</v>
      </c>
      <c r="F127" s="91">
        <v>13457</v>
      </c>
      <c r="G127" s="96">
        <v>13457</v>
      </c>
      <c r="I127" s="19"/>
      <c r="J127" s="19"/>
      <c r="K127" s="19"/>
      <c r="L127" s="47" t="s">
        <v>42</v>
      </c>
      <c r="M127" s="38">
        <v>3074</v>
      </c>
      <c r="N127" s="38">
        <v>3063</v>
      </c>
      <c r="O127" s="38">
        <v>3032</v>
      </c>
      <c r="P127" s="38">
        <v>3036</v>
      </c>
      <c r="Q127" s="204">
        <v>3036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ht="12.75">
      <c r="A128" s="19"/>
      <c r="B128" s="95" t="s">
        <v>16</v>
      </c>
      <c r="C128" s="91">
        <v>118579</v>
      </c>
      <c r="D128" s="91">
        <v>122441</v>
      </c>
      <c r="E128" s="91">
        <v>113079</v>
      </c>
      <c r="F128" s="91">
        <v>113816</v>
      </c>
      <c r="G128" s="91">
        <v>118243</v>
      </c>
      <c r="I128" s="19"/>
      <c r="J128" s="19"/>
      <c r="K128" s="19"/>
      <c r="L128" s="47" t="s">
        <v>16</v>
      </c>
      <c r="M128" s="38">
        <v>17234</v>
      </c>
      <c r="N128" s="38">
        <v>17172</v>
      </c>
      <c r="O128" s="38">
        <v>17282</v>
      </c>
      <c r="P128" s="38">
        <v>17259</v>
      </c>
      <c r="Q128" s="38">
        <v>17240</v>
      </c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ht="12.75">
      <c r="A129" s="19"/>
      <c r="B129" s="95" t="s">
        <v>23</v>
      </c>
      <c r="C129" s="91">
        <v>8734</v>
      </c>
      <c r="D129" s="91">
        <v>9779</v>
      </c>
      <c r="E129" s="91">
        <v>9471</v>
      </c>
      <c r="F129" s="91">
        <v>9777</v>
      </c>
      <c r="G129" s="91">
        <v>9607</v>
      </c>
      <c r="I129" s="19"/>
      <c r="J129" s="19"/>
      <c r="K129" s="19"/>
      <c r="L129" s="47" t="s">
        <v>23</v>
      </c>
      <c r="M129" s="38">
        <v>1006</v>
      </c>
      <c r="N129" s="38">
        <v>999</v>
      </c>
      <c r="O129" s="38">
        <v>993</v>
      </c>
      <c r="P129" s="38">
        <v>987</v>
      </c>
      <c r="Q129" s="38">
        <v>986</v>
      </c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ht="12.75">
      <c r="A130" s="19"/>
      <c r="B130" s="95" t="s">
        <v>43</v>
      </c>
      <c r="C130" s="91">
        <v>6048</v>
      </c>
      <c r="D130" s="91">
        <v>5963</v>
      </c>
      <c r="E130" s="91">
        <v>6175</v>
      </c>
      <c r="F130" s="91">
        <v>5709</v>
      </c>
      <c r="G130" s="92" t="s">
        <v>0</v>
      </c>
      <c r="I130" s="19"/>
      <c r="J130" s="19"/>
      <c r="K130" s="19"/>
      <c r="L130" s="47" t="s">
        <v>43</v>
      </c>
      <c r="M130" s="38">
        <v>1535</v>
      </c>
      <c r="N130" s="38">
        <v>1532</v>
      </c>
      <c r="O130" s="38">
        <v>1529</v>
      </c>
      <c r="P130" s="38">
        <v>1526</v>
      </c>
      <c r="Q130" s="48" t="s">
        <v>0</v>
      </c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ht="12.75">
      <c r="A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ht="12.75">
      <c r="A132" s="19"/>
      <c r="B132" s="93" t="s">
        <v>92</v>
      </c>
      <c r="I132" s="19"/>
      <c r="J132" s="19"/>
      <c r="K132" s="19"/>
      <c r="L132" s="12" t="s">
        <v>92</v>
      </c>
      <c r="M132" s="13"/>
      <c r="N132" s="13"/>
      <c r="O132" s="13"/>
      <c r="P132" s="13"/>
      <c r="Q132" s="13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</row>
    <row r="133" spans="1:42" ht="12.75">
      <c r="A133" s="19"/>
      <c r="B133" s="93" t="s">
        <v>0</v>
      </c>
      <c r="C133" s="93" t="s">
        <v>93</v>
      </c>
      <c r="I133" s="19"/>
      <c r="J133" s="19"/>
      <c r="K133" s="19"/>
      <c r="L133" s="12" t="s">
        <v>0</v>
      </c>
      <c r="M133" s="12" t="s">
        <v>93</v>
      </c>
      <c r="N133" s="13"/>
      <c r="O133" s="13"/>
      <c r="P133" s="13"/>
      <c r="Q133" s="13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</row>
    <row r="134" spans="1:42" ht="12.75">
      <c r="A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ht="12.75">
      <c r="A135" s="19"/>
      <c r="B135" s="93" t="s">
        <v>75</v>
      </c>
      <c r="C135" s="93" t="s">
        <v>152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ht="12.75">
      <c r="A136" s="19"/>
      <c r="B136" s="93" t="s">
        <v>58</v>
      </c>
      <c r="C136" s="93" t="s">
        <v>100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ht="12.75">
      <c r="A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ht="12.75">
      <c r="A138" s="19"/>
      <c r="B138" s="95" t="s">
        <v>59</v>
      </c>
      <c r="C138" s="95" t="s">
        <v>55</v>
      </c>
      <c r="D138" s="95" t="s">
        <v>56</v>
      </c>
      <c r="E138" s="95" t="s">
        <v>61</v>
      </c>
      <c r="F138" s="95" t="s">
        <v>62</v>
      </c>
      <c r="G138" s="95" t="s">
        <v>63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ht="12.75">
      <c r="A139" s="19"/>
      <c r="B139" s="95" t="s">
        <v>64</v>
      </c>
      <c r="C139" s="91">
        <v>1661438</v>
      </c>
      <c r="D139" s="91">
        <v>1628388</v>
      </c>
      <c r="E139" s="91">
        <v>1607639</v>
      </c>
      <c r="F139" s="91">
        <v>1612292</v>
      </c>
      <c r="G139" s="96">
        <f>SUM(G141:G168)</f>
        <v>1622151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ht="12.75">
      <c r="A140" s="19"/>
      <c r="B140" s="95" t="s">
        <v>82</v>
      </c>
      <c r="C140" s="91">
        <v>1369596</v>
      </c>
      <c r="D140" s="91">
        <v>1349344</v>
      </c>
      <c r="E140" s="91">
        <v>1337323</v>
      </c>
      <c r="F140" s="91">
        <v>1344630</v>
      </c>
      <c r="G140" s="96">
        <f>SUM(G141+G144+G145+G147+G148+G149+G150+G152+G156+G159+G160+G162+G166+G167+G168)</f>
        <v>1352360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ht="12.75">
      <c r="A141" s="19"/>
      <c r="B141" s="95" t="s">
        <v>26</v>
      </c>
      <c r="C141" s="91">
        <v>36993</v>
      </c>
      <c r="D141" s="91">
        <v>36471</v>
      </c>
      <c r="E141" s="91">
        <v>36534</v>
      </c>
      <c r="F141" s="91">
        <v>38008</v>
      </c>
      <c r="G141" s="91">
        <v>37716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ht="12.75">
      <c r="A142" s="19"/>
      <c r="B142" s="95" t="s">
        <v>27</v>
      </c>
      <c r="C142" s="91">
        <v>13984</v>
      </c>
      <c r="D142" s="91">
        <v>13439</v>
      </c>
      <c r="E142" s="91">
        <v>13000</v>
      </c>
      <c r="F142" s="91">
        <v>12798</v>
      </c>
      <c r="G142" s="91">
        <v>12871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ht="12.75">
      <c r="A143" s="19"/>
      <c r="B143" s="95" t="s">
        <v>15</v>
      </c>
      <c r="C143" s="91">
        <v>21851</v>
      </c>
      <c r="D143" s="91">
        <v>20402</v>
      </c>
      <c r="E143" s="91">
        <v>19366</v>
      </c>
      <c r="F143" s="91">
        <v>19610</v>
      </c>
      <c r="G143" s="91">
        <v>18775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ht="12.75">
      <c r="A144" s="19"/>
      <c r="B144" s="95" t="s">
        <v>28</v>
      </c>
      <c r="C144" s="91">
        <v>64482</v>
      </c>
      <c r="D144" s="91">
        <v>63694</v>
      </c>
      <c r="E144" s="91">
        <v>62849</v>
      </c>
      <c r="F144" s="91">
        <v>62439</v>
      </c>
      <c r="G144" s="91">
        <v>62863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</row>
    <row r="145" spans="1:42" ht="12.75">
      <c r="A145" s="19"/>
      <c r="B145" s="95" t="s">
        <v>65</v>
      </c>
      <c r="C145" s="91">
        <v>232481</v>
      </c>
      <c r="D145" s="91">
        <v>231080</v>
      </c>
      <c r="E145" s="91">
        <v>234341</v>
      </c>
      <c r="F145" s="91">
        <v>237142</v>
      </c>
      <c r="G145" s="96">
        <v>237142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</row>
    <row r="146" spans="1:42" ht="12.75">
      <c r="A146" s="19"/>
      <c r="B146" s="95" t="s">
        <v>29</v>
      </c>
      <c r="C146" s="91">
        <v>4847</v>
      </c>
      <c r="D146" s="91">
        <v>4921</v>
      </c>
      <c r="E146" s="91">
        <v>5014</v>
      </c>
      <c r="F146" s="91">
        <v>5098</v>
      </c>
      <c r="G146" s="91">
        <v>5091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</row>
    <row r="147" spans="1:42" ht="12.75">
      <c r="A147" s="19"/>
      <c r="B147" s="95" t="s">
        <v>30</v>
      </c>
      <c r="C147" s="91">
        <v>63196</v>
      </c>
      <c r="D147" s="91">
        <v>63123</v>
      </c>
      <c r="E147" s="91">
        <v>64554</v>
      </c>
      <c r="F147" s="91">
        <v>65945</v>
      </c>
      <c r="G147" s="96">
        <v>65945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</row>
    <row r="148" spans="1:42" ht="12.75">
      <c r="A148" s="19"/>
      <c r="B148" s="95" t="s">
        <v>31</v>
      </c>
      <c r="C148" s="91">
        <v>40385</v>
      </c>
      <c r="D148" s="91">
        <v>40095</v>
      </c>
      <c r="E148" s="91">
        <v>40115</v>
      </c>
      <c r="F148" s="91">
        <v>40305</v>
      </c>
      <c r="G148" s="91">
        <v>40187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</row>
    <row r="149" spans="1:42" ht="12.75">
      <c r="A149" s="19"/>
      <c r="B149" s="95" t="s">
        <v>32</v>
      </c>
      <c r="C149" s="91">
        <v>137607</v>
      </c>
      <c r="D149" s="91">
        <v>135569</v>
      </c>
      <c r="E149" s="91">
        <v>133170</v>
      </c>
      <c r="F149" s="91">
        <v>131751</v>
      </c>
      <c r="G149" s="91">
        <v>135307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</row>
    <row r="150" spans="1:42" ht="12.75">
      <c r="A150" s="19"/>
      <c r="B150" s="95" t="s">
        <v>17</v>
      </c>
      <c r="C150" s="91">
        <v>301006</v>
      </c>
      <c r="D150" s="91">
        <v>293864</v>
      </c>
      <c r="E150" s="91">
        <v>291842</v>
      </c>
      <c r="F150" s="91">
        <v>292828</v>
      </c>
      <c r="G150" s="91">
        <v>294266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</row>
    <row r="151" spans="1:42" ht="12.75">
      <c r="A151" s="19"/>
      <c r="B151" s="95" t="s">
        <v>33</v>
      </c>
      <c r="C151" s="91">
        <v>10907</v>
      </c>
      <c r="D151" s="91">
        <v>10615</v>
      </c>
      <c r="E151" s="91">
        <v>10446</v>
      </c>
      <c r="F151" s="91">
        <v>9995</v>
      </c>
      <c r="G151" s="91">
        <v>9975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</row>
    <row r="152" spans="1:42" ht="12.75">
      <c r="A152" s="19"/>
      <c r="B152" s="95" t="s">
        <v>34</v>
      </c>
      <c r="C152" s="91">
        <v>162101</v>
      </c>
      <c r="D152" s="91">
        <v>162478</v>
      </c>
      <c r="E152" s="91">
        <v>157919</v>
      </c>
      <c r="F152" s="91">
        <v>158632</v>
      </c>
      <c r="G152" s="91">
        <v>156713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</row>
    <row r="153" spans="1:42" ht="12.75">
      <c r="A153" s="19"/>
      <c r="B153" s="95" t="s">
        <v>35</v>
      </c>
      <c r="C153" s="91">
        <v>3943</v>
      </c>
      <c r="D153" s="91">
        <v>3893</v>
      </c>
      <c r="E153" s="91">
        <v>3692</v>
      </c>
      <c r="F153" s="91">
        <v>3383</v>
      </c>
      <c r="G153" s="91">
        <v>3383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ht="12.75">
      <c r="A154" s="19"/>
      <c r="B154" s="95" t="s">
        <v>36</v>
      </c>
      <c r="C154" s="91">
        <v>5182</v>
      </c>
      <c r="D154" s="91">
        <v>5158</v>
      </c>
      <c r="E154" s="91">
        <v>5369</v>
      </c>
      <c r="F154" s="91">
        <v>5503</v>
      </c>
      <c r="G154" s="91">
        <v>5669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</row>
    <row r="155" spans="1:42" ht="12.75">
      <c r="A155" s="19"/>
      <c r="B155" s="95" t="s">
        <v>37</v>
      </c>
      <c r="C155" s="91">
        <v>12271</v>
      </c>
      <c r="D155" s="91">
        <v>11882</v>
      </c>
      <c r="E155" s="91">
        <v>11831</v>
      </c>
      <c r="F155" s="91">
        <v>11630</v>
      </c>
      <c r="G155" s="91">
        <v>12017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</row>
    <row r="156" spans="1:42" ht="12.75">
      <c r="A156" s="19"/>
      <c r="B156" s="95" t="s">
        <v>24</v>
      </c>
      <c r="C156" s="91">
        <v>2206</v>
      </c>
      <c r="D156" s="91">
        <v>2162</v>
      </c>
      <c r="E156" s="91">
        <v>2122</v>
      </c>
      <c r="F156" s="91">
        <v>2168</v>
      </c>
      <c r="G156" s="91">
        <v>2199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</row>
    <row r="157" spans="1:42" ht="12.75">
      <c r="A157" s="19"/>
      <c r="B157" s="95" t="s">
        <v>21</v>
      </c>
      <c r="C157" s="91">
        <v>20248</v>
      </c>
      <c r="D157" s="91">
        <v>22173</v>
      </c>
      <c r="E157" s="91">
        <v>24177</v>
      </c>
      <c r="F157" s="91">
        <v>24404</v>
      </c>
      <c r="G157" s="91">
        <v>24994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</row>
    <row r="158" spans="1:42" ht="12.75">
      <c r="A158" s="19"/>
      <c r="B158" s="95" t="s">
        <v>38</v>
      </c>
      <c r="C158" s="91">
        <v>620</v>
      </c>
      <c r="D158" s="91">
        <v>556</v>
      </c>
      <c r="E158" s="91">
        <v>551</v>
      </c>
      <c r="F158" s="91">
        <v>578</v>
      </c>
      <c r="G158" s="91">
        <v>572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</row>
    <row r="159" spans="1:42" ht="12.75">
      <c r="A159" s="19"/>
      <c r="B159" s="95" t="s">
        <v>13</v>
      </c>
      <c r="C159" s="91">
        <v>62984</v>
      </c>
      <c r="D159" s="91">
        <v>57863</v>
      </c>
      <c r="E159" s="91">
        <v>52352</v>
      </c>
      <c r="F159" s="91">
        <v>54607</v>
      </c>
      <c r="G159" s="91">
        <v>57184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</row>
    <row r="160" spans="1:42" ht="12.75">
      <c r="A160" s="19"/>
      <c r="B160" s="95" t="s">
        <v>39</v>
      </c>
      <c r="C160" s="91">
        <v>34386</v>
      </c>
      <c r="D160" s="91">
        <v>33629</v>
      </c>
      <c r="E160" s="91">
        <v>33359</v>
      </c>
      <c r="F160" s="91">
        <v>33140</v>
      </c>
      <c r="G160" s="91">
        <v>33140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</row>
    <row r="161" spans="1:42" ht="12.75">
      <c r="A161" s="19"/>
      <c r="B161" s="95" t="s">
        <v>20</v>
      </c>
      <c r="C161" s="91">
        <v>118909</v>
      </c>
      <c r="D161" s="91">
        <v>108052</v>
      </c>
      <c r="E161" s="91">
        <v>98416</v>
      </c>
      <c r="F161" s="91">
        <v>96100</v>
      </c>
      <c r="G161" s="91">
        <v>97830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</row>
    <row r="162" spans="1:42" ht="12.75">
      <c r="A162" s="19"/>
      <c r="B162" s="95" t="s">
        <v>22</v>
      </c>
      <c r="C162" s="91">
        <v>28314</v>
      </c>
      <c r="D162" s="91">
        <v>28174</v>
      </c>
      <c r="E162" s="91">
        <v>27829</v>
      </c>
      <c r="F162" s="91">
        <v>26442</v>
      </c>
      <c r="G162" s="91">
        <v>26930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</row>
    <row r="163" spans="1:42" ht="12.75">
      <c r="A163" s="19"/>
      <c r="B163" s="95" t="s">
        <v>40</v>
      </c>
      <c r="C163" s="91">
        <v>64228</v>
      </c>
      <c r="D163" s="91">
        <v>63873</v>
      </c>
      <c r="E163" s="91">
        <v>64143</v>
      </c>
      <c r="F163" s="91">
        <v>64458</v>
      </c>
      <c r="G163" s="91">
        <v>64181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</row>
    <row r="164" spans="1:42" ht="12.75">
      <c r="A164" s="19"/>
      <c r="B164" s="95" t="s">
        <v>18</v>
      </c>
      <c r="C164" s="91">
        <v>5451</v>
      </c>
      <c r="D164" s="91">
        <v>5247</v>
      </c>
      <c r="E164" s="91">
        <v>5165</v>
      </c>
      <c r="F164" s="91">
        <v>5115</v>
      </c>
      <c r="G164" s="91">
        <v>5267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</row>
    <row r="165" spans="1:42" ht="12.75">
      <c r="A165" s="19"/>
      <c r="B165" s="95" t="s">
        <v>41</v>
      </c>
      <c r="C165" s="91">
        <v>9401</v>
      </c>
      <c r="D165" s="91">
        <v>8833</v>
      </c>
      <c r="E165" s="91">
        <v>9146</v>
      </c>
      <c r="F165" s="91">
        <v>8990</v>
      </c>
      <c r="G165" s="91">
        <v>9166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</row>
    <row r="166" spans="1:42" ht="12.75">
      <c r="A166" s="19"/>
      <c r="B166" s="95" t="s">
        <v>19</v>
      </c>
      <c r="C166" s="91">
        <v>18238</v>
      </c>
      <c r="D166" s="91">
        <v>18100</v>
      </c>
      <c r="E166" s="91">
        <v>17923</v>
      </c>
      <c r="F166" s="91">
        <v>18281</v>
      </c>
      <c r="G166" s="91">
        <v>17691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</row>
    <row r="167" spans="1:42" ht="12.75">
      <c r="A167" s="19"/>
      <c r="B167" s="95" t="s">
        <v>42</v>
      </c>
      <c r="C167" s="91">
        <v>19941</v>
      </c>
      <c r="D167" s="91">
        <v>19613</v>
      </c>
      <c r="E167" s="91">
        <v>19457</v>
      </c>
      <c r="F167" s="91">
        <v>19576</v>
      </c>
      <c r="G167" s="96">
        <v>19576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</row>
    <row r="168" spans="1:42" ht="12.75">
      <c r="A168" s="19"/>
      <c r="B168" s="95" t="s">
        <v>16</v>
      </c>
      <c r="C168" s="91">
        <v>165276</v>
      </c>
      <c r="D168" s="91">
        <v>163429</v>
      </c>
      <c r="E168" s="91">
        <v>162957</v>
      </c>
      <c r="F168" s="91">
        <v>163366</v>
      </c>
      <c r="G168" s="91">
        <v>165501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</row>
    <row r="169" spans="1:42" ht="12.75">
      <c r="A169" s="19"/>
      <c r="B169" s="95" t="s">
        <v>23</v>
      </c>
      <c r="C169" s="91">
        <v>13328</v>
      </c>
      <c r="D169" s="91">
        <v>12938</v>
      </c>
      <c r="E169" s="91">
        <v>12888</v>
      </c>
      <c r="F169" s="91">
        <v>12959</v>
      </c>
      <c r="G169" s="91">
        <v>12824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</row>
    <row r="170" spans="1:42" ht="12.75">
      <c r="A170" s="19"/>
      <c r="B170" s="95" t="s">
        <v>43</v>
      </c>
      <c r="C170" s="91">
        <v>22298</v>
      </c>
      <c r="D170" s="91">
        <v>22239</v>
      </c>
      <c r="E170" s="91">
        <v>22169</v>
      </c>
      <c r="F170" s="91">
        <v>21982</v>
      </c>
      <c r="G170" s="92" t="s">
        <v>0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</row>
    <row r="171" spans="1:42" ht="12.75">
      <c r="A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</row>
    <row r="172" spans="1:42" ht="12.75">
      <c r="A172" s="19"/>
      <c r="B172" s="93" t="s">
        <v>92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</row>
    <row r="173" spans="1:42" ht="12.75">
      <c r="A173" s="19"/>
      <c r="B173" s="93" t="s">
        <v>0</v>
      </c>
      <c r="C173" s="93" t="s">
        <v>93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ht="12.75">
      <c r="A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</row>
    <row r="175" spans="1:42" ht="12.75">
      <c r="A175" s="19"/>
      <c r="B175" s="93" t="s">
        <v>75</v>
      </c>
      <c r="C175" s="93" t="s">
        <v>152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</row>
    <row r="176" spans="1:42" ht="12.75">
      <c r="A176" s="19"/>
      <c r="B176" s="93" t="s">
        <v>58</v>
      </c>
      <c r="C176" s="93" t="s">
        <v>133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</row>
    <row r="177" spans="1:42" ht="12.75">
      <c r="A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</row>
    <row r="178" spans="1:42" ht="12.75">
      <c r="A178" s="19"/>
      <c r="B178" s="95" t="s">
        <v>59</v>
      </c>
      <c r="C178" s="95" t="s">
        <v>55</v>
      </c>
      <c r="D178" s="95" t="s">
        <v>56</v>
      </c>
      <c r="E178" s="95" t="s">
        <v>61</v>
      </c>
      <c r="F178" s="95" t="s">
        <v>62</v>
      </c>
      <c r="G178" s="95" t="s">
        <v>63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</row>
    <row r="179" spans="1:42" ht="12.75">
      <c r="A179" s="19"/>
      <c r="B179" s="95" t="s">
        <v>64</v>
      </c>
      <c r="C179" s="91">
        <v>42164</v>
      </c>
      <c r="D179" s="91">
        <v>45005</v>
      </c>
      <c r="E179" s="91">
        <v>44724</v>
      </c>
      <c r="F179" s="91">
        <v>44261</v>
      </c>
      <c r="G179" s="96">
        <f>SUM(G181:G208)</f>
        <v>45720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</row>
    <row r="180" spans="1:42" ht="12.75">
      <c r="A180" s="19"/>
      <c r="B180" s="95" t="s">
        <v>82</v>
      </c>
      <c r="C180" s="91">
        <v>23419</v>
      </c>
      <c r="D180" s="91">
        <v>23437</v>
      </c>
      <c r="E180" s="91">
        <v>24143</v>
      </c>
      <c r="F180" s="91">
        <v>23600</v>
      </c>
      <c r="G180" s="96">
        <f>G181+G184+G185+G187+G188+G189+G190+G192+G196+G199+G200+G202+G206+G207+G208</f>
        <v>23635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</row>
    <row r="181" spans="1:42" ht="12.75">
      <c r="A181" s="19"/>
      <c r="B181" s="95" t="s">
        <v>26</v>
      </c>
      <c r="C181" s="91">
        <v>322</v>
      </c>
      <c r="D181" s="91">
        <v>323</v>
      </c>
      <c r="E181" s="91">
        <v>312</v>
      </c>
      <c r="F181" s="91">
        <v>318</v>
      </c>
      <c r="G181" s="91">
        <v>323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</row>
    <row r="182" spans="1:42" ht="12.75">
      <c r="A182" s="19"/>
      <c r="B182" s="95" t="s">
        <v>27</v>
      </c>
      <c r="C182" s="91">
        <v>1193</v>
      </c>
      <c r="D182" s="91">
        <v>1196</v>
      </c>
      <c r="E182" s="91">
        <v>1280</v>
      </c>
      <c r="F182" s="91">
        <v>1352</v>
      </c>
      <c r="G182" s="91">
        <v>1316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</row>
    <row r="183" spans="1:42" ht="12.75">
      <c r="A183" s="19"/>
      <c r="B183" s="95" t="s">
        <v>15</v>
      </c>
      <c r="C183" s="91">
        <v>1041</v>
      </c>
      <c r="D183" s="91">
        <v>1054</v>
      </c>
      <c r="E183" s="91">
        <v>1029</v>
      </c>
      <c r="F183" s="91">
        <v>1010</v>
      </c>
      <c r="G183" s="91">
        <v>940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</row>
    <row r="184" spans="1:42" ht="12.75">
      <c r="A184" s="19"/>
      <c r="B184" s="95" t="s">
        <v>28</v>
      </c>
      <c r="C184" s="91">
        <v>995</v>
      </c>
      <c r="D184" s="91">
        <v>1004</v>
      </c>
      <c r="E184" s="91">
        <v>989</v>
      </c>
      <c r="F184" s="91">
        <v>935</v>
      </c>
      <c r="G184" s="91">
        <v>915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</row>
    <row r="185" spans="1:42" ht="12.75">
      <c r="A185" s="19"/>
      <c r="B185" s="95" t="s">
        <v>65</v>
      </c>
      <c r="C185" s="91">
        <v>4057</v>
      </c>
      <c r="D185" s="91">
        <v>3954</v>
      </c>
      <c r="E185" s="91">
        <v>4355</v>
      </c>
      <c r="F185" s="91">
        <v>4040</v>
      </c>
      <c r="G185" s="96">
        <v>4040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</row>
    <row r="186" spans="1:42" ht="12.75">
      <c r="A186" s="19"/>
      <c r="B186" s="95" t="s">
        <v>29</v>
      </c>
      <c r="C186" s="91">
        <v>26</v>
      </c>
      <c r="D186" s="91">
        <v>28</v>
      </c>
      <c r="E186" s="91">
        <v>27</v>
      </c>
      <c r="F186" s="91">
        <v>29</v>
      </c>
      <c r="G186" s="91">
        <v>31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</row>
    <row r="187" spans="1:42" ht="12.75">
      <c r="A187" s="19"/>
      <c r="B187" s="95" t="s">
        <v>30</v>
      </c>
      <c r="C187" s="91">
        <v>166</v>
      </c>
      <c r="D187" s="91">
        <v>178</v>
      </c>
      <c r="E187" s="91">
        <v>187</v>
      </c>
      <c r="F187" s="91">
        <v>185</v>
      </c>
      <c r="G187" s="96">
        <v>185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</row>
    <row r="188" spans="1:42" ht="12.75">
      <c r="A188" s="19"/>
      <c r="B188" s="95" t="s">
        <v>31</v>
      </c>
      <c r="C188" s="91">
        <v>716</v>
      </c>
      <c r="D188" s="91">
        <v>670</v>
      </c>
      <c r="E188" s="91">
        <v>677</v>
      </c>
      <c r="F188" s="91">
        <v>678</v>
      </c>
      <c r="G188" s="91">
        <v>711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</row>
    <row r="189" spans="1:42" ht="12.75">
      <c r="A189" s="19"/>
      <c r="B189" s="95" t="s">
        <v>32</v>
      </c>
      <c r="C189" s="91">
        <v>3913</v>
      </c>
      <c r="D189" s="91">
        <v>4089</v>
      </c>
      <c r="E189" s="91">
        <v>4014</v>
      </c>
      <c r="F189" s="91">
        <v>4067</v>
      </c>
      <c r="G189" s="91">
        <v>4104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</row>
    <row r="190" spans="1:42" ht="12.75">
      <c r="A190" s="19"/>
      <c r="B190" s="95" t="s">
        <v>17</v>
      </c>
      <c r="C190" s="91">
        <v>6283</v>
      </c>
      <c r="D190" s="91">
        <v>6266</v>
      </c>
      <c r="E190" s="91">
        <v>6355</v>
      </c>
      <c r="F190" s="91">
        <v>6426</v>
      </c>
      <c r="G190" s="91">
        <v>6503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</row>
    <row r="191" spans="1:42" ht="12.75">
      <c r="A191" s="19"/>
      <c r="B191" s="95" t="s">
        <v>33</v>
      </c>
      <c r="C191" s="91">
        <v>360</v>
      </c>
      <c r="D191" s="91">
        <v>351</v>
      </c>
      <c r="E191" s="91">
        <v>383</v>
      </c>
      <c r="F191" s="91">
        <v>383</v>
      </c>
      <c r="G191" s="91">
        <v>325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</row>
    <row r="192" spans="1:42" ht="12.75">
      <c r="A192" s="19"/>
      <c r="B192" s="95" t="s">
        <v>34</v>
      </c>
      <c r="C192" s="91">
        <v>2334</v>
      </c>
      <c r="D192" s="91">
        <v>2304</v>
      </c>
      <c r="E192" s="91">
        <v>2425</v>
      </c>
      <c r="F192" s="91">
        <v>2368</v>
      </c>
      <c r="G192" s="91">
        <v>2328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</row>
    <row r="193" spans="1:42" ht="12.75">
      <c r="A193" s="19"/>
      <c r="B193" s="95" t="s">
        <v>35</v>
      </c>
      <c r="C193" s="91">
        <v>26</v>
      </c>
      <c r="D193" s="91">
        <v>29</v>
      </c>
      <c r="E193" s="91">
        <v>29</v>
      </c>
      <c r="F193" s="91">
        <v>25</v>
      </c>
      <c r="G193" s="91">
        <v>22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</row>
    <row r="194" spans="1:42" ht="12.75">
      <c r="A194" s="19"/>
      <c r="B194" s="95" t="s">
        <v>36</v>
      </c>
      <c r="C194" s="91">
        <v>364</v>
      </c>
      <c r="D194" s="91">
        <v>359</v>
      </c>
      <c r="E194" s="91">
        <v>389</v>
      </c>
      <c r="F194" s="91">
        <v>400</v>
      </c>
      <c r="G194" s="91">
        <v>437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</row>
    <row r="195" spans="1:42" ht="12.75">
      <c r="A195" s="19"/>
      <c r="B195" s="95" t="s">
        <v>37</v>
      </c>
      <c r="C195" s="91">
        <v>706</v>
      </c>
      <c r="D195" s="91">
        <v>733</v>
      </c>
      <c r="E195" s="91">
        <v>783</v>
      </c>
      <c r="F195" s="91">
        <v>819</v>
      </c>
      <c r="G195" s="91">
        <v>872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</row>
    <row r="196" spans="1:42" ht="12.75">
      <c r="A196" s="19"/>
      <c r="B196" s="95" t="s">
        <v>24</v>
      </c>
      <c r="C196" s="91">
        <v>20</v>
      </c>
      <c r="D196" s="91">
        <v>19</v>
      </c>
      <c r="E196" s="91">
        <v>19</v>
      </c>
      <c r="F196" s="91">
        <v>20</v>
      </c>
      <c r="G196" s="91">
        <v>19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</row>
    <row r="197" spans="1:42" ht="12.75">
      <c r="A197" s="19"/>
      <c r="B197" s="95" t="s">
        <v>21</v>
      </c>
      <c r="C197" s="91">
        <v>1359</v>
      </c>
      <c r="D197" s="91">
        <v>1320</v>
      </c>
      <c r="E197" s="91">
        <v>1420</v>
      </c>
      <c r="F197" s="91">
        <v>1388</v>
      </c>
      <c r="G197" s="91">
        <v>1399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</row>
    <row r="198" spans="1:42" ht="12.75">
      <c r="A198" s="19"/>
      <c r="B198" s="95" t="s">
        <v>38</v>
      </c>
      <c r="C198" s="91">
        <v>1</v>
      </c>
      <c r="D198" s="91">
        <v>1</v>
      </c>
      <c r="E198" s="91">
        <v>1</v>
      </c>
      <c r="F198" s="91">
        <v>1</v>
      </c>
      <c r="G198" s="91">
        <v>1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</row>
    <row r="199" spans="2:7" ht="12.75">
      <c r="B199" s="95" t="s">
        <v>13</v>
      </c>
      <c r="C199" s="91">
        <v>587</v>
      </c>
      <c r="D199" s="91">
        <v>506</v>
      </c>
      <c r="E199" s="91">
        <v>613</v>
      </c>
      <c r="F199" s="91">
        <v>375</v>
      </c>
      <c r="G199" s="91">
        <v>375</v>
      </c>
    </row>
    <row r="200" spans="2:7" ht="12.75">
      <c r="B200" s="95" t="s">
        <v>39</v>
      </c>
      <c r="C200" s="91">
        <v>510</v>
      </c>
      <c r="D200" s="91">
        <v>510</v>
      </c>
      <c r="E200" s="91">
        <v>511</v>
      </c>
      <c r="F200" s="91">
        <v>486</v>
      </c>
      <c r="G200" s="91">
        <v>502</v>
      </c>
    </row>
    <row r="201" spans="2:7" ht="12.75">
      <c r="B201" s="95" t="s">
        <v>20</v>
      </c>
      <c r="C201" s="91">
        <v>9605</v>
      </c>
      <c r="D201" s="91">
        <v>12289</v>
      </c>
      <c r="E201" s="91">
        <v>10933</v>
      </c>
      <c r="F201" s="91">
        <v>11020</v>
      </c>
      <c r="G201" s="91">
        <v>12483</v>
      </c>
    </row>
    <row r="202" spans="2:7" ht="12.75">
      <c r="B202" s="95" t="s">
        <v>22</v>
      </c>
      <c r="C202" s="91">
        <v>164</v>
      </c>
      <c r="D202" s="91">
        <v>149</v>
      </c>
      <c r="E202" s="91">
        <v>152</v>
      </c>
      <c r="F202" s="91">
        <v>159</v>
      </c>
      <c r="G202" s="91">
        <v>160</v>
      </c>
    </row>
    <row r="203" spans="2:7" ht="12.75">
      <c r="B203" s="95" t="s">
        <v>40</v>
      </c>
      <c r="C203" s="91">
        <v>3558</v>
      </c>
      <c r="D203" s="91">
        <v>3668</v>
      </c>
      <c r="E203" s="91">
        <v>3734</v>
      </c>
      <c r="F203" s="91">
        <v>3690</v>
      </c>
      <c r="G203" s="91">
        <v>3695</v>
      </c>
    </row>
    <row r="204" spans="2:7" ht="12.75">
      <c r="B204" s="95" t="s">
        <v>18</v>
      </c>
      <c r="C204" s="91">
        <v>47</v>
      </c>
      <c r="D204" s="91">
        <v>45</v>
      </c>
      <c r="E204" s="91">
        <v>48</v>
      </c>
      <c r="F204" s="91">
        <v>46</v>
      </c>
      <c r="G204" s="91">
        <v>48</v>
      </c>
    </row>
    <row r="205" spans="2:7" ht="12.75">
      <c r="B205" s="95" t="s">
        <v>41</v>
      </c>
      <c r="C205" s="91">
        <v>459</v>
      </c>
      <c r="D205" s="91">
        <v>495</v>
      </c>
      <c r="E205" s="91">
        <v>525</v>
      </c>
      <c r="F205" s="91">
        <v>498</v>
      </c>
      <c r="G205" s="91">
        <v>516</v>
      </c>
    </row>
    <row r="206" spans="2:7" ht="12.75">
      <c r="B206" s="95" t="s">
        <v>19</v>
      </c>
      <c r="C206" s="91">
        <v>851</v>
      </c>
      <c r="D206" s="91">
        <v>857</v>
      </c>
      <c r="E206" s="91">
        <v>768</v>
      </c>
      <c r="F206" s="91">
        <v>779</v>
      </c>
      <c r="G206" s="91">
        <v>792</v>
      </c>
    </row>
    <row r="207" spans="2:7" ht="12.75">
      <c r="B207" s="95" t="s">
        <v>42</v>
      </c>
      <c r="C207" s="91">
        <v>690</v>
      </c>
      <c r="D207" s="91">
        <v>709</v>
      </c>
      <c r="E207" s="91">
        <v>675</v>
      </c>
      <c r="F207" s="91">
        <v>686</v>
      </c>
      <c r="G207" s="96">
        <v>686</v>
      </c>
    </row>
    <row r="208" spans="2:7" ht="12.75">
      <c r="B208" s="95" t="s">
        <v>16</v>
      </c>
      <c r="C208" s="91">
        <v>1811</v>
      </c>
      <c r="D208" s="91">
        <v>1899</v>
      </c>
      <c r="E208" s="91">
        <v>2091</v>
      </c>
      <c r="F208" s="91">
        <v>2078</v>
      </c>
      <c r="G208" s="91">
        <v>1992</v>
      </c>
    </row>
    <row r="209" spans="2:7" ht="12.75">
      <c r="B209" s="95" t="s">
        <v>23</v>
      </c>
      <c r="C209" s="91">
        <v>209</v>
      </c>
      <c r="D209" s="91">
        <v>206</v>
      </c>
      <c r="E209" s="91">
        <v>203</v>
      </c>
      <c r="F209" s="91">
        <v>198</v>
      </c>
      <c r="G209" s="91">
        <v>198</v>
      </c>
    </row>
    <row r="210" spans="2:7" ht="12.75">
      <c r="B210" s="95" t="s">
        <v>43</v>
      </c>
      <c r="C210" s="91">
        <v>172</v>
      </c>
      <c r="D210" s="91">
        <v>173</v>
      </c>
      <c r="E210" s="91">
        <v>174</v>
      </c>
      <c r="F210" s="91">
        <v>178</v>
      </c>
      <c r="G210" s="92" t="s">
        <v>0</v>
      </c>
    </row>
    <row r="212" ht="12.75">
      <c r="B212" s="93" t="s">
        <v>92</v>
      </c>
    </row>
    <row r="213" spans="2:3" ht="12.75">
      <c r="B213" s="93" t="s">
        <v>0</v>
      </c>
      <c r="C213" s="93" t="s">
        <v>93</v>
      </c>
    </row>
    <row r="215" spans="2:7" ht="12.75">
      <c r="B215" s="39" t="s">
        <v>75</v>
      </c>
      <c r="C215" s="39" t="s">
        <v>152</v>
      </c>
      <c r="D215" s="40"/>
      <c r="E215" s="40"/>
      <c r="F215" s="40"/>
      <c r="G215" s="40"/>
    </row>
    <row r="216" spans="2:7" ht="12.75">
      <c r="B216" s="39" t="s">
        <v>58</v>
      </c>
      <c r="C216" s="39" t="s">
        <v>137</v>
      </c>
      <c r="D216" s="40"/>
      <c r="E216" s="40"/>
      <c r="F216" s="40"/>
      <c r="G216" s="40"/>
    </row>
    <row r="218" spans="2:7" ht="12.75">
      <c r="B218" s="43" t="s">
        <v>59</v>
      </c>
      <c r="C218" s="43" t="s">
        <v>55</v>
      </c>
      <c r="D218" s="43" t="s">
        <v>56</v>
      </c>
      <c r="E218" s="43" t="s">
        <v>61</v>
      </c>
      <c r="F218" s="43" t="s">
        <v>62</v>
      </c>
      <c r="G218" s="43" t="s">
        <v>63</v>
      </c>
    </row>
    <row r="219" spans="2:9" ht="12.75">
      <c r="B219" s="43" t="s">
        <v>64</v>
      </c>
      <c r="C219" s="46">
        <v>2920252</v>
      </c>
      <c r="D219" s="46">
        <v>2958945</v>
      </c>
      <c r="E219" s="46">
        <v>2906963</v>
      </c>
      <c r="F219" s="46">
        <v>2996298</v>
      </c>
      <c r="G219" s="45">
        <f>SUM(G221:G248)</f>
        <v>2994324</v>
      </c>
      <c r="H219" s="98">
        <f>AVERAGE(C219:G219)</f>
        <v>2955356.4</v>
      </c>
      <c r="I219" s="27">
        <v>23984632.4</v>
      </c>
    </row>
    <row r="220" spans="2:9" ht="12.75">
      <c r="B220" s="43" t="s">
        <v>82</v>
      </c>
      <c r="C220" s="46">
        <v>2276862</v>
      </c>
      <c r="D220" s="46">
        <v>2297271</v>
      </c>
      <c r="E220" s="46">
        <v>2248633</v>
      </c>
      <c r="F220" s="46">
        <v>2347278</v>
      </c>
      <c r="G220" s="45">
        <f>G221+G224+G225+G227+G228+G229+G230+G232+G236+G239+G240+G242+G246+G247+G248</f>
        <v>2331163</v>
      </c>
      <c r="H220" s="98">
        <f>AVERAGE(C220:G220)</f>
        <v>2300241.4</v>
      </c>
      <c r="I220" s="27">
        <v>18726543</v>
      </c>
    </row>
    <row r="221" spans="2:9" ht="12.75">
      <c r="B221" s="43" t="s">
        <v>26</v>
      </c>
      <c r="C221" s="46">
        <v>43235</v>
      </c>
      <c r="D221" s="46">
        <v>42713</v>
      </c>
      <c r="E221" s="46">
        <v>42766</v>
      </c>
      <c r="F221" s="46">
        <v>44246</v>
      </c>
      <c r="G221" s="46">
        <v>43959</v>
      </c>
      <c r="H221" s="98">
        <f>AVERAGE(C221:G221)</f>
        <v>43383.8</v>
      </c>
      <c r="I221" s="27">
        <v>417633.6</v>
      </c>
    </row>
    <row r="222" spans="2:9" ht="12.75">
      <c r="B222" s="43" t="s">
        <v>27</v>
      </c>
      <c r="C222" s="46">
        <v>32220</v>
      </c>
      <c r="D222" s="46">
        <v>27537</v>
      </c>
      <c r="E222" s="46">
        <v>35077</v>
      </c>
      <c r="F222" s="46">
        <v>25806</v>
      </c>
      <c r="G222" s="46">
        <v>42331</v>
      </c>
      <c r="H222" s="98">
        <f aca="true" t="shared" si="16" ref="H222:H249">AVERAGE(C222:G222)</f>
        <v>32594.2</v>
      </c>
      <c r="I222" s="27">
        <v>392376.4</v>
      </c>
    </row>
    <row r="223" spans="2:9" ht="12.75">
      <c r="B223" s="43" t="s">
        <v>15</v>
      </c>
      <c r="C223" s="46">
        <v>39032</v>
      </c>
      <c r="D223" s="46">
        <v>41945</v>
      </c>
      <c r="E223" s="46">
        <v>42985</v>
      </c>
      <c r="F223" s="46">
        <v>43407</v>
      </c>
      <c r="G223" s="46">
        <v>46471</v>
      </c>
      <c r="H223" s="98">
        <f t="shared" si="16"/>
        <v>42768</v>
      </c>
      <c r="I223" s="27">
        <v>570558.4</v>
      </c>
    </row>
    <row r="224" spans="2:9" ht="12.75">
      <c r="B224" s="43" t="s">
        <v>28</v>
      </c>
      <c r="C224" s="46">
        <v>80727</v>
      </c>
      <c r="D224" s="46">
        <v>79948</v>
      </c>
      <c r="E224" s="46">
        <v>79089</v>
      </c>
      <c r="F224" s="46">
        <v>82225</v>
      </c>
      <c r="G224" s="46">
        <v>82703</v>
      </c>
      <c r="H224" s="98">
        <f t="shared" si="16"/>
        <v>80938.4</v>
      </c>
      <c r="I224" s="27">
        <v>544702.4</v>
      </c>
    </row>
    <row r="225" spans="2:9" ht="12.75">
      <c r="B225" s="43" t="s">
        <v>65</v>
      </c>
      <c r="C225" s="46">
        <v>375530</v>
      </c>
      <c r="D225" s="46">
        <v>395860</v>
      </c>
      <c r="E225" s="46">
        <v>381662</v>
      </c>
      <c r="F225" s="46">
        <v>398596</v>
      </c>
      <c r="G225" s="45">
        <v>398596</v>
      </c>
      <c r="H225" s="98">
        <f>AVERAGE(C225:G225)</f>
        <v>390048.8</v>
      </c>
      <c r="I225" s="27">
        <v>3523721</v>
      </c>
    </row>
    <row r="226" spans="2:9" ht="12.75">
      <c r="B226" s="43" t="s">
        <v>29</v>
      </c>
      <c r="C226" s="46">
        <v>7545</v>
      </c>
      <c r="D226" s="46">
        <v>7629</v>
      </c>
      <c r="E226" s="46">
        <v>7997</v>
      </c>
      <c r="F226" s="46">
        <v>8256</v>
      </c>
      <c r="G226" s="46">
        <v>8897</v>
      </c>
      <c r="H226" s="98">
        <f t="shared" si="16"/>
        <v>8064.8</v>
      </c>
      <c r="I226" s="27">
        <v>70099.8</v>
      </c>
    </row>
    <row r="227" spans="2:9" ht="12.75">
      <c r="B227" s="43" t="s">
        <v>30</v>
      </c>
      <c r="C227" s="46">
        <v>93536</v>
      </c>
      <c r="D227" s="46">
        <v>93357</v>
      </c>
      <c r="E227" s="46">
        <v>94102</v>
      </c>
      <c r="F227" s="46">
        <v>104845</v>
      </c>
      <c r="G227" s="45">
        <v>104845</v>
      </c>
      <c r="H227" s="98">
        <f t="shared" si="16"/>
        <v>98137</v>
      </c>
      <c r="I227" s="27">
        <v>864027.2</v>
      </c>
    </row>
    <row r="228" spans="2:9" ht="12.75">
      <c r="B228" s="43" t="s">
        <v>31</v>
      </c>
      <c r="C228" s="46">
        <v>70101</v>
      </c>
      <c r="D228" s="46">
        <v>63765</v>
      </c>
      <c r="E228" s="46">
        <v>64793</v>
      </c>
      <c r="F228" s="46">
        <v>66507</v>
      </c>
      <c r="G228" s="46">
        <v>65415</v>
      </c>
      <c r="H228" s="98">
        <f t="shared" si="16"/>
        <v>66116.2</v>
      </c>
      <c r="I228" s="27">
        <v>526035</v>
      </c>
    </row>
    <row r="229" spans="2:9" ht="12.75">
      <c r="B229" s="43" t="s">
        <v>32</v>
      </c>
      <c r="C229" s="46">
        <v>330391</v>
      </c>
      <c r="D229" s="46">
        <v>331204</v>
      </c>
      <c r="E229" s="46">
        <v>350008</v>
      </c>
      <c r="F229" s="46">
        <v>373493</v>
      </c>
      <c r="G229" s="46">
        <v>362099</v>
      </c>
      <c r="H229" s="98">
        <f t="shared" si="16"/>
        <v>349439</v>
      </c>
      <c r="I229" s="27">
        <v>2015292</v>
      </c>
    </row>
    <row r="230" spans="2:9" ht="12.75">
      <c r="B230" s="43" t="s">
        <v>17</v>
      </c>
      <c r="C230" s="46">
        <v>504595</v>
      </c>
      <c r="D230" s="46">
        <v>538790</v>
      </c>
      <c r="E230" s="46">
        <v>508110</v>
      </c>
      <c r="F230" s="46">
        <v>536718</v>
      </c>
      <c r="G230" s="46">
        <v>527635</v>
      </c>
      <c r="H230" s="98">
        <f t="shared" si="16"/>
        <v>523169.6</v>
      </c>
      <c r="I230" s="27">
        <v>4561410.6</v>
      </c>
    </row>
    <row r="231" spans="2:9" ht="12.75">
      <c r="B231" s="43" t="s">
        <v>33</v>
      </c>
      <c r="C231" s="46">
        <v>27029</v>
      </c>
      <c r="D231" s="46">
        <v>24995</v>
      </c>
      <c r="E231" s="46">
        <v>25159</v>
      </c>
      <c r="F231" s="46">
        <v>22896</v>
      </c>
      <c r="G231" s="46">
        <v>27175</v>
      </c>
      <c r="H231" s="98">
        <f t="shared" si="16"/>
        <v>25450.8</v>
      </c>
      <c r="I231" s="27">
        <v>187856.2</v>
      </c>
    </row>
    <row r="232" spans="2:9" ht="12.75">
      <c r="B232" s="43" t="s">
        <v>34</v>
      </c>
      <c r="C232" s="46">
        <v>251435</v>
      </c>
      <c r="D232" s="46">
        <v>242782</v>
      </c>
      <c r="E232" s="46">
        <v>233344</v>
      </c>
      <c r="F232" s="46">
        <v>235775</v>
      </c>
      <c r="G232" s="46">
        <v>232219</v>
      </c>
      <c r="H232" s="98">
        <f t="shared" si="16"/>
        <v>239111</v>
      </c>
      <c r="I232" s="27">
        <v>1944439.2</v>
      </c>
    </row>
    <row r="233" spans="2:9" ht="12.75">
      <c r="B233" s="43" t="s">
        <v>35</v>
      </c>
      <c r="C233" s="46">
        <v>4969</v>
      </c>
      <c r="D233" s="46">
        <v>4922</v>
      </c>
      <c r="E233" s="46">
        <v>4722</v>
      </c>
      <c r="F233" s="46">
        <v>4209</v>
      </c>
      <c r="G233" s="46">
        <v>4206</v>
      </c>
      <c r="H233" s="98">
        <f t="shared" si="16"/>
        <v>4605.6</v>
      </c>
      <c r="I233" s="27">
        <v>25910.4</v>
      </c>
    </row>
    <row r="234" spans="2:9" ht="12.75">
      <c r="B234" s="43" t="s">
        <v>36</v>
      </c>
      <c r="C234" s="46">
        <v>12387</v>
      </c>
      <c r="D234" s="46">
        <v>13157</v>
      </c>
      <c r="E234" s="46">
        <v>14407</v>
      </c>
      <c r="F234" s="46">
        <v>16573</v>
      </c>
      <c r="G234" s="46">
        <v>16310</v>
      </c>
      <c r="H234" s="98">
        <f t="shared" si="16"/>
        <v>14566.8</v>
      </c>
      <c r="I234" s="27">
        <v>148709</v>
      </c>
    </row>
    <row r="235" spans="2:9" ht="12.75">
      <c r="B235" s="43" t="s">
        <v>37</v>
      </c>
      <c r="C235" s="46">
        <v>43820</v>
      </c>
      <c r="D235" s="46">
        <v>43373</v>
      </c>
      <c r="E235" s="46">
        <v>54148</v>
      </c>
      <c r="F235" s="46">
        <v>40846</v>
      </c>
      <c r="G235" s="46">
        <v>41285</v>
      </c>
      <c r="H235" s="98">
        <f t="shared" si="16"/>
        <v>44694.4</v>
      </c>
      <c r="I235" s="27">
        <v>261803</v>
      </c>
    </row>
    <row r="236" spans="2:9" ht="12.75">
      <c r="B236" s="43" t="s">
        <v>24</v>
      </c>
      <c r="C236" s="46">
        <v>2741</v>
      </c>
      <c r="D236" s="46">
        <v>2698</v>
      </c>
      <c r="E236" s="46">
        <v>2658</v>
      </c>
      <c r="F236" s="46">
        <v>2703</v>
      </c>
      <c r="G236" s="46">
        <v>2733</v>
      </c>
      <c r="H236" s="98">
        <f t="shared" si="16"/>
        <v>2706.6</v>
      </c>
      <c r="I236" s="27">
        <v>32796.4</v>
      </c>
    </row>
    <row r="237" spans="2:9" ht="12.75">
      <c r="B237" s="43" t="s">
        <v>21</v>
      </c>
      <c r="C237" s="46">
        <v>42224</v>
      </c>
      <c r="D237" s="46">
        <v>46106</v>
      </c>
      <c r="E237" s="46">
        <v>51801</v>
      </c>
      <c r="F237" s="46">
        <v>59750</v>
      </c>
      <c r="G237" s="46">
        <v>62875</v>
      </c>
      <c r="H237" s="98">
        <f t="shared" si="16"/>
        <v>52551.2</v>
      </c>
      <c r="I237" s="27">
        <v>516980.2</v>
      </c>
    </row>
    <row r="238" spans="2:9" ht="12.75">
      <c r="B238" s="43" t="s">
        <v>38</v>
      </c>
      <c r="C238" s="46">
        <v>652</v>
      </c>
      <c r="D238" s="46">
        <v>590</v>
      </c>
      <c r="E238" s="46">
        <v>582</v>
      </c>
      <c r="F238" s="46">
        <v>610</v>
      </c>
      <c r="G238" s="46">
        <v>605</v>
      </c>
      <c r="H238" s="98">
        <f t="shared" si="16"/>
        <v>607.8</v>
      </c>
      <c r="I238" s="27">
        <v>3169.8</v>
      </c>
    </row>
    <row r="239" spans="2:9" ht="12.75">
      <c r="B239" s="43" t="s">
        <v>13</v>
      </c>
      <c r="C239" s="46">
        <v>78401</v>
      </c>
      <c r="D239" s="46">
        <v>67659</v>
      </c>
      <c r="E239" s="46">
        <v>60482</v>
      </c>
      <c r="F239" s="46">
        <v>61590</v>
      </c>
      <c r="G239" s="46">
        <v>64168</v>
      </c>
      <c r="H239" s="98">
        <f>AVERAGE(C239:G239)</f>
        <v>66460</v>
      </c>
      <c r="I239" s="27">
        <v>642532</v>
      </c>
    </row>
    <row r="240" spans="2:9" ht="12.75">
      <c r="B240" s="43" t="s">
        <v>39</v>
      </c>
      <c r="C240" s="46">
        <v>49574</v>
      </c>
      <c r="D240" s="46">
        <v>46818</v>
      </c>
      <c r="E240" s="46">
        <v>48548</v>
      </c>
      <c r="F240" s="46">
        <v>52565</v>
      </c>
      <c r="G240" s="46">
        <v>50561</v>
      </c>
      <c r="H240" s="98">
        <f t="shared" si="16"/>
        <v>49613.2</v>
      </c>
      <c r="I240" s="27">
        <v>356791.8</v>
      </c>
    </row>
    <row r="241" spans="2:9" ht="12.75">
      <c r="B241" s="43" t="s">
        <v>20</v>
      </c>
      <c r="C241" s="46">
        <v>285130</v>
      </c>
      <c r="D241" s="46">
        <v>301625</v>
      </c>
      <c r="E241" s="46">
        <v>274834</v>
      </c>
      <c r="F241" s="46">
        <v>279179</v>
      </c>
      <c r="G241" s="46">
        <v>262434</v>
      </c>
      <c r="H241" s="98">
        <f t="shared" si="16"/>
        <v>280640.4</v>
      </c>
      <c r="I241" s="27">
        <v>1886643</v>
      </c>
    </row>
    <row r="242" spans="2:9" ht="12.75">
      <c r="B242" s="43" t="s">
        <v>22</v>
      </c>
      <c r="C242" s="46">
        <v>46795</v>
      </c>
      <c r="D242" s="46">
        <v>41464</v>
      </c>
      <c r="E242" s="46">
        <v>42981</v>
      </c>
      <c r="F242" s="46">
        <v>44509</v>
      </c>
      <c r="G242" s="46">
        <v>46164</v>
      </c>
      <c r="H242" s="98">
        <f t="shared" si="16"/>
        <v>44382.6</v>
      </c>
      <c r="I242" s="27">
        <v>302542.4</v>
      </c>
    </row>
    <row r="243" spans="2:9" ht="12.75">
      <c r="B243" s="43" t="s">
        <v>40</v>
      </c>
      <c r="C243" s="46">
        <v>121634</v>
      </c>
      <c r="D243" s="46">
        <v>122663</v>
      </c>
      <c r="E243" s="46">
        <v>117230</v>
      </c>
      <c r="F243" s="46">
        <v>117845</v>
      </c>
      <c r="G243" s="46">
        <v>119648</v>
      </c>
      <c r="H243" s="98">
        <f t="shared" si="16"/>
        <v>119804</v>
      </c>
      <c r="I243" s="27">
        <v>910689.4</v>
      </c>
    </row>
    <row r="244" spans="2:9" ht="12.75">
      <c r="B244" s="43" t="s">
        <v>18</v>
      </c>
      <c r="C244" s="46">
        <v>9826</v>
      </c>
      <c r="D244" s="46">
        <v>9227</v>
      </c>
      <c r="E244" s="46">
        <v>9095</v>
      </c>
      <c r="F244" s="46">
        <v>9047</v>
      </c>
      <c r="G244" s="46">
        <v>9308</v>
      </c>
      <c r="H244" s="98">
        <f t="shared" si="16"/>
        <v>9300.6</v>
      </c>
      <c r="I244" s="27">
        <v>73387.8</v>
      </c>
    </row>
    <row r="245" spans="2:9" ht="12.75">
      <c r="B245" s="43" t="s">
        <v>41</v>
      </c>
      <c r="C245" s="46">
        <v>16922</v>
      </c>
      <c r="D245" s="46">
        <v>17905</v>
      </c>
      <c r="E245" s="46">
        <v>20293</v>
      </c>
      <c r="F245" s="46">
        <v>20596</v>
      </c>
      <c r="G245" s="46">
        <v>21616</v>
      </c>
      <c r="H245" s="98">
        <f t="shared" si="16"/>
        <v>19466.4</v>
      </c>
      <c r="I245" s="27">
        <v>209906</v>
      </c>
    </row>
    <row r="246" spans="2:9" ht="12.75">
      <c r="B246" s="43" t="s">
        <v>19</v>
      </c>
      <c r="C246" s="46">
        <v>31993</v>
      </c>
      <c r="D246" s="46">
        <v>30212</v>
      </c>
      <c r="E246" s="46">
        <v>29575</v>
      </c>
      <c r="F246" s="46">
        <v>30528</v>
      </c>
      <c r="G246" s="46">
        <v>30612</v>
      </c>
      <c r="H246" s="98">
        <f t="shared" si="16"/>
        <v>30584</v>
      </c>
      <c r="I246" s="27">
        <v>261048.6</v>
      </c>
    </row>
    <row r="247" spans="2:9" ht="12.75">
      <c r="B247" s="43" t="s">
        <v>42</v>
      </c>
      <c r="C247" s="46">
        <v>32142</v>
      </c>
      <c r="D247" s="46">
        <v>32232</v>
      </c>
      <c r="E247" s="46">
        <v>32389</v>
      </c>
      <c r="F247" s="46">
        <v>33718</v>
      </c>
      <c r="G247" s="45">
        <v>33718</v>
      </c>
      <c r="H247" s="98">
        <f t="shared" si="16"/>
        <v>32839.8</v>
      </c>
      <c r="I247" s="27">
        <v>340178.2</v>
      </c>
    </row>
    <row r="248" spans="2:9" ht="12.75">
      <c r="B248" s="43" t="s">
        <v>16</v>
      </c>
      <c r="C248" s="46">
        <v>285666</v>
      </c>
      <c r="D248" s="46">
        <v>287769</v>
      </c>
      <c r="E248" s="46">
        <v>278126</v>
      </c>
      <c r="F248" s="46">
        <v>279260</v>
      </c>
      <c r="G248" s="46">
        <v>285736</v>
      </c>
      <c r="H248" s="98">
        <f t="shared" si="16"/>
        <v>283311.4</v>
      </c>
      <c r="I248" s="27">
        <v>2393392.6</v>
      </c>
    </row>
    <row r="249" spans="2:9" ht="12.75">
      <c r="B249" s="43" t="s">
        <v>23</v>
      </c>
      <c r="C249" s="46">
        <v>22271</v>
      </c>
      <c r="D249" s="46">
        <v>22923</v>
      </c>
      <c r="E249" s="46">
        <v>22563</v>
      </c>
      <c r="F249" s="46">
        <v>22935</v>
      </c>
      <c r="G249" s="46">
        <v>22629</v>
      </c>
      <c r="H249" s="98">
        <f t="shared" si="16"/>
        <v>22664.2</v>
      </c>
      <c r="I249" s="27">
        <v>203828</v>
      </c>
    </row>
    <row r="250" spans="2:9" ht="12.75">
      <c r="B250" s="43" t="s">
        <v>43</v>
      </c>
      <c r="C250" s="46">
        <v>28518</v>
      </c>
      <c r="D250" s="46">
        <v>28375</v>
      </c>
      <c r="E250" s="46">
        <v>28518</v>
      </c>
      <c r="F250" s="46">
        <v>27869</v>
      </c>
      <c r="G250" s="44" t="s">
        <v>0</v>
      </c>
      <c r="H250" s="98">
        <f>AVERAGE(C250:G250)</f>
        <v>28320</v>
      </c>
      <c r="I250" s="27">
        <v>248427</v>
      </c>
    </row>
    <row r="251" spans="3:6" ht="12.75">
      <c r="C251" s="98"/>
      <c r="D251" s="98"/>
      <c r="E251" s="98"/>
      <c r="F251" s="98"/>
    </row>
    <row r="252" spans="3:6" ht="12.75">
      <c r="C252" s="98"/>
      <c r="D252" s="98"/>
      <c r="E252" s="98"/>
      <c r="F252" s="98"/>
    </row>
  </sheetData>
  <mergeCells count="14">
    <mergeCell ref="AL51:AO52"/>
    <mergeCell ref="W8:Z8"/>
    <mergeCell ref="C43:N43"/>
    <mergeCell ref="C44:Q45"/>
    <mergeCell ref="C50:G50"/>
    <mergeCell ref="H50:L50"/>
    <mergeCell ref="M50:Q50"/>
    <mergeCell ref="R50:V50"/>
    <mergeCell ref="W50:AA50"/>
    <mergeCell ref="AB50:AF50"/>
    <mergeCell ref="AG50:AK50"/>
    <mergeCell ref="C51:Q51"/>
    <mergeCell ref="R51:V51"/>
    <mergeCell ref="W51:AK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A3:AJ627"/>
  <sheetViews>
    <sheetView showGridLines="0" workbookViewId="0" topLeftCell="A1">
      <selection activeCell="Q56" sqref="Q56"/>
    </sheetView>
  </sheetViews>
  <sheetFormatPr defaultColWidth="9.140625" defaultRowHeight="12.75"/>
  <cols>
    <col min="1" max="1" width="11.7109375" style="19" customWidth="1"/>
    <col min="2" max="2" width="29.00390625" style="19" customWidth="1"/>
    <col min="3" max="3" width="14.57421875" style="19" customWidth="1"/>
    <col min="4" max="9" width="12.421875" style="19" customWidth="1"/>
    <col min="10" max="10" width="15.140625" style="19" customWidth="1"/>
    <col min="11" max="11" width="12.421875" style="19" customWidth="1"/>
    <col min="12" max="12" width="18.140625" style="19" customWidth="1"/>
    <col min="13" max="14" width="12.421875" style="19" customWidth="1"/>
    <col min="15" max="15" width="14.57421875" style="19" customWidth="1"/>
    <col min="16" max="16" width="12.57421875" style="19" bestFit="1" customWidth="1"/>
    <col min="17" max="17" width="12.8515625" style="19" bestFit="1" customWidth="1"/>
    <col min="18" max="18" width="14.28125" style="19" bestFit="1" customWidth="1"/>
    <col min="19" max="19" width="14.00390625" style="19" bestFit="1" customWidth="1"/>
    <col min="20" max="25" width="12.8515625" style="19" bestFit="1" customWidth="1"/>
    <col min="26" max="26" width="14.421875" style="19" bestFit="1" customWidth="1"/>
    <col min="27" max="28" width="12.8515625" style="19" bestFit="1" customWidth="1"/>
    <col min="29" max="29" width="14.140625" style="19" bestFit="1" customWidth="1"/>
    <col min="30" max="30" width="14.00390625" style="19" bestFit="1" customWidth="1"/>
    <col min="31" max="31" width="12.8515625" style="19" bestFit="1" customWidth="1"/>
    <col min="32" max="32" width="12.421875" style="19" customWidth="1"/>
    <col min="33" max="34" width="12.8515625" style="19" bestFit="1" customWidth="1"/>
    <col min="35" max="36" width="12.421875" style="19" bestFit="1" customWidth="1"/>
    <col min="37" max="16384" width="9.140625" style="19" customWidth="1"/>
  </cols>
  <sheetData>
    <row r="3" spans="2:3" ht="12.75">
      <c r="B3" s="36" t="s">
        <v>157</v>
      </c>
      <c r="C3" s="36"/>
    </row>
    <row r="4" spans="2:3" ht="12.75">
      <c r="B4" s="9" t="s">
        <v>11</v>
      </c>
      <c r="C4" s="9"/>
    </row>
    <row r="5" spans="2:3" ht="12.75">
      <c r="B5" s="9"/>
      <c r="C5" s="9"/>
    </row>
    <row r="6" spans="2:3" ht="12.75">
      <c r="B6" s="9"/>
      <c r="C6" s="9"/>
    </row>
    <row r="7" spans="2:3" ht="12">
      <c r="B7" s="9"/>
      <c r="C7" s="9"/>
    </row>
    <row r="8" spans="2:3" ht="12">
      <c r="B8" s="9"/>
      <c r="C8" s="9"/>
    </row>
    <row r="9" spans="2:3" ht="12">
      <c r="B9" s="9"/>
      <c r="C9" s="9"/>
    </row>
    <row r="10" spans="2:13" ht="12">
      <c r="B10" s="9"/>
      <c r="C10" s="9"/>
      <c r="M10" s="302"/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47" spans="2:11" ht="33" customHeight="1">
      <c r="B47" s="314" t="s">
        <v>147</v>
      </c>
      <c r="C47" s="314"/>
      <c r="D47" s="314"/>
      <c r="E47" s="314"/>
      <c r="F47" s="314"/>
      <c r="G47" s="314"/>
      <c r="H47" s="314"/>
      <c r="I47" s="314"/>
      <c r="J47" s="314"/>
      <c r="K47" s="314"/>
    </row>
    <row r="48" spans="2:11" ht="33" customHeight="1">
      <c r="B48" s="260"/>
      <c r="C48" s="260"/>
      <c r="D48" s="260"/>
      <c r="E48" s="260"/>
      <c r="F48" s="260"/>
      <c r="G48" s="260"/>
      <c r="H48" s="260"/>
      <c r="I48" s="260"/>
      <c r="J48" s="260"/>
      <c r="K48" s="260"/>
    </row>
    <row r="49" spans="2:11" ht="12" customHeight="1">
      <c r="B49" s="260"/>
      <c r="C49" s="260"/>
      <c r="D49" s="260"/>
      <c r="E49" s="260"/>
      <c r="F49" s="260"/>
      <c r="G49" s="260"/>
      <c r="H49" s="260"/>
      <c r="I49" s="260"/>
      <c r="J49" s="260"/>
      <c r="K49" s="260"/>
    </row>
    <row r="50" spans="2:26" ht="12.75">
      <c r="B50" s="19" t="s">
        <v>67</v>
      </c>
      <c r="C50" s="22"/>
      <c r="Z50" s="20"/>
    </row>
    <row r="51" spans="3:26" ht="12.75">
      <c r="C51" s="23"/>
      <c r="Z51" s="20"/>
    </row>
    <row r="52" ht="12.75">
      <c r="B52" s="33"/>
    </row>
    <row r="55" ht="12.75">
      <c r="B55" s="23"/>
    </row>
    <row r="57" ht="12.75">
      <c r="B57" s="1"/>
    </row>
    <row r="58" spans="2:36" ht="12.75">
      <c r="B58" s="72"/>
      <c r="C58" s="25" t="s">
        <v>68</v>
      </c>
      <c r="D58" s="25" t="s">
        <v>91</v>
      </c>
      <c r="E58" s="80"/>
      <c r="F58" s="3" t="s">
        <v>37</v>
      </c>
      <c r="G58" s="3" t="s">
        <v>36</v>
      </c>
      <c r="H58" s="3" t="s">
        <v>20</v>
      </c>
      <c r="I58" s="3" t="s">
        <v>33</v>
      </c>
      <c r="J58" s="81" t="s">
        <v>27</v>
      </c>
      <c r="K58" s="81" t="s">
        <v>21</v>
      </c>
      <c r="L58" s="3" t="s">
        <v>41</v>
      </c>
      <c r="M58" s="3" t="s">
        <v>32</v>
      </c>
      <c r="N58" s="3" t="s">
        <v>40</v>
      </c>
      <c r="O58" s="3" t="s">
        <v>18</v>
      </c>
      <c r="P58" s="3" t="s">
        <v>15</v>
      </c>
      <c r="Q58" s="3" t="s">
        <v>17</v>
      </c>
      <c r="R58" s="3" t="s">
        <v>31</v>
      </c>
      <c r="S58" s="3" t="s">
        <v>44</v>
      </c>
      <c r="T58" s="3" t="s">
        <v>19</v>
      </c>
      <c r="U58" s="3" t="s">
        <v>22</v>
      </c>
      <c r="V58" s="3" t="s">
        <v>42</v>
      </c>
      <c r="W58" s="3" t="s">
        <v>34</v>
      </c>
      <c r="X58" s="3" t="s">
        <v>30</v>
      </c>
      <c r="Y58" s="3" t="s">
        <v>14</v>
      </c>
      <c r="Z58" s="3" t="s">
        <v>16</v>
      </c>
      <c r="AA58" s="3" t="s">
        <v>39</v>
      </c>
      <c r="AB58" s="3" t="s">
        <v>35</v>
      </c>
      <c r="AC58" s="3" t="s">
        <v>24</v>
      </c>
      <c r="AD58" s="3" t="s">
        <v>28</v>
      </c>
      <c r="AE58" s="3" t="s">
        <v>26</v>
      </c>
      <c r="AF58" s="3" t="s">
        <v>13</v>
      </c>
      <c r="AG58" s="3" t="s">
        <v>38</v>
      </c>
      <c r="AH58" s="3"/>
      <c r="AI58" s="3" t="s">
        <v>25</v>
      </c>
      <c r="AJ58" s="3" t="s">
        <v>43</v>
      </c>
    </row>
    <row r="59" spans="1:36" ht="12.75">
      <c r="A59" s="20"/>
      <c r="B59" s="70" t="s">
        <v>158</v>
      </c>
      <c r="C59" s="82">
        <v>1129944.6</v>
      </c>
      <c r="D59" s="82">
        <v>778840.8</v>
      </c>
      <c r="E59" s="82"/>
      <c r="F59" s="82">
        <v>31985.4</v>
      </c>
      <c r="G59" s="82">
        <v>8800.4</v>
      </c>
      <c r="H59" s="82">
        <v>162496.6</v>
      </c>
      <c r="I59" s="82">
        <v>14702.8</v>
      </c>
      <c r="J59" s="82">
        <v>18108.6</v>
      </c>
      <c r="K59" s="82">
        <v>27624</v>
      </c>
      <c r="L59" s="82">
        <v>9843.4</v>
      </c>
      <c r="M59" s="82">
        <v>166662.8</v>
      </c>
      <c r="N59" s="82">
        <v>51958.8</v>
      </c>
      <c r="O59" s="82">
        <v>4003.4</v>
      </c>
      <c r="P59" s="82">
        <v>17586.8</v>
      </c>
      <c r="Q59" s="82">
        <v>201761.8</v>
      </c>
      <c r="R59" s="82">
        <v>25208.2</v>
      </c>
      <c r="S59" s="82">
        <v>3042</v>
      </c>
      <c r="T59" s="82">
        <v>11454.8</v>
      </c>
      <c r="U59" s="82">
        <v>16244</v>
      </c>
      <c r="V59" s="82">
        <v>10575</v>
      </c>
      <c r="W59" s="82">
        <v>77190.6</v>
      </c>
      <c r="X59" s="82">
        <v>30187.25</v>
      </c>
      <c r="Y59" s="82">
        <v>114855.5</v>
      </c>
      <c r="Z59" s="82">
        <v>83662.6</v>
      </c>
      <c r="AA59" s="82">
        <v>13900.4</v>
      </c>
      <c r="AB59" s="82">
        <v>920.4</v>
      </c>
      <c r="AC59" s="82">
        <v>515.8</v>
      </c>
      <c r="AD59" s="82">
        <v>11455</v>
      </c>
      <c r="AE59" s="82">
        <v>5600</v>
      </c>
      <c r="AF59" s="82">
        <v>6131.2</v>
      </c>
      <c r="AG59" s="82">
        <v>31.2</v>
      </c>
      <c r="AH59" s="82"/>
      <c r="AI59" s="82">
        <v>8352.6</v>
      </c>
      <c r="AJ59" s="82">
        <v>4451.25</v>
      </c>
    </row>
    <row r="60" spans="1:36" ht="12.75">
      <c r="A60" s="20"/>
      <c r="B60" s="70" t="s">
        <v>1</v>
      </c>
      <c r="C60" s="82">
        <v>154654.8</v>
      </c>
      <c r="D60" s="82">
        <v>147103.6</v>
      </c>
      <c r="E60" s="82"/>
      <c r="F60" s="82"/>
      <c r="G60" s="82"/>
      <c r="H60" s="82">
        <v>3016.4</v>
      </c>
      <c r="I60" s="82"/>
      <c r="J60" s="82"/>
      <c r="K60" s="82">
        <v>350.2</v>
      </c>
      <c r="L60" s="82">
        <v>17</v>
      </c>
      <c r="M60" s="82">
        <v>44058</v>
      </c>
      <c r="N60" s="82"/>
      <c r="O60" s="82">
        <v>1.6</v>
      </c>
      <c r="P60" s="82">
        <v>4166</v>
      </c>
      <c r="Q60" s="82">
        <v>20280</v>
      </c>
      <c r="R60" s="82"/>
      <c r="S60" s="82"/>
      <c r="T60" s="82">
        <v>273.2</v>
      </c>
      <c r="U60" s="82">
        <v>444</v>
      </c>
      <c r="V60" s="82">
        <v>1709</v>
      </c>
      <c r="W60" s="82"/>
      <c r="X60" s="82">
        <v>1889.5</v>
      </c>
      <c r="Y60" s="82">
        <v>35193.75</v>
      </c>
      <c r="Z60" s="82">
        <v>33568.8</v>
      </c>
      <c r="AA60" s="82">
        <v>1678</v>
      </c>
      <c r="AB60" s="82"/>
      <c r="AC60" s="82"/>
      <c r="AD60" s="82">
        <v>5250</v>
      </c>
      <c r="AE60" s="82">
        <v>320</v>
      </c>
      <c r="AF60" s="82">
        <v>2840</v>
      </c>
      <c r="AG60" s="82"/>
      <c r="AH60" s="82"/>
      <c r="AI60" s="82">
        <v>1121</v>
      </c>
      <c r="AJ60" s="82">
        <v>1523</v>
      </c>
    </row>
    <row r="61" spans="1:36" ht="12.75">
      <c r="A61" s="20"/>
      <c r="B61" s="70" t="s">
        <v>159</v>
      </c>
      <c r="C61" s="82">
        <v>1626381.6</v>
      </c>
      <c r="D61" s="82">
        <v>1350650.6</v>
      </c>
      <c r="E61" s="82"/>
      <c r="F61" s="82">
        <v>11926.2</v>
      </c>
      <c r="G61" s="82">
        <v>5376.2</v>
      </c>
      <c r="H61" s="82">
        <v>103861.4</v>
      </c>
      <c r="I61" s="82">
        <v>10387.6</v>
      </c>
      <c r="J61" s="82">
        <v>13218.4</v>
      </c>
      <c r="K61" s="82">
        <v>23199.2</v>
      </c>
      <c r="L61" s="82">
        <v>9107.2</v>
      </c>
      <c r="M61" s="82">
        <v>134680.8</v>
      </c>
      <c r="N61" s="82">
        <v>64176.6</v>
      </c>
      <c r="O61" s="82">
        <v>5249</v>
      </c>
      <c r="P61" s="82">
        <v>20000.8</v>
      </c>
      <c r="Q61" s="82">
        <v>294761.2</v>
      </c>
      <c r="R61" s="82">
        <v>40217.4</v>
      </c>
      <c r="S61" s="82">
        <v>4994.2</v>
      </c>
      <c r="T61" s="82">
        <v>18046.6</v>
      </c>
      <c r="U61" s="82">
        <v>27537.8</v>
      </c>
      <c r="V61" s="82">
        <v>19646.75</v>
      </c>
      <c r="W61" s="82">
        <v>159568.6</v>
      </c>
      <c r="X61" s="82">
        <v>64204.5</v>
      </c>
      <c r="Y61" s="82">
        <v>233761</v>
      </c>
      <c r="Z61" s="82">
        <v>164105.8</v>
      </c>
      <c r="AA61" s="82">
        <v>33530.8</v>
      </c>
      <c r="AB61" s="82">
        <v>3658.8</v>
      </c>
      <c r="AC61" s="82">
        <v>2171.4</v>
      </c>
      <c r="AD61" s="82">
        <v>63265.4</v>
      </c>
      <c r="AE61" s="82">
        <v>37144.4</v>
      </c>
      <c r="AF61" s="82">
        <v>56998</v>
      </c>
      <c r="AG61" s="82">
        <v>575.4</v>
      </c>
      <c r="AH61" s="82"/>
      <c r="AI61" s="82">
        <v>12987.4</v>
      </c>
      <c r="AJ61" s="82">
        <v>22172</v>
      </c>
    </row>
    <row r="62" spans="1:36" ht="12.75">
      <c r="A62" s="20"/>
      <c r="B62" s="70" t="s">
        <v>129</v>
      </c>
      <c r="C62" s="82">
        <v>39672.2</v>
      </c>
      <c r="D62" s="82">
        <v>23646.8</v>
      </c>
      <c r="E62" s="82"/>
      <c r="F62" s="82">
        <v>782.6</v>
      </c>
      <c r="G62" s="82">
        <v>389.8</v>
      </c>
      <c r="H62" s="82">
        <v>6563.4</v>
      </c>
      <c r="I62" s="82">
        <v>360.4</v>
      </c>
      <c r="J62" s="82">
        <v>1267.4</v>
      </c>
      <c r="K62" s="82">
        <v>1377.2</v>
      </c>
      <c r="L62" s="82">
        <v>498.6</v>
      </c>
      <c r="M62" s="82">
        <v>4037.4</v>
      </c>
      <c r="N62" s="82">
        <v>3669</v>
      </c>
      <c r="O62" s="82">
        <v>46.8</v>
      </c>
      <c r="P62" s="82">
        <v>1014.8</v>
      </c>
      <c r="Q62" s="82">
        <v>6366.6</v>
      </c>
      <c r="R62" s="82">
        <v>690.4</v>
      </c>
      <c r="S62" s="82">
        <v>28.2</v>
      </c>
      <c r="T62" s="82">
        <v>809.4</v>
      </c>
      <c r="U62" s="82">
        <v>156.8</v>
      </c>
      <c r="V62" s="82">
        <v>690</v>
      </c>
      <c r="W62" s="82">
        <v>2351.8</v>
      </c>
      <c r="X62" s="82">
        <v>179</v>
      </c>
      <c r="Y62" s="82">
        <v>4101.5</v>
      </c>
      <c r="Z62" s="82">
        <v>1974.2</v>
      </c>
      <c r="AA62" s="82">
        <v>503.8</v>
      </c>
      <c r="AB62" s="82">
        <v>26.2</v>
      </c>
      <c r="AC62" s="82">
        <v>19.4</v>
      </c>
      <c r="AD62" s="82">
        <v>967.6</v>
      </c>
      <c r="AE62" s="82">
        <v>319.6</v>
      </c>
      <c r="AF62" s="82">
        <v>491.2</v>
      </c>
      <c r="AG62" s="82">
        <v>1</v>
      </c>
      <c r="AH62" s="82"/>
      <c r="AI62" s="82">
        <v>202.8</v>
      </c>
      <c r="AJ62" s="82">
        <v>174.25</v>
      </c>
    </row>
    <row r="63" spans="2:36" ht="12.75">
      <c r="B63" s="79"/>
      <c r="C63" s="83">
        <f>SUM(C59:C62)</f>
        <v>2950653.2</v>
      </c>
      <c r="D63" s="83">
        <f>SUM(D59:D62)</f>
        <v>2300241.8</v>
      </c>
      <c r="E63" s="83"/>
      <c r="F63" s="83">
        <f>SUM(F59:F62)</f>
        <v>44694.200000000004</v>
      </c>
      <c r="G63" s="83">
        <f aca="true" t="shared" si="0" ref="G63:AJ63">SUM(G59:G62)</f>
        <v>14566.399999999998</v>
      </c>
      <c r="H63" s="83">
        <f t="shared" si="0"/>
        <v>275937.80000000005</v>
      </c>
      <c r="I63" s="83">
        <f t="shared" si="0"/>
        <v>25450.800000000003</v>
      </c>
      <c r="J63" s="83">
        <f t="shared" si="0"/>
        <v>32594.4</v>
      </c>
      <c r="K63" s="83">
        <f t="shared" si="0"/>
        <v>52550.6</v>
      </c>
      <c r="L63" s="83">
        <f t="shared" si="0"/>
        <v>19466.199999999997</v>
      </c>
      <c r="M63" s="83">
        <f t="shared" si="0"/>
        <v>349439</v>
      </c>
      <c r="N63" s="83">
        <f t="shared" si="0"/>
        <v>119804.4</v>
      </c>
      <c r="O63" s="83">
        <f t="shared" si="0"/>
        <v>9300.8</v>
      </c>
      <c r="P63" s="83">
        <f>SUM(P59:P62)</f>
        <v>42768.4</v>
      </c>
      <c r="Q63" s="83">
        <f t="shared" si="0"/>
        <v>523169.6</v>
      </c>
      <c r="R63" s="83">
        <f t="shared" si="0"/>
        <v>66116</v>
      </c>
      <c r="S63" s="83">
        <f t="shared" si="0"/>
        <v>8064.4</v>
      </c>
      <c r="T63" s="83">
        <f t="shared" si="0"/>
        <v>30584</v>
      </c>
      <c r="U63" s="83">
        <f t="shared" si="0"/>
        <v>44382.600000000006</v>
      </c>
      <c r="V63" s="83">
        <f t="shared" si="0"/>
        <v>32620.75</v>
      </c>
      <c r="W63" s="83">
        <f t="shared" si="0"/>
        <v>239111</v>
      </c>
      <c r="X63" s="83">
        <f t="shared" si="0"/>
        <v>96460.25</v>
      </c>
      <c r="Y63" s="83">
        <f t="shared" si="0"/>
        <v>387911.75</v>
      </c>
      <c r="Z63" s="83">
        <f t="shared" si="0"/>
        <v>283311.4</v>
      </c>
      <c r="AA63" s="83">
        <f t="shared" si="0"/>
        <v>49613.00000000001</v>
      </c>
      <c r="AB63" s="83">
        <f t="shared" si="0"/>
        <v>4605.4</v>
      </c>
      <c r="AC63" s="83">
        <f t="shared" si="0"/>
        <v>2706.6</v>
      </c>
      <c r="AD63" s="83">
        <f t="shared" si="0"/>
        <v>80938</v>
      </c>
      <c r="AE63" s="83">
        <f t="shared" si="0"/>
        <v>43384</v>
      </c>
      <c r="AF63" s="83">
        <f t="shared" si="0"/>
        <v>66460.4</v>
      </c>
      <c r="AG63" s="83">
        <f t="shared" si="0"/>
        <v>607.6</v>
      </c>
      <c r="AH63" s="83"/>
      <c r="AI63" s="83">
        <f t="shared" si="0"/>
        <v>22663.8</v>
      </c>
      <c r="AJ63" s="83">
        <f t="shared" si="0"/>
        <v>28320.5</v>
      </c>
    </row>
    <row r="64" spans="6:36" ht="12.7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6:36" ht="12.7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6:36" ht="12.7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6:36" ht="12.7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72"/>
      <c r="C68" s="25" t="s">
        <v>68</v>
      </c>
      <c r="D68" s="25" t="s">
        <v>91</v>
      </c>
      <c r="E68" s="80"/>
      <c r="F68" s="81" t="s">
        <v>37</v>
      </c>
      <c r="G68" s="3" t="s">
        <v>36</v>
      </c>
      <c r="H68" s="3" t="s">
        <v>20</v>
      </c>
      <c r="I68" s="3" t="s">
        <v>33</v>
      </c>
      <c r="J68" s="3" t="s">
        <v>27</v>
      </c>
      <c r="K68" s="3" t="s">
        <v>21</v>
      </c>
      <c r="L68" s="3" t="s">
        <v>41</v>
      </c>
      <c r="M68" s="3" t="s">
        <v>32</v>
      </c>
      <c r="N68" s="3" t="s">
        <v>40</v>
      </c>
      <c r="O68" s="3" t="s">
        <v>18</v>
      </c>
      <c r="P68" s="3" t="s">
        <v>15</v>
      </c>
      <c r="Q68" s="3" t="s">
        <v>17</v>
      </c>
      <c r="R68" s="3" t="s">
        <v>31</v>
      </c>
      <c r="S68" s="81" t="s">
        <v>44</v>
      </c>
      <c r="T68" s="3" t="s">
        <v>19</v>
      </c>
      <c r="U68" s="3" t="s">
        <v>22</v>
      </c>
      <c r="V68" s="3" t="s">
        <v>42</v>
      </c>
      <c r="W68" s="3" t="s">
        <v>34</v>
      </c>
      <c r="X68" s="3" t="s">
        <v>30</v>
      </c>
      <c r="Y68" s="3" t="s">
        <v>14</v>
      </c>
      <c r="Z68" s="3" t="s">
        <v>16</v>
      </c>
      <c r="AA68" s="3" t="s">
        <v>39</v>
      </c>
      <c r="AB68" s="3" t="s">
        <v>35</v>
      </c>
      <c r="AC68" s="3" t="s">
        <v>24</v>
      </c>
      <c r="AD68" s="3" t="s">
        <v>28</v>
      </c>
      <c r="AE68" s="3" t="s">
        <v>26</v>
      </c>
      <c r="AF68" s="3" t="s">
        <v>13</v>
      </c>
      <c r="AG68" s="3" t="s">
        <v>38</v>
      </c>
      <c r="AH68" s="3"/>
      <c r="AI68" s="3" t="s">
        <v>25</v>
      </c>
      <c r="AJ68" s="3" t="s">
        <v>43</v>
      </c>
    </row>
    <row r="69" spans="2:36" ht="12.75">
      <c r="B69" s="70" t="s">
        <v>158</v>
      </c>
      <c r="C69" s="82">
        <f>C59/C63*100</f>
        <v>38.294727418322154</v>
      </c>
      <c r="D69" s="82">
        <f>D59/D63*100</f>
        <v>33.85908385805354</v>
      </c>
      <c r="E69" s="82"/>
      <c r="F69" s="82">
        <f aca="true" t="shared" si="1" ref="F69:AG69">F59/F63*100</f>
        <v>71.56499053568471</v>
      </c>
      <c r="G69" s="82">
        <f t="shared" si="1"/>
        <v>60.41575131810194</v>
      </c>
      <c r="H69" s="82">
        <f t="shared" si="1"/>
        <v>58.888851038168745</v>
      </c>
      <c r="I69" s="82">
        <f t="shared" si="1"/>
        <v>57.76950036934005</v>
      </c>
      <c r="J69" s="82">
        <f t="shared" si="1"/>
        <v>55.557396362565335</v>
      </c>
      <c r="K69" s="82">
        <f t="shared" si="1"/>
        <v>52.56647878425746</v>
      </c>
      <c r="L69" s="82">
        <f t="shared" si="1"/>
        <v>50.56662317247332</v>
      </c>
      <c r="M69" s="82">
        <f t="shared" si="1"/>
        <v>47.694390151070714</v>
      </c>
      <c r="N69" s="82">
        <f t="shared" si="1"/>
        <v>43.36969259893627</v>
      </c>
      <c r="O69" s="82">
        <f t="shared" si="1"/>
        <v>43.04360915190092</v>
      </c>
      <c r="P69" s="82">
        <f t="shared" si="1"/>
        <v>41.12101458085876</v>
      </c>
      <c r="Q69" s="82">
        <f t="shared" si="1"/>
        <v>38.56527596404684</v>
      </c>
      <c r="R69" s="82">
        <f t="shared" si="1"/>
        <v>38.12723092746083</v>
      </c>
      <c r="S69" s="82">
        <f t="shared" si="1"/>
        <v>37.7213431873419</v>
      </c>
      <c r="T69" s="82">
        <f t="shared" si="1"/>
        <v>37.453570494376144</v>
      </c>
      <c r="U69" s="82">
        <f t="shared" si="1"/>
        <v>36.599928800926484</v>
      </c>
      <c r="V69" s="82">
        <f t="shared" si="1"/>
        <v>32.418016140033565</v>
      </c>
      <c r="W69" s="82">
        <f t="shared" si="1"/>
        <v>32.28232912747636</v>
      </c>
      <c r="X69" s="82">
        <f t="shared" si="1"/>
        <v>31.295015304231537</v>
      </c>
      <c r="Y69" s="82">
        <f t="shared" si="1"/>
        <v>29.608667435312285</v>
      </c>
      <c r="Z69" s="82">
        <f t="shared" si="1"/>
        <v>29.530262460317513</v>
      </c>
      <c r="AA69" s="82">
        <f t="shared" si="1"/>
        <v>28.017656662568275</v>
      </c>
      <c r="AB69" s="82">
        <f t="shared" si="1"/>
        <v>19.985234724453903</v>
      </c>
      <c r="AC69" s="82">
        <f t="shared" si="1"/>
        <v>19.057119633488508</v>
      </c>
      <c r="AD69" s="82">
        <f t="shared" si="1"/>
        <v>14.15280832241963</v>
      </c>
      <c r="AE69" s="82">
        <f t="shared" si="1"/>
        <v>12.907984510418588</v>
      </c>
      <c r="AF69" s="82">
        <f t="shared" si="1"/>
        <v>9.225343211897611</v>
      </c>
      <c r="AG69" s="82">
        <f t="shared" si="1"/>
        <v>5.1349572086899276</v>
      </c>
      <c r="AH69" s="82"/>
      <c r="AI69" s="82">
        <f>AI59/AI63*100</f>
        <v>36.85436687581077</v>
      </c>
      <c r="AJ69" s="82">
        <f>AJ59/AJ63*100</f>
        <v>15.717413181264456</v>
      </c>
    </row>
    <row r="70" spans="2:36" ht="12.75">
      <c r="B70" s="70" t="s">
        <v>1</v>
      </c>
      <c r="C70" s="82">
        <f>C60/C63*100</f>
        <v>5.241375028417436</v>
      </c>
      <c r="D70" s="82">
        <f>D60/D63*100</f>
        <v>6.395136372184873</v>
      </c>
      <c r="E70" s="82"/>
      <c r="F70" s="82">
        <f aca="true" t="shared" si="2" ref="F70:AG70">F60/F63*100</f>
        <v>0</v>
      </c>
      <c r="G70" s="82">
        <f t="shared" si="2"/>
        <v>0</v>
      </c>
      <c r="H70" s="82">
        <f t="shared" si="2"/>
        <v>1.093144904395121</v>
      </c>
      <c r="I70" s="82">
        <f t="shared" si="2"/>
        <v>0</v>
      </c>
      <c r="J70" s="82">
        <f t="shared" si="2"/>
        <v>0</v>
      </c>
      <c r="K70" s="82">
        <f t="shared" si="2"/>
        <v>0.6664053312426499</v>
      </c>
      <c r="L70" s="82">
        <f t="shared" si="2"/>
        <v>0.08733086067131747</v>
      </c>
      <c r="M70" s="82">
        <f t="shared" si="2"/>
        <v>12.60820915810771</v>
      </c>
      <c r="N70" s="82">
        <f t="shared" si="2"/>
        <v>0</v>
      </c>
      <c r="O70" s="82">
        <f t="shared" si="2"/>
        <v>0.01720282126268708</v>
      </c>
      <c r="P70" s="82">
        <f t="shared" si="2"/>
        <v>9.740836692511293</v>
      </c>
      <c r="Q70" s="82">
        <f t="shared" si="2"/>
        <v>3.8763720216159347</v>
      </c>
      <c r="R70" s="82">
        <f t="shared" si="2"/>
        <v>0</v>
      </c>
      <c r="S70" s="82">
        <f t="shared" si="2"/>
        <v>0</v>
      </c>
      <c r="T70" s="82">
        <f t="shared" si="2"/>
        <v>0.8932775307350248</v>
      </c>
      <c r="U70" s="82">
        <f t="shared" si="2"/>
        <v>1.0003920455313569</v>
      </c>
      <c r="V70" s="82">
        <f t="shared" si="2"/>
        <v>5.238996650904715</v>
      </c>
      <c r="W70" s="82">
        <f t="shared" si="2"/>
        <v>0</v>
      </c>
      <c r="X70" s="82">
        <f t="shared" si="2"/>
        <v>1.9588379669345661</v>
      </c>
      <c r="Y70" s="82">
        <f t="shared" si="2"/>
        <v>9.072617676572055</v>
      </c>
      <c r="Z70" s="82">
        <f t="shared" si="2"/>
        <v>11.848728995726963</v>
      </c>
      <c r="AA70" s="82">
        <f t="shared" si="2"/>
        <v>3.3821780581702368</v>
      </c>
      <c r="AB70" s="82">
        <f t="shared" si="2"/>
        <v>0</v>
      </c>
      <c r="AC70" s="82">
        <f t="shared" si="2"/>
        <v>0</v>
      </c>
      <c r="AD70" s="82">
        <f t="shared" si="2"/>
        <v>6.486446415775038</v>
      </c>
      <c r="AE70" s="82">
        <f t="shared" si="2"/>
        <v>0.7375991148810621</v>
      </c>
      <c r="AF70" s="82">
        <f t="shared" si="2"/>
        <v>4.273221346847145</v>
      </c>
      <c r="AG70" s="82">
        <f t="shared" si="2"/>
        <v>0</v>
      </c>
      <c r="AH70" s="82"/>
      <c r="AI70" s="82">
        <f>AI60/AI63*100</f>
        <v>4.946213785861153</v>
      </c>
      <c r="AJ70" s="82">
        <f>AJ60/AJ63*100</f>
        <v>5.377729912960576</v>
      </c>
    </row>
    <row r="71" spans="2:36" ht="12.75">
      <c r="B71" s="70" t="s">
        <v>159</v>
      </c>
      <c r="C71" s="82">
        <f>C61/C63*100</f>
        <v>55.11937492349151</v>
      </c>
      <c r="D71" s="82">
        <f>D61/D63*100</f>
        <v>58.71776610615459</v>
      </c>
      <c r="E71" s="82"/>
      <c r="F71" s="82">
        <f aca="true" t="shared" si="3" ref="F71:AG71">F61/F63*100</f>
        <v>26.683999266124015</v>
      </c>
      <c r="G71" s="82">
        <f t="shared" si="3"/>
        <v>36.90822715289983</v>
      </c>
      <c r="H71" s="82">
        <f t="shared" si="3"/>
        <v>37.63942453697898</v>
      </c>
      <c r="I71" s="82">
        <f t="shared" si="3"/>
        <v>40.81443412387822</v>
      </c>
      <c r="J71" s="82">
        <f t="shared" si="3"/>
        <v>40.554205630415034</v>
      </c>
      <c r="K71" s="82">
        <f t="shared" si="3"/>
        <v>44.14640365666615</v>
      </c>
      <c r="L71" s="82">
        <f t="shared" si="3"/>
        <v>46.78468319446015</v>
      </c>
      <c r="M71" s="82">
        <f t="shared" si="3"/>
        <v>38.54200590088684</v>
      </c>
      <c r="N71" s="82">
        <f t="shared" si="3"/>
        <v>53.56781553932911</v>
      </c>
      <c r="O71" s="82">
        <f t="shared" si="3"/>
        <v>56.43600550490281</v>
      </c>
      <c r="P71" s="82">
        <f t="shared" si="3"/>
        <v>46.765368823710965</v>
      </c>
      <c r="Q71" s="82">
        <f t="shared" si="3"/>
        <v>56.34142350778792</v>
      </c>
      <c r="R71" s="82">
        <f t="shared" si="3"/>
        <v>60.828543771553036</v>
      </c>
      <c r="S71" s="82">
        <f t="shared" si="3"/>
        <v>61.92897177719359</v>
      </c>
      <c r="T71" s="82">
        <f t="shared" si="3"/>
        <v>59.00667015432906</v>
      </c>
      <c r="U71" s="82">
        <f t="shared" si="3"/>
        <v>62.04638754827341</v>
      </c>
      <c r="V71" s="82">
        <f t="shared" si="3"/>
        <v>60.22776913467654</v>
      </c>
      <c r="W71" s="82">
        <f t="shared" si="3"/>
        <v>66.73411093592516</v>
      </c>
      <c r="X71" s="82">
        <f t="shared" si="3"/>
        <v>66.5605780619478</v>
      </c>
      <c r="Y71" s="82">
        <f t="shared" si="3"/>
        <v>60.26138677160462</v>
      </c>
      <c r="Z71" s="82">
        <f t="shared" si="3"/>
        <v>57.92417813049527</v>
      </c>
      <c r="AA71" s="82">
        <f t="shared" si="3"/>
        <v>67.5847056215105</v>
      </c>
      <c r="AB71" s="82">
        <f t="shared" si="3"/>
        <v>79.44586789421115</v>
      </c>
      <c r="AC71" s="82">
        <f t="shared" si="3"/>
        <v>80.2261139436932</v>
      </c>
      <c r="AD71" s="82">
        <f t="shared" si="3"/>
        <v>78.16526229953791</v>
      </c>
      <c r="AE71" s="82">
        <f t="shared" si="3"/>
        <v>85.61773925871289</v>
      </c>
      <c r="AF71" s="82">
        <f t="shared" si="3"/>
        <v>85.76234870689915</v>
      </c>
      <c r="AG71" s="82">
        <f t="shared" si="3"/>
        <v>94.70046082949308</v>
      </c>
      <c r="AH71" s="82"/>
      <c r="AI71" s="82">
        <f>AI61/AI63*100</f>
        <v>57.304600287683435</v>
      </c>
      <c r="AJ71" s="82">
        <f>AJ61/AJ63*100</f>
        <v>78.2895782207235</v>
      </c>
    </row>
    <row r="72" spans="2:36" ht="12.75">
      <c r="B72" s="70" t="s">
        <v>129</v>
      </c>
      <c r="C72" s="82">
        <f>C62/C63*100</f>
        <v>1.344522629768893</v>
      </c>
      <c r="D72" s="82">
        <f>D62/D63*100</f>
        <v>1.0280136636070174</v>
      </c>
      <c r="E72" s="82"/>
      <c r="F72" s="82">
        <f aca="true" t="shared" si="4" ref="F72:AG72">F62/F63*100</f>
        <v>1.7510101981912642</v>
      </c>
      <c r="G72" s="82">
        <f t="shared" si="4"/>
        <v>2.676021528998243</v>
      </c>
      <c r="H72" s="82">
        <f t="shared" si="4"/>
        <v>2.378579520457146</v>
      </c>
      <c r="I72" s="82">
        <f t="shared" si="4"/>
        <v>1.4160655067817118</v>
      </c>
      <c r="J72" s="82">
        <f t="shared" si="4"/>
        <v>3.888398007019611</v>
      </c>
      <c r="K72" s="82">
        <f t="shared" si="4"/>
        <v>2.6207122278337454</v>
      </c>
      <c r="L72" s="82">
        <f t="shared" si="4"/>
        <v>2.561362772395229</v>
      </c>
      <c r="M72" s="82">
        <f t="shared" si="4"/>
        <v>1.1553947899347239</v>
      </c>
      <c r="N72" s="82">
        <f>N62/N63*100</f>
        <v>3.0624918617346277</v>
      </c>
      <c r="O72" s="82">
        <f t="shared" si="4"/>
        <v>0.5031825219335971</v>
      </c>
      <c r="P72" s="82">
        <f t="shared" si="4"/>
        <v>2.3727799029189773</v>
      </c>
      <c r="Q72" s="82">
        <f t="shared" si="4"/>
        <v>1.2169285065493103</v>
      </c>
      <c r="R72" s="82">
        <f t="shared" si="4"/>
        <v>1.0442253009861455</v>
      </c>
      <c r="S72" s="82">
        <f t="shared" si="4"/>
        <v>0.3496850354645107</v>
      </c>
      <c r="T72" s="82">
        <f t="shared" si="4"/>
        <v>2.6464818205597695</v>
      </c>
      <c r="U72" s="82">
        <f t="shared" si="4"/>
        <v>0.35329160526873143</v>
      </c>
      <c r="V72" s="82">
        <f t="shared" si="4"/>
        <v>2.1152180743851687</v>
      </c>
      <c r="W72" s="82">
        <f t="shared" si="4"/>
        <v>0.9835599365984836</v>
      </c>
      <c r="X72" s="82">
        <f t="shared" si="4"/>
        <v>0.18556866688610074</v>
      </c>
      <c r="Y72" s="82">
        <f t="shared" si="4"/>
        <v>1.0573281165110364</v>
      </c>
      <c r="Z72" s="82">
        <f t="shared" si="4"/>
        <v>0.6968304134602419</v>
      </c>
      <c r="AA72" s="82">
        <f t="shared" si="4"/>
        <v>1.0154596577509925</v>
      </c>
      <c r="AB72" s="82">
        <f t="shared" si="4"/>
        <v>0.5688973813349546</v>
      </c>
      <c r="AC72" s="82">
        <f t="shared" si="4"/>
        <v>0.7167664228182961</v>
      </c>
      <c r="AD72" s="82">
        <f t="shared" si="4"/>
        <v>1.1954829622674146</v>
      </c>
      <c r="AE72" s="82">
        <f t="shared" si="4"/>
        <v>0.7366771159874609</v>
      </c>
      <c r="AF72" s="82">
        <f t="shared" si="4"/>
        <v>0.7390867343560978</v>
      </c>
      <c r="AG72" s="82">
        <f t="shared" si="4"/>
        <v>0.16458196181698487</v>
      </c>
      <c r="AH72" s="82"/>
      <c r="AI72" s="82">
        <f>AI62/AI63*100</f>
        <v>0.8948190506446404</v>
      </c>
      <c r="AJ72" s="82">
        <f>AJ62/AJ63*100</f>
        <v>0.6152786850514645</v>
      </c>
    </row>
    <row r="73" spans="2:36" ht="12.75">
      <c r="B73" s="79"/>
      <c r="C73" s="83">
        <f>SUM(C69:C72)</f>
        <v>99.99999999999999</v>
      </c>
      <c r="D73" s="83">
        <f>SUM(D69:D72)</f>
        <v>100.00000000000001</v>
      </c>
      <c r="E73" s="83"/>
      <c r="F73" s="83">
        <f aca="true" t="shared" si="5" ref="F73:AG73">SUM(F69:F72)</f>
        <v>100</v>
      </c>
      <c r="G73" s="83">
        <f t="shared" si="5"/>
        <v>100.00000000000001</v>
      </c>
      <c r="H73" s="83">
        <f t="shared" si="5"/>
        <v>100</v>
      </c>
      <c r="I73" s="83">
        <f t="shared" si="5"/>
        <v>99.99999999999997</v>
      </c>
      <c r="J73" s="83">
        <f t="shared" si="5"/>
        <v>99.99999999999999</v>
      </c>
      <c r="K73" s="83">
        <f t="shared" si="5"/>
        <v>100.00000000000001</v>
      </c>
      <c r="L73" s="83">
        <f t="shared" si="5"/>
        <v>100.00000000000001</v>
      </c>
      <c r="M73" s="83">
        <f t="shared" si="5"/>
        <v>99.99999999999999</v>
      </c>
      <c r="N73" s="83">
        <f t="shared" si="5"/>
        <v>100</v>
      </c>
      <c r="O73" s="83">
        <f t="shared" si="5"/>
        <v>100.00000000000001</v>
      </c>
      <c r="P73" s="83">
        <f t="shared" si="5"/>
        <v>100</v>
      </c>
      <c r="Q73" s="83">
        <f t="shared" si="5"/>
        <v>100.00000000000001</v>
      </c>
      <c r="R73" s="83">
        <f t="shared" si="5"/>
        <v>100</v>
      </c>
      <c r="S73" s="83">
        <f t="shared" si="5"/>
        <v>100</v>
      </c>
      <c r="T73" s="83">
        <f t="shared" si="5"/>
        <v>100</v>
      </c>
      <c r="U73" s="83">
        <f t="shared" si="5"/>
        <v>99.99999999999999</v>
      </c>
      <c r="V73" s="83">
        <f t="shared" si="5"/>
        <v>99.99999999999999</v>
      </c>
      <c r="W73" s="83">
        <f t="shared" si="5"/>
        <v>100</v>
      </c>
      <c r="X73" s="83">
        <f t="shared" si="5"/>
        <v>100</v>
      </c>
      <c r="Y73" s="83">
        <f t="shared" si="5"/>
        <v>99.99999999999999</v>
      </c>
      <c r="Z73" s="83">
        <f t="shared" si="5"/>
        <v>100</v>
      </c>
      <c r="AA73" s="83">
        <f t="shared" si="5"/>
        <v>100</v>
      </c>
      <c r="AB73" s="83">
        <f t="shared" si="5"/>
        <v>100</v>
      </c>
      <c r="AC73" s="83">
        <f t="shared" si="5"/>
        <v>100.00000000000001</v>
      </c>
      <c r="AD73" s="83">
        <f t="shared" si="5"/>
        <v>100</v>
      </c>
      <c r="AE73" s="83">
        <f t="shared" si="5"/>
        <v>100</v>
      </c>
      <c r="AF73" s="83">
        <f t="shared" si="5"/>
        <v>100</v>
      </c>
      <c r="AG73" s="83">
        <f t="shared" si="5"/>
        <v>99.99999999999999</v>
      </c>
      <c r="AH73" s="83"/>
      <c r="AI73" s="83">
        <f>SUM(AI69:AI72)</f>
        <v>100</v>
      </c>
      <c r="AJ73" s="83">
        <f>SUM(AJ69:AJ72)</f>
        <v>100</v>
      </c>
    </row>
    <row r="74" spans="3:36" ht="12.75"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</row>
    <row r="75" spans="3:36" ht="12.75"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</row>
    <row r="82" spans="2:15" ht="12.75">
      <c r="B82" s="39" t="s">
        <v>57</v>
      </c>
      <c r="C82" s="40"/>
      <c r="D82" s="40"/>
      <c r="E82" s="40"/>
      <c r="F82" s="40"/>
      <c r="G82" s="40"/>
      <c r="J82" s="39" t="s">
        <v>57</v>
      </c>
      <c r="K82" s="40"/>
      <c r="L82" s="40"/>
      <c r="M82" s="40"/>
      <c r="N82" s="40"/>
      <c r="O82" s="40"/>
    </row>
    <row r="84" spans="2:15" ht="12.75">
      <c r="B84" s="39" t="s">
        <v>71</v>
      </c>
      <c r="C84" s="41">
        <v>42760.71550925926</v>
      </c>
      <c r="D84" s="40"/>
      <c r="E84" s="40"/>
      <c r="F84" s="40"/>
      <c r="G84" s="40"/>
      <c r="J84" s="39" t="s">
        <v>71</v>
      </c>
      <c r="K84" s="41">
        <v>42760.71550925926</v>
      </c>
      <c r="L84" s="40"/>
      <c r="M84" s="40"/>
      <c r="N84" s="40"/>
      <c r="O84" s="40"/>
    </row>
    <row r="85" spans="2:15" ht="12.75">
      <c r="B85" s="39" t="s">
        <v>72</v>
      </c>
      <c r="C85" s="41">
        <v>42853.39163790509</v>
      </c>
      <c r="D85" s="40"/>
      <c r="E85" s="40"/>
      <c r="F85" s="40"/>
      <c r="G85" s="40"/>
      <c r="J85" s="39" t="s">
        <v>72</v>
      </c>
      <c r="K85" s="41">
        <v>42831.70214686343</v>
      </c>
      <c r="L85" s="40"/>
      <c r="M85" s="40"/>
      <c r="N85" s="40"/>
      <c r="O85" s="40"/>
    </row>
    <row r="86" spans="2:15" ht="12.75">
      <c r="B86" s="39" t="s">
        <v>73</v>
      </c>
      <c r="C86" s="39" t="s">
        <v>74</v>
      </c>
      <c r="D86" s="40"/>
      <c r="E86" s="40"/>
      <c r="F86" s="40"/>
      <c r="G86" s="40"/>
      <c r="J86" s="39" t="s">
        <v>73</v>
      </c>
      <c r="K86" s="39" t="s">
        <v>74</v>
      </c>
      <c r="L86" s="40"/>
      <c r="M86" s="40"/>
      <c r="N86" s="40"/>
      <c r="O86" s="40"/>
    </row>
    <row r="88" spans="2:15" ht="12.75">
      <c r="B88" s="39" t="s">
        <v>75</v>
      </c>
      <c r="C88" s="39" t="s">
        <v>152</v>
      </c>
      <c r="D88" s="40"/>
      <c r="E88" s="40"/>
      <c r="F88" s="40"/>
      <c r="G88" s="40"/>
      <c r="J88" s="39" t="s">
        <v>75</v>
      </c>
      <c r="K88" s="39" t="s">
        <v>152</v>
      </c>
      <c r="L88" s="40"/>
      <c r="M88" s="40"/>
      <c r="N88" s="40"/>
      <c r="O88" s="40"/>
    </row>
    <row r="89" spans="2:15" ht="12.75">
      <c r="B89" s="39" t="s">
        <v>96</v>
      </c>
      <c r="C89" s="39" t="s">
        <v>64</v>
      </c>
      <c r="D89" s="40"/>
      <c r="E89" s="40"/>
      <c r="F89" s="40"/>
      <c r="G89" s="40"/>
      <c r="J89" s="39" t="s">
        <v>58</v>
      </c>
      <c r="K89" s="39" t="s">
        <v>99</v>
      </c>
      <c r="L89" s="40"/>
      <c r="M89" s="40"/>
      <c r="N89" s="40"/>
      <c r="O89" s="40"/>
    </row>
    <row r="91" spans="2:15" ht="12.75">
      <c r="B91" s="43" t="s">
        <v>97</v>
      </c>
      <c r="C91" s="43" t="s">
        <v>55</v>
      </c>
      <c r="D91" s="43" t="s">
        <v>56</v>
      </c>
      <c r="E91" s="43" t="s">
        <v>61</v>
      </c>
      <c r="F91" s="43" t="s">
        <v>62</v>
      </c>
      <c r="G91" s="43" t="s">
        <v>63</v>
      </c>
      <c r="J91" s="43" t="s">
        <v>59</v>
      </c>
      <c r="K91" s="43" t="s">
        <v>55</v>
      </c>
      <c r="L91" s="43" t="s">
        <v>56</v>
      </c>
      <c r="M91" s="43" t="s">
        <v>61</v>
      </c>
      <c r="N91" s="43" t="s">
        <v>62</v>
      </c>
      <c r="O91" s="43" t="s">
        <v>63</v>
      </c>
    </row>
    <row r="92" spans="2:15" ht="12.75">
      <c r="B92" s="43" t="s">
        <v>98</v>
      </c>
      <c r="C92" s="46">
        <v>1061015</v>
      </c>
      <c r="D92" s="46">
        <v>1136538</v>
      </c>
      <c r="E92" s="46">
        <v>1097354</v>
      </c>
      <c r="F92" s="46">
        <v>1185644</v>
      </c>
      <c r="G92" s="45">
        <f>SUM(O141:O168)</f>
        <v>1169172</v>
      </c>
      <c r="H92" s="16">
        <f>AVERAGE(C92:G92)</f>
        <v>1129944.6</v>
      </c>
      <c r="J92" s="43" t="s">
        <v>64</v>
      </c>
      <c r="K92" s="292" t="s">
        <v>0</v>
      </c>
      <c r="L92" s="292" t="s">
        <v>0</v>
      </c>
      <c r="M92" s="292" t="s">
        <v>0</v>
      </c>
      <c r="N92" s="292" t="s">
        <v>0</v>
      </c>
      <c r="O92" s="292" t="s">
        <v>0</v>
      </c>
    </row>
    <row r="93" spans="2:15" ht="12.75">
      <c r="B93" s="43" t="s">
        <v>99</v>
      </c>
      <c r="C93" s="45">
        <f>SUM(K94:K121)</f>
        <v>155635</v>
      </c>
      <c r="D93" s="45">
        <f aca="true" t="shared" si="6" ref="D93:F93">SUM(L94:L121)</f>
        <v>149016</v>
      </c>
      <c r="E93" s="45">
        <f t="shared" si="6"/>
        <v>157246</v>
      </c>
      <c r="F93" s="45">
        <f t="shared" si="6"/>
        <v>154098</v>
      </c>
      <c r="G93" s="45">
        <f>SUM(O94:O121)</f>
        <v>157279</v>
      </c>
      <c r="H93" s="16">
        <f>AVERAGE(C93:G93)</f>
        <v>154654.8</v>
      </c>
      <c r="J93" s="43" t="s">
        <v>82</v>
      </c>
      <c r="K93" s="293" t="s">
        <v>0</v>
      </c>
      <c r="L93" s="293" t="s">
        <v>0</v>
      </c>
      <c r="M93" s="293" t="s">
        <v>0</v>
      </c>
      <c r="N93" s="293" t="s">
        <v>0</v>
      </c>
      <c r="O93" s="292" t="s">
        <v>0</v>
      </c>
    </row>
    <row r="94" spans="2:15" ht="12.75">
      <c r="B94" s="43" t="s">
        <v>100</v>
      </c>
      <c r="C94" s="46">
        <v>1661438</v>
      </c>
      <c r="D94" s="46">
        <v>1628388</v>
      </c>
      <c r="E94" s="46">
        <v>1607639</v>
      </c>
      <c r="F94" s="46">
        <v>1612292</v>
      </c>
      <c r="G94" s="45">
        <f>SUM(O181:O208)</f>
        <v>1622151</v>
      </c>
      <c r="H94" s="16">
        <f>AVERAGE(C94:G94)</f>
        <v>1626381.6</v>
      </c>
      <c r="J94" s="43" t="s">
        <v>26</v>
      </c>
      <c r="K94" s="293">
        <v>320</v>
      </c>
      <c r="L94" s="293">
        <v>320</v>
      </c>
      <c r="M94" s="293">
        <v>320</v>
      </c>
      <c r="N94" s="293">
        <v>320</v>
      </c>
      <c r="O94" s="293">
        <v>320</v>
      </c>
    </row>
    <row r="95" spans="2:15" ht="12.75">
      <c r="B95" s="43" t="s">
        <v>101</v>
      </c>
      <c r="C95" s="46">
        <v>39252</v>
      </c>
      <c r="D95" s="46">
        <v>39444</v>
      </c>
      <c r="E95" s="46">
        <v>40300</v>
      </c>
      <c r="F95" s="46">
        <v>39473</v>
      </c>
      <c r="G95" s="45">
        <f>SUM(O225:O252)</f>
        <v>39892</v>
      </c>
      <c r="H95" s="16">
        <f>AVERAGE(C95:G95)</f>
        <v>39672.2</v>
      </c>
      <c r="J95" s="43" t="s">
        <v>27</v>
      </c>
      <c r="K95" s="293" t="s">
        <v>0</v>
      </c>
      <c r="L95" s="293" t="s">
        <v>0</v>
      </c>
      <c r="M95" s="293" t="s">
        <v>0</v>
      </c>
      <c r="N95" s="293" t="s">
        <v>0</v>
      </c>
      <c r="O95" s="293" t="s">
        <v>0</v>
      </c>
    </row>
    <row r="96" spans="8:15" ht="12.75">
      <c r="H96" s="16"/>
      <c r="J96" s="43" t="s">
        <v>15</v>
      </c>
      <c r="K96" s="293">
        <v>2486</v>
      </c>
      <c r="L96" s="293">
        <v>3186</v>
      </c>
      <c r="M96" s="293">
        <v>3886</v>
      </c>
      <c r="N96" s="293">
        <v>4586</v>
      </c>
      <c r="O96" s="293">
        <v>6686</v>
      </c>
    </row>
    <row r="97" spans="10:15" ht="12.75">
      <c r="J97" s="43" t="s">
        <v>28</v>
      </c>
      <c r="K97" s="293">
        <v>5250</v>
      </c>
      <c r="L97" s="293">
        <v>5250</v>
      </c>
      <c r="M97" s="293">
        <v>5250</v>
      </c>
      <c r="N97" s="293">
        <v>5250</v>
      </c>
      <c r="O97" s="293">
        <v>5250</v>
      </c>
    </row>
    <row r="98" spans="7:15" ht="12.75">
      <c r="G98" s="16"/>
      <c r="H98" s="16"/>
      <c r="J98" s="43" t="s">
        <v>65</v>
      </c>
      <c r="K98" s="293">
        <v>36369</v>
      </c>
      <c r="L98" s="293">
        <v>35864</v>
      </c>
      <c r="M98" s="293">
        <v>35139</v>
      </c>
      <c r="N98" s="293">
        <v>33403</v>
      </c>
      <c r="O98" s="294">
        <v>33403</v>
      </c>
    </row>
    <row r="99" spans="2:15" ht="12.75">
      <c r="B99" s="39" t="s">
        <v>92</v>
      </c>
      <c r="C99" s="40"/>
      <c r="D99" s="40"/>
      <c r="E99" s="40"/>
      <c r="F99" s="40"/>
      <c r="G99" s="40"/>
      <c r="H99" s="16"/>
      <c r="J99" s="43" t="s">
        <v>29</v>
      </c>
      <c r="K99" s="293" t="s">
        <v>0</v>
      </c>
      <c r="L99" s="293" t="s">
        <v>0</v>
      </c>
      <c r="M99" s="293" t="s">
        <v>0</v>
      </c>
      <c r="N99" s="293" t="s">
        <v>0</v>
      </c>
      <c r="O99" s="293" t="s">
        <v>0</v>
      </c>
    </row>
    <row r="100" spans="2:15" ht="12.75">
      <c r="B100" s="39" t="s">
        <v>0</v>
      </c>
      <c r="C100" s="39" t="s">
        <v>93</v>
      </c>
      <c r="D100" s="40"/>
      <c r="E100" s="40"/>
      <c r="F100" s="40"/>
      <c r="G100" s="40"/>
      <c r="H100" s="16"/>
      <c r="J100" s="43" t="s">
        <v>30</v>
      </c>
      <c r="K100" s="293">
        <v>1939</v>
      </c>
      <c r="L100" s="293">
        <v>1949</v>
      </c>
      <c r="M100" s="293">
        <v>1941</v>
      </c>
      <c r="N100" s="293">
        <v>1729</v>
      </c>
      <c r="O100" s="294">
        <v>1729</v>
      </c>
    </row>
    <row r="101" spans="8:15" ht="12.75">
      <c r="H101" s="16"/>
      <c r="J101" s="43" t="s">
        <v>31</v>
      </c>
      <c r="K101" s="293"/>
      <c r="L101" s="293"/>
      <c r="M101" s="293"/>
      <c r="N101" s="293"/>
      <c r="O101" s="293"/>
    </row>
    <row r="102" spans="2:15" ht="12.75">
      <c r="B102" s="39" t="s">
        <v>75</v>
      </c>
      <c r="C102" s="39" t="s">
        <v>76</v>
      </c>
      <c r="D102" s="40"/>
      <c r="E102" s="40"/>
      <c r="F102" s="40"/>
      <c r="G102" s="40"/>
      <c r="H102" s="16"/>
      <c r="J102" s="43" t="s">
        <v>32</v>
      </c>
      <c r="K102" s="293">
        <v>41376</v>
      </c>
      <c r="L102" s="293">
        <v>33196</v>
      </c>
      <c r="M102" s="293">
        <v>48398</v>
      </c>
      <c r="N102" s="293">
        <v>48660</v>
      </c>
      <c r="O102" s="293">
        <v>48660</v>
      </c>
    </row>
    <row r="103" spans="2:15" ht="12.75">
      <c r="B103" s="39" t="s">
        <v>96</v>
      </c>
      <c r="C103" s="39" t="s">
        <v>82</v>
      </c>
      <c r="D103" s="40"/>
      <c r="E103" s="40"/>
      <c r="F103" s="40"/>
      <c r="G103" s="40"/>
      <c r="H103" s="16"/>
      <c r="J103" s="43" t="s">
        <v>17</v>
      </c>
      <c r="K103" s="293">
        <v>20280</v>
      </c>
      <c r="L103" s="293">
        <v>20280</v>
      </c>
      <c r="M103" s="293">
        <v>20280</v>
      </c>
      <c r="N103" s="293">
        <v>20280</v>
      </c>
      <c r="O103" s="293">
        <v>20280</v>
      </c>
    </row>
    <row r="104" spans="8:15" ht="12.75">
      <c r="H104" s="16"/>
      <c r="J104" s="43" t="s">
        <v>33</v>
      </c>
      <c r="K104" s="293" t="s">
        <v>0</v>
      </c>
      <c r="L104" s="293" t="s">
        <v>0</v>
      </c>
      <c r="M104" s="293" t="s">
        <v>0</v>
      </c>
      <c r="N104" s="293" t="s">
        <v>0</v>
      </c>
      <c r="O104" s="293" t="s">
        <v>0</v>
      </c>
    </row>
    <row r="105" spans="2:15" ht="12.75">
      <c r="B105" s="43" t="s">
        <v>97</v>
      </c>
      <c r="C105" s="43" t="s">
        <v>55</v>
      </c>
      <c r="D105" s="43" t="s">
        <v>56</v>
      </c>
      <c r="E105" s="43" t="s">
        <v>61</v>
      </c>
      <c r="F105" s="43" t="s">
        <v>62</v>
      </c>
      <c r="G105" s="43" t="s">
        <v>63</v>
      </c>
      <c r="H105" s="16"/>
      <c r="J105" s="43" t="s">
        <v>34</v>
      </c>
      <c r="K105" s="293"/>
      <c r="L105" s="293"/>
      <c r="M105" s="293"/>
      <c r="N105" s="293"/>
      <c r="O105" s="293"/>
    </row>
    <row r="106" spans="2:15" ht="12.75">
      <c r="B106" s="43" t="s">
        <v>98</v>
      </c>
      <c r="C106" s="46">
        <v>733827</v>
      </c>
      <c r="D106" s="46">
        <v>781781</v>
      </c>
      <c r="E106" s="46">
        <v>737568</v>
      </c>
      <c r="F106" s="46">
        <v>833145</v>
      </c>
      <c r="G106" s="45">
        <f>O141+O144+O145+O147+O148+O149+O150+O152+O156+O159+O160+O162+O166+O167+O168</f>
        <v>807883</v>
      </c>
      <c r="H106" s="16">
        <f>AVERAGE(C106:G106)</f>
        <v>778840.8</v>
      </c>
      <c r="I106" s="20"/>
      <c r="J106" s="43" t="s">
        <v>35</v>
      </c>
      <c r="K106" s="293" t="s">
        <v>0</v>
      </c>
      <c r="L106" s="293" t="s">
        <v>0</v>
      </c>
      <c r="M106" s="293" t="s">
        <v>0</v>
      </c>
      <c r="N106" s="293" t="s">
        <v>0</v>
      </c>
      <c r="O106" s="293" t="s">
        <v>0</v>
      </c>
    </row>
    <row r="107" spans="2:15" ht="12.75">
      <c r="B107" s="43" t="s">
        <v>99</v>
      </c>
      <c r="C107" s="45">
        <f aca="true" t="shared" si="7" ref="C107:F107">K94+K97+K98+K100+K101+K102+K103+K105+K109+K112+K113+K115+K119+K120+K121</f>
        <v>150020</v>
      </c>
      <c r="D107" s="45">
        <f t="shared" si="7"/>
        <v>142709</v>
      </c>
      <c r="E107" s="45">
        <f t="shared" si="7"/>
        <v>149599</v>
      </c>
      <c r="F107" s="45">
        <f t="shared" si="7"/>
        <v>145903</v>
      </c>
      <c r="G107" s="45">
        <f>O94+O97+O98+O100+O101+O102+O103+O105+O109+O112+O113+O115+O119+O120+O121</f>
        <v>147287</v>
      </c>
      <c r="H107" s="16">
        <f>AVERAGE(C107:G107)</f>
        <v>147103.6</v>
      </c>
      <c r="I107" s="20"/>
      <c r="J107" s="43" t="s">
        <v>36</v>
      </c>
      <c r="K107" s="293" t="s">
        <v>0</v>
      </c>
      <c r="L107" s="293" t="s">
        <v>0</v>
      </c>
      <c r="M107" s="293" t="s">
        <v>0</v>
      </c>
      <c r="N107" s="293" t="s">
        <v>0</v>
      </c>
      <c r="O107" s="293" t="s">
        <v>0</v>
      </c>
    </row>
    <row r="108" spans="2:15" ht="12.75">
      <c r="B108" s="43" t="s">
        <v>100</v>
      </c>
      <c r="C108" s="46">
        <v>1369596</v>
      </c>
      <c r="D108" s="46">
        <v>1349344</v>
      </c>
      <c r="E108" s="46">
        <v>1337323</v>
      </c>
      <c r="F108" s="46">
        <v>1344630</v>
      </c>
      <c r="G108" s="45">
        <f>O181+O184+O185+O187+O188+O189+O190+O192+O196+O199+O200+O202+O206+O207+O208</f>
        <v>1352360</v>
      </c>
      <c r="H108" s="16">
        <f>AVERAGE(C108:G108)</f>
        <v>1350650.6</v>
      </c>
      <c r="I108" s="20"/>
      <c r="J108" s="43" t="s">
        <v>37</v>
      </c>
      <c r="K108" s="293" t="s">
        <v>0</v>
      </c>
      <c r="L108" s="293" t="s">
        <v>0</v>
      </c>
      <c r="M108" s="293" t="s">
        <v>0</v>
      </c>
      <c r="N108" s="293" t="s">
        <v>0</v>
      </c>
      <c r="O108" s="293" t="s">
        <v>0</v>
      </c>
    </row>
    <row r="109" spans="2:15" ht="12.75">
      <c r="B109" s="43" t="s">
        <v>101</v>
      </c>
      <c r="C109" s="46">
        <v>23419</v>
      </c>
      <c r="D109" s="46">
        <v>23437</v>
      </c>
      <c r="E109" s="46">
        <v>24143</v>
      </c>
      <c r="F109" s="46">
        <v>23600</v>
      </c>
      <c r="G109" s="45">
        <f>O225+O228+O229+O231+O232+O233+O234+O236+O240+O243+O244+O246+O250+O251+O252</f>
        <v>23635</v>
      </c>
      <c r="H109" s="16">
        <f>AVERAGE(C109:G109)</f>
        <v>23646.8</v>
      </c>
      <c r="I109" s="20"/>
      <c r="J109" s="43" t="s">
        <v>24</v>
      </c>
      <c r="K109" s="293"/>
      <c r="L109" s="293"/>
      <c r="M109" s="293"/>
      <c r="N109" s="293"/>
      <c r="O109" s="293"/>
    </row>
    <row r="110" spans="9:15" ht="12.75">
      <c r="I110" s="20"/>
      <c r="J110" s="43" t="s">
        <v>21</v>
      </c>
      <c r="K110" s="293">
        <v>485</v>
      </c>
      <c r="L110" s="293">
        <v>328</v>
      </c>
      <c r="M110" s="293">
        <v>270</v>
      </c>
      <c r="N110" s="293">
        <v>453</v>
      </c>
      <c r="O110" s="293">
        <v>215</v>
      </c>
    </row>
    <row r="111" spans="9:15" ht="12.75">
      <c r="I111" s="20"/>
      <c r="J111" s="43" t="s">
        <v>38</v>
      </c>
      <c r="K111" s="292" t="s">
        <v>0</v>
      </c>
      <c r="L111" s="292" t="s">
        <v>0</v>
      </c>
      <c r="M111" s="292" t="s">
        <v>0</v>
      </c>
      <c r="N111" s="292" t="s">
        <v>0</v>
      </c>
      <c r="O111" s="292" t="s">
        <v>0</v>
      </c>
    </row>
    <row r="112" spans="8:15" ht="12.75">
      <c r="H112" s="16"/>
      <c r="J112" s="43" t="s">
        <v>13</v>
      </c>
      <c r="K112" s="293">
        <v>2300</v>
      </c>
      <c r="L112" s="293">
        <v>3200</v>
      </c>
      <c r="M112" s="293">
        <v>2900</v>
      </c>
      <c r="N112" s="293">
        <v>2900</v>
      </c>
      <c r="O112" s="293">
        <v>2900</v>
      </c>
    </row>
    <row r="113" spans="2:15" ht="12.75">
      <c r="B113" s="39" t="s">
        <v>92</v>
      </c>
      <c r="C113" s="40"/>
      <c r="D113" s="40"/>
      <c r="E113" s="40"/>
      <c r="F113" s="40"/>
      <c r="G113" s="40"/>
      <c r="H113" s="16"/>
      <c r="J113" s="43" t="s">
        <v>39</v>
      </c>
      <c r="K113" s="293">
        <v>1678</v>
      </c>
      <c r="L113" s="293">
        <v>1678</v>
      </c>
      <c r="M113" s="293">
        <v>1678</v>
      </c>
      <c r="N113" s="293">
        <v>1678</v>
      </c>
      <c r="O113" s="293">
        <v>1678</v>
      </c>
    </row>
    <row r="114" spans="2:15" ht="12.75">
      <c r="B114" s="39" t="s">
        <v>0</v>
      </c>
      <c r="C114" s="39" t="s">
        <v>93</v>
      </c>
      <c r="D114" s="40"/>
      <c r="E114" s="40"/>
      <c r="F114" s="40"/>
      <c r="G114" s="40"/>
      <c r="H114" s="16"/>
      <c r="J114" s="43" t="s">
        <v>20</v>
      </c>
      <c r="K114" s="293">
        <v>2616</v>
      </c>
      <c r="L114" s="293">
        <v>2784</v>
      </c>
      <c r="M114" s="293">
        <v>3461</v>
      </c>
      <c r="N114" s="293">
        <v>3144</v>
      </c>
      <c r="O114" s="293">
        <v>3077</v>
      </c>
    </row>
    <row r="115" spans="8:15" ht="12.75">
      <c r="H115" s="16"/>
      <c r="J115" s="43" t="s">
        <v>22</v>
      </c>
      <c r="K115" s="293">
        <v>228</v>
      </c>
      <c r="L115" s="293">
        <v>233</v>
      </c>
      <c r="M115" s="293">
        <v>523</v>
      </c>
      <c r="N115" s="293">
        <v>618</v>
      </c>
      <c r="O115" s="293">
        <v>618</v>
      </c>
    </row>
    <row r="116" spans="2:15" ht="12.75">
      <c r="B116" s="39" t="s">
        <v>75</v>
      </c>
      <c r="C116" s="39" t="s">
        <v>76</v>
      </c>
      <c r="D116" s="40"/>
      <c r="E116" s="40"/>
      <c r="F116" s="40"/>
      <c r="G116" s="40"/>
      <c r="H116" s="16"/>
      <c r="J116" s="43" t="s">
        <v>40</v>
      </c>
      <c r="K116" s="292" t="s">
        <v>0</v>
      </c>
      <c r="L116" s="292" t="s">
        <v>0</v>
      </c>
      <c r="M116" s="292" t="s">
        <v>0</v>
      </c>
      <c r="N116" s="292" t="s">
        <v>0</v>
      </c>
      <c r="O116" s="292" t="s">
        <v>0</v>
      </c>
    </row>
    <row r="117" spans="2:15" ht="12.75">
      <c r="B117" s="39" t="s">
        <v>96</v>
      </c>
      <c r="C117" s="39" t="s">
        <v>26</v>
      </c>
      <c r="D117" s="40"/>
      <c r="E117" s="40"/>
      <c r="F117" s="40"/>
      <c r="G117" s="40"/>
      <c r="H117" s="16"/>
      <c r="J117" s="43" t="s">
        <v>18</v>
      </c>
      <c r="K117" s="293">
        <v>6</v>
      </c>
      <c r="L117" s="292">
        <v>0</v>
      </c>
      <c r="M117" s="292">
        <v>0</v>
      </c>
      <c r="N117" s="292">
        <v>0</v>
      </c>
      <c r="O117" s="293">
        <v>2</v>
      </c>
    </row>
    <row r="118" spans="8:15" ht="12.75">
      <c r="H118" s="16"/>
      <c r="J118" s="43" t="s">
        <v>41</v>
      </c>
      <c r="K118" s="293">
        <v>22</v>
      </c>
      <c r="L118" s="293">
        <v>9</v>
      </c>
      <c r="M118" s="293">
        <v>30</v>
      </c>
      <c r="N118" s="293">
        <v>12</v>
      </c>
      <c r="O118" s="293">
        <v>12</v>
      </c>
    </row>
    <row r="119" spans="2:15" ht="12.75">
      <c r="B119" s="43" t="s">
        <v>97</v>
      </c>
      <c r="C119" s="43" t="s">
        <v>55</v>
      </c>
      <c r="D119" s="43" t="s">
        <v>56</v>
      </c>
      <c r="E119" s="43" t="s">
        <v>61</v>
      </c>
      <c r="F119" s="43" t="s">
        <v>62</v>
      </c>
      <c r="G119" s="43" t="s">
        <v>63</v>
      </c>
      <c r="H119" s="16"/>
      <c r="J119" s="43" t="s">
        <v>19</v>
      </c>
      <c r="K119" s="293">
        <v>305</v>
      </c>
      <c r="L119" s="293">
        <v>209</v>
      </c>
      <c r="M119" s="293">
        <v>284</v>
      </c>
      <c r="N119" s="293">
        <v>284</v>
      </c>
      <c r="O119" s="293">
        <v>284</v>
      </c>
    </row>
    <row r="120" spans="2:15" ht="12.75">
      <c r="B120" s="43" t="s">
        <v>98</v>
      </c>
      <c r="C120" s="46">
        <v>5600</v>
      </c>
      <c r="D120" s="46">
        <v>5600</v>
      </c>
      <c r="E120" s="46">
        <v>5600</v>
      </c>
      <c r="F120" s="46">
        <v>5600</v>
      </c>
      <c r="G120" s="46">
        <v>5600</v>
      </c>
      <c r="H120" s="16">
        <f aca="true" t="shared" si="8" ref="H120:H150">AVERAGE(C120:G120)</f>
        <v>5600</v>
      </c>
      <c r="J120" s="43" t="s">
        <v>42</v>
      </c>
      <c r="K120" s="293">
        <v>1711</v>
      </c>
      <c r="L120" s="293">
        <v>1611</v>
      </c>
      <c r="M120" s="293">
        <v>1857</v>
      </c>
      <c r="N120" s="293">
        <v>1657</v>
      </c>
      <c r="O120" s="294">
        <v>1657</v>
      </c>
    </row>
    <row r="121" spans="2:15" ht="12.75">
      <c r="B121" s="43" t="s">
        <v>99</v>
      </c>
      <c r="C121" s="46">
        <v>320</v>
      </c>
      <c r="D121" s="46">
        <v>320</v>
      </c>
      <c r="E121" s="46">
        <v>320</v>
      </c>
      <c r="F121" s="46">
        <v>320</v>
      </c>
      <c r="G121" s="46">
        <v>320</v>
      </c>
      <c r="H121" s="16">
        <f t="shared" si="8"/>
        <v>320</v>
      </c>
      <c r="J121" s="43" t="s">
        <v>16</v>
      </c>
      <c r="K121" s="293">
        <v>38264</v>
      </c>
      <c r="L121" s="293">
        <v>38919</v>
      </c>
      <c r="M121" s="293">
        <v>31029</v>
      </c>
      <c r="N121" s="293">
        <v>29124</v>
      </c>
      <c r="O121" s="293">
        <v>30508</v>
      </c>
    </row>
    <row r="122" spans="2:15" ht="12.75">
      <c r="B122" s="43" t="s">
        <v>100</v>
      </c>
      <c r="C122" s="46">
        <v>36993</v>
      </c>
      <c r="D122" s="46">
        <v>36471</v>
      </c>
      <c r="E122" s="46">
        <v>36534</v>
      </c>
      <c r="F122" s="46">
        <v>38008</v>
      </c>
      <c r="G122" s="46">
        <v>37716</v>
      </c>
      <c r="H122" s="16">
        <f t="shared" si="8"/>
        <v>37144.4</v>
      </c>
      <c r="K122" s="64"/>
      <c r="L122" s="64"/>
      <c r="M122" s="64"/>
      <c r="N122" s="64"/>
      <c r="O122" s="90"/>
    </row>
    <row r="123" spans="2:8" ht="12.75">
      <c r="B123" s="43" t="s">
        <v>101</v>
      </c>
      <c r="C123" s="46">
        <v>322</v>
      </c>
      <c r="D123" s="46">
        <v>323</v>
      </c>
      <c r="E123" s="46">
        <v>312</v>
      </c>
      <c r="F123" s="46">
        <v>318</v>
      </c>
      <c r="G123" s="46">
        <v>323</v>
      </c>
      <c r="H123" s="16">
        <f>AVERAGE(C123:G123)</f>
        <v>319.6</v>
      </c>
    </row>
    <row r="124" spans="11:16" ht="12.75">
      <c r="K124" s="16"/>
      <c r="L124" s="16"/>
      <c r="M124" s="16"/>
      <c r="N124" s="16"/>
      <c r="O124" s="16"/>
      <c r="P124" s="64"/>
    </row>
    <row r="125" spans="10:15" ht="12.75">
      <c r="J125" s="39" t="s">
        <v>92</v>
      </c>
      <c r="K125" s="40"/>
      <c r="L125" s="40"/>
      <c r="M125" s="40"/>
      <c r="N125" s="40"/>
      <c r="O125" s="40"/>
    </row>
    <row r="126" spans="8:15" ht="12.75">
      <c r="H126" s="16"/>
      <c r="J126" s="39" t="s">
        <v>0</v>
      </c>
      <c r="K126" s="39" t="s">
        <v>93</v>
      </c>
      <c r="L126" s="40"/>
      <c r="M126" s="40"/>
      <c r="N126" s="40"/>
      <c r="O126" s="40"/>
    </row>
    <row r="127" spans="2:8" ht="12.75">
      <c r="B127" s="39" t="s">
        <v>92</v>
      </c>
      <c r="C127" s="40"/>
      <c r="D127" s="40"/>
      <c r="E127" s="40"/>
      <c r="F127" s="40"/>
      <c r="G127" s="40"/>
      <c r="H127" s="16"/>
    </row>
    <row r="128" spans="2:8" ht="12.75">
      <c r="B128" s="39" t="s">
        <v>0</v>
      </c>
      <c r="C128" s="39" t="s">
        <v>93</v>
      </c>
      <c r="D128" s="40"/>
      <c r="E128" s="40"/>
      <c r="F128" s="40"/>
      <c r="G128" s="40"/>
      <c r="H128" s="16"/>
    </row>
    <row r="129" spans="8:15" ht="12.75">
      <c r="H129" s="16"/>
      <c r="J129" s="12" t="s">
        <v>57</v>
      </c>
      <c r="K129" s="13"/>
      <c r="L129" s="13"/>
      <c r="M129" s="13"/>
      <c r="N129" s="13"/>
      <c r="O129" s="13"/>
    </row>
    <row r="130" spans="2:8" ht="12.75">
      <c r="B130" s="39" t="s">
        <v>75</v>
      </c>
      <c r="C130" s="39" t="s">
        <v>76</v>
      </c>
      <c r="D130" s="40"/>
      <c r="E130" s="40"/>
      <c r="F130" s="40"/>
      <c r="G130" s="40"/>
      <c r="H130" s="16"/>
    </row>
    <row r="131" spans="2:15" ht="12.75">
      <c r="B131" s="39" t="s">
        <v>96</v>
      </c>
      <c r="C131" s="39" t="s">
        <v>27</v>
      </c>
      <c r="D131" s="40"/>
      <c r="E131" s="40"/>
      <c r="F131" s="40"/>
      <c r="G131" s="40"/>
      <c r="H131" s="16"/>
      <c r="J131" s="12" t="s">
        <v>71</v>
      </c>
      <c r="K131" s="164">
        <v>42760.71550925926</v>
      </c>
      <c r="L131" s="13"/>
      <c r="M131" s="13"/>
      <c r="N131" s="13"/>
      <c r="O131" s="13"/>
    </row>
    <row r="132" spans="8:15" ht="12.75">
      <c r="H132" s="16"/>
      <c r="J132" s="12" t="s">
        <v>72</v>
      </c>
      <c r="K132" s="164">
        <v>42831.70214686343</v>
      </c>
      <c r="L132" s="13"/>
      <c r="M132" s="13"/>
      <c r="N132" s="13"/>
      <c r="O132" s="13"/>
    </row>
    <row r="133" spans="2:15" ht="12.75">
      <c r="B133" s="43" t="s">
        <v>97</v>
      </c>
      <c r="C133" s="43" t="s">
        <v>55</v>
      </c>
      <c r="D133" s="43" t="s">
        <v>56</v>
      </c>
      <c r="E133" s="43" t="s">
        <v>61</v>
      </c>
      <c r="F133" s="43" t="s">
        <v>62</v>
      </c>
      <c r="G133" s="43" t="s">
        <v>63</v>
      </c>
      <c r="H133" s="16"/>
      <c r="J133" s="12" t="s">
        <v>73</v>
      </c>
      <c r="K133" s="12" t="s">
        <v>74</v>
      </c>
      <c r="L133" s="13"/>
      <c r="M133" s="13"/>
      <c r="N133" s="13"/>
      <c r="O133" s="13"/>
    </row>
    <row r="134" spans="2:8" ht="12.75">
      <c r="B134" s="43" t="s">
        <v>98</v>
      </c>
      <c r="C134" s="46">
        <v>17043</v>
      </c>
      <c r="D134" s="46">
        <v>12902</v>
      </c>
      <c r="E134" s="46">
        <v>20798</v>
      </c>
      <c r="F134" s="46">
        <v>11656</v>
      </c>
      <c r="G134" s="46">
        <v>28144</v>
      </c>
      <c r="H134" s="16">
        <f t="shared" si="8"/>
        <v>18108.6</v>
      </c>
    </row>
    <row r="135" spans="2:15" ht="12.75">
      <c r="B135" s="43" t="s">
        <v>99</v>
      </c>
      <c r="C135" s="46" t="s">
        <v>0</v>
      </c>
      <c r="D135" s="46" t="s">
        <v>0</v>
      </c>
      <c r="E135" s="46" t="s">
        <v>0</v>
      </c>
      <c r="F135" s="46" t="s">
        <v>0</v>
      </c>
      <c r="G135" s="46" t="s">
        <v>0</v>
      </c>
      <c r="H135" s="16"/>
      <c r="J135" s="12" t="s">
        <v>75</v>
      </c>
      <c r="K135" s="12" t="s">
        <v>152</v>
      </c>
      <c r="L135" s="13"/>
      <c r="M135" s="13"/>
      <c r="N135" s="13"/>
      <c r="O135" s="13"/>
    </row>
    <row r="136" spans="2:15" ht="12.75">
      <c r="B136" s="43" t="s">
        <v>100</v>
      </c>
      <c r="C136" s="46">
        <v>13984</v>
      </c>
      <c r="D136" s="46">
        <v>13439</v>
      </c>
      <c r="E136" s="46">
        <v>13000</v>
      </c>
      <c r="F136" s="46">
        <v>12798</v>
      </c>
      <c r="G136" s="46">
        <v>12871</v>
      </c>
      <c r="H136" s="16">
        <f t="shared" si="8"/>
        <v>13218.4</v>
      </c>
      <c r="J136" s="12" t="s">
        <v>58</v>
      </c>
      <c r="K136" s="12" t="s">
        <v>98</v>
      </c>
      <c r="L136" s="13"/>
      <c r="M136" s="13"/>
      <c r="N136" s="13"/>
      <c r="O136" s="13"/>
    </row>
    <row r="137" spans="2:8" ht="12.75">
      <c r="B137" s="43" t="s">
        <v>101</v>
      </c>
      <c r="C137" s="46">
        <v>1193</v>
      </c>
      <c r="D137" s="46">
        <v>1196</v>
      </c>
      <c r="E137" s="46">
        <v>1280</v>
      </c>
      <c r="F137" s="46">
        <v>1352</v>
      </c>
      <c r="G137" s="46">
        <v>1316</v>
      </c>
      <c r="H137" s="16">
        <f>AVERAGE(C137:G137)</f>
        <v>1267.4</v>
      </c>
    </row>
    <row r="138" spans="10:15" ht="12.75">
      <c r="J138" s="47" t="s">
        <v>59</v>
      </c>
      <c r="K138" s="47" t="s">
        <v>55</v>
      </c>
      <c r="L138" s="47" t="s">
        <v>56</v>
      </c>
      <c r="M138" s="47" t="s">
        <v>61</v>
      </c>
      <c r="N138" s="47" t="s">
        <v>62</v>
      </c>
      <c r="O138" s="47" t="s">
        <v>63</v>
      </c>
    </row>
    <row r="139" spans="10:15" ht="12.75">
      <c r="J139" s="47" t="s">
        <v>64</v>
      </c>
      <c r="K139" s="38">
        <v>1061015</v>
      </c>
      <c r="L139" s="38">
        <v>1136538</v>
      </c>
      <c r="M139" s="38">
        <v>1097354</v>
      </c>
      <c r="N139" s="38">
        <v>1185644</v>
      </c>
      <c r="O139" s="48" t="s">
        <v>0</v>
      </c>
    </row>
    <row r="140" spans="8:15" ht="12.75">
      <c r="H140" s="16"/>
      <c r="J140" s="47" t="s">
        <v>82</v>
      </c>
      <c r="K140" s="38">
        <v>733827</v>
      </c>
      <c r="L140" s="38">
        <v>781781</v>
      </c>
      <c r="M140" s="38">
        <v>737568</v>
      </c>
      <c r="N140" s="38">
        <v>833145</v>
      </c>
      <c r="O140" s="48" t="s">
        <v>0</v>
      </c>
    </row>
    <row r="141" spans="2:15" ht="12.75">
      <c r="B141" s="39" t="s">
        <v>92</v>
      </c>
      <c r="C141" s="40"/>
      <c r="D141" s="40"/>
      <c r="E141" s="40"/>
      <c r="F141" s="40"/>
      <c r="G141" s="40"/>
      <c r="H141" s="16"/>
      <c r="J141" s="47" t="s">
        <v>26</v>
      </c>
      <c r="K141" s="38">
        <v>5600</v>
      </c>
      <c r="L141" s="38">
        <v>5600</v>
      </c>
      <c r="M141" s="38">
        <v>5600</v>
      </c>
      <c r="N141" s="38">
        <v>5600</v>
      </c>
      <c r="O141" s="38">
        <v>5600</v>
      </c>
    </row>
    <row r="142" spans="2:15" ht="12.75">
      <c r="B142" s="39" t="s">
        <v>0</v>
      </c>
      <c r="C142" s="39" t="s">
        <v>93</v>
      </c>
      <c r="D142" s="40"/>
      <c r="E142" s="40"/>
      <c r="F142" s="40"/>
      <c r="G142" s="40"/>
      <c r="H142" s="16"/>
      <c r="J142" s="47" t="s">
        <v>27</v>
      </c>
      <c r="K142" s="38">
        <v>17043</v>
      </c>
      <c r="L142" s="38">
        <v>12902</v>
      </c>
      <c r="M142" s="38">
        <v>20798</v>
      </c>
      <c r="N142" s="38">
        <v>11656</v>
      </c>
      <c r="O142" s="38">
        <v>28144</v>
      </c>
    </row>
    <row r="143" spans="8:15" ht="12.75">
      <c r="H143" s="16"/>
      <c r="J143" s="47" t="s">
        <v>15</v>
      </c>
      <c r="K143" s="38">
        <v>13654</v>
      </c>
      <c r="L143" s="38">
        <v>17304</v>
      </c>
      <c r="M143" s="38">
        <v>18705</v>
      </c>
      <c r="N143" s="38">
        <v>18201</v>
      </c>
      <c r="O143" s="38">
        <v>20070</v>
      </c>
    </row>
    <row r="144" spans="2:15" ht="12.75">
      <c r="B144" s="39" t="s">
        <v>75</v>
      </c>
      <c r="C144" s="39" t="s">
        <v>76</v>
      </c>
      <c r="D144" s="40"/>
      <c r="E144" s="40"/>
      <c r="F144" s="40"/>
      <c r="G144" s="40"/>
      <c r="H144" s="16"/>
      <c r="J144" s="47" t="s">
        <v>28</v>
      </c>
      <c r="K144" s="38">
        <v>10000</v>
      </c>
      <c r="L144" s="38">
        <v>10000</v>
      </c>
      <c r="M144" s="38">
        <v>10000</v>
      </c>
      <c r="N144" s="38">
        <v>13601</v>
      </c>
      <c r="O144" s="38">
        <v>13674</v>
      </c>
    </row>
    <row r="145" spans="2:15" ht="12.75">
      <c r="B145" s="39" t="s">
        <v>96</v>
      </c>
      <c r="C145" s="39" t="s">
        <v>15</v>
      </c>
      <c r="D145" s="40"/>
      <c r="E145" s="40"/>
      <c r="F145" s="40"/>
      <c r="G145" s="40"/>
      <c r="H145" s="16"/>
      <c r="J145" s="47" t="s">
        <v>65</v>
      </c>
      <c r="K145" s="38">
        <v>102623</v>
      </c>
      <c r="L145" s="38">
        <v>124962</v>
      </c>
      <c r="M145" s="38">
        <v>107826</v>
      </c>
      <c r="N145" s="38">
        <v>124011</v>
      </c>
      <c r="O145" s="204">
        <v>124011</v>
      </c>
    </row>
    <row r="146" spans="8:15" ht="12.75">
      <c r="H146" s="16"/>
      <c r="J146" s="47" t="s">
        <v>29</v>
      </c>
      <c r="K146" s="38">
        <v>2671</v>
      </c>
      <c r="L146" s="38">
        <v>2680</v>
      </c>
      <c r="M146" s="38">
        <v>2955</v>
      </c>
      <c r="N146" s="38">
        <v>3129</v>
      </c>
      <c r="O146" s="38">
        <v>3775</v>
      </c>
    </row>
    <row r="147" spans="2:15" ht="12.75">
      <c r="B147" s="43" t="s">
        <v>97</v>
      </c>
      <c r="C147" s="43" t="s">
        <v>55</v>
      </c>
      <c r="D147" s="43" t="s">
        <v>56</v>
      </c>
      <c r="E147" s="43" t="s">
        <v>61</v>
      </c>
      <c r="F147" s="43" t="s">
        <v>62</v>
      </c>
      <c r="G147" s="43" t="s">
        <v>63</v>
      </c>
      <c r="H147" s="16"/>
      <c r="J147" s="47" t="s">
        <v>30</v>
      </c>
      <c r="K147" s="38">
        <v>28235</v>
      </c>
      <c r="L147" s="38">
        <v>28107</v>
      </c>
      <c r="M147" s="38">
        <v>27421</v>
      </c>
      <c r="N147" s="38">
        <v>36986</v>
      </c>
      <c r="O147" s="204">
        <v>36986</v>
      </c>
    </row>
    <row r="148" spans="2:15" ht="12.75">
      <c r="B148" s="43" t="s">
        <v>98</v>
      </c>
      <c r="C148" s="46">
        <v>13654</v>
      </c>
      <c r="D148" s="46">
        <v>17304</v>
      </c>
      <c r="E148" s="46">
        <v>18705</v>
      </c>
      <c r="F148" s="46">
        <v>18201</v>
      </c>
      <c r="G148" s="46">
        <v>20070</v>
      </c>
      <c r="H148" s="16">
        <f t="shared" si="8"/>
        <v>17586.8</v>
      </c>
      <c r="J148" s="47" t="s">
        <v>31</v>
      </c>
      <c r="K148" s="38">
        <v>29000</v>
      </c>
      <c r="L148" s="38">
        <v>23000</v>
      </c>
      <c r="M148" s="38">
        <v>24000</v>
      </c>
      <c r="N148" s="38">
        <v>25523</v>
      </c>
      <c r="O148" s="38">
        <v>24518</v>
      </c>
    </row>
    <row r="149" spans="2:15" ht="12.75">
      <c r="B149" s="43" t="s">
        <v>99</v>
      </c>
      <c r="C149" s="46">
        <v>2486</v>
      </c>
      <c r="D149" s="46">
        <v>3186</v>
      </c>
      <c r="E149" s="46">
        <v>3886</v>
      </c>
      <c r="F149" s="46">
        <v>4586</v>
      </c>
      <c r="G149" s="46">
        <v>6686</v>
      </c>
      <c r="H149" s="16">
        <f t="shared" si="8"/>
        <v>4166</v>
      </c>
      <c r="J149" s="47" t="s">
        <v>32</v>
      </c>
      <c r="K149" s="38">
        <v>147495</v>
      </c>
      <c r="L149" s="38">
        <v>158350</v>
      </c>
      <c r="M149" s="38">
        <v>164427</v>
      </c>
      <c r="N149" s="38">
        <v>189014</v>
      </c>
      <c r="O149" s="38">
        <v>174028</v>
      </c>
    </row>
    <row r="150" spans="2:15" ht="12.75">
      <c r="B150" s="43" t="s">
        <v>100</v>
      </c>
      <c r="C150" s="46">
        <v>21851</v>
      </c>
      <c r="D150" s="46">
        <v>20402</v>
      </c>
      <c r="E150" s="46">
        <v>19366</v>
      </c>
      <c r="F150" s="46">
        <v>19610</v>
      </c>
      <c r="G150" s="46">
        <v>18775</v>
      </c>
      <c r="H150" s="16">
        <f t="shared" si="8"/>
        <v>20000.8</v>
      </c>
      <c r="J150" s="47" t="s">
        <v>17</v>
      </c>
      <c r="K150" s="38">
        <v>177025</v>
      </c>
      <c r="L150" s="38">
        <v>218380</v>
      </c>
      <c r="M150" s="38">
        <v>189633</v>
      </c>
      <c r="N150" s="38">
        <v>217184</v>
      </c>
      <c r="O150" s="38">
        <v>206587</v>
      </c>
    </row>
    <row r="151" spans="2:15" ht="12.75">
      <c r="B151" s="43" t="s">
        <v>101</v>
      </c>
      <c r="C151" s="46">
        <v>1041</v>
      </c>
      <c r="D151" s="46">
        <v>1054</v>
      </c>
      <c r="E151" s="46">
        <v>1029</v>
      </c>
      <c r="F151" s="46">
        <v>1010</v>
      </c>
      <c r="G151" s="46">
        <v>940</v>
      </c>
      <c r="H151" s="16">
        <f>AVERAGE(C151:G151)</f>
        <v>1014.8</v>
      </c>
      <c r="J151" s="47" t="s">
        <v>33</v>
      </c>
      <c r="K151" s="38">
        <v>15763</v>
      </c>
      <c r="L151" s="38">
        <v>14028</v>
      </c>
      <c r="M151" s="38">
        <v>14330</v>
      </c>
      <c r="N151" s="38">
        <v>12518</v>
      </c>
      <c r="O151" s="38">
        <v>16875</v>
      </c>
    </row>
    <row r="152" spans="10:15" ht="12.75">
      <c r="J152" s="47" t="s">
        <v>34</v>
      </c>
      <c r="K152" s="38">
        <v>87000</v>
      </c>
      <c r="L152" s="38">
        <v>78000</v>
      </c>
      <c r="M152" s="38">
        <v>73000</v>
      </c>
      <c r="N152" s="38">
        <v>74775</v>
      </c>
      <c r="O152" s="38">
        <v>73178</v>
      </c>
    </row>
    <row r="153" spans="10:15" ht="12.75">
      <c r="J153" s="47" t="s">
        <v>35</v>
      </c>
      <c r="K153" s="38">
        <v>1000</v>
      </c>
      <c r="L153" s="38">
        <v>1000</v>
      </c>
      <c r="M153" s="38">
        <v>1000</v>
      </c>
      <c r="N153" s="38">
        <v>801</v>
      </c>
      <c r="O153" s="38">
        <v>801</v>
      </c>
    </row>
    <row r="154" spans="8:15" ht="12.75">
      <c r="H154" s="16"/>
      <c r="J154" s="47" t="s">
        <v>36</v>
      </c>
      <c r="K154" s="38">
        <v>6840</v>
      </c>
      <c r="L154" s="38">
        <v>7640</v>
      </c>
      <c r="M154" s="38">
        <v>8648</v>
      </c>
      <c r="N154" s="38">
        <v>10670</v>
      </c>
      <c r="O154" s="38">
        <v>10204</v>
      </c>
    </row>
    <row r="155" spans="2:15" ht="12.75">
      <c r="B155" s="39" t="s">
        <v>92</v>
      </c>
      <c r="C155" s="40"/>
      <c r="D155" s="40"/>
      <c r="E155" s="40"/>
      <c r="F155" s="40"/>
      <c r="G155" s="40"/>
      <c r="H155" s="16"/>
      <c r="J155" s="47" t="s">
        <v>37</v>
      </c>
      <c r="K155" s="38">
        <v>30842</v>
      </c>
      <c r="L155" s="38">
        <v>30758</v>
      </c>
      <c r="M155" s="38">
        <v>41535</v>
      </c>
      <c r="N155" s="38">
        <v>28396</v>
      </c>
      <c r="O155" s="38">
        <v>28396</v>
      </c>
    </row>
    <row r="156" spans="2:15" ht="12.75">
      <c r="B156" s="39" t="s">
        <v>0</v>
      </c>
      <c r="C156" s="39" t="s">
        <v>93</v>
      </c>
      <c r="D156" s="40"/>
      <c r="E156" s="40"/>
      <c r="F156" s="40"/>
      <c r="G156" s="40"/>
      <c r="H156" s="16"/>
      <c r="J156" s="47" t="s">
        <v>24</v>
      </c>
      <c r="K156" s="38">
        <v>515</v>
      </c>
      <c r="L156" s="38">
        <v>516</v>
      </c>
      <c r="M156" s="38">
        <v>517</v>
      </c>
      <c r="N156" s="38">
        <v>516</v>
      </c>
      <c r="O156" s="38">
        <v>515</v>
      </c>
    </row>
    <row r="157" spans="8:15" ht="12.75">
      <c r="H157" s="16"/>
      <c r="J157" s="47" t="s">
        <v>21</v>
      </c>
      <c r="K157" s="38">
        <v>20131</v>
      </c>
      <c r="L157" s="38">
        <v>22285</v>
      </c>
      <c r="M157" s="38">
        <v>25934</v>
      </c>
      <c r="N157" s="38">
        <v>33504</v>
      </c>
      <c r="O157" s="38">
        <v>36266</v>
      </c>
    </row>
    <row r="158" spans="2:15" ht="12.75">
      <c r="B158" s="39" t="s">
        <v>75</v>
      </c>
      <c r="C158" s="39" t="s">
        <v>76</v>
      </c>
      <c r="D158" s="40"/>
      <c r="E158" s="40"/>
      <c r="F158" s="40"/>
      <c r="G158" s="40"/>
      <c r="H158" s="16"/>
      <c r="J158" s="47" t="s">
        <v>38</v>
      </c>
      <c r="K158" s="38">
        <v>31</v>
      </c>
      <c r="L158" s="38">
        <v>33</v>
      </c>
      <c r="M158" s="38">
        <v>30</v>
      </c>
      <c r="N158" s="38">
        <v>31</v>
      </c>
      <c r="O158" s="38">
        <v>31</v>
      </c>
    </row>
    <row r="159" spans="2:15" ht="12.75">
      <c r="B159" s="39" t="s">
        <v>96</v>
      </c>
      <c r="C159" s="39" t="s">
        <v>28</v>
      </c>
      <c r="D159" s="40"/>
      <c r="E159" s="40"/>
      <c r="F159" s="40"/>
      <c r="G159" s="40"/>
      <c r="H159" s="16"/>
      <c r="J159" s="47" t="s">
        <v>13</v>
      </c>
      <c r="K159" s="38">
        <v>12531</v>
      </c>
      <c r="L159" s="38">
        <v>6090</v>
      </c>
      <c r="M159" s="38">
        <v>4617</v>
      </c>
      <c r="N159" s="38">
        <v>3709</v>
      </c>
      <c r="O159" s="38">
        <v>3709</v>
      </c>
    </row>
    <row r="160" spans="8:15" ht="12.75">
      <c r="H160" s="16"/>
      <c r="J160" s="47" t="s">
        <v>39</v>
      </c>
      <c r="K160" s="38">
        <v>13000</v>
      </c>
      <c r="L160" s="38">
        <v>11000</v>
      </c>
      <c r="M160" s="38">
        <v>13000</v>
      </c>
      <c r="N160" s="38">
        <v>17261</v>
      </c>
      <c r="O160" s="38">
        <v>15241</v>
      </c>
    </row>
    <row r="161" spans="2:15" ht="12.75">
      <c r="B161" s="43" t="s">
        <v>97</v>
      </c>
      <c r="C161" s="43" t="s">
        <v>55</v>
      </c>
      <c r="D161" s="43" t="s">
        <v>56</v>
      </c>
      <c r="E161" s="43" t="s">
        <v>61</v>
      </c>
      <c r="F161" s="43" t="s">
        <v>62</v>
      </c>
      <c r="G161" s="43" t="s">
        <v>63</v>
      </c>
      <c r="H161" s="16"/>
      <c r="J161" s="47" t="s">
        <v>20</v>
      </c>
      <c r="K161" s="38">
        <v>154000</v>
      </c>
      <c r="L161" s="38">
        <v>178500</v>
      </c>
      <c r="M161" s="38">
        <v>162024</v>
      </c>
      <c r="N161" s="38">
        <v>168915</v>
      </c>
      <c r="O161" s="38">
        <v>149044</v>
      </c>
    </row>
    <row r="162" spans="2:15" ht="12.75">
      <c r="B162" s="43" t="s">
        <v>98</v>
      </c>
      <c r="C162" s="46">
        <v>10000</v>
      </c>
      <c r="D162" s="46">
        <v>10000</v>
      </c>
      <c r="E162" s="46">
        <v>10000</v>
      </c>
      <c r="F162" s="46">
        <v>13601</v>
      </c>
      <c r="G162" s="46">
        <v>13674</v>
      </c>
      <c r="H162" s="16">
        <f aca="true" t="shared" si="9" ref="H162:H220">AVERAGE(C162:G162)</f>
        <v>11455</v>
      </c>
      <c r="J162" s="47" t="s">
        <v>22</v>
      </c>
      <c r="K162" s="38">
        <v>18090</v>
      </c>
      <c r="L162" s="38">
        <v>12908</v>
      </c>
      <c r="M162" s="38">
        <v>14477</v>
      </c>
      <c r="N162" s="38">
        <v>17289</v>
      </c>
      <c r="O162" s="38">
        <v>18456</v>
      </c>
    </row>
    <row r="163" spans="2:15" ht="12.75">
      <c r="B163" s="43" t="s">
        <v>99</v>
      </c>
      <c r="C163" s="46">
        <v>5250</v>
      </c>
      <c r="D163" s="46">
        <v>5250</v>
      </c>
      <c r="E163" s="46">
        <v>5250</v>
      </c>
      <c r="F163" s="46">
        <v>5250</v>
      </c>
      <c r="G163" s="46">
        <v>5250</v>
      </c>
      <c r="H163" s="16">
        <f t="shared" si="9"/>
        <v>5250</v>
      </c>
      <c r="J163" s="47" t="s">
        <v>40</v>
      </c>
      <c r="K163" s="38">
        <v>53849</v>
      </c>
      <c r="L163" s="38">
        <v>55123</v>
      </c>
      <c r="M163" s="38">
        <v>49353</v>
      </c>
      <c r="N163" s="38">
        <v>49697</v>
      </c>
      <c r="O163" s="38">
        <v>51772</v>
      </c>
    </row>
    <row r="164" spans="2:15" ht="12.75">
      <c r="B164" s="43" t="s">
        <v>100</v>
      </c>
      <c r="C164" s="46">
        <v>64482</v>
      </c>
      <c r="D164" s="46">
        <v>63694</v>
      </c>
      <c r="E164" s="46">
        <v>62849</v>
      </c>
      <c r="F164" s="46">
        <v>62439</v>
      </c>
      <c r="G164" s="46">
        <v>62863</v>
      </c>
      <c r="H164" s="16">
        <f t="shared" si="9"/>
        <v>63265.4</v>
      </c>
      <c r="J164" s="47" t="s">
        <v>18</v>
      </c>
      <c r="K164" s="38">
        <v>4323</v>
      </c>
      <c r="L164" s="38">
        <v>3935</v>
      </c>
      <c r="M164" s="38">
        <v>3882</v>
      </c>
      <c r="N164" s="38">
        <v>3886</v>
      </c>
      <c r="O164" s="38">
        <v>3991</v>
      </c>
    </row>
    <row r="165" spans="2:15" ht="12.75">
      <c r="B165" s="43" t="s">
        <v>101</v>
      </c>
      <c r="C165" s="46">
        <v>995</v>
      </c>
      <c r="D165" s="46">
        <v>1004</v>
      </c>
      <c r="E165" s="46">
        <v>989</v>
      </c>
      <c r="F165" s="46">
        <v>935</v>
      </c>
      <c r="G165" s="46">
        <v>915</v>
      </c>
      <c r="H165" s="16">
        <f>AVERAGE(C165:G165)</f>
        <v>967.6</v>
      </c>
      <c r="J165" s="47" t="s">
        <v>41</v>
      </c>
      <c r="K165" s="38">
        <v>7041</v>
      </c>
      <c r="L165" s="38">
        <v>8569</v>
      </c>
      <c r="M165" s="38">
        <v>10592</v>
      </c>
      <c r="N165" s="38">
        <v>11095</v>
      </c>
      <c r="O165" s="38">
        <v>11920</v>
      </c>
    </row>
    <row r="166" spans="10:15" ht="12.75">
      <c r="J166" s="47" t="s">
        <v>19</v>
      </c>
      <c r="K166" s="38">
        <v>12599</v>
      </c>
      <c r="L166" s="38">
        <v>11046</v>
      </c>
      <c r="M166" s="38">
        <v>10600</v>
      </c>
      <c r="N166" s="38">
        <v>11184</v>
      </c>
      <c r="O166" s="38">
        <v>11845</v>
      </c>
    </row>
    <row r="167" spans="10:15" ht="12.75">
      <c r="J167" s="47" t="s">
        <v>42</v>
      </c>
      <c r="K167" s="38">
        <v>9800</v>
      </c>
      <c r="L167" s="38">
        <v>10300</v>
      </c>
      <c r="M167" s="38">
        <v>10400</v>
      </c>
      <c r="N167" s="38">
        <v>11800</v>
      </c>
      <c r="O167" s="204">
        <v>11800</v>
      </c>
    </row>
    <row r="168" spans="8:15" ht="12.75">
      <c r="H168" s="16"/>
      <c r="J168" s="47" t="s">
        <v>16</v>
      </c>
      <c r="K168" s="38">
        <v>80314</v>
      </c>
      <c r="L168" s="38">
        <v>83522</v>
      </c>
      <c r="M168" s="38">
        <v>82050</v>
      </c>
      <c r="N168" s="38">
        <v>84692</v>
      </c>
      <c r="O168" s="38">
        <v>87735</v>
      </c>
    </row>
    <row r="169" spans="2:17" ht="12.75">
      <c r="B169" s="39" t="s">
        <v>92</v>
      </c>
      <c r="C169" s="40"/>
      <c r="D169" s="40"/>
      <c r="E169" s="40"/>
      <c r="F169" s="40"/>
      <c r="G169" s="40"/>
      <c r="H169" s="16"/>
      <c r="J169" s="20"/>
      <c r="K169" s="20"/>
      <c r="L169" s="20"/>
      <c r="M169" s="20"/>
      <c r="N169" s="20"/>
      <c r="O169" s="20"/>
      <c r="P169" s="20"/>
      <c r="Q169" s="20"/>
    </row>
    <row r="170" spans="2:17" ht="12.75">
      <c r="B170" s="39" t="s">
        <v>0</v>
      </c>
      <c r="C170" s="39" t="s">
        <v>93</v>
      </c>
      <c r="D170" s="40"/>
      <c r="E170" s="40"/>
      <c r="F170" s="40"/>
      <c r="G170" s="40"/>
      <c r="H170" s="16"/>
      <c r="J170" s="20"/>
      <c r="K170" s="20"/>
      <c r="L170" s="20"/>
      <c r="M170" s="20"/>
      <c r="N170" s="20"/>
      <c r="O170" s="20"/>
      <c r="P170" s="20"/>
      <c r="Q170" s="20"/>
    </row>
    <row r="171" ht="12.75">
      <c r="H171" s="16"/>
    </row>
    <row r="172" spans="2:15" ht="12.75">
      <c r="B172" s="39" t="s">
        <v>75</v>
      </c>
      <c r="C172" s="39" t="s">
        <v>76</v>
      </c>
      <c r="D172" s="40"/>
      <c r="E172" s="40"/>
      <c r="F172" s="40"/>
      <c r="G172" s="40"/>
      <c r="H172" s="16"/>
      <c r="J172" s="12" t="s">
        <v>92</v>
      </c>
      <c r="K172" s="13"/>
      <c r="L172" s="13"/>
      <c r="M172" s="13"/>
      <c r="N172" s="13"/>
      <c r="O172" s="13"/>
    </row>
    <row r="173" spans="2:15" ht="12.75">
      <c r="B173" s="39" t="s">
        <v>96</v>
      </c>
      <c r="C173" s="39" t="s">
        <v>65</v>
      </c>
      <c r="D173" s="40"/>
      <c r="E173" s="40"/>
      <c r="F173" s="40"/>
      <c r="G173" s="40"/>
      <c r="H173" s="16"/>
      <c r="J173" s="12" t="s">
        <v>0</v>
      </c>
      <c r="K173" s="12" t="s">
        <v>93</v>
      </c>
      <c r="L173" s="13"/>
      <c r="M173" s="13"/>
      <c r="N173" s="13"/>
      <c r="O173" s="13"/>
    </row>
    <row r="174" ht="12.75">
      <c r="H174" s="16"/>
    </row>
    <row r="175" spans="2:15" ht="12.75">
      <c r="B175" s="43" t="s">
        <v>97</v>
      </c>
      <c r="C175" s="43" t="s">
        <v>55</v>
      </c>
      <c r="D175" s="43" t="s">
        <v>56</v>
      </c>
      <c r="E175" s="43" t="s">
        <v>61</v>
      </c>
      <c r="F175" s="43" t="s">
        <v>62</v>
      </c>
      <c r="G175" s="43" t="s">
        <v>63</v>
      </c>
      <c r="H175" s="16"/>
      <c r="J175" s="12" t="s">
        <v>75</v>
      </c>
      <c r="K175" s="12" t="s">
        <v>152</v>
      </c>
      <c r="L175" s="13"/>
      <c r="M175" s="13"/>
      <c r="N175" s="13"/>
      <c r="O175" s="13"/>
    </row>
    <row r="176" spans="2:15" ht="12.75">
      <c r="B176" s="43" t="s">
        <v>98</v>
      </c>
      <c r="C176" s="46">
        <v>102623</v>
      </c>
      <c r="D176" s="46">
        <v>124962</v>
      </c>
      <c r="E176" s="46">
        <v>107826</v>
      </c>
      <c r="F176" s="46">
        <v>124011</v>
      </c>
      <c r="G176" s="44" t="s">
        <v>0</v>
      </c>
      <c r="H176" s="16">
        <f>AVERAGE(C176:F176)</f>
        <v>114855.5</v>
      </c>
      <c r="I176" s="20"/>
      <c r="J176" s="12" t="s">
        <v>58</v>
      </c>
      <c r="K176" s="12" t="s">
        <v>100</v>
      </c>
      <c r="L176" s="13"/>
      <c r="M176" s="13"/>
      <c r="N176" s="13"/>
      <c r="O176" s="13"/>
    </row>
    <row r="177" spans="2:9" ht="12.75">
      <c r="B177" s="43" t="s">
        <v>99</v>
      </c>
      <c r="C177" s="46">
        <v>36369</v>
      </c>
      <c r="D177" s="46">
        <v>35864</v>
      </c>
      <c r="E177" s="46">
        <v>35139</v>
      </c>
      <c r="F177" s="46">
        <v>33403</v>
      </c>
      <c r="G177" s="44" t="s">
        <v>0</v>
      </c>
      <c r="H177" s="16">
        <f aca="true" t="shared" si="10" ref="H177:H178">AVERAGE(C177:F177)</f>
        <v>35193.75</v>
      </c>
      <c r="I177" s="20"/>
    </row>
    <row r="178" spans="2:15" ht="12.75">
      <c r="B178" s="43" t="s">
        <v>100</v>
      </c>
      <c r="C178" s="46">
        <v>232481</v>
      </c>
      <c r="D178" s="46">
        <v>231080</v>
      </c>
      <c r="E178" s="46">
        <v>234341</v>
      </c>
      <c r="F178" s="46">
        <v>237142</v>
      </c>
      <c r="G178" s="44" t="s">
        <v>0</v>
      </c>
      <c r="H178" s="16">
        <f t="shared" si="10"/>
        <v>233761</v>
      </c>
      <c r="I178" s="20"/>
      <c r="J178" s="47" t="s">
        <v>59</v>
      </c>
      <c r="K178" s="47" t="s">
        <v>55</v>
      </c>
      <c r="L178" s="47" t="s">
        <v>56</v>
      </c>
      <c r="M178" s="47" t="s">
        <v>61</v>
      </c>
      <c r="N178" s="47" t="s">
        <v>62</v>
      </c>
      <c r="O178" s="47" t="s">
        <v>63</v>
      </c>
    </row>
    <row r="179" spans="2:15" ht="12.75">
      <c r="B179" s="43" t="s">
        <v>101</v>
      </c>
      <c r="C179" s="46">
        <v>4057</v>
      </c>
      <c r="D179" s="46">
        <v>3954</v>
      </c>
      <c r="E179" s="46">
        <v>4355</v>
      </c>
      <c r="F179" s="46">
        <v>4040</v>
      </c>
      <c r="G179" s="44" t="s">
        <v>0</v>
      </c>
      <c r="H179" s="16">
        <f>AVERAGE(C179:F179)</f>
        <v>4101.5</v>
      </c>
      <c r="I179" s="20"/>
      <c r="J179" s="47" t="s">
        <v>64</v>
      </c>
      <c r="K179" s="38">
        <v>1661438</v>
      </c>
      <c r="L179" s="38">
        <v>1628388</v>
      </c>
      <c r="M179" s="38">
        <v>1607639</v>
      </c>
      <c r="N179" s="38">
        <v>1612292</v>
      </c>
      <c r="O179" s="48" t="s">
        <v>0</v>
      </c>
    </row>
    <row r="180" spans="9:15" ht="12.75">
      <c r="I180" s="20"/>
      <c r="J180" s="47" t="s">
        <v>82</v>
      </c>
      <c r="K180" s="38">
        <v>1369596</v>
      </c>
      <c r="L180" s="38">
        <v>1349344</v>
      </c>
      <c r="M180" s="38">
        <v>1337323</v>
      </c>
      <c r="N180" s="38">
        <v>1344630</v>
      </c>
      <c r="O180" s="48" t="s">
        <v>0</v>
      </c>
    </row>
    <row r="181" spans="9:15" ht="12.75">
      <c r="I181" s="20"/>
      <c r="J181" s="47" t="s">
        <v>26</v>
      </c>
      <c r="K181" s="38">
        <v>36993</v>
      </c>
      <c r="L181" s="38">
        <v>36471</v>
      </c>
      <c r="M181" s="38">
        <v>36534</v>
      </c>
      <c r="N181" s="38">
        <v>38008</v>
      </c>
      <c r="O181" s="38">
        <v>37716</v>
      </c>
    </row>
    <row r="182" spans="8:15" ht="12.75">
      <c r="H182" s="16"/>
      <c r="J182" s="47" t="s">
        <v>27</v>
      </c>
      <c r="K182" s="38">
        <v>13984</v>
      </c>
      <c r="L182" s="38">
        <v>13439</v>
      </c>
      <c r="M182" s="38">
        <v>13000</v>
      </c>
      <c r="N182" s="38">
        <v>12798</v>
      </c>
      <c r="O182" s="38">
        <v>12871</v>
      </c>
    </row>
    <row r="183" spans="2:15" ht="12.75">
      <c r="B183" s="39" t="s">
        <v>92</v>
      </c>
      <c r="C183" s="40"/>
      <c r="D183" s="40"/>
      <c r="E183" s="40"/>
      <c r="F183" s="40"/>
      <c r="G183" s="40"/>
      <c r="H183" s="16"/>
      <c r="J183" s="47" t="s">
        <v>15</v>
      </c>
      <c r="K183" s="38">
        <v>21851</v>
      </c>
      <c r="L183" s="38">
        <v>20402</v>
      </c>
      <c r="M183" s="38">
        <v>19366</v>
      </c>
      <c r="N183" s="38">
        <v>19610</v>
      </c>
      <c r="O183" s="38">
        <v>18775</v>
      </c>
    </row>
    <row r="184" spans="2:15" ht="12.75">
      <c r="B184" s="39" t="s">
        <v>0</v>
      </c>
      <c r="C184" s="39" t="s">
        <v>93</v>
      </c>
      <c r="D184" s="40"/>
      <c r="E184" s="40"/>
      <c r="F184" s="40"/>
      <c r="G184" s="40"/>
      <c r="H184" s="16"/>
      <c r="J184" s="47" t="s">
        <v>28</v>
      </c>
      <c r="K184" s="38">
        <v>64482</v>
      </c>
      <c r="L184" s="38">
        <v>63694</v>
      </c>
      <c r="M184" s="38">
        <v>62849</v>
      </c>
      <c r="N184" s="38">
        <v>62439</v>
      </c>
      <c r="O184" s="38">
        <v>62863</v>
      </c>
    </row>
    <row r="185" spans="8:15" ht="12.75">
      <c r="H185" s="16"/>
      <c r="J185" s="47" t="s">
        <v>65</v>
      </c>
      <c r="K185" s="38">
        <v>232481</v>
      </c>
      <c r="L185" s="38">
        <v>231080</v>
      </c>
      <c r="M185" s="38">
        <v>234341</v>
      </c>
      <c r="N185" s="38">
        <v>237142</v>
      </c>
      <c r="O185" s="204">
        <v>237142</v>
      </c>
    </row>
    <row r="186" spans="2:15" ht="12.75">
      <c r="B186" s="39" t="s">
        <v>75</v>
      </c>
      <c r="C186" s="39" t="s">
        <v>76</v>
      </c>
      <c r="D186" s="40"/>
      <c r="E186" s="40"/>
      <c r="F186" s="40"/>
      <c r="G186" s="40"/>
      <c r="H186" s="16"/>
      <c r="J186" s="47" t="s">
        <v>29</v>
      </c>
      <c r="K186" s="38">
        <v>4847</v>
      </c>
      <c r="L186" s="38">
        <v>4921</v>
      </c>
      <c r="M186" s="38">
        <v>5014</v>
      </c>
      <c r="N186" s="38">
        <v>5098</v>
      </c>
      <c r="O186" s="38">
        <v>5091</v>
      </c>
    </row>
    <row r="187" spans="2:15" ht="12.75">
      <c r="B187" s="39" t="s">
        <v>96</v>
      </c>
      <c r="C187" s="39" t="s">
        <v>29</v>
      </c>
      <c r="D187" s="40"/>
      <c r="E187" s="40"/>
      <c r="F187" s="40"/>
      <c r="G187" s="40"/>
      <c r="H187" s="16"/>
      <c r="J187" s="47" t="s">
        <v>30</v>
      </c>
      <c r="K187" s="38">
        <v>63196</v>
      </c>
      <c r="L187" s="38">
        <v>63123</v>
      </c>
      <c r="M187" s="38">
        <v>64554</v>
      </c>
      <c r="N187" s="38">
        <v>65945</v>
      </c>
      <c r="O187" s="204">
        <v>65945</v>
      </c>
    </row>
    <row r="188" spans="8:15" ht="12.75">
      <c r="H188" s="16"/>
      <c r="J188" s="47" t="s">
        <v>31</v>
      </c>
      <c r="K188" s="38">
        <v>40385</v>
      </c>
      <c r="L188" s="38">
        <v>40095</v>
      </c>
      <c r="M188" s="38">
        <v>40115</v>
      </c>
      <c r="N188" s="38">
        <v>40305</v>
      </c>
      <c r="O188" s="38">
        <v>40187</v>
      </c>
    </row>
    <row r="189" spans="2:15" ht="12.75">
      <c r="B189" s="43" t="s">
        <v>97</v>
      </c>
      <c r="C189" s="43" t="s">
        <v>55</v>
      </c>
      <c r="D189" s="43" t="s">
        <v>56</v>
      </c>
      <c r="E189" s="43" t="s">
        <v>61</v>
      </c>
      <c r="F189" s="43" t="s">
        <v>62</v>
      </c>
      <c r="G189" s="43" t="s">
        <v>63</v>
      </c>
      <c r="H189" s="16"/>
      <c r="J189" s="47" t="s">
        <v>32</v>
      </c>
      <c r="K189" s="38">
        <v>137607</v>
      </c>
      <c r="L189" s="38">
        <v>135569</v>
      </c>
      <c r="M189" s="38">
        <v>133170</v>
      </c>
      <c r="N189" s="38">
        <v>131751</v>
      </c>
      <c r="O189" s="38">
        <v>135307</v>
      </c>
    </row>
    <row r="190" spans="2:15" ht="12.75">
      <c r="B190" s="43" t="s">
        <v>98</v>
      </c>
      <c r="C190" s="46">
        <v>2671</v>
      </c>
      <c r="D190" s="46">
        <v>2680</v>
      </c>
      <c r="E190" s="46">
        <v>2955</v>
      </c>
      <c r="F190" s="46">
        <v>3129</v>
      </c>
      <c r="G190" s="46">
        <v>3775</v>
      </c>
      <c r="H190" s="16">
        <f t="shared" si="9"/>
        <v>3042</v>
      </c>
      <c r="J190" s="47" t="s">
        <v>17</v>
      </c>
      <c r="K190" s="38">
        <v>301006</v>
      </c>
      <c r="L190" s="38">
        <v>293864</v>
      </c>
      <c r="M190" s="38">
        <v>291842</v>
      </c>
      <c r="N190" s="38">
        <v>292828</v>
      </c>
      <c r="O190" s="38">
        <v>294266</v>
      </c>
    </row>
    <row r="191" spans="2:15" ht="12.75">
      <c r="B191" s="43" t="s">
        <v>99</v>
      </c>
      <c r="C191" s="46" t="s">
        <v>0</v>
      </c>
      <c r="D191" s="46" t="s">
        <v>0</v>
      </c>
      <c r="E191" s="46" t="s">
        <v>0</v>
      </c>
      <c r="F191" s="46" t="s">
        <v>0</v>
      </c>
      <c r="G191" s="46" t="s">
        <v>0</v>
      </c>
      <c r="H191" s="16"/>
      <c r="J191" s="47" t="s">
        <v>33</v>
      </c>
      <c r="K191" s="38">
        <v>10907</v>
      </c>
      <c r="L191" s="38">
        <v>10615</v>
      </c>
      <c r="M191" s="38">
        <v>10446</v>
      </c>
      <c r="N191" s="38">
        <v>9995</v>
      </c>
      <c r="O191" s="38">
        <v>9975</v>
      </c>
    </row>
    <row r="192" spans="2:15" ht="12.75">
      <c r="B192" s="43" t="s">
        <v>100</v>
      </c>
      <c r="C192" s="46">
        <v>4847</v>
      </c>
      <c r="D192" s="46">
        <v>4921</v>
      </c>
      <c r="E192" s="46">
        <v>5014</v>
      </c>
      <c r="F192" s="46">
        <v>5098</v>
      </c>
      <c r="G192" s="46">
        <v>5091</v>
      </c>
      <c r="H192" s="16">
        <f t="shared" si="9"/>
        <v>4994.2</v>
      </c>
      <c r="J192" s="47" t="s">
        <v>34</v>
      </c>
      <c r="K192" s="38">
        <v>162101</v>
      </c>
      <c r="L192" s="38">
        <v>162478</v>
      </c>
      <c r="M192" s="38">
        <v>157919</v>
      </c>
      <c r="N192" s="38">
        <v>158632</v>
      </c>
      <c r="O192" s="38">
        <v>156713</v>
      </c>
    </row>
    <row r="193" spans="2:15" ht="12.75">
      <c r="B193" s="43" t="s">
        <v>101</v>
      </c>
      <c r="C193" s="46">
        <v>26</v>
      </c>
      <c r="D193" s="46">
        <v>28</v>
      </c>
      <c r="E193" s="46">
        <v>27</v>
      </c>
      <c r="F193" s="46">
        <v>29</v>
      </c>
      <c r="G193" s="46">
        <v>31</v>
      </c>
      <c r="H193" s="16">
        <f>AVERAGE(C193:G193)</f>
        <v>28.2</v>
      </c>
      <c r="J193" s="47" t="s">
        <v>35</v>
      </c>
      <c r="K193" s="38">
        <v>3943</v>
      </c>
      <c r="L193" s="38">
        <v>3893</v>
      </c>
      <c r="M193" s="38">
        <v>3692</v>
      </c>
      <c r="N193" s="38">
        <v>3383</v>
      </c>
      <c r="O193" s="38">
        <v>3383</v>
      </c>
    </row>
    <row r="194" spans="10:15" ht="12.75">
      <c r="J194" s="47" t="s">
        <v>36</v>
      </c>
      <c r="K194" s="38">
        <v>5182</v>
      </c>
      <c r="L194" s="38">
        <v>5158</v>
      </c>
      <c r="M194" s="38">
        <v>5369</v>
      </c>
      <c r="N194" s="38">
        <v>5503</v>
      </c>
      <c r="O194" s="38">
        <v>5669</v>
      </c>
    </row>
    <row r="195" spans="10:15" ht="12.75">
      <c r="J195" s="47" t="s">
        <v>37</v>
      </c>
      <c r="K195" s="38">
        <v>12271</v>
      </c>
      <c r="L195" s="38">
        <v>11882</v>
      </c>
      <c r="M195" s="38">
        <v>11831</v>
      </c>
      <c r="N195" s="38">
        <v>11630</v>
      </c>
      <c r="O195" s="38">
        <v>12017</v>
      </c>
    </row>
    <row r="196" spans="8:15" ht="12.75">
      <c r="H196" s="16"/>
      <c r="J196" s="47" t="s">
        <v>24</v>
      </c>
      <c r="K196" s="38">
        <v>2206</v>
      </c>
      <c r="L196" s="38">
        <v>2162</v>
      </c>
      <c r="M196" s="38">
        <v>2122</v>
      </c>
      <c r="N196" s="38">
        <v>2168</v>
      </c>
      <c r="O196" s="38">
        <v>2199</v>
      </c>
    </row>
    <row r="197" spans="2:15" ht="12.75">
      <c r="B197" s="39" t="s">
        <v>92</v>
      </c>
      <c r="C197" s="40"/>
      <c r="D197" s="40"/>
      <c r="E197" s="40"/>
      <c r="F197" s="40"/>
      <c r="G197" s="40"/>
      <c r="H197" s="16"/>
      <c r="J197" s="47" t="s">
        <v>21</v>
      </c>
      <c r="K197" s="38">
        <v>20248</v>
      </c>
      <c r="L197" s="38">
        <v>22173</v>
      </c>
      <c r="M197" s="38">
        <v>24177</v>
      </c>
      <c r="N197" s="38">
        <v>24404</v>
      </c>
      <c r="O197" s="38">
        <v>24994</v>
      </c>
    </row>
    <row r="198" spans="2:15" ht="12.75">
      <c r="B198" s="39" t="s">
        <v>0</v>
      </c>
      <c r="C198" s="39" t="s">
        <v>93</v>
      </c>
      <c r="D198" s="40"/>
      <c r="E198" s="40"/>
      <c r="F198" s="40"/>
      <c r="G198" s="40"/>
      <c r="H198" s="16"/>
      <c r="J198" s="47" t="s">
        <v>38</v>
      </c>
      <c r="K198" s="38">
        <v>620</v>
      </c>
      <c r="L198" s="38">
        <v>556</v>
      </c>
      <c r="M198" s="38">
        <v>551</v>
      </c>
      <c r="N198" s="38">
        <v>578</v>
      </c>
      <c r="O198" s="38">
        <v>572</v>
      </c>
    </row>
    <row r="199" spans="8:15" ht="12.75">
      <c r="H199" s="16"/>
      <c r="J199" s="47" t="s">
        <v>13</v>
      </c>
      <c r="K199" s="38">
        <v>62984</v>
      </c>
      <c r="L199" s="38">
        <v>57863</v>
      </c>
      <c r="M199" s="38">
        <v>52352</v>
      </c>
      <c r="N199" s="38">
        <v>54607</v>
      </c>
      <c r="O199" s="38">
        <v>57184</v>
      </c>
    </row>
    <row r="200" spans="2:15" ht="12.75">
      <c r="B200" s="39" t="s">
        <v>75</v>
      </c>
      <c r="C200" s="39" t="s">
        <v>76</v>
      </c>
      <c r="D200" s="40"/>
      <c r="E200" s="40"/>
      <c r="F200" s="40"/>
      <c r="G200" s="40"/>
      <c r="H200" s="16"/>
      <c r="J200" s="47" t="s">
        <v>39</v>
      </c>
      <c r="K200" s="38">
        <v>34386</v>
      </c>
      <c r="L200" s="38">
        <v>33629</v>
      </c>
      <c r="M200" s="38">
        <v>33359</v>
      </c>
      <c r="N200" s="38">
        <v>33140</v>
      </c>
      <c r="O200" s="38">
        <v>33140</v>
      </c>
    </row>
    <row r="201" spans="2:15" ht="12.75">
      <c r="B201" s="39" t="s">
        <v>96</v>
      </c>
      <c r="C201" s="39" t="s">
        <v>30</v>
      </c>
      <c r="D201" s="40"/>
      <c r="E201" s="40"/>
      <c r="F201" s="40"/>
      <c r="G201" s="40"/>
      <c r="H201" s="16"/>
      <c r="J201" s="47" t="s">
        <v>20</v>
      </c>
      <c r="K201" s="38">
        <v>118909</v>
      </c>
      <c r="L201" s="38">
        <v>108052</v>
      </c>
      <c r="M201" s="38">
        <v>98416</v>
      </c>
      <c r="N201" s="38">
        <v>96100</v>
      </c>
      <c r="O201" s="38">
        <v>97830</v>
      </c>
    </row>
    <row r="202" spans="8:15" ht="12.75">
      <c r="H202" s="16"/>
      <c r="J202" s="47" t="s">
        <v>22</v>
      </c>
      <c r="K202" s="38">
        <v>28314</v>
      </c>
      <c r="L202" s="38">
        <v>28174</v>
      </c>
      <c r="M202" s="38">
        <v>27829</v>
      </c>
      <c r="N202" s="38">
        <v>26442</v>
      </c>
      <c r="O202" s="38">
        <v>26930</v>
      </c>
    </row>
    <row r="203" spans="2:15" ht="12.75">
      <c r="B203" s="43" t="s">
        <v>97</v>
      </c>
      <c r="C203" s="43" t="s">
        <v>55</v>
      </c>
      <c r="D203" s="43" t="s">
        <v>56</v>
      </c>
      <c r="E203" s="43" t="s">
        <v>61</v>
      </c>
      <c r="F203" s="43" t="s">
        <v>62</v>
      </c>
      <c r="G203" s="43" t="s">
        <v>63</v>
      </c>
      <c r="H203" s="16"/>
      <c r="J203" s="47" t="s">
        <v>40</v>
      </c>
      <c r="K203" s="38">
        <v>64228</v>
      </c>
      <c r="L203" s="38">
        <v>63873</v>
      </c>
      <c r="M203" s="38">
        <v>64143</v>
      </c>
      <c r="N203" s="38">
        <v>64458</v>
      </c>
      <c r="O203" s="38">
        <v>64181</v>
      </c>
    </row>
    <row r="204" spans="2:15" ht="12.75">
      <c r="B204" s="43" t="s">
        <v>98</v>
      </c>
      <c r="C204" s="46">
        <v>28235</v>
      </c>
      <c r="D204" s="46">
        <v>28107</v>
      </c>
      <c r="E204" s="46">
        <v>27421</v>
      </c>
      <c r="F204" s="46">
        <v>36986</v>
      </c>
      <c r="G204" s="44" t="s">
        <v>0</v>
      </c>
      <c r="H204" s="16">
        <f>AVERAGE(C204:F204)</f>
        <v>30187.25</v>
      </c>
      <c r="I204" s="20"/>
      <c r="J204" s="47" t="s">
        <v>18</v>
      </c>
      <c r="K204" s="38">
        <v>5451</v>
      </c>
      <c r="L204" s="38">
        <v>5247</v>
      </c>
      <c r="M204" s="38">
        <v>5165</v>
      </c>
      <c r="N204" s="38">
        <v>5115</v>
      </c>
      <c r="O204" s="38">
        <v>5267</v>
      </c>
    </row>
    <row r="205" spans="2:15" ht="12.75">
      <c r="B205" s="43" t="s">
        <v>99</v>
      </c>
      <c r="C205" s="46">
        <v>1939</v>
      </c>
      <c r="D205" s="46">
        <v>1949</v>
      </c>
      <c r="E205" s="46">
        <v>1941</v>
      </c>
      <c r="F205" s="46">
        <v>1729</v>
      </c>
      <c r="G205" s="44" t="s">
        <v>0</v>
      </c>
      <c r="H205" s="16">
        <f aca="true" t="shared" si="11" ref="H205:H206">AVERAGE(C205:F205)</f>
        <v>1889.5</v>
      </c>
      <c r="I205" s="20"/>
      <c r="J205" s="47" t="s">
        <v>41</v>
      </c>
      <c r="K205" s="38">
        <v>9401</v>
      </c>
      <c r="L205" s="38">
        <v>8833</v>
      </c>
      <c r="M205" s="38">
        <v>9146</v>
      </c>
      <c r="N205" s="38">
        <v>8990</v>
      </c>
      <c r="O205" s="38">
        <v>9166</v>
      </c>
    </row>
    <row r="206" spans="2:15" ht="12.75">
      <c r="B206" s="43" t="s">
        <v>100</v>
      </c>
      <c r="C206" s="46">
        <v>63196</v>
      </c>
      <c r="D206" s="46">
        <v>63123</v>
      </c>
      <c r="E206" s="46">
        <v>64554</v>
      </c>
      <c r="F206" s="46">
        <v>65945</v>
      </c>
      <c r="G206" s="44" t="s">
        <v>0</v>
      </c>
      <c r="H206" s="16">
        <f t="shared" si="11"/>
        <v>64204.5</v>
      </c>
      <c r="I206" s="20"/>
      <c r="J206" s="47" t="s">
        <v>19</v>
      </c>
      <c r="K206" s="38">
        <v>18238</v>
      </c>
      <c r="L206" s="38">
        <v>18100</v>
      </c>
      <c r="M206" s="38">
        <v>17923</v>
      </c>
      <c r="N206" s="38">
        <v>18281</v>
      </c>
      <c r="O206" s="38">
        <v>17691</v>
      </c>
    </row>
    <row r="207" spans="2:15" ht="12.75">
      <c r="B207" s="43" t="s">
        <v>101</v>
      </c>
      <c r="C207" s="46">
        <v>166</v>
      </c>
      <c r="D207" s="46">
        <v>178</v>
      </c>
      <c r="E207" s="46">
        <v>187</v>
      </c>
      <c r="F207" s="46">
        <v>185</v>
      </c>
      <c r="G207" s="44" t="s">
        <v>0</v>
      </c>
      <c r="H207" s="16">
        <f>AVERAGE(C207:F207)</f>
        <v>179</v>
      </c>
      <c r="I207" s="20"/>
      <c r="J207" s="47" t="s">
        <v>42</v>
      </c>
      <c r="K207" s="38">
        <v>19941</v>
      </c>
      <c r="L207" s="38">
        <v>19613</v>
      </c>
      <c r="M207" s="38">
        <v>19457</v>
      </c>
      <c r="N207" s="38">
        <v>19576</v>
      </c>
      <c r="O207" s="204">
        <v>19576</v>
      </c>
    </row>
    <row r="208" spans="9:15" ht="12.75">
      <c r="I208" s="20"/>
      <c r="J208" s="47" t="s">
        <v>16</v>
      </c>
      <c r="K208" s="38">
        <v>165276</v>
      </c>
      <c r="L208" s="38">
        <v>163429</v>
      </c>
      <c r="M208" s="38">
        <v>162957</v>
      </c>
      <c r="N208" s="38">
        <v>163366</v>
      </c>
      <c r="O208" s="38">
        <v>165501</v>
      </c>
    </row>
    <row r="209" ht="12.75">
      <c r="I209" s="20"/>
    </row>
    <row r="210" ht="12.75">
      <c r="H210" s="16"/>
    </row>
    <row r="211" spans="2:8" ht="12.75">
      <c r="B211" s="39" t="s">
        <v>92</v>
      </c>
      <c r="C211" s="40"/>
      <c r="D211" s="40"/>
      <c r="E211" s="40"/>
      <c r="F211" s="40"/>
      <c r="G211" s="40"/>
      <c r="H211" s="16"/>
    </row>
    <row r="212" spans="2:15" ht="12.75">
      <c r="B212" s="39" t="s">
        <v>0</v>
      </c>
      <c r="C212" s="39" t="s">
        <v>93</v>
      </c>
      <c r="D212" s="40"/>
      <c r="E212" s="40"/>
      <c r="F212" s="40"/>
      <c r="G212" s="40"/>
      <c r="H212" s="16"/>
      <c r="J212" s="12" t="s">
        <v>92</v>
      </c>
      <c r="K212" s="13"/>
      <c r="L212" s="13"/>
      <c r="M212" s="13"/>
      <c r="N212" s="13"/>
      <c r="O212" s="13"/>
    </row>
    <row r="213" spans="8:15" ht="12.75">
      <c r="H213" s="16"/>
      <c r="J213" s="12" t="s">
        <v>0</v>
      </c>
      <c r="K213" s="12" t="s">
        <v>93</v>
      </c>
      <c r="L213" s="13"/>
      <c r="M213" s="13"/>
      <c r="N213" s="13"/>
      <c r="O213" s="13"/>
    </row>
    <row r="214" spans="2:8" ht="12.75">
      <c r="B214" s="39" t="s">
        <v>75</v>
      </c>
      <c r="C214" s="39" t="s">
        <v>76</v>
      </c>
      <c r="D214" s="40"/>
      <c r="E214" s="40"/>
      <c r="F214" s="40"/>
      <c r="G214" s="40"/>
      <c r="H214" s="16"/>
    </row>
    <row r="215" spans="2:8" ht="12.75">
      <c r="B215" s="39" t="s">
        <v>96</v>
      </c>
      <c r="C215" s="39" t="s">
        <v>31</v>
      </c>
      <c r="D215" s="40"/>
      <c r="E215" s="40"/>
      <c r="F215" s="40"/>
      <c r="G215" s="40"/>
      <c r="H215" s="16"/>
    </row>
    <row r="216" spans="8:15" ht="12.75">
      <c r="H216" s="16"/>
      <c r="J216" s="12" t="s">
        <v>92</v>
      </c>
      <c r="K216" s="13"/>
      <c r="L216" s="13"/>
      <c r="M216" s="13"/>
      <c r="N216" s="13"/>
      <c r="O216" s="13"/>
    </row>
    <row r="217" spans="2:15" ht="12.75">
      <c r="B217" s="43" t="s">
        <v>97</v>
      </c>
      <c r="C217" s="43" t="s">
        <v>55</v>
      </c>
      <c r="D217" s="43" t="s">
        <v>56</v>
      </c>
      <c r="E217" s="43" t="s">
        <v>61</v>
      </c>
      <c r="F217" s="43" t="s">
        <v>62</v>
      </c>
      <c r="G217" s="43" t="s">
        <v>63</v>
      </c>
      <c r="H217" s="16"/>
      <c r="J217" s="12" t="s">
        <v>0</v>
      </c>
      <c r="K217" s="12" t="s">
        <v>93</v>
      </c>
      <c r="L217" s="13"/>
      <c r="M217" s="13"/>
      <c r="N217" s="13"/>
      <c r="O217" s="13"/>
    </row>
    <row r="218" spans="2:8" ht="12.75">
      <c r="B218" s="43" t="s">
        <v>98</v>
      </c>
      <c r="C218" s="46">
        <v>29000</v>
      </c>
      <c r="D218" s="46">
        <v>23000</v>
      </c>
      <c r="E218" s="46">
        <v>24000</v>
      </c>
      <c r="F218" s="46">
        <v>25523</v>
      </c>
      <c r="G218" s="46">
        <v>24518</v>
      </c>
      <c r="H218" s="16">
        <f t="shared" si="9"/>
        <v>25208.2</v>
      </c>
    </row>
    <row r="219" spans="2:15" ht="12.75">
      <c r="B219" s="43" t="s">
        <v>99</v>
      </c>
      <c r="C219" s="46" t="s">
        <v>0</v>
      </c>
      <c r="D219" s="46" t="s">
        <v>0</v>
      </c>
      <c r="E219" s="46" t="s">
        <v>0</v>
      </c>
      <c r="F219" s="46" t="s">
        <v>0</v>
      </c>
      <c r="G219" s="46" t="s">
        <v>0</v>
      </c>
      <c r="H219" s="16"/>
      <c r="J219" s="12" t="s">
        <v>75</v>
      </c>
      <c r="K219" s="12" t="s">
        <v>152</v>
      </c>
      <c r="L219" s="13"/>
      <c r="M219" s="13"/>
      <c r="N219" s="13"/>
      <c r="O219" s="13"/>
    </row>
    <row r="220" spans="2:15" ht="12.75">
      <c r="B220" s="43" t="s">
        <v>100</v>
      </c>
      <c r="C220" s="46">
        <v>40385</v>
      </c>
      <c r="D220" s="46">
        <v>40095</v>
      </c>
      <c r="E220" s="46">
        <v>40115</v>
      </c>
      <c r="F220" s="46">
        <v>40305</v>
      </c>
      <c r="G220" s="46">
        <v>40187</v>
      </c>
      <c r="H220" s="16">
        <f t="shared" si="9"/>
        <v>40217.4</v>
      </c>
      <c r="J220" s="12" t="s">
        <v>58</v>
      </c>
      <c r="K220" s="12" t="s">
        <v>101</v>
      </c>
      <c r="L220" s="13"/>
      <c r="M220" s="13"/>
      <c r="N220" s="13"/>
      <c r="O220" s="13"/>
    </row>
    <row r="221" spans="2:8" ht="12.75">
      <c r="B221" s="43" t="s">
        <v>101</v>
      </c>
      <c r="C221" s="46">
        <v>716</v>
      </c>
      <c r="D221" s="46">
        <v>670</v>
      </c>
      <c r="E221" s="46">
        <v>677</v>
      </c>
      <c r="F221" s="46">
        <v>678</v>
      </c>
      <c r="G221" s="46">
        <v>711</v>
      </c>
      <c r="H221" s="16">
        <f>AVERAGE(C221:G221)</f>
        <v>690.4</v>
      </c>
    </row>
    <row r="222" spans="10:15" ht="12.75">
      <c r="J222" s="47" t="s">
        <v>59</v>
      </c>
      <c r="K222" s="47" t="s">
        <v>55</v>
      </c>
      <c r="L222" s="47" t="s">
        <v>56</v>
      </c>
      <c r="M222" s="47" t="s">
        <v>61</v>
      </c>
      <c r="N222" s="47" t="s">
        <v>62</v>
      </c>
      <c r="O222" s="47" t="s">
        <v>63</v>
      </c>
    </row>
    <row r="223" spans="10:15" ht="12.75">
      <c r="J223" s="47" t="s">
        <v>64</v>
      </c>
      <c r="K223" s="38">
        <v>39252</v>
      </c>
      <c r="L223" s="38">
        <v>39444</v>
      </c>
      <c r="M223" s="38">
        <v>40300</v>
      </c>
      <c r="N223" s="38">
        <v>39473</v>
      </c>
      <c r="O223" s="48" t="s">
        <v>0</v>
      </c>
    </row>
    <row r="224" spans="8:15" ht="12.75">
      <c r="H224" s="16"/>
      <c r="J224" s="47" t="s">
        <v>82</v>
      </c>
      <c r="K224" s="38">
        <v>23419</v>
      </c>
      <c r="L224" s="38">
        <v>23437</v>
      </c>
      <c r="M224" s="38">
        <v>24143</v>
      </c>
      <c r="N224" s="38">
        <v>23600</v>
      </c>
      <c r="O224" s="48" t="s">
        <v>0</v>
      </c>
    </row>
    <row r="225" spans="2:15" ht="12.75">
      <c r="B225" s="39" t="s">
        <v>92</v>
      </c>
      <c r="C225" s="40"/>
      <c r="D225" s="40"/>
      <c r="E225" s="40"/>
      <c r="F225" s="40"/>
      <c r="G225" s="40"/>
      <c r="H225" s="16"/>
      <c r="J225" s="47" t="s">
        <v>26</v>
      </c>
      <c r="K225" s="38">
        <v>322</v>
      </c>
      <c r="L225" s="38">
        <v>323</v>
      </c>
      <c r="M225" s="38">
        <v>312</v>
      </c>
      <c r="N225" s="38">
        <v>318</v>
      </c>
      <c r="O225" s="38">
        <v>323</v>
      </c>
    </row>
    <row r="226" spans="2:15" ht="12.75">
      <c r="B226" s="39" t="s">
        <v>0</v>
      </c>
      <c r="C226" s="39" t="s">
        <v>93</v>
      </c>
      <c r="D226" s="40"/>
      <c r="E226" s="40"/>
      <c r="F226" s="40"/>
      <c r="G226" s="40"/>
      <c r="H226" s="16"/>
      <c r="J226" s="47" t="s">
        <v>27</v>
      </c>
      <c r="K226" s="38">
        <v>1193</v>
      </c>
      <c r="L226" s="38">
        <v>1196</v>
      </c>
      <c r="M226" s="38">
        <v>1280</v>
      </c>
      <c r="N226" s="38">
        <v>1352</v>
      </c>
      <c r="O226" s="38">
        <v>1316</v>
      </c>
    </row>
    <row r="227" spans="8:15" ht="12.75">
      <c r="H227" s="16"/>
      <c r="J227" s="47" t="s">
        <v>15</v>
      </c>
      <c r="K227" s="38">
        <v>1041</v>
      </c>
      <c r="L227" s="38">
        <v>1054</v>
      </c>
      <c r="M227" s="38">
        <v>1029</v>
      </c>
      <c r="N227" s="38">
        <v>1010</v>
      </c>
      <c r="O227" s="38">
        <v>940</v>
      </c>
    </row>
    <row r="228" spans="2:15" ht="12.75">
      <c r="B228" s="39" t="s">
        <v>75</v>
      </c>
      <c r="C228" s="39" t="s">
        <v>76</v>
      </c>
      <c r="D228" s="40"/>
      <c r="E228" s="40"/>
      <c r="F228" s="40"/>
      <c r="G228" s="40"/>
      <c r="H228" s="16"/>
      <c r="J228" s="47" t="s">
        <v>28</v>
      </c>
      <c r="K228" s="38">
        <v>995</v>
      </c>
      <c r="L228" s="38">
        <v>1004</v>
      </c>
      <c r="M228" s="38">
        <v>989</v>
      </c>
      <c r="N228" s="38">
        <v>935</v>
      </c>
      <c r="O228" s="38">
        <v>915</v>
      </c>
    </row>
    <row r="229" spans="2:15" ht="12.75">
      <c r="B229" s="39" t="s">
        <v>96</v>
      </c>
      <c r="C229" s="39" t="s">
        <v>32</v>
      </c>
      <c r="D229" s="40"/>
      <c r="E229" s="40"/>
      <c r="F229" s="40"/>
      <c r="G229" s="40"/>
      <c r="H229" s="16"/>
      <c r="J229" s="47" t="s">
        <v>65</v>
      </c>
      <c r="K229" s="38">
        <v>4057</v>
      </c>
      <c r="L229" s="38">
        <v>3954</v>
      </c>
      <c r="M229" s="38">
        <v>4355</v>
      </c>
      <c r="N229" s="38">
        <v>4040</v>
      </c>
      <c r="O229" s="204">
        <v>4040</v>
      </c>
    </row>
    <row r="230" spans="8:15" ht="12.75">
      <c r="H230" s="16"/>
      <c r="J230" s="47" t="s">
        <v>29</v>
      </c>
      <c r="K230" s="38">
        <v>26</v>
      </c>
      <c r="L230" s="38">
        <v>28</v>
      </c>
      <c r="M230" s="38">
        <v>27</v>
      </c>
      <c r="N230" s="38">
        <v>29</v>
      </c>
      <c r="O230" s="38">
        <v>31</v>
      </c>
    </row>
    <row r="231" spans="2:15" ht="12.75">
      <c r="B231" s="43" t="s">
        <v>97</v>
      </c>
      <c r="C231" s="43" t="s">
        <v>55</v>
      </c>
      <c r="D231" s="43" t="s">
        <v>56</v>
      </c>
      <c r="E231" s="43" t="s">
        <v>61</v>
      </c>
      <c r="F231" s="43" t="s">
        <v>62</v>
      </c>
      <c r="G231" s="43" t="s">
        <v>63</v>
      </c>
      <c r="H231" s="16"/>
      <c r="J231" s="47" t="s">
        <v>30</v>
      </c>
      <c r="K231" s="38">
        <v>166</v>
      </c>
      <c r="L231" s="38">
        <v>178</v>
      </c>
      <c r="M231" s="38">
        <v>187</v>
      </c>
      <c r="N231" s="38">
        <v>185</v>
      </c>
      <c r="O231" s="204">
        <v>185</v>
      </c>
    </row>
    <row r="232" spans="2:15" ht="12.75">
      <c r="B232" s="43" t="s">
        <v>98</v>
      </c>
      <c r="C232" s="46">
        <v>147495</v>
      </c>
      <c r="D232" s="46">
        <v>158350</v>
      </c>
      <c r="E232" s="46">
        <v>164427</v>
      </c>
      <c r="F232" s="46">
        <v>189014</v>
      </c>
      <c r="G232" s="46">
        <v>174028</v>
      </c>
      <c r="H232" s="16">
        <f aca="true" t="shared" si="12" ref="H232:H276">AVERAGE(C232:G232)</f>
        <v>166662.8</v>
      </c>
      <c r="J232" s="47" t="s">
        <v>31</v>
      </c>
      <c r="K232" s="38">
        <v>716</v>
      </c>
      <c r="L232" s="38">
        <v>670</v>
      </c>
      <c r="M232" s="38">
        <v>677</v>
      </c>
      <c r="N232" s="38">
        <v>678</v>
      </c>
      <c r="O232" s="38">
        <v>711</v>
      </c>
    </row>
    <row r="233" spans="2:15" ht="12.75">
      <c r="B233" s="43" t="s">
        <v>99</v>
      </c>
      <c r="C233" s="46">
        <v>41376</v>
      </c>
      <c r="D233" s="46">
        <v>33196</v>
      </c>
      <c r="E233" s="46">
        <v>48398</v>
      </c>
      <c r="F233" s="46">
        <v>48660</v>
      </c>
      <c r="G233" s="46">
        <v>48660</v>
      </c>
      <c r="H233" s="16">
        <f t="shared" si="12"/>
        <v>44058</v>
      </c>
      <c r="J233" s="47" t="s">
        <v>32</v>
      </c>
      <c r="K233" s="38">
        <v>3913</v>
      </c>
      <c r="L233" s="38">
        <v>4089</v>
      </c>
      <c r="M233" s="38">
        <v>4014</v>
      </c>
      <c r="N233" s="38">
        <v>4067</v>
      </c>
      <c r="O233" s="38">
        <v>4104</v>
      </c>
    </row>
    <row r="234" spans="2:15" ht="12.75">
      <c r="B234" s="43" t="s">
        <v>100</v>
      </c>
      <c r="C234" s="46">
        <v>137607</v>
      </c>
      <c r="D234" s="46">
        <v>135569</v>
      </c>
      <c r="E234" s="46">
        <v>133170</v>
      </c>
      <c r="F234" s="46">
        <v>131751</v>
      </c>
      <c r="G234" s="46">
        <v>135307</v>
      </c>
      <c r="H234" s="16">
        <f t="shared" si="12"/>
        <v>134680.8</v>
      </c>
      <c r="J234" s="47" t="s">
        <v>17</v>
      </c>
      <c r="K234" s="38">
        <v>6283</v>
      </c>
      <c r="L234" s="38">
        <v>6266</v>
      </c>
      <c r="M234" s="38">
        <v>6355</v>
      </c>
      <c r="N234" s="38">
        <v>6426</v>
      </c>
      <c r="O234" s="38">
        <v>6503</v>
      </c>
    </row>
    <row r="235" spans="2:15" ht="12.75">
      <c r="B235" s="43" t="s">
        <v>101</v>
      </c>
      <c r="C235" s="46">
        <v>3913</v>
      </c>
      <c r="D235" s="46">
        <v>4089</v>
      </c>
      <c r="E235" s="46">
        <v>4014</v>
      </c>
      <c r="F235" s="46">
        <v>4067</v>
      </c>
      <c r="G235" s="46">
        <v>4104</v>
      </c>
      <c r="H235" s="16">
        <f>AVERAGE(C235:G235)</f>
        <v>4037.4</v>
      </c>
      <c r="J235" s="47" t="s">
        <v>33</v>
      </c>
      <c r="K235" s="38">
        <v>360</v>
      </c>
      <c r="L235" s="38">
        <v>351</v>
      </c>
      <c r="M235" s="38">
        <v>383</v>
      </c>
      <c r="N235" s="38">
        <v>383</v>
      </c>
      <c r="O235" s="38">
        <v>325</v>
      </c>
    </row>
    <row r="236" spans="10:15" ht="12.75">
      <c r="J236" s="47" t="s">
        <v>34</v>
      </c>
      <c r="K236" s="38">
        <v>2334</v>
      </c>
      <c r="L236" s="38">
        <v>2304</v>
      </c>
      <c r="M236" s="38">
        <v>2425</v>
      </c>
      <c r="N236" s="38">
        <v>2368</v>
      </c>
      <c r="O236" s="38">
        <v>2328</v>
      </c>
    </row>
    <row r="237" spans="10:15" ht="12.75">
      <c r="J237" s="47" t="s">
        <v>35</v>
      </c>
      <c r="K237" s="38">
        <v>26</v>
      </c>
      <c r="L237" s="38">
        <v>29</v>
      </c>
      <c r="M237" s="38">
        <v>29</v>
      </c>
      <c r="N237" s="38">
        <v>25</v>
      </c>
      <c r="O237" s="38">
        <v>22</v>
      </c>
    </row>
    <row r="238" spans="8:15" ht="12.75">
      <c r="H238" s="16"/>
      <c r="J238" s="47" t="s">
        <v>36</v>
      </c>
      <c r="K238" s="38">
        <v>364</v>
      </c>
      <c r="L238" s="38">
        <v>359</v>
      </c>
      <c r="M238" s="38">
        <v>389</v>
      </c>
      <c r="N238" s="38">
        <v>400</v>
      </c>
      <c r="O238" s="38">
        <v>437</v>
      </c>
    </row>
    <row r="239" spans="2:15" ht="12.75">
      <c r="B239" s="39" t="s">
        <v>92</v>
      </c>
      <c r="C239" s="40"/>
      <c r="D239" s="40"/>
      <c r="E239" s="40"/>
      <c r="F239" s="40"/>
      <c r="G239" s="40"/>
      <c r="H239" s="16"/>
      <c r="J239" s="47" t="s">
        <v>37</v>
      </c>
      <c r="K239" s="38">
        <v>706</v>
      </c>
      <c r="L239" s="38">
        <v>733</v>
      </c>
      <c r="M239" s="38">
        <v>783</v>
      </c>
      <c r="N239" s="38">
        <v>819</v>
      </c>
      <c r="O239" s="38">
        <v>872</v>
      </c>
    </row>
    <row r="240" spans="2:15" ht="12.75">
      <c r="B240" s="39" t="s">
        <v>0</v>
      </c>
      <c r="C240" s="39" t="s">
        <v>93</v>
      </c>
      <c r="D240" s="40"/>
      <c r="E240" s="40"/>
      <c r="F240" s="40"/>
      <c r="G240" s="40"/>
      <c r="H240" s="16"/>
      <c r="J240" s="47" t="s">
        <v>24</v>
      </c>
      <c r="K240" s="38">
        <v>20</v>
      </c>
      <c r="L240" s="38">
        <v>19</v>
      </c>
      <c r="M240" s="38">
        <v>19</v>
      </c>
      <c r="N240" s="38">
        <v>20</v>
      </c>
      <c r="O240" s="38">
        <v>19</v>
      </c>
    </row>
    <row r="241" spans="8:15" ht="12.75">
      <c r="H241" s="16"/>
      <c r="J241" s="47" t="s">
        <v>21</v>
      </c>
      <c r="K241" s="38">
        <v>1359</v>
      </c>
      <c r="L241" s="38">
        <v>1320</v>
      </c>
      <c r="M241" s="38">
        <v>1420</v>
      </c>
      <c r="N241" s="38">
        <v>1388</v>
      </c>
      <c r="O241" s="38">
        <v>1399</v>
      </c>
    </row>
    <row r="242" spans="2:15" ht="12.75">
      <c r="B242" s="39" t="s">
        <v>75</v>
      </c>
      <c r="C242" s="39" t="s">
        <v>76</v>
      </c>
      <c r="D242" s="40"/>
      <c r="E242" s="40"/>
      <c r="F242" s="40"/>
      <c r="G242" s="40"/>
      <c r="H242" s="16"/>
      <c r="J242" s="47" t="s">
        <v>38</v>
      </c>
      <c r="K242" s="38">
        <v>1</v>
      </c>
      <c r="L242" s="38">
        <v>1</v>
      </c>
      <c r="M242" s="38">
        <v>1</v>
      </c>
      <c r="N242" s="38">
        <v>1</v>
      </c>
      <c r="O242" s="38">
        <v>1</v>
      </c>
    </row>
    <row r="243" spans="2:15" ht="12.75">
      <c r="B243" s="39" t="s">
        <v>96</v>
      </c>
      <c r="C243" s="39" t="s">
        <v>17</v>
      </c>
      <c r="D243" s="40"/>
      <c r="E243" s="40"/>
      <c r="F243" s="40"/>
      <c r="G243" s="40"/>
      <c r="H243" s="16"/>
      <c r="J243" s="47" t="s">
        <v>13</v>
      </c>
      <c r="K243" s="38">
        <v>587</v>
      </c>
      <c r="L243" s="38">
        <v>506</v>
      </c>
      <c r="M243" s="38">
        <v>613</v>
      </c>
      <c r="N243" s="38">
        <v>375</v>
      </c>
      <c r="O243" s="38">
        <v>375</v>
      </c>
    </row>
    <row r="244" spans="8:15" ht="12.75">
      <c r="H244" s="16"/>
      <c r="J244" s="47" t="s">
        <v>39</v>
      </c>
      <c r="K244" s="38">
        <v>510</v>
      </c>
      <c r="L244" s="38">
        <v>510</v>
      </c>
      <c r="M244" s="38">
        <v>511</v>
      </c>
      <c r="N244" s="38">
        <v>486</v>
      </c>
      <c r="O244" s="38">
        <v>502</v>
      </c>
    </row>
    <row r="245" spans="2:15" ht="12.75">
      <c r="B245" s="43" t="s">
        <v>97</v>
      </c>
      <c r="C245" s="43" t="s">
        <v>55</v>
      </c>
      <c r="D245" s="43" t="s">
        <v>56</v>
      </c>
      <c r="E245" s="43" t="s">
        <v>61</v>
      </c>
      <c r="F245" s="43" t="s">
        <v>62</v>
      </c>
      <c r="G245" s="43" t="s">
        <v>63</v>
      </c>
      <c r="H245" s="16"/>
      <c r="J245" s="47" t="s">
        <v>20</v>
      </c>
      <c r="K245" s="38">
        <v>6693</v>
      </c>
      <c r="L245" s="38">
        <v>6728</v>
      </c>
      <c r="M245" s="38">
        <v>6509</v>
      </c>
      <c r="N245" s="38">
        <v>6232</v>
      </c>
      <c r="O245" s="38">
        <v>6655</v>
      </c>
    </row>
    <row r="246" spans="2:15" ht="12.75">
      <c r="B246" s="43" t="s">
        <v>98</v>
      </c>
      <c r="C246" s="46">
        <v>177025</v>
      </c>
      <c r="D246" s="46">
        <v>218380</v>
      </c>
      <c r="E246" s="46">
        <v>189633</v>
      </c>
      <c r="F246" s="46">
        <v>217184</v>
      </c>
      <c r="G246" s="46">
        <v>206587</v>
      </c>
      <c r="H246" s="16">
        <f t="shared" si="12"/>
        <v>201761.8</v>
      </c>
      <c r="J246" s="47" t="s">
        <v>22</v>
      </c>
      <c r="K246" s="38">
        <v>164</v>
      </c>
      <c r="L246" s="38">
        <v>149</v>
      </c>
      <c r="M246" s="38">
        <v>152</v>
      </c>
      <c r="N246" s="38">
        <v>159</v>
      </c>
      <c r="O246" s="38">
        <v>160</v>
      </c>
    </row>
    <row r="247" spans="2:15" ht="12.75">
      <c r="B247" s="43" t="s">
        <v>99</v>
      </c>
      <c r="C247" s="46">
        <v>20280</v>
      </c>
      <c r="D247" s="46">
        <v>20280</v>
      </c>
      <c r="E247" s="46">
        <v>20280</v>
      </c>
      <c r="F247" s="46">
        <v>20280</v>
      </c>
      <c r="G247" s="46">
        <v>20280</v>
      </c>
      <c r="H247" s="16">
        <f t="shared" si="12"/>
        <v>20280</v>
      </c>
      <c r="J247" s="47" t="s">
        <v>40</v>
      </c>
      <c r="K247" s="38">
        <v>3558</v>
      </c>
      <c r="L247" s="38">
        <v>3668</v>
      </c>
      <c r="M247" s="38">
        <v>3734</v>
      </c>
      <c r="N247" s="38">
        <v>3690</v>
      </c>
      <c r="O247" s="38">
        <v>3695</v>
      </c>
    </row>
    <row r="248" spans="2:15" ht="12.75">
      <c r="B248" s="43" t="s">
        <v>100</v>
      </c>
      <c r="C248" s="46">
        <v>301006</v>
      </c>
      <c r="D248" s="46">
        <v>293864</v>
      </c>
      <c r="E248" s="46">
        <v>291842</v>
      </c>
      <c r="F248" s="46">
        <v>292828</v>
      </c>
      <c r="G248" s="46">
        <v>294266</v>
      </c>
      <c r="H248" s="16">
        <f t="shared" si="12"/>
        <v>294761.2</v>
      </c>
      <c r="J248" s="47" t="s">
        <v>18</v>
      </c>
      <c r="K248" s="38">
        <v>47</v>
      </c>
      <c r="L248" s="38">
        <v>45</v>
      </c>
      <c r="M248" s="38">
        <v>48</v>
      </c>
      <c r="N248" s="38">
        <v>46</v>
      </c>
      <c r="O248" s="38">
        <v>48</v>
      </c>
    </row>
    <row r="249" spans="2:15" ht="12.75">
      <c r="B249" s="43" t="s">
        <v>101</v>
      </c>
      <c r="C249" s="46">
        <v>6283</v>
      </c>
      <c r="D249" s="46">
        <v>6266</v>
      </c>
      <c r="E249" s="46">
        <v>6355</v>
      </c>
      <c r="F249" s="46">
        <v>6426</v>
      </c>
      <c r="G249" s="46">
        <v>6503</v>
      </c>
      <c r="H249" s="16">
        <f>AVERAGE(C249:G249)</f>
        <v>6366.6</v>
      </c>
      <c r="J249" s="47" t="s">
        <v>41</v>
      </c>
      <c r="K249" s="38">
        <v>459</v>
      </c>
      <c r="L249" s="38">
        <v>495</v>
      </c>
      <c r="M249" s="38">
        <v>525</v>
      </c>
      <c r="N249" s="38">
        <v>498</v>
      </c>
      <c r="O249" s="38">
        <v>516</v>
      </c>
    </row>
    <row r="250" spans="10:15" ht="12.75">
      <c r="J250" s="47" t="s">
        <v>19</v>
      </c>
      <c r="K250" s="38">
        <v>851</v>
      </c>
      <c r="L250" s="38">
        <v>857</v>
      </c>
      <c r="M250" s="38">
        <v>768</v>
      </c>
      <c r="N250" s="38">
        <v>779</v>
      </c>
      <c r="O250" s="38">
        <v>792</v>
      </c>
    </row>
    <row r="251" spans="10:15" ht="12.75">
      <c r="J251" s="47" t="s">
        <v>42</v>
      </c>
      <c r="K251" s="38">
        <v>690</v>
      </c>
      <c r="L251" s="38">
        <v>709</v>
      </c>
      <c r="M251" s="38">
        <v>675</v>
      </c>
      <c r="N251" s="38">
        <v>686</v>
      </c>
      <c r="O251" s="204">
        <v>686</v>
      </c>
    </row>
    <row r="252" spans="8:15" ht="12.75">
      <c r="H252" s="16"/>
      <c r="J252" s="47" t="s">
        <v>16</v>
      </c>
      <c r="K252" s="38">
        <v>1811</v>
      </c>
      <c r="L252" s="38">
        <v>1899</v>
      </c>
      <c r="M252" s="38">
        <v>2091</v>
      </c>
      <c r="N252" s="38">
        <v>2078</v>
      </c>
      <c r="O252" s="38">
        <v>1992</v>
      </c>
    </row>
    <row r="253" spans="2:8" ht="12.75">
      <c r="B253" s="39" t="s">
        <v>92</v>
      </c>
      <c r="C253" s="40"/>
      <c r="D253" s="40"/>
      <c r="E253" s="40"/>
      <c r="F253" s="40"/>
      <c r="G253" s="40"/>
      <c r="H253" s="16"/>
    </row>
    <row r="254" spans="2:8" ht="12.75">
      <c r="B254" s="39" t="s">
        <v>0</v>
      </c>
      <c r="C254" s="39" t="s">
        <v>93</v>
      </c>
      <c r="D254" s="40"/>
      <c r="E254" s="40"/>
      <c r="F254" s="40"/>
      <c r="G254" s="40"/>
      <c r="H254" s="16"/>
    </row>
    <row r="255" ht="12.75">
      <c r="H255" s="16"/>
    </row>
    <row r="256" spans="2:15" ht="12.75">
      <c r="B256" s="39" t="s">
        <v>75</v>
      </c>
      <c r="C256" s="39" t="s">
        <v>76</v>
      </c>
      <c r="D256" s="40"/>
      <c r="E256" s="40"/>
      <c r="F256" s="40"/>
      <c r="G256" s="40"/>
      <c r="H256" s="16"/>
      <c r="J256" s="12" t="s">
        <v>92</v>
      </c>
      <c r="K256" s="13"/>
      <c r="L256" s="13"/>
      <c r="M256" s="13"/>
      <c r="N256" s="13"/>
      <c r="O256" s="13"/>
    </row>
    <row r="257" spans="2:15" ht="12.75">
      <c r="B257" s="39" t="s">
        <v>96</v>
      </c>
      <c r="C257" s="39" t="s">
        <v>33</v>
      </c>
      <c r="D257" s="40"/>
      <c r="E257" s="40"/>
      <c r="F257" s="40"/>
      <c r="G257" s="40"/>
      <c r="H257" s="16"/>
      <c r="J257" s="12" t="s">
        <v>0</v>
      </c>
      <c r="K257" s="12" t="s">
        <v>93</v>
      </c>
      <c r="L257" s="13"/>
      <c r="M257" s="13"/>
      <c r="N257" s="13"/>
      <c r="O257" s="13"/>
    </row>
    <row r="258" ht="12.75">
      <c r="H258" s="16"/>
    </row>
    <row r="259" spans="2:8" ht="12.75">
      <c r="B259" s="43" t="s">
        <v>97</v>
      </c>
      <c r="C259" s="43" t="s">
        <v>55</v>
      </c>
      <c r="D259" s="43" t="s">
        <v>56</v>
      </c>
      <c r="E259" s="43" t="s">
        <v>61</v>
      </c>
      <c r="F259" s="43" t="s">
        <v>62</v>
      </c>
      <c r="G259" s="43" t="s">
        <v>63</v>
      </c>
      <c r="H259" s="16"/>
    </row>
    <row r="260" spans="2:8" ht="12.75">
      <c r="B260" s="43" t="s">
        <v>98</v>
      </c>
      <c r="C260" s="46">
        <v>15763</v>
      </c>
      <c r="D260" s="46">
        <v>14028</v>
      </c>
      <c r="E260" s="46">
        <v>14330</v>
      </c>
      <c r="F260" s="46">
        <v>12518</v>
      </c>
      <c r="G260" s="46">
        <v>16875</v>
      </c>
      <c r="H260" s="16">
        <f t="shared" si="12"/>
        <v>14702.8</v>
      </c>
    </row>
    <row r="261" spans="2:8" ht="12.75">
      <c r="B261" s="43" t="s">
        <v>99</v>
      </c>
      <c r="C261" s="46" t="s">
        <v>0</v>
      </c>
      <c r="D261" s="46" t="s">
        <v>0</v>
      </c>
      <c r="E261" s="46" t="s">
        <v>0</v>
      </c>
      <c r="F261" s="46" t="s">
        <v>0</v>
      </c>
      <c r="G261" s="46" t="s">
        <v>0</v>
      </c>
      <c r="H261" s="16"/>
    </row>
    <row r="262" spans="2:8" ht="12.75">
      <c r="B262" s="43" t="s">
        <v>100</v>
      </c>
      <c r="C262" s="46">
        <v>10907</v>
      </c>
      <c r="D262" s="46">
        <v>10615</v>
      </c>
      <c r="E262" s="46">
        <v>10446</v>
      </c>
      <c r="F262" s="46">
        <v>9995</v>
      </c>
      <c r="G262" s="46">
        <v>9975</v>
      </c>
      <c r="H262" s="16">
        <f t="shared" si="12"/>
        <v>10387.6</v>
      </c>
    </row>
    <row r="263" spans="2:8" ht="12.75">
      <c r="B263" s="43" t="s">
        <v>101</v>
      </c>
      <c r="C263" s="46">
        <v>360</v>
      </c>
      <c r="D263" s="46">
        <v>351</v>
      </c>
      <c r="E263" s="46">
        <v>383</v>
      </c>
      <c r="F263" s="46">
        <v>383</v>
      </c>
      <c r="G263" s="46">
        <v>325</v>
      </c>
      <c r="H263" s="16">
        <f>AVERAGE(C263:G263)</f>
        <v>360.4</v>
      </c>
    </row>
    <row r="266" ht="12.75">
      <c r="H266" s="16"/>
    </row>
    <row r="267" spans="2:8" ht="12.75">
      <c r="B267" s="39" t="s">
        <v>92</v>
      </c>
      <c r="C267" s="40"/>
      <c r="D267" s="40"/>
      <c r="E267" s="40"/>
      <c r="F267" s="40"/>
      <c r="G267" s="40"/>
      <c r="H267" s="16"/>
    </row>
    <row r="268" spans="2:8" ht="12.75">
      <c r="B268" s="39" t="s">
        <v>0</v>
      </c>
      <c r="C268" s="39" t="s">
        <v>93</v>
      </c>
      <c r="D268" s="40"/>
      <c r="E268" s="40"/>
      <c r="F268" s="40"/>
      <c r="G268" s="40"/>
      <c r="H268" s="16"/>
    </row>
    <row r="269" ht="12.75">
      <c r="H269" s="16"/>
    </row>
    <row r="270" spans="2:8" ht="12.75">
      <c r="B270" s="39" t="s">
        <v>75</v>
      </c>
      <c r="C270" s="39" t="s">
        <v>76</v>
      </c>
      <c r="D270" s="40"/>
      <c r="E270" s="40"/>
      <c r="F270" s="40"/>
      <c r="G270" s="40"/>
      <c r="H270" s="16"/>
    </row>
    <row r="271" spans="2:8" ht="12.75">
      <c r="B271" s="39" t="s">
        <v>96</v>
      </c>
      <c r="C271" s="39" t="s">
        <v>34</v>
      </c>
      <c r="D271" s="40"/>
      <c r="E271" s="40"/>
      <c r="F271" s="40"/>
      <c r="G271" s="40"/>
      <c r="H271" s="16"/>
    </row>
    <row r="272" ht="12.75">
      <c r="H272" s="16"/>
    </row>
    <row r="273" spans="2:8" ht="12.75">
      <c r="B273" s="43" t="s">
        <v>97</v>
      </c>
      <c r="C273" s="43" t="s">
        <v>55</v>
      </c>
      <c r="D273" s="43" t="s">
        <v>56</v>
      </c>
      <c r="E273" s="43" t="s">
        <v>61</v>
      </c>
      <c r="F273" s="43" t="s">
        <v>62</v>
      </c>
      <c r="G273" s="43" t="s">
        <v>63</v>
      </c>
      <c r="H273" s="16"/>
    </row>
    <row r="274" spans="2:8" ht="12.75">
      <c r="B274" s="43" t="s">
        <v>98</v>
      </c>
      <c r="C274" s="46">
        <v>87000</v>
      </c>
      <c r="D274" s="46">
        <v>78000</v>
      </c>
      <c r="E274" s="46">
        <v>73000</v>
      </c>
      <c r="F274" s="46">
        <v>74775</v>
      </c>
      <c r="G274" s="46">
        <v>73178</v>
      </c>
      <c r="H274" s="16">
        <f t="shared" si="12"/>
        <v>77190.6</v>
      </c>
    </row>
    <row r="275" spans="2:8" ht="12.75">
      <c r="B275" s="43" t="s">
        <v>99</v>
      </c>
      <c r="C275" s="46" t="s">
        <v>0</v>
      </c>
      <c r="D275" s="46" t="s">
        <v>0</v>
      </c>
      <c r="E275" s="46" t="s">
        <v>0</v>
      </c>
      <c r="F275" s="46" t="s">
        <v>0</v>
      </c>
      <c r="G275" s="46" t="s">
        <v>0</v>
      </c>
      <c r="H275" s="16"/>
    </row>
    <row r="276" spans="2:8" ht="12.75">
      <c r="B276" s="43" t="s">
        <v>100</v>
      </c>
      <c r="C276" s="46">
        <v>162101</v>
      </c>
      <c r="D276" s="46">
        <v>162478</v>
      </c>
      <c r="E276" s="46">
        <v>157919</v>
      </c>
      <c r="F276" s="46">
        <v>158632</v>
      </c>
      <c r="G276" s="46">
        <v>156713</v>
      </c>
      <c r="H276" s="16">
        <f t="shared" si="12"/>
        <v>159568.6</v>
      </c>
    </row>
    <row r="277" spans="2:8" ht="12.75">
      <c r="B277" s="43" t="s">
        <v>101</v>
      </c>
      <c r="C277" s="46">
        <v>2334</v>
      </c>
      <c r="D277" s="46">
        <v>2304</v>
      </c>
      <c r="E277" s="46">
        <v>2425</v>
      </c>
      <c r="F277" s="46">
        <v>2368</v>
      </c>
      <c r="G277" s="46">
        <v>2328</v>
      </c>
      <c r="H277" s="16">
        <f>AVERAGE(C277:G277)</f>
        <v>2351.8</v>
      </c>
    </row>
    <row r="280" ht="12.75">
      <c r="H280" s="16"/>
    </row>
    <row r="281" spans="2:8" ht="12.75">
      <c r="B281" s="39" t="s">
        <v>92</v>
      </c>
      <c r="C281" s="40"/>
      <c r="D281" s="40"/>
      <c r="E281" s="40"/>
      <c r="F281" s="40"/>
      <c r="G281" s="40"/>
      <c r="H281" s="16"/>
    </row>
    <row r="282" spans="2:8" ht="12.75">
      <c r="B282" s="39" t="s">
        <v>0</v>
      </c>
      <c r="C282" s="39" t="s">
        <v>93</v>
      </c>
      <c r="D282" s="40"/>
      <c r="E282" s="40"/>
      <c r="F282" s="40"/>
      <c r="G282" s="40"/>
      <c r="H282" s="16"/>
    </row>
    <row r="283" ht="12.75">
      <c r="H283" s="16"/>
    </row>
    <row r="284" spans="2:8" ht="12.75">
      <c r="B284" s="39" t="s">
        <v>75</v>
      </c>
      <c r="C284" s="39" t="s">
        <v>76</v>
      </c>
      <c r="D284" s="40"/>
      <c r="E284" s="40"/>
      <c r="F284" s="40"/>
      <c r="G284" s="40"/>
      <c r="H284" s="16"/>
    </row>
    <row r="285" spans="2:8" ht="12.75">
      <c r="B285" s="39" t="s">
        <v>96</v>
      </c>
      <c r="C285" s="39" t="s">
        <v>35</v>
      </c>
      <c r="D285" s="40"/>
      <c r="E285" s="40"/>
      <c r="F285" s="40"/>
      <c r="G285" s="40"/>
      <c r="H285" s="16"/>
    </row>
    <row r="286" ht="12.75">
      <c r="H286" s="16"/>
    </row>
    <row r="287" spans="2:8" ht="12.75">
      <c r="B287" s="43" t="s">
        <v>97</v>
      </c>
      <c r="C287" s="43" t="s">
        <v>55</v>
      </c>
      <c r="D287" s="43" t="s">
        <v>56</v>
      </c>
      <c r="E287" s="43" t="s">
        <v>61</v>
      </c>
      <c r="F287" s="43" t="s">
        <v>62</v>
      </c>
      <c r="G287" s="43" t="s">
        <v>63</v>
      </c>
      <c r="H287" s="16"/>
    </row>
    <row r="288" spans="2:8" ht="12.75">
      <c r="B288" s="43" t="s">
        <v>98</v>
      </c>
      <c r="C288" s="46">
        <v>1000</v>
      </c>
      <c r="D288" s="46">
        <v>1000</v>
      </c>
      <c r="E288" s="46">
        <v>1000</v>
      </c>
      <c r="F288" s="46">
        <v>801</v>
      </c>
      <c r="G288" s="46">
        <v>801</v>
      </c>
      <c r="H288" s="16">
        <f aca="true" t="shared" si="13" ref="H288:H345">AVERAGE(C288:G288)</f>
        <v>920.4</v>
      </c>
    </row>
    <row r="289" spans="2:8" ht="12.75">
      <c r="B289" s="43" t="s">
        <v>99</v>
      </c>
      <c r="C289" s="46" t="s">
        <v>0</v>
      </c>
      <c r="D289" s="46" t="s">
        <v>0</v>
      </c>
      <c r="E289" s="46" t="s">
        <v>0</v>
      </c>
      <c r="F289" s="46" t="s">
        <v>0</v>
      </c>
      <c r="G289" s="46" t="s">
        <v>0</v>
      </c>
      <c r="H289" s="16"/>
    </row>
    <row r="290" spans="2:8" ht="12.75">
      <c r="B290" s="43" t="s">
        <v>100</v>
      </c>
      <c r="C290" s="46">
        <v>3943</v>
      </c>
      <c r="D290" s="46">
        <v>3893</v>
      </c>
      <c r="E290" s="46">
        <v>3692</v>
      </c>
      <c r="F290" s="46">
        <v>3383</v>
      </c>
      <c r="G290" s="46">
        <v>3383</v>
      </c>
      <c r="H290" s="16">
        <f t="shared" si="13"/>
        <v>3658.8</v>
      </c>
    </row>
    <row r="291" spans="2:8" ht="12.75">
      <c r="B291" s="43" t="s">
        <v>101</v>
      </c>
      <c r="C291" s="46">
        <v>26</v>
      </c>
      <c r="D291" s="46">
        <v>29</v>
      </c>
      <c r="E291" s="46">
        <v>29</v>
      </c>
      <c r="F291" s="46">
        <v>25</v>
      </c>
      <c r="G291" s="46">
        <v>22</v>
      </c>
      <c r="H291" s="16">
        <f>AVERAGE(C291:G291)</f>
        <v>26.2</v>
      </c>
    </row>
    <row r="294" ht="12.75">
      <c r="H294" s="16"/>
    </row>
    <row r="295" spans="2:8" ht="12.75">
      <c r="B295" s="39" t="s">
        <v>92</v>
      </c>
      <c r="C295" s="40"/>
      <c r="D295" s="40"/>
      <c r="E295" s="40"/>
      <c r="F295" s="40"/>
      <c r="G295" s="40"/>
      <c r="H295" s="16"/>
    </row>
    <row r="296" spans="2:8" ht="12.75">
      <c r="B296" s="39" t="s">
        <v>0</v>
      </c>
      <c r="C296" s="39" t="s">
        <v>93</v>
      </c>
      <c r="D296" s="40"/>
      <c r="E296" s="40"/>
      <c r="F296" s="40"/>
      <c r="G296" s="40"/>
      <c r="H296" s="16"/>
    </row>
    <row r="297" ht="12.75">
      <c r="H297" s="16"/>
    </row>
    <row r="298" spans="2:8" ht="12.75">
      <c r="B298" s="39" t="s">
        <v>75</v>
      </c>
      <c r="C298" s="39" t="s">
        <v>76</v>
      </c>
      <c r="D298" s="40"/>
      <c r="E298" s="40"/>
      <c r="F298" s="40"/>
      <c r="G298" s="40"/>
      <c r="H298" s="16"/>
    </row>
    <row r="299" spans="2:8" ht="12.75">
      <c r="B299" s="39" t="s">
        <v>96</v>
      </c>
      <c r="C299" s="39" t="s">
        <v>36</v>
      </c>
      <c r="D299" s="40"/>
      <c r="E299" s="40"/>
      <c r="F299" s="40"/>
      <c r="G299" s="40"/>
      <c r="H299" s="16"/>
    </row>
    <row r="300" ht="12.75">
      <c r="H300" s="16"/>
    </row>
    <row r="301" spans="2:8" ht="12.75">
      <c r="B301" s="43" t="s">
        <v>97</v>
      </c>
      <c r="C301" s="43" t="s">
        <v>55</v>
      </c>
      <c r="D301" s="43" t="s">
        <v>56</v>
      </c>
      <c r="E301" s="43" t="s">
        <v>61</v>
      </c>
      <c r="F301" s="43" t="s">
        <v>62</v>
      </c>
      <c r="G301" s="43" t="s">
        <v>63</v>
      </c>
      <c r="H301" s="16"/>
    </row>
    <row r="302" spans="2:8" ht="12.75">
      <c r="B302" s="43" t="s">
        <v>98</v>
      </c>
      <c r="C302" s="46">
        <v>6840</v>
      </c>
      <c r="D302" s="46">
        <v>7640</v>
      </c>
      <c r="E302" s="46">
        <v>8648</v>
      </c>
      <c r="F302" s="46">
        <v>10670</v>
      </c>
      <c r="G302" s="46">
        <v>10204</v>
      </c>
      <c r="H302" s="16">
        <f t="shared" si="13"/>
        <v>8800.4</v>
      </c>
    </row>
    <row r="303" spans="2:8" ht="12.75">
      <c r="B303" s="43" t="s">
        <v>99</v>
      </c>
      <c r="C303" s="46" t="s">
        <v>0</v>
      </c>
      <c r="D303" s="46" t="s">
        <v>0</v>
      </c>
      <c r="E303" s="46" t="s">
        <v>0</v>
      </c>
      <c r="F303" s="46" t="s">
        <v>0</v>
      </c>
      <c r="G303" s="46" t="s">
        <v>0</v>
      </c>
      <c r="H303" s="16"/>
    </row>
    <row r="304" spans="2:8" ht="12.75">
      <c r="B304" s="43" t="s">
        <v>100</v>
      </c>
      <c r="C304" s="46">
        <v>5182</v>
      </c>
      <c r="D304" s="46">
        <v>5158</v>
      </c>
      <c r="E304" s="46">
        <v>5369</v>
      </c>
      <c r="F304" s="46">
        <v>5503</v>
      </c>
      <c r="G304" s="46">
        <v>5669</v>
      </c>
      <c r="H304" s="16">
        <f t="shared" si="13"/>
        <v>5376.2</v>
      </c>
    </row>
    <row r="305" spans="2:8" ht="12.75">
      <c r="B305" s="43" t="s">
        <v>101</v>
      </c>
      <c r="C305" s="46">
        <v>364</v>
      </c>
      <c r="D305" s="46">
        <v>359</v>
      </c>
      <c r="E305" s="46">
        <v>389</v>
      </c>
      <c r="F305" s="46">
        <v>400</v>
      </c>
      <c r="G305" s="46">
        <v>437</v>
      </c>
      <c r="H305" s="16">
        <f>AVERAGE(C305:G305)</f>
        <v>389.8</v>
      </c>
    </row>
    <row r="308" ht="12.75">
      <c r="H308" s="16"/>
    </row>
    <row r="309" spans="2:8" ht="12.75">
      <c r="B309" s="39" t="s">
        <v>92</v>
      </c>
      <c r="C309" s="40"/>
      <c r="D309" s="40"/>
      <c r="E309" s="40"/>
      <c r="F309" s="40"/>
      <c r="G309" s="40"/>
      <c r="H309" s="16"/>
    </row>
    <row r="310" spans="2:8" ht="12.75">
      <c r="B310" s="39" t="s">
        <v>0</v>
      </c>
      <c r="C310" s="39" t="s">
        <v>93</v>
      </c>
      <c r="D310" s="40"/>
      <c r="E310" s="40"/>
      <c r="F310" s="40"/>
      <c r="G310" s="40"/>
      <c r="H310" s="16"/>
    </row>
    <row r="311" ht="12.75">
      <c r="H311" s="16"/>
    </row>
    <row r="312" spans="2:8" ht="12.75">
      <c r="B312" s="39" t="s">
        <v>75</v>
      </c>
      <c r="C312" s="39" t="s">
        <v>76</v>
      </c>
      <c r="D312" s="40"/>
      <c r="E312" s="40"/>
      <c r="F312" s="40"/>
      <c r="G312" s="40"/>
      <c r="H312" s="16"/>
    </row>
    <row r="313" spans="2:8" ht="12.75">
      <c r="B313" s="39" t="s">
        <v>96</v>
      </c>
      <c r="C313" s="39" t="s">
        <v>37</v>
      </c>
      <c r="D313" s="40"/>
      <c r="E313" s="40"/>
      <c r="F313" s="40"/>
      <c r="G313" s="40"/>
      <c r="H313" s="16"/>
    </row>
    <row r="314" ht="12.75">
      <c r="H314" s="16"/>
    </row>
    <row r="315" spans="2:8" ht="12.75">
      <c r="B315" s="43" t="s">
        <v>97</v>
      </c>
      <c r="C315" s="43" t="s">
        <v>55</v>
      </c>
      <c r="D315" s="43" t="s">
        <v>56</v>
      </c>
      <c r="E315" s="43" t="s">
        <v>61</v>
      </c>
      <c r="F315" s="43" t="s">
        <v>62</v>
      </c>
      <c r="G315" s="43" t="s">
        <v>63</v>
      </c>
      <c r="H315" s="16"/>
    </row>
    <row r="316" spans="2:8" ht="12.75">
      <c r="B316" s="43" t="s">
        <v>98</v>
      </c>
      <c r="C316" s="46">
        <v>30842</v>
      </c>
      <c r="D316" s="46">
        <v>30758</v>
      </c>
      <c r="E316" s="46">
        <v>41535</v>
      </c>
      <c r="F316" s="46">
        <v>28396</v>
      </c>
      <c r="G316" s="46">
        <v>28396</v>
      </c>
      <c r="H316" s="16">
        <f t="shared" si="13"/>
        <v>31985.4</v>
      </c>
    </row>
    <row r="317" spans="2:8" ht="12.75">
      <c r="B317" s="43" t="s">
        <v>99</v>
      </c>
      <c r="C317" s="46" t="s">
        <v>0</v>
      </c>
      <c r="D317" s="46" t="s">
        <v>0</v>
      </c>
      <c r="E317" s="46" t="s">
        <v>0</v>
      </c>
      <c r="F317" s="46" t="s">
        <v>0</v>
      </c>
      <c r="G317" s="46" t="s">
        <v>0</v>
      </c>
      <c r="H317" s="16"/>
    </row>
    <row r="318" spans="2:8" ht="12.75">
      <c r="B318" s="43" t="s">
        <v>100</v>
      </c>
      <c r="C318" s="46">
        <v>12271</v>
      </c>
      <c r="D318" s="46">
        <v>11882</v>
      </c>
      <c r="E318" s="46">
        <v>11831</v>
      </c>
      <c r="F318" s="46">
        <v>11630</v>
      </c>
      <c r="G318" s="46">
        <v>12017</v>
      </c>
      <c r="H318" s="16">
        <f t="shared" si="13"/>
        <v>11926.2</v>
      </c>
    </row>
    <row r="319" spans="2:8" ht="12.75">
      <c r="B319" s="43" t="s">
        <v>101</v>
      </c>
      <c r="C319" s="46">
        <v>706</v>
      </c>
      <c r="D319" s="46">
        <v>733</v>
      </c>
      <c r="E319" s="46">
        <v>783</v>
      </c>
      <c r="F319" s="46">
        <v>819</v>
      </c>
      <c r="G319" s="46">
        <v>872</v>
      </c>
      <c r="H319" s="16">
        <f>AVERAGE(C319:G319)</f>
        <v>782.6</v>
      </c>
    </row>
    <row r="322" ht="12.75">
      <c r="H322" s="16"/>
    </row>
    <row r="323" spans="2:8" ht="12.75">
      <c r="B323" s="39" t="s">
        <v>92</v>
      </c>
      <c r="C323" s="40"/>
      <c r="D323" s="40"/>
      <c r="E323" s="40"/>
      <c r="F323" s="40"/>
      <c r="G323" s="40"/>
      <c r="H323" s="16"/>
    </row>
    <row r="324" spans="2:8" ht="12.75">
      <c r="B324" s="39" t="s">
        <v>0</v>
      </c>
      <c r="C324" s="39" t="s">
        <v>93</v>
      </c>
      <c r="D324" s="40"/>
      <c r="E324" s="40"/>
      <c r="F324" s="40"/>
      <c r="G324" s="40"/>
      <c r="H324" s="16"/>
    </row>
    <row r="325" ht="12.75">
      <c r="H325" s="16"/>
    </row>
    <row r="326" spans="2:8" ht="12.75">
      <c r="B326" s="39" t="s">
        <v>75</v>
      </c>
      <c r="C326" s="39" t="s">
        <v>76</v>
      </c>
      <c r="D326" s="40"/>
      <c r="E326" s="40"/>
      <c r="F326" s="40"/>
      <c r="G326" s="40"/>
      <c r="H326" s="16"/>
    </row>
    <row r="327" spans="2:8" ht="12.75">
      <c r="B327" s="39" t="s">
        <v>96</v>
      </c>
      <c r="C327" s="39" t="s">
        <v>24</v>
      </c>
      <c r="D327" s="40"/>
      <c r="E327" s="40"/>
      <c r="F327" s="40"/>
      <c r="G327" s="40"/>
      <c r="H327" s="16"/>
    </row>
    <row r="328" ht="12.75">
      <c r="H328" s="16"/>
    </row>
    <row r="329" spans="2:8" ht="12.75">
      <c r="B329" s="43" t="s">
        <v>97</v>
      </c>
      <c r="C329" s="43" t="s">
        <v>55</v>
      </c>
      <c r="D329" s="43" t="s">
        <v>56</v>
      </c>
      <c r="E329" s="43" t="s">
        <v>61</v>
      </c>
      <c r="F329" s="43" t="s">
        <v>62</v>
      </c>
      <c r="G329" s="43" t="s">
        <v>63</v>
      </c>
      <c r="H329" s="16"/>
    </row>
    <row r="330" spans="2:8" ht="12.75">
      <c r="B330" s="43" t="s">
        <v>98</v>
      </c>
      <c r="C330" s="46">
        <v>515</v>
      </c>
      <c r="D330" s="46">
        <v>516</v>
      </c>
      <c r="E330" s="46">
        <v>517</v>
      </c>
      <c r="F330" s="46">
        <v>516</v>
      </c>
      <c r="G330" s="46">
        <v>515</v>
      </c>
      <c r="H330" s="16">
        <f t="shared" si="13"/>
        <v>515.8</v>
      </c>
    </row>
    <row r="331" spans="2:8" ht="12.75">
      <c r="B331" s="43" t="s">
        <v>99</v>
      </c>
      <c r="C331" s="46" t="s">
        <v>0</v>
      </c>
      <c r="D331" s="46" t="s">
        <v>0</v>
      </c>
      <c r="E331" s="46" t="s">
        <v>0</v>
      </c>
      <c r="F331" s="46" t="s">
        <v>0</v>
      </c>
      <c r="G331" s="46" t="s">
        <v>0</v>
      </c>
      <c r="H331" s="16"/>
    </row>
    <row r="332" spans="2:8" ht="12.75">
      <c r="B332" s="43" t="s">
        <v>100</v>
      </c>
      <c r="C332" s="46">
        <v>2206</v>
      </c>
      <c r="D332" s="46">
        <v>2162</v>
      </c>
      <c r="E332" s="46">
        <v>2122</v>
      </c>
      <c r="F332" s="46">
        <v>2168</v>
      </c>
      <c r="G332" s="46">
        <v>2199</v>
      </c>
      <c r="H332" s="16">
        <f t="shared" si="13"/>
        <v>2171.4</v>
      </c>
    </row>
    <row r="333" spans="2:8" ht="12.75">
      <c r="B333" s="43" t="s">
        <v>101</v>
      </c>
      <c r="C333" s="46">
        <v>20</v>
      </c>
      <c r="D333" s="46">
        <v>19</v>
      </c>
      <c r="E333" s="46">
        <v>19</v>
      </c>
      <c r="F333" s="46">
        <v>20</v>
      </c>
      <c r="G333" s="46">
        <v>19</v>
      </c>
      <c r="H333" s="16">
        <f t="shared" si="13"/>
        <v>19.4</v>
      </c>
    </row>
    <row r="334" ht="12.75">
      <c r="H334" s="16"/>
    </row>
    <row r="335" spans="2:8" ht="12.75">
      <c r="B335" s="39" t="s">
        <v>92</v>
      </c>
      <c r="C335" s="40"/>
      <c r="D335" s="40"/>
      <c r="E335" s="40"/>
      <c r="F335" s="40"/>
      <c r="G335" s="40"/>
      <c r="H335" s="16"/>
    </row>
    <row r="336" spans="2:8" ht="12.75">
      <c r="B336" s="39" t="s">
        <v>0</v>
      </c>
      <c r="C336" s="39" t="s">
        <v>93</v>
      </c>
      <c r="D336" s="40"/>
      <c r="E336" s="40"/>
      <c r="F336" s="40"/>
      <c r="G336" s="40"/>
      <c r="H336" s="16"/>
    </row>
    <row r="337" ht="12.75">
      <c r="H337" s="16"/>
    </row>
    <row r="338" spans="2:8" ht="12.75">
      <c r="B338" s="39" t="s">
        <v>75</v>
      </c>
      <c r="C338" s="39" t="s">
        <v>76</v>
      </c>
      <c r="D338" s="40"/>
      <c r="E338" s="40"/>
      <c r="F338" s="40"/>
      <c r="G338" s="40"/>
      <c r="H338" s="16"/>
    </row>
    <row r="339" spans="2:8" ht="12.75">
      <c r="B339" s="39" t="s">
        <v>96</v>
      </c>
      <c r="C339" s="39" t="s">
        <v>21</v>
      </c>
      <c r="D339" s="40"/>
      <c r="E339" s="40"/>
      <c r="F339" s="40"/>
      <c r="G339" s="40"/>
      <c r="H339" s="16"/>
    </row>
    <row r="340" ht="12.75">
      <c r="H340" s="16"/>
    </row>
    <row r="341" spans="2:8" ht="12.75">
      <c r="B341" s="43" t="s">
        <v>97</v>
      </c>
      <c r="C341" s="43" t="s">
        <v>55</v>
      </c>
      <c r="D341" s="43" t="s">
        <v>56</v>
      </c>
      <c r="E341" s="43" t="s">
        <v>61</v>
      </c>
      <c r="F341" s="43" t="s">
        <v>62</v>
      </c>
      <c r="G341" s="43" t="s">
        <v>63</v>
      </c>
      <c r="H341" s="16"/>
    </row>
    <row r="342" spans="2:8" ht="12.75">
      <c r="B342" s="43" t="s">
        <v>98</v>
      </c>
      <c r="C342" s="46">
        <v>20131</v>
      </c>
      <c r="D342" s="46">
        <v>22285</v>
      </c>
      <c r="E342" s="46">
        <v>25934</v>
      </c>
      <c r="F342" s="46">
        <v>33504</v>
      </c>
      <c r="G342" s="46">
        <v>36266</v>
      </c>
      <c r="H342" s="16">
        <f t="shared" si="13"/>
        <v>27624</v>
      </c>
    </row>
    <row r="343" spans="2:8" ht="12.75">
      <c r="B343" s="43" t="s">
        <v>99</v>
      </c>
      <c r="C343" s="46">
        <v>485</v>
      </c>
      <c r="D343" s="46">
        <v>328</v>
      </c>
      <c r="E343" s="46">
        <v>270</v>
      </c>
      <c r="F343" s="46">
        <v>453</v>
      </c>
      <c r="G343" s="46">
        <v>215</v>
      </c>
      <c r="H343" s="16">
        <f t="shared" si="13"/>
        <v>350.2</v>
      </c>
    </row>
    <row r="344" spans="2:8" ht="12.75">
      <c r="B344" s="43" t="s">
        <v>100</v>
      </c>
      <c r="C344" s="46">
        <v>20248</v>
      </c>
      <c r="D344" s="46">
        <v>22173</v>
      </c>
      <c r="E344" s="46">
        <v>24177</v>
      </c>
      <c r="F344" s="46">
        <v>24404</v>
      </c>
      <c r="G344" s="46">
        <v>24994</v>
      </c>
      <c r="H344" s="16">
        <f t="shared" si="13"/>
        <v>23199.2</v>
      </c>
    </row>
    <row r="345" spans="2:8" ht="12.75">
      <c r="B345" s="43" t="s">
        <v>101</v>
      </c>
      <c r="C345" s="46">
        <v>1359</v>
      </c>
      <c r="D345" s="46">
        <v>1320</v>
      </c>
      <c r="E345" s="46">
        <v>1420</v>
      </c>
      <c r="F345" s="46">
        <v>1388</v>
      </c>
      <c r="G345" s="46">
        <v>1399</v>
      </c>
      <c r="H345" s="16">
        <f t="shared" si="13"/>
        <v>1377.2</v>
      </c>
    </row>
    <row r="346" ht="12.75">
      <c r="H346" s="16"/>
    </row>
    <row r="347" spans="2:8" ht="12.75">
      <c r="B347" s="39" t="s">
        <v>92</v>
      </c>
      <c r="C347" s="40"/>
      <c r="D347" s="40"/>
      <c r="E347" s="40"/>
      <c r="F347" s="40"/>
      <c r="G347" s="40"/>
      <c r="H347" s="16"/>
    </row>
    <row r="348" spans="2:8" ht="12.75">
      <c r="B348" s="39" t="s">
        <v>0</v>
      </c>
      <c r="C348" s="39" t="s">
        <v>93</v>
      </c>
      <c r="D348" s="40"/>
      <c r="E348" s="40"/>
      <c r="F348" s="40"/>
      <c r="G348" s="40"/>
      <c r="H348" s="16"/>
    </row>
    <row r="349" ht="12.75">
      <c r="H349" s="16"/>
    </row>
    <row r="350" spans="2:8" ht="12.75">
      <c r="B350" s="39" t="s">
        <v>75</v>
      </c>
      <c r="C350" s="39" t="s">
        <v>76</v>
      </c>
      <c r="D350" s="40"/>
      <c r="E350" s="40"/>
      <c r="F350" s="40"/>
      <c r="G350" s="40"/>
      <c r="H350" s="16"/>
    </row>
    <row r="351" spans="2:8" ht="12.75">
      <c r="B351" s="39" t="s">
        <v>96</v>
      </c>
      <c r="C351" s="39" t="s">
        <v>38</v>
      </c>
      <c r="D351" s="40"/>
      <c r="E351" s="40"/>
      <c r="F351" s="40"/>
      <c r="G351" s="40"/>
      <c r="H351" s="16"/>
    </row>
    <row r="352" ht="12.75">
      <c r="H352" s="16"/>
    </row>
    <row r="353" spans="2:8" ht="12.75">
      <c r="B353" s="43" t="s">
        <v>97</v>
      </c>
      <c r="C353" s="43" t="s">
        <v>55</v>
      </c>
      <c r="D353" s="43" t="s">
        <v>56</v>
      </c>
      <c r="E353" s="43" t="s">
        <v>61</v>
      </c>
      <c r="F353" s="43" t="s">
        <v>62</v>
      </c>
      <c r="G353" s="43" t="s">
        <v>63</v>
      </c>
      <c r="H353" s="16"/>
    </row>
    <row r="354" spans="2:8" ht="12.75">
      <c r="B354" s="43" t="s">
        <v>98</v>
      </c>
      <c r="C354" s="46">
        <v>31</v>
      </c>
      <c r="D354" s="46">
        <v>33</v>
      </c>
      <c r="E354" s="46">
        <v>30</v>
      </c>
      <c r="F354" s="46">
        <v>31</v>
      </c>
      <c r="G354" s="46">
        <v>31</v>
      </c>
      <c r="H354" s="16">
        <f aca="true" t="shared" si="14" ref="H354:H393">AVERAGE(C354:G354)</f>
        <v>31.2</v>
      </c>
    </row>
    <row r="355" spans="2:8" ht="12.75">
      <c r="B355" s="43" t="s">
        <v>99</v>
      </c>
      <c r="C355" s="44" t="s">
        <v>0</v>
      </c>
      <c r="D355" s="44" t="s">
        <v>0</v>
      </c>
      <c r="E355" s="44" t="s">
        <v>0</v>
      </c>
      <c r="F355" s="44" t="s">
        <v>0</v>
      </c>
      <c r="G355" s="44" t="s">
        <v>0</v>
      </c>
      <c r="H355" s="65"/>
    </row>
    <row r="356" spans="2:8" ht="12.75">
      <c r="B356" s="43" t="s">
        <v>100</v>
      </c>
      <c r="C356" s="46">
        <v>620</v>
      </c>
      <c r="D356" s="46">
        <v>556</v>
      </c>
      <c r="E356" s="46">
        <v>551</v>
      </c>
      <c r="F356" s="46">
        <v>578</v>
      </c>
      <c r="G356" s="46">
        <v>572</v>
      </c>
      <c r="H356" s="16">
        <f t="shared" si="14"/>
        <v>575.4</v>
      </c>
    </row>
    <row r="357" spans="2:8" ht="12.75">
      <c r="B357" s="43" t="s">
        <v>101</v>
      </c>
      <c r="C357" s="46">
        <v>1</v>
      </c>
      <c r="D357" s="46">
        <v>1</v>
      </c>
      <c r="E357" s="46">
        <v>1</v>
      </c>
      <c r="F357" s="46">
        <v>1</v>
      </c>
      <c r="G357" s="46">
        <v>1</v>
      </c>
      <c r="H357" s="16">
        <f t="shared" si="14"/>
        <v>1</v>
      </c>
    </row>
    <row r="358" ht="12.75">
      <c r="H358" s="16"/>
    </row>
    <row r="359" spans="2:8" ht="12.75">
      <c r="B359" s="39" t="s">
        <v>92</v>
      </c>
      <c r="C359" s="40"/>
      <c r="D359" s="40"/>
      <c r="E359" s="40"/>
      <c r="F359" s="40"/>
      <c r="G359" s="40"/>
      <c r="H359" s="16"/>
    </row>
    <row r="360" spans="2:8" ht="12.75">
      <c r="B360" s="39" t="s">
        <v>0</v>
      </c>
      <c r="C360" s="39" t="s">
        <v>93</v>
      </c>
      <c r="D360" s="40"/>
      <c r="E360" s="40"/>
      <c r="F360" s="40"/>
      <c r="G360" s="40"/>
      <c r="H360" s="16"/>
    </row>
    <row r="361" ht="12.75">
      <c r="H361" s="16"/>
    </row>
    <row r="362" spans="2:8" ht="12.75">
      <c r="B362" s="39" t="s">
        <v>75</v>
      </c>
      <c r="C362" s="39" t="s">
        <v>76</v>
      </c>
      <c r="D362" s="40"/>
      <c r="E362" s="40"/>
      <c r="F362" s="40"/>
      <c r="G362" s="40"/>
      <c r="H362" s="16"/>
    </row>
    <row r="363" spans="2:8" ht="12.75">
      <c r="B363" s="39" t="s">
        <v>96</v>
      </c>
      <c r="C363" s="39" t="s">
        <v>13</v>
      </c>
      <c r="D363" s="40"/>
      <c r="E363" s="40"/>
      <c r="F363" s="40"/>
      <c r="G363" s="40"/>
      <c r="H363" s="16"/>
    </row>
    <row r="364" ht="12.75">
      <c r="H364" s="16"/>
    </row>
    <row r="365" spans="2:8" ht="12.75">
      <c r="B365" s="43" t="s">
        <v>97</v>
      </c>
      <c r="C365" s="43" t="s">
        <v>55</v>
      </c>
      <c r="D365" s="43" t="s">
        <v>56</v>
      </c>
      <c r="E365" s="43" t="s">
        <v>61</v>
      </c>
      <c r="F365" s="43" t="s">
        <v>62</v>
      </c>
      <c r="G365" s="43" t="s">
        <v>63</v>
      </c>
      <c r="H365" s="16"/>
    </row>
    <row r="366" spans="2:8" ht="12.75">
      <c r="B366" s="43" t="s">
        <v>98</v>
      </c>
      <c r="C366" s="46">
        <v>12531</v>
      </c>
      <c r="D366" s="46">
        <v>6090</v>
      </c>
      <c r="E366" s="46">
        <v>4617</v>
      </c>
      <c r="F366" s="46">
        <v>3709</v>
      </c>
      <c r="G366" s="46">
        <v>3709</v>
      </c>
      <c r="H366" s="16">
        <f t="shared" si="14"/>
        <v>6131.2</v>
      </c>
    </row>
    <row r="367" spans="2:8" ht="12.75">
      <c r="B367" s="43" t="s">
        <v>99</v>
      </c>
      <c r="C367" s="46">
        <v>2300</v>
      </c>
      <c r="D367" s="46">
        <v>3200</v>
      </c>
      <c r="E367" s="46">
        <v>2900</v>
      </c>
      <c r="F367" s="46">
        <v>2900</v>
      </c>
      <c r="G367" s="46">
        <v>2900</v>
      </c>
      <c r="H367" s="16">
        <f t="shared" si="14"/>
        <v>2840</v>
      </c>
    </row>
    <row r="368" spans="2:8" ht="12.75">
      <c r="B368" s="43" t="s">
        <v>100</v>
      </c>
      <c r="C368" s="46">
        <v>62984</v>
      </c>
      <c r="D368" s="46">
        <v>57863</v>
      </c>
      <c r="E368" s="46">
        <v>52352</v>
      </c>
      <c r="F368" s="46">
        <v>54607</v>
      </c>
      <c r="G368" s="46">
        <v>57184</v>
      </c>
      <c r="H368" s="16">
        <f t="shared" si="14"/>
        <v>56998</v>
      </c>
    </row>
    <row r="369" spans="2:8" ht="12.75">
      <c r="B369" s="43" t="s">
        <v>101</v>
      </c>
      <c r="C369" s="46">
        <v>587</v>
      </c>
      <c r="D369" s="46">
        <v>506</v>
      </c>
      <c r="E369" s="46">
        <v>613</v>
      </c>
      <c r="F369" s="46">
        <v>375</v>
      </c>
      <c r="G369" s="46">
        <v>375</v>
      </c>
      <c r="H369" s="16">
        <f t="shared" si="14"/>
        <v>491.2</v>
      </c>
    </row>
    <row r="370" ht="12.75">
      <c r="H370" s="16"/>
    </row>
    <row r="371" spans="2:8" ht="12.75">
      <c r="B371" s="39" t="s">
        <v>92</v>
      </c>
      <c r="C371" s="40"/>
      <c r="D371" s="40"/>
      <c r="E371" s="40"/>
      <c r="F371" s="40"/>
      <c r="G371" s="40"/>
      <c r="H371" s="16"/>
    </row>
    <row r="372" spans="2:8" ht="12.75">
      <c r="B372" s="39" t="s">
        <v>0</v>
      </c>
      <c r="C372" s="39" t="s">
        <v>93</v>
      </c>
      <c r="D372" s="40"/>
      <c r="E372" s="40"/>
      <c r="F372" s="40"/>
      <c r="G372" s="40"/>
      <c r="H372" s="16"/>
    </row>
    <row r="373" ht="12.75">
      <c r="H373" s="16"/>
    </row>
    <row r="374" spans="2:8" ht="12.75">
      <c r="B374" s="39" t="s">
        <v>75</v>
      </c>
      <c r="C374" s="39" t="s">
        <v>76</v>
      </c>
      <c r="D374" s="40"/>
      <c r="E374" s="40"/>
      <c r="F374" s="40"/>
      <c r="G374" s="40"/>
      <c r="H374" s="16"/>
    </row>
    <row r="375" spans="2:8" ht="12.75">
      <c r="B375" s="39" t="s">
        <v>96</v>
      </c>
      <c r="C375" s="39" t="s">
        <v>39</v>
      </c>
      <c r="D375" s="40"/>
      <c r="E375" s="40"/>
      <c r="F375" s="40"/>
      <c r="G375" s="40"/>
      <c r="H375" s="16"/>
    </row>
    <row r="376" ht="12.75">
      <c r="H376" s="16"/>
    </row>
    <row r="377" spans="2:8" ht="12.75">
      <c r="B377" s="43" t="s">
        <v>97</v>
      </c>
      <c r="C377" s="43" t="s">
        <v>55</v>
      </c>
      <c r="D377" s="43" t="s">
        <v>56</v>
      </c>
      <c r="E377" s="43" t="s">
        <v>61</v>
      </c>
      <c r="F377" s="43" t="s">
        <v>62</v>
      </c>
      <c r="G377" s="43" t="s">
        <v>63</v>
      </c>
      <c r="H377" s="16"/>
    </row>
    <row r="378" spans="2:8" ht="12.75">
      <c r="B378" s="43" t="s">
        <v>98</v>
      </c>
      <c r="C378" s="46">
        <v>13000</v>
      </c>
      <c r="D378" s="46">
        <v>11000</v>
      </c>
      <c r="E378" s="46">
        <v>13000</v>
      </c>
      <c r="F378" s="46">
        <v>17261</v>
      </c>
      <c r="G378" s="46">
        <v>15241</v>
      </c>
      <c r="H378" s="16">
        <f t="shared" si="14"/>
        <v>13900.4</v>
      </c>
    </row>
    <row r="379" spans="2:8" ht="12.75">
      <c r="B379" s="43" t="s">
        <v>99</v>
      </c>
      <c r="C379" s="46">
        <v>1678</v>
      </c>
      <c r="D379" s="46">
        <v>1678</v>
      </c>
      <c r="E379" s="46">
        <v>1678</v>
      </c>
      <c r="F379" s="46">
        <v>1678</v>
      </c>
      <c r="G379" s="46">
        <v>1678</v>
      </c>
      <c r="H379" s="16">
        <f>AVERAGE(C379:G379)</f>
        <v>1678</v>
      </c>
    </row>
    <row r="380" spans="2:8" ht="12.75">
      <c r="B380" s="43" t="s">
        <v>100</v>
      </c>
      <c r="C380" s="46">
        <v>34386</v>
      </c>
      <c r="D380" s="46">
        <v>33629</v>
      </c>
      <c r="E380" s="46">
        <v>33359</v>
      </c>
      <c r="F380" s="46">
        <v>33140</v>
      </c>
      <c r="G380" s="46">
        <v>33140</v>
      </c>
      <c r="H380" s="16">
        <f t="shared" si="14"/>
        <v>33530.8</v>
      </c>
    </row>
    <row r="381" spans="2:8" ht="12.75">
      <c r="B381" s="43" t="s">
        <v>101</v>
      </c>
      <c r="C381" s="46">
        <v>510</v>
      </c>
      <c r="D381" s="46">
        <v>510</v>
      </c>
      <c r="E381" s="46">
        <v>511</v>
      </c>
      <c r="F381" s="46">
        <v>486</v>
      </c>
      <c r="G381" s="46">
        <v>502</v>
      </c>
      <c r="H381" s="16">
        <f>AVERAGE(C381:G381)</f>
        <v>503.8</v>
      </c>
    </row>
    <row r="382" ht="12.75">
      <c r="H382" s="16"/>
    </row>
    <row r="383" spans="2:8" ht="12.75">
      <c r="B383" s="39" t="s">
        <v>92</v>
      </c>
      <c r="C383" s="40"/>
      <c r="D383" s="40"/>
      <c r="E383" s="40"/>
      <c r="F383" s="40"/>
      <c r="G383" s="40"/>
      <c r="H383" s="16"/>
    </row>
    <row r="384" spans="2:8" ht="12.75">
      <c r="B384" s="39" t="s">
        <v>0</v>
      </c>
      <c r="C384" s="39" t="s">
        <v>93</v>
      </c>
      <c r="D384" s="40"/>
      <c r="E384" s="40"/>
      <c r="F384" s="40"/>
      <c r="G384" s="40"/>
      <c r="H384" s="16"/>
    </row>
    <row r="385" ht="12.75">
      <c r="H385" s="16"/>
    </row>
    <row r="386" spans="2:8" ht="12.75">
      <c r="B386" s="39" t="s">
        <v>75</v>
      </c>
      <c r="C386" s="39" t="s">
        <v>76</v>
      </c>
      <c r="D386" s="40"/>
      <c r="E386" s="40"/>
      <c r="F386" s="40"/>
      <c r="G386" s="40"/>
      <c r="H386" s="16"/>
    </row>
    <row r="387" spans="2:8" ht="12.75">
      <c r="B387" s="39" t="s">
        <v>96</v>
      </c>
      <c r="C387" s="39" t="s">
        <v>20</v>
      </c>
      <c r="D387" s="40"/>
      <c r="E387" s="40"/>
      <c r="F387" s="40"/>
      <c r="G387" s="40"/>
      <c r="H387" s="16"/>
    </row>
    <row r="388" ht="12.75">
      <c r="H388" s="16"/>
    </row>
    <row r="389" spans="2:8" ht="12.75">
      <c r="B389" s="43" t="s">
        <v>97</v>
      </c>
      <c r="C389" s="43" t="s">
        <v>55</v>
      </c>
      <c r="D389" s="43" t="s">
        <v>56</v>
      </c>
      <c r="E389" s="43" t="s">
        <v>61</v>
      </c>
      <c r="F389" s="43" t="s">
        <v>62</v>
      </c>
      <c r="G389" s="43" t="s">
        <v>63</v>
      </c>
      <c r="H389" s="16"/>
    </row>
    <row r="390" spans="2:8" ht="12.75">
      <c r="B390" s="43" t="s">
        <v>98</v>
      </c>
      <c r="C390" s="46">
        <v>154000</v>
      </c>
      <c r="D390" s="46">
        <v>178500</v>
      </c>
      <c r="E390" s="46">
        <v>162024</v>
      </c>
      <c r="F390" s="46">
        <v>168915</v>
      </c>
      <c r="G390" s="46">
        <v>149044</v>
      </c>
      <c r="H390" s="16">
        <f t="shared" si="14"/>
        <v>162496.6</v>
      </c>
    </row>
    <row r="391" spans="2:8" ht="12.75">
      <c r="B391" s="43" t="s">
        <v>99</v>
      </c>
      <c r="C391" s="46">
        <v>2616</v>
      </c>
      <c r="D391" s="46">
        <v>2784</v>
      </c>
      <c r="E391" s="46">
        <v>3461</v>
      </c>
      <c r="F391" s="46">
        <v>3144</v>
      </c>
      <c r="G391" s="46">
        <v>3077</v>
      </c>
      <c r="H391" s="16">
        <f t="shared" si="14"/>
        <v>3016.4</v>
      </c>
    </row>
    <row r="392" spans="2:8" ht="12.75">
      <c r="B392" s="43" t="s">
        <v>100</v>
      </c>
      <c r="C392" s="46">
        <v>118909</v>
      </c>
      <c r="D392" s="46">
        <v>108052</v>
      </c>
      <c r="E392" s="46">
        <v>98416</v>
      </c>
      <c r="F392" s="46">
        <v>96100</v>
      </c>
      <c r="G392" s="46">
        <v>97830</v>
      </c>
      <c r="H392" s="16">
        <f t="shared" si="14"/>
        <v>103861.4</v>
      </c>
    </row>
    <row r="393" spans="2:8" ht="12.75">
      <c r="B393" s="43" t="s">
        <v>101</v>
      </c>
      <c r="C393" s="46">
        <v>6693</v>
      </c>
      <c r="D393" s="46">
        <v>6728</v>
      </c>
      <c r="E393" s="46">
        <v>6509</v>
      </c>
      <c r="F393" s="46">
        <v>6232</v>
      </c>
      <c r="G393" s="46">
        <v>6655</v>
      </c>
      <c r="H393" s="16">
        <f t="shared" si="14"/>
        <v>6563.4</v>
      </c>
    </row>
    <row r="394" ht="12.75">
      <c r="H394" s="16"/>
    </row>
    <row r="395" spans="2:8" ht="12.75">
      <c r="B395" s="39" t="s">
        <v>92</v>
      </c>
      <c r="C395" s="40"/>
      <c r="D395" s="40"/>
      <c r="E395" s="40"/>
      <c r="F395" s="40"/>
      <c r="G395" s="40"/>
      <c r="H395" s="16"/>
    </row>
    <row r="396" spans="2:8" ht="12.75">
      <c r="B396" s="39" t="s">
        <v>0</v>
      </c>
      <c r="C396" s="39" t="s">
        <v>93</v>
      </c>
      <c r="D396" s="40"/>
      <c r="E396" s="40"/>
      <c r="F396" s="40"/>
      <c r="G396" s="40"/>
      <c r="H396" s="16"/>
    </row>
    <row r="397" ht="12.75">
      <c r="H397" s="16"/>
    </row>
    <row r="398" spans="2:8" ht="12.75">
      <c r="B398" s="39" t="s">
        <v>75</v>
      </c>
      <c r="C398" s="39" t="s">
        <v>76</v>
      </c>
      <c r="D398" s="40"/>
      <c r="E398" s="40"/>
      <c r="F398" s="40"/>
      <c r="G398" s="40"/>
      <c r="H398" s="16"/>
    </row>
    <row r="399" spans="2:8" ht="12.75">
      <c r="B399" s="39" t="s">
        <v>96</v>
      </c>
      <c r="C399" s="39" t="s">
        <v>22</v>
      </c>
      <c r="D399" s="40"/>
      <c r="E399" s="40"/>
      <c r="F399" s="40"/>
      <c r="G399" s="40"/>
      <c r="H399" s="16"/>
    </row>
    <row r="400" ht="12.75">
      <c r="H400" s="16"/>
    </row>
    <row r="401" spans="2:8" ht="12.75">
      <c r="B401" s="43" t="s">
        <v>97</v>
      </c>
      <c r="C401" s="43" t="s">
        <v>55</v>
      </c>
      <c r="D401" s="43" t="s">
        <v>56</v>
      </c>
      <c r="E401" s="43" t="s">
        <v>61</v>
      </c>
      <c r="F401" s="43" t="s">
        <v>62</v>
      </c>
      <c r="G401" s="43" t="s">
        <v>63</v>
      </c>
      <c r="H401" s="16"/>
    </row>
    <row r="402" spans="2:8" ht="12.75">
      <c r="B402" s="43" t="s">
        <v>98</v>
      </c>
      <c r="C402" s="46">
        <v>18090</v>
      </c>
      <c r="D402" s="46">
        <v>12908</v>
      </c>
      <c r="E402" s="46">
        <v>14477</v>
      </c>
      <c r="F402" s="46">
        <v>17289</v>
      </c>
      <c r="G402" s="46">
        <v>18456</v>
      </c>
      <c r="H402" s="16">
        <f aca="true" t="shared" si="15" ref="H402:H453">AVERAGE(C402:G402)</f>
        <v>16244</v>
      </c>
    </row>
    <row r="403" spans="2:8" ht="12.75">
      <c r="B403" s="43" t="s">
        <v>99</v>
      </c>
      <c r="C403" s="46">
        <v>228</v>
      </c>
      <c r="D403" s="46">
        <v>233</v>
      </c>
      <c r="E403" s="46">
        <v>523</v>
      </c>
      <c r="F403" s="46">
        <v>618</v>
      </c>
      <c r="G403" s="46">
        <v>618</v>
      </c>
      <c r="H403" s="16">
        <f t="shared" si="15"/>
        <v>444</v>
      </c>
    </row>
    <row r="404" spans="2:8" ht="12.75">
      <c r="B404" s="43" t="s">
        <v>100</v>
      </c>
      <c r="C404" s="46">
        <v>28314</v>
      </c>
      <c r="D404" s="46">
        <v>28174</v>
      </c>
      <c r="E404" s="46">
        <v>27829</v>
      </c>
      <c r="F404" s="46">
        <v>26442</v>
      </c>
      <c r="G404" s="46">
        <v>26930</v>
      </c>
      <c r="H404" s="16">
        <f t="shared" si="15"/>
        <v>27537.8</v>
      </c>
    </row>
    <row r="405" spans="2:8" ht="12.75">
      <c r="B405" s="43" t="s">
        <v>101</v>
      </c>
      <c r="C405" s="46">
        <v>164</v>
      </c>
      <c r="D405" s="46">
        <v>149</v>
      </c>
      <c r="E405" s="46">
        <v>152</v>
      </c>
      <c r="F405" s="46">
        <v>159</v>
      </c>
      <c r="G405" s="46">
        <v>160</v>
      </c>
      <c r="H405" s="16">
        <f t="shared" si="15"/>
        <v>156.8</v>
      </c>
    </row>
    <row r="406" ht="12.75">
      <c r="H406" s="16"/>
    </row>
    <row r="407" spans="2:8" ht="12.75">
      <c r="B407" s="39" t="s">
        <v>92</v>
      </c>
      <c r="C407" s="40"/>
      <c r="D407" s="40"/>
      <c r="E407" s="40"/>
      <c r="F407" s="40"/>
      <c r="G407" s="40"/>
      <c r="H407" s="16"/>
    </row>
    <row r="408" spans="2:8" ht="12.75">
      <c r="B408" s="39" t="s">
        <v>0</v>
      </c>
      <c r="C408" s="39" t="s">
        <v>93</v>
      </c>
      <c r="D408" s="40"/>
      <c r="E408" s="40"/>
      <c r="F408" s="40"/>
      <c r="G408" s="40"/>
      <c r="H408" s="16"/>
    </row>
    <row r="409" ht="12.75">
      <c r="H409" s="16"/>
    </row>
    <row r="410" spans="2:8" ht="12.75">
      <c r="B410" s="39" t="s">
        <v>75</v>
      </c>
      <c r="C410" s="39" t="s">
        <v>76</v>
      </c>
      <c r="D410" s="40"/>
      <c r="E410" s="40"/>
      <c r="F410" s="40"/>
      <c r="G410" s="40"/>
      <c r="H410" s="16"/>
    </row>
    <row r="411" spans="2:8" ht="12.75">
      <c r="B411" s="39" t="s">
        <v>96</v>
      </c>
      <c r="C411" s="39" t="s">
        <v>40</v>
      </c>
      <c r="D411" s="40"/>
      <c r="E411" s="40"/>
      <c r="F411" s="40"/>
      <c r="G411" s="40"/>
      <c r="H411" s="16"/>
    </row>
    <row r="412" ht="12.75">
      <c r="H412" s="16"/>
    </row>
    <row r="413" spans="2:8" ht="12.75">
      <c r="B413" s="43" t="s">
        <v>97</v>
      </c>
      <c r="C413" s="43" t="s">
        <v>55</v>
      </c>
      <c r="D413" s="43" t="s">
        <v>56</v>
      </c>
      <c r="E413" s="43" t="s">
        <v>61</v>
      </c>
      <c r="F413" s="43" t="s">
        <v>62</v>
      </c>
      <c r="G413" s="43" t="s">
        <v>63</v>
      </c>
      <c r="H413" s="16"/>
    </row>
    <row r="414" spans="2:8" ht="12.75">
      <c r="B414" s="43" t="s">
        <v>98</v>
      </c>
      <c r="C414" s="46">
        <v>53849</v>
      </c>
      <c r="D414" s="46">
        <v>55123</v>
      </c>
      <c r="E414" s="46">
        <v>49353</v>
      </c>
      <c r="F414" s="46">
        <v>49697</v>
      </c>
      <c r="G414" s="46">
        <v>51772</v>
      </c>
      <c r="H414" s="16">
        <f t="shared" si="15"/>
        <v>51958.8</v>
      </c>
    </row>
    <row r="415" spans="2:8" ht="12.75">
      <c r="B415" s="43" t="s">
        <v>99</v>
      </c>
      <c r="C415" s="44" t="s">
        <v>0</v>
      </c>
      <c r="D415" s="44" t="s">
        <v>0</v>
      </c>
      <c r="E415" s="44" t="s">
        <v>0</v>
      </c>
      <c r="F415" s="44" t="s">
        <v>0</v>
      </c>
      <c r="G415" s="44" t="s">
        <v>0</v>
      </c>
      <c r="H415" s="65"/>
    </row>
    <row r="416" spans="2:8" ht="12.75">
      <c r="B416" s="43" t="s">
        <v>100</v>
      </c>
      <c r="C416" s="46">
        <v>64228</v>
      </c>
      <c r="D416" s="46">
        <v>63873</v>
      </c>
      <c r="E416" s="46">
        <v>64143</v>
      </c>
      <c r="F416" s="46">
        <v>64458</v>
      </c>
      <c r="G416" s="46">
        <v>64181</v>
      </c>
      <c r="H416" s="16">
        <f t="shared" si="15"/>
        <v>64176.6</v>
      </c>
    </row>
    <row r="417" spans="2:8" ht="12.75">
      <c r="B417" s="43" t="s">
        <v>101</v>
      </c>
      <c r="C417" s="46">
        <v>3558</v>
      </c>
      <c r="D417" s="46">
        <v>3668</v>
      </c>
      <c r="E417" s="46">
        <v>3734</v>
      </c>
      <c r="F417" s="46">
        <v>3690</v>
      </c>
      <c r="G417" s="46">
        <v>3695</v>
      </c>
      <c r="H417" s="16">
        <f t="shared" si="15"/>
        <v>3669</v>
      </c>
    </row>
    <row r="418" ht="12.75">
      <c r="H418" s="16"/>
    </row>
    <row r="419" spans="2:8" ht="12.75">
      <c r="B419" s="39" t="s">
        <v>92</v>
      </c>
      <c r="C419" s="40"/>
      <c r="D419" s="40"/>
      <c r="E419" s="40"/>
      <c r="F419" s="40"/>
      <c r="G419" s="40"/>
      <c r="H419" s="16"/>
    </row>
    <row r="420" spans="2:8" ht="12.75">
      <c r="B420" s="39" t="s">
        <v>0</v>
      </c>
      <c r="C420" s="39" t="s">
        <v>93</v>
      </c>
      <c r="D420" s="40"/>
      <c r="E420" s="40"/>
      <c r="F420" s="40"/>
      <c r="G420" s="40"/>
      <c r="H420" s="16"/>
    </row>
    <row r="421" ht="12.75">
      <c r="H421" s="16"/>
    </row>
    <row r="422" spans="2:8" ht="12.75">
      <c r="B422" s="39" t="s">
        <v>75</v>
      </c>
      <c r="C422" s="39" t="s">
        <v>76</v>
      </c>
      <c r="D422" s="40"/>
      <c r="E422" s="40"/>
      <c r="F422" s="40"/>
      <c r="G422" s="40"/>
      <c r="H422" s="16"/>
    </row>
    <row r="423" spans="2:8" ht="12.75">
      <c r="B423" s="39" t="s">
        <v>96</v>
      </c>
      <c r="C423" s="39" t="s">
        <v>18</v>
      </c>
      <c r="D423" s="40"/>
      <c r="E423" s="40"/>
      <c r="F423" s="40"/>
      <c r="G423" s="40"/>
      <c r="H423" s="16"/>
    </row>
    <row r="424" ht="12.75">
      <c r="H424" s="16"/>
    </row>
    <row r="425" spans="2:8" ht="12.75">
      <c r="B425" s="43" t="s">
        <v>97</v>
      </c>
      <c r="C425" s="43" t="s">
        <v>55</v>
      </c>
      <c r="D425" s="43" t="s">
        <v>56</v>
      </c>
      <c r="E425" s="43" t="s">
        <v>61</v>
      </c>
      <c r="F425" s="43" t="s">
        <v>62</v>
      </c>
      <c r="G425" s="43" t="s">
        <v>63</v>
      </c>
      <c r="H425" s="16"/>
    </row>
    <row r="426" spans="2:8" ht="12.75">
      <c r="B426" s="43" t="s">
        <v>98</v>
      </c>
      <c r="C426" s="46">
        <v>4323</v>
      </c>
      <c r="D426" s="46">
        <v>3935</v>
      </c>
      <c r="E426" s="46">
        <v>3882</v>
      </c>
      <c r="F426" s="46">
        <v>3886</v>
      </c>
      <c r="G426" s="46">
        <v>3991</v>
      </c>
      <c r="H426" s="16">
        <f t="shared" si="15"/>
        <v>4003.4</v>
      </c>
    </row>
    <row r="427" spans="2:8" ht="12.75">
      <c r="B427" s="43" t="s">
        <v>99</v>
      </c>
      <c r="C427" s="46">
        <v>6</v>
      </c>
      <c r="D427" s="44">
        <v>0</v>
      </c>
      <c r="E427" s="44">
        <v>0</v>
      </c>
      <c r="F427" s="44">
        <v>0</v>
      </c>
      <c r="G427" s="46">
        <v>2</v>
      </c>
      <c r="H427" s="16">
        <f>AVERAGE(C427:G427)</f>
        <v>1.6</v>
      </c>
    </row>
    <row r="428" spans="2:8" ht="12.75">
      <c r="B428" s="43" t="s">
        <v>100</v>
      </c>
      <c r="C428" s="46">
        <v>5451</v>
      </c>
      <c r="D428" s="46">
        <v>5247</v>
      </c>
      <c r="E428" s="46">
        <v>5165</v>
      </c>
      <c r="F428" s="46">
        <v>5115</v>
      </c>
      <c r="G428" s="46">
        <v>5267</v>
      </c>
      <c r="H428" s="16">
        <f t="shared" si="15"/>
        <v>5249</v>
      </c>
    </row>
    <row r="429" spans="2:8" ht="12.75">
      <c r="B429" s="43" t="s">
        <v>101</v>
      </c>
      <c r="C429" s="46">
        <v>47</v>
      </c>
      <c r="D429" s="46">
        <v>45</v>
      </c>
      <c r="E429" s="46">
        <v>48</v>
      </c>
      <c r="F429" s="46">
        <v>46</v>
      </c>
      <c r="G429" s="46">
        <v>48</v>
      </c>
      <c r="H429" s="16">
        <f t="shared" si="15"/>
        <v>46.8</v>
      </c>
    </row>
    <row r="430" ht="12.75">
      <c r="H430" s="16"/>
    </row>
    <row r="431" spans="2:8" ht="12.75">
      <c r="B431" s="39" t="s">
        <v>92</v>
      </c>
      <c r="C431" s="40"/>
      <c r="D431" s="40"/>
      <c r="E431" s="40"/>
      <c r="F431" s="40"/>
      <c r="G431" s="40"/>
      <c r="H431" s="16"/>
    </row>
    <row r="432" spans="2:8" ht="12.75">
      <c r="B432" s="39" t="s">
        <v>0</v>
      </c>
      <c r="C432" s="39" t="s">
        <v>93</v>
      </c>
      <c r="D432" s="40"/>
      <c r="E432" s="40"/>
      <c r="F432" s="40"/>
      <c r="G432" s="40"/>
      <c r="H432" s="16"/>
    </row>
    <row r="433" ht="12.75">
      <c r="H433" s="16"/>
    </row>
    <row r="434" spans="2:8" ht="12.75">
      <c r="B434" s="39" t="s">
        <v>75</v>
      </c>
      <c r="C434" s="39" t="s">
        <v>76</v>
      </c>
      <c r="D434" s="40"/>
      <c r="E434" s="40"/>
      <c r="F434" s="40"/>
      <c r="G434" s="40"/>
      <c r="H434" s="16"/>
    </row>
    <row r="435" spans="2:8" ht="12.75">
      <c r="B435" s="39" t="s">
        <v>96</v>
      </c>
      <c r="C435" s="39" t="s">
        <v>41</v>
      </c>
      <c r="D435" s="40"/>
      <c r="E435" s="40"/>
      <c r="F435" s="40"/>
      <c r="G435" s="40"/>
      <c r="H435" s="16"/>
    </row>
    <row r="436" ht="12.75">
      <c r="H436" s="16"/>
    </row>
    <row r="437" spans="2:8" ht="12.75">
      <c r="B437" s="43" t="s">
        <v>97</v>
      </c>
      <c r="C437" s="43" t="s">
        <v>55</v>
      </c>
      <c r="D437" s="43" t="s">
        <v>56</v>
      </c>
      <c r="E437" s="43" t="s">
        <v>61</v>
      </c>
      <c r="F437" s="43" t="s">
        <v>62</v>
      </c>
      <c r="G437" s="43" t="s">
        <v>63</v>
      </c>
      <c r="H437" s="16"/>
    </row>
    <row r="438" spans="2:8" ht="12.75">
      <c r="B438" s="43" t="s">
        <v>98</v>
      </c>
      <c r="C438" s="46">
        <v>7041</v>
      </c>
      <c r="D438" s="46">
        <v>8569</v>
      </c>
      <c r="E438" s="46">
        <v>10592</v>
      </c>
      <c r="F438" s="46">
        <v>11095</v>
      </c>
      <c r="G438" s="46">
        <v>11920</v>
      </c>
      <c r="H438" s="16">
        <f t="shared" si="15"/>
        <v>9843.4</v>
      </c>
    </row>
    <row r="439" spans="2:8" ht="12.75">
      <c r="B439" s="43" t="s">
        <v>99</v>
      </c>
      <c r="C439" s="46">
        <v>22</v>
      </c>
      <c r="D439" s="46">
        <v>9</v>
      </c>
      <c r="E439" s="46">
        <v>30</v>
      </c>
      <c r="F439" s="46">
        <v>12</v>
      </c>
      <c r="G439" s="46">
        <v>12</v>
      </c>
      <c r="H439" s="16">
        <f t="shared" si="15"/>
        <v>17</v>
      </c>
    </row>
    <row r="440" spans="2:8" ht="12.75">
      <c r="B440" s="43" t="s">
        <v>100</v>
      </c>
      <c r="C440" s="46">
        <v>9401</v>
      </c>
      <c r="D440" s="46">
        <v>8833</v>
      </c>
      <c r="E440" s="46">
        <v>9146</v>
      </c>
      <c r="F440" s="46">
        <v>8990</v>
      </c>
      <c r="G440" s="46">
        <v>9166</v>
      </c>
      <c r="H440" s="16">
        <f t="shared" si="15"/>
        <v>9107.2</v>
      </c>
    </row>
    <row r="441" spans="2:8" ht="12.75">
      <c r="B441" s="43" t="s">
        <v>101</v>
      </c>
      <c r="C441" s="46">
        <v>459</v>
      </c>
      <c r="D441" s="46">
        <v>495</v>
      </c>
      <c r="E441" s="46">
        <v>525</v>
      </c>
      <c r="F441" s="46">
        <v>498</v>
      </c>
      <c r="G441" s="46">
        <v>516</v>
      </c>
      <c r="H441" s="16">
        <f t="shared" si="15"/>
        <v>498.6</v>
      </c>
    </row>
    <row r="442" ht="12.75">
      <c r="H442" s="16"/>
    </row>
    <row r="443" spans="2:8" ht="12.75">
      <c r="B443" s="39" t="s">
        <v>92</v>
      </c>
      <c r="C443" s="40"/>
      <c r="D443" s="40"/>
      <c r="E443" s="40"/>
      <c r="F443" s="40"/>
      <c r="G443" s="40"/>
      <c r="H443" s="16"/>
    </row>
    <row r="444" spans="2:8" ht="12.75">
      <c r="B444" s="39" t="s">
        <v>0</v>
      </c>
      <c r="C444" s="39" t="s">
        <v>93</v>
      </c>
      <c r="D444" s="40"/>
      <c r="E444" s="40"/>
      <c r="F444" s="40"/>
      <c r="G444" s="40"/>
      <c r="H444" s="16"/>
    </row>
    <row r="445" ht="12.75">
      <c r="H445" s="16"/>
    </row>
    <row r="446" spans="2:8" ht="12.75">
      <c r="B446" s="39" t="s">
        <v>75</v>
      </c>
      <c r="C446" s="39" t="s">
        <v>76</v>
      </c>
      <c r="D446" s="40"/>
      <c r="E446" s="40"/>
      <c r="F446" s="40"/>
      <c r="G446" s="40"/>
      <c r="H446" s="16"/>
    </row>
    <row r="447" spans="2:8" ht="12.75">
      <c r="B447" s="39" t="s">
        <v>96</v>
      </c>
      <c r="C447" s="39" t="s">
        <v>19</v>
      </c>
      <c r="D447" s="40"/>
      <c r="E447" s="40"/>
      <c r="F447" s="40"/>
      <c r="G447" s="40"/>
      <c r="H447" s="16"/>
    </row>
    <row r="448" ht="12.75">
      <c r="H448" s="16"/>
    </row>
    <row r="449" spans="2:8" ht="12.75">
      <c r="B449" s="43" t="s">
        <v>97</v>
      </c>
      <c r="C449" s="43" t="s">
        <v>55</v>
      </c>
      <c r="D449" s="43" t="s">
        <v>56</v>
      </c>
      <c r="E449" s="43" t="s">
        <v>61</v>
      </c>
      <c r="F449" s="43" t="s">
        <v>62</v>
      </c>
      <c r="G449" s="43" t="s">
        <v>63</v>
      </c>
      <c r="H449" s="16"/>
    </row>
    <row r="450" spans="2:8" ht="12.75">
      <c r="B450" s="43" t="s">
        <v>98</v>
      </c>
      <c r="C450" s="46">
        <v>12599</v>
      </c>
      <c r="D450" s="46">
        <v>11046</v>
      </c>
      <c r="E450" s="46">
        <v>10600</v>
      </c>
      <c r="F450" s="46">
        <v>11184</v>
      </c>
      <c r="G450" s="46">
        <v>11845</v>
      </c>
      <c r="H450" s="16">
        <f t="shared" si="15"/>
        <v>11454.8</v>
      </c>
    </row>
    <row r="451" spans="2:8" ht="12.75">
      <c r="B451" s="43" t="s">
        <v>99</v>
      </c>
      <c r="C451" s="46">
        <v>305</v>
      </c>
      <c r="D451" s="46">
        <v>209</v>
      </c>
      <c r="E451" s="46">
        <v>284</v>
      </c>
      <c r="F451" s="46">
        <v>284</v>
      </c>
      <c r="G451" s="46">
        <v>284</v>
      </c>
      <c r="H451" s="16">
        <f t="shared" si="15"/>
        <v>273.2</v>
      </c>
    </row>
    <row r="452" spans="2:8" ht="12.75">
      <c r="B452" s="43" t="s">
        <v>100</v>
      </c>
      <c r="C452" s="46">
        <v>18238</v>
      </c>
      <c r="D452" s="46">
        <v>18100</v>
      </c>
      <c r="E452" s="46">
        <v>17923</v>
      </c>
      <c r="F452" s="46">
        <v>18281</v>
      </c>
      <c r="G452" s="46">
        <v>17691</v>
      </c>
      <c r="H452" s="16">
        <f t="shared" si="15"/>
        <v>18046.6</v>
      </c>
    </row>
    <row r="453" spans="2:8" ht="12.75">
      <c r="B453" s="43" t="s">
        <v>101</v>
      </c>
      <c r="C453" s="46">
        <v>851</v>
      </c>
      <c r="D453" s="46">
        <v>857</v>
      </c>
      <c r="E453" s="46">
        <v>768</v>
      </c>
      <c r="F453" s="46">
        <v>779</v>
      </c>
      <c r="G453" s="46">
        <v>792</v>
      </c>
      <c r="H453" s="16">
        <f t="shared" si="15"/>
        <v>809.4</v>
      </c>
    </row>
    <row r="454" ht="12.75">
      <c r="H454" s="16"/>
    </row>
    <row r="455" spans="2:8" ht="12.75">
      <c r="B455" s="39" t="s">
        <v>92</v>
      </c>
      <c r="C455" s="40"/>
      <c r="D455" s="40"/>
      <c r="E455" s="40"/>
      <c r="F455" s="40"/>
      <c r="G455" s="40"/>
      <c r="H455" s="16"/>
    </row>
    <row r="456" spans="2:8" ht="12.75">
      <c r="B456" s="39" t="s">
        <v>0</v>
      </c>
      <c r="C456" s="39" t="s">
        <v>93</v>
      </c>
      <c r="D456" s="40"/>
      <c r="E456" s="40"/>
      <c r="F456" s="40"/>
      <c r="G456" s="40"/>
      <c r="H456" s="16"/>
    </row>
    <row r="457" ht="12.75">
      <c r="H457" s="16"/>
    </row>
    <row r="458" spans="2:8" ht="12.75">
      <c r="B458" s="39" t="s">
        <v>75</v>
      </c>
      <c r="C458" s="39" t="s">
        <v>76</v>
      </c>
      <c r="D458" s="40"/>
      <c r="E458" s="40"/>
      <c r="F458" s="40"/>
      <c r="G458" s="40"/>
      <c r="H458" s="16"/>
    </row>
    <row r="459" spans="2:8" ht="12.75">
      <c r="B459" s="39" t="s">
        <v>96</v>
      </c>
      <c r="C459" s="39" t="s">
        <v>42</v>
      </c>
      <c r="D459" s="40"/>
      <c r="E459" s="40"/>
      <c r="F459" s="40"/>
      <c r="G459" s="40"/>
      <c r="H459" s="16"/>
    </row>
    <row r="460" ht="12.75">
      <c r="H460" s="16"/>
    </row>
    <row r="461" spans="2:8" ht="12.75">
      <c r="B461" s="43" t="s">
        <v>97</v>
      </c>
      <c r="C461" s="43" t="s">
        <v>55</v>
      </c>
      <c r="D461" s="43" t="s">
        <v>56</v>
      </c>
      <c r="E461" s="43" t="s">
        <v>61</v>
      </c>
      <c r="F461" s="43" t="s">
        <v>62</v>
      </c>
      <c r="G461" s="43" t="s">
        <v>63</v>
      </c>
      <c r="H461" s="16"/>
    </row>
    <row r="462" spans="2:8" ht="12.75">
      <c r="B462" s="43" t="s">
        <v>98</v>
      </c>
      <c r="C462" s="46">
        <v>9800</v>
      </c>
      <c r="D462" s="46">
        <v>10300</v>
      </c>
      <c r="E462" s="46">
        <v>10400</v>
      </c>
      <c r="F462" s="46">
        <v>11800</v>
      </c>
      <c r="G462" s="44" t="s">
        <v>0</v>
      </c>
      <c r="H462" s="16">
        <f>AVERAGE(C462:F462)</f>
        <v>10575</v>
      </c>
    </row>
    <row r="463" spans="2:8" ht="12.75">
      <c r="B463" s="43" t="s">
        <v>99</v>
      </c>
      <c r="C463" s="46">
        <v>1711</v>
      </c>
      <c r="D463" s="46">
        <v>1611</v>
      </c>
      <c r="E463" s="46">
        <v>1857</v>
      </c>
      <c r="F463" s="46">
        <v>1657</v>
      </c>
      <c r="G463" s="44" t="s">
        <v>0</v>
      </c>
      <c r="H463" s="16">
        <f aca="true" t="shared" si="16" ref="H463:H465">AVERAGE(C463:F463)</f>
        <v>1709</v>
      </c>
    </row>
    <row r="464" spans="2:8" ht="12.75">
      <c r="B464" s="43" t="s">
        <v>100</v>
      </c>
      <c r="C464" s="46">
        <v>19941</v>
      </c>
      <c r="D464" s="46">
        <v>19613</v>
      </c>
      <c r="E464" s="46">
        <v>19457</v>
      </c>
      <c r="F464" s="46">
        <v>19576</v>
      </c>
      <c r="G464" s="44" t="s">
        <v>0</v>
      </c>
      <c r="H464" s="16">
        <f t="shared" si="16"/>
        <v>19646.75</v>
      </c>
    </row>
    <row r="465" spans="2:8" ht="12.75">
      <c r="B465" s="43" t="s">
        <v>101</v>
      </c>
      <c r="C465" s="46">
        <v>690</v>
      </c>
      <c r="D465" s="46">
        <v>709</v>
      </c>
      <c r="E465" s="46">
        <v>675</v>
      </c>
      <c r="F465" s="46">
        <v>686</v>
      </c>
      <c r="G465" s="44" t="s">
        <v>0</v>
      </c>
      <c r="H465" s="16">
        <f t="shared" si="16"/>
        <v>690</v>
      </c>
    </row>
    <row r="466" ht="12.75">
      <c r="H466" s="16"/>
    </row>
    <row r="467" spans="2:8" ht="12.75">
      <c r="B467" s="39" t="s">
        <v>92</v>
      </c>
      <c r="C467" s="40"/>
      <c r="D467" s="40"/>
      <c r="E467" s="40"/>
      <c r="F467" s="40"/>
      <c r="G467" s="40"/>
      <c r="H467" s="16"/>
    </row>
    <row r="468" spans="2:8" ht="12.75">
      <c r="B468" s="39" t="s">
        <v>0</v>
      </c>
      <c r="C468" s="39" t="s">
        <v>93</v>
      </c>
      <c r="D468" s="40"/>
      <c r="E468" s="40"/>
      <c r="F468" s="40"/>
      <c r="G468" s="40"/>
      <c r="H468" s="16"/>
    </row>
    <row r="469" ht="12.75">
      <c r="H469" s="16"/>
    </row>
    <row r="470" spans="2:8" ht="12.75">
      <c r="B470" s="39" t="s">
        <v>75</v>
      </c>
      <c r="C470" s="39" t="s">
        <v>76</v>
      </c>
      <c r="D470" s="40"/>
      <c r="E470" s="40"/>
      <c r="F470" s="40"/>
      <c r="G470" s="40"/>
      <c r="H470" s="16"/>
    </row>
    <row r="471" spans="2:8" ht="12.75">
      <c r="B471" s="39" t="s">
        <v>96</v>
      </c>
      <c r="C471" s="39" t="s">
        <v>16</v>
      </c>
      <c r="D471" s="40"/>
      <c r="E471" s="40"/>
      <c r="F471" s="40"/>
      <c r="G471" s="40"/>
      <c r="H471" s="16"/>
    </row>
    <row r="472" ht="12.75">
      <c r="H472" s="16"/>
    </row>
    <row r="473" spans="2:8" ht="12.75">
      <c r="B473" s="43" t="s">
        <v>97</v>
      </c>
      <c r="C473" s="43" t="s">
        <v>55</v>
      </c>
      <c r="D473" s="43" t="s">
        <v>56</v>
      </c>
      <c r="E473" s="43" t="s">
        <v>61</v>
      </c>
      <c r="F473" s="43" t="s">
        <v>62</v>
      </c>
      <c r="G473" s="43" t="s">
        <v>63</v>
      </c>
      <c r="H473" s="16"/>
    </row>
    <row r="474" spans="2:8" ht="12.75">
      <c r="B474" s="43" t="s">
        <v>98</v>
      </c>
      <c r="C474" s="46">
        <v>80314</v>
      </c>
      <c r="D474" s="46">
        <v>83522</v>
      </c>
      <c r="E474" s="46">
        <v>82050</v>
      </c>
      <c r="F474" s="46">
        <v>84692</v>
      </c>
      <c r="G474" s="46">
        <v>87735</v>
      </c>
      <c r="H474" s="16">
        <f aca="true" t="shared" si="17" ref="H474:H489">AVERAGE(C474:G474)</f>
        <v>83662.6</v>
      </c>
    </row>
    <row r="475" spans="2:8" ht="12.75">
      <c r="B475" s="43" t="s">
        <v>99</v>
      </c>
      <c r="C475" s="46">
        <v>38264</v>
      </c>
      <c r="D475" s="46">
        <v>38919</v>
      </c>
      <c r="E475" s="46">
        <v>31029</v>
      </c>
      <c r="F475" s="46">
        <v>29124</v>
      </c>
      <c r="G475" s="46">
        <v>30508</v>
      </c>
      <c r="H475" s="16">
        <f t="shared" si="17"/>
        <v>33568.8</v>
      </c>
    </row>
    <row r="476" spans="2:8" ht="12.75">
      <c r="B476" s="43" t="s">
        <v>100</v>
      </c>
      <c r="C476" s="46">
        <v>165276</v>
      </c>
      <c r="D476" s="46">
        <v>163429</v>
      </c>
      <c r="E476" s="46">
        <v>162957</v>
      </c>
      <c r="F476" s="46">
        <v>163366</v>
      </c>
      <c r="G476" s="46">
        <v>165501</v>
      </c>
      <c r="H476" s="16">
        <f t="shared" si="17"/>
        <v>164105.8</v>
      </c>
    </row>
    <row r="477" spans="2:8" ht="12.75">
      <c r="B477" s="43" t="s">
        <v>101</v>
      </c>
      <c r="C477" s="46">
        <v>1811</v>
      </c>
      <c r="D477" s="46">
        <v>1899</v>
      </c>
      <c r="E477" s="46">
        <v>2091</v>
      </c>
      <c r="F477" s="46">
        <v>2078</v>
      </c>
      <c r="G477" s="46">
        <v>1992</v>
      </c>
      <c r="H477" s="16">
        <f t="shared" si="17"/>
        <v>1974.2</v>
      </c>
    </row>
    <row r="478" ht="12.75">
      <c r="H478" s="16"/>
    </row>
    <row r="479" spans="2:8" ht="12.75">
      <c r="B479" s="39" t="s">
        <v>92</v>
      </c>
      <c r="C479" s="40"/>
      <c r="D479" s="40"/>
      <c r="E479" s="40"/>
      <c r="F479" s="40"/>
      <c r="G479" s="40"/>
      <c r="H479" s="16"/>
    </row>
    <row r="480" spans="2:8" ht="12.75">
      <c r="B480" s="39" t="s">
        <v>0</v>
      </c>
      <c r="C480" s="39" t="s">
        <v>93</v>
      </c>
      <c r="D480" s="40"/>
      <c r="E480" s="40"/>
      <c r="F480" s="40"/>
      <c r="G480" s="40"/>
      <c r="H480" s="16"/>
    </row>
    <row r="481" ht="12.75">
      <c r="H481" s="16"/>
    </row>
    <row r="482" spans="2:8" ht="12.75">
      <c r="B482" s="39" t="s">
        <v>75</v>
      </c>
      <c r="C482" s="39" t="s">
        <v>76</v>
      </c>
      <c r="D482" s="40"/>
      <c r="E482" s="40"/>
      <c r="F482" s="40"/>
      <c r="G482" s="40"/>
      <c r="H482" s="16"/>
    </row>
    <row r="483" spans="2:8" ht="12.75">
      <c r="B483" s="39" t="s">
        <v>96</v>
      </c>
      <c r="C483" s="39" t="s">
        <v>23</v>
      </c>
      <c r="D483" s="40"/>
      <c r="E483" s="40"/>
      <c r="F483" s="40"/>
      <c r="G483" s="40"/>
      <c r="H483" s="16"/>
    </row>
    <row r="484" ht="12.75">
      <c r="H484" s="16"/>
    </row>
    <row r="485" spans="2:8" ht="12.75">
      <c r="B485" s="43" t="s">
        <v>97</v>
      </c>
      <c r="C485" s="43" t="s">
        <v>55</v>
      </c>
      <c r="D485" s="43" t="s">
        <v>56</v>
      </c>
      <c r="E485" s="43" t="s">
        <v>61</v>
      </c>
      <c r="F485" s="43" t="s">
        <v>62</v>
      </c>
      <c r="G485" s="43" t="s">
        <v>63</v>
      </c>
      <c r="H485" s="16"/>
    </row>
    <row r="486" spans="2:8" ht="12.75">
      <c r="B486" s="43" t="s">
        <v>98</v>
      </c>
      <c r="C486" s="46">
        <v>7818</v>
      </c>
      <c r="D486" s="46">
        <v>8757</v>
      </c>
      <c r="E486" s="46">
        <v>8350</v>
      </c>
      <c r="F486" s="46">
        <v>8455</v>
      </c>
      <c r="G486" s="46">
        <v>8383</v>
      </c>
      <c r="H486" s="16">
        <f t="shared" si="17"/>
        <v>8352.6</v>
      </c>
    </row>
    <row r="487" spans="2:8" ht="12.75">
      <c r="B487" s="43" t="s">
        <v>99</v>
      </c>
      <c r="C487" s="46">
        <v>916</v>
      </c>
      <c r="D487" s="46">
        <v>1022</v>
      </c>
      <c r="E487" s="46">
        <v>1121</v>
      </c>
      <c r="F487" s="46">
        <v>1322</v>
      </c>
      <c r="G487" s="46">
        <v>1224</v>
      </c>
      <c r="H487" s="16">
        <f t="shared" si="17"/>
        <v>1121</v>
      </c>
    </row>
    <row r="488" spans="2:8" ht="12.75">
      <c r="B488" s="43" t="s">
        <v>100</v>
      </c>
      <c r="C488" s="46">
        <v>13328</v>
      </c>
      <c r="D488" s="46">
        <v>12938</v>
      </c>
      <c r="E488" s="46">
        <v>12888</v>
      </c>
      <c r="F488" s="46">
        <v>12959</v>
      </c>
      <c r="G488" s="46">
        <v>12824</v>
      </c>
      <c r="H488" s="16">
        <f t="shared" si="17"/>
        <v>12987.4</v>
      </c>
    </row>
    <row r="489" spans="2:8" ht="12.75">
      <c r="B489" s="43" t="s">
        <v>101</v>
      </c>
      <c r="C489" s="46">
        <v>209</v>
      </c>
      <c r="D489" s="46">
        <v>206</v>
      </c>
      <c r="E489" s="46">
        <v>203</v>
      </c>
      <c r="F489" s="46">
        <v>198</v>
      </c>
      <c r="G489" s="46">
        <v>198</v>
      </c>
      <c r="H489" s="16">
        <f t="shared" si="17"/>
        <v>202.8</v>
      </c>
    </row>
    <row r="490" ht="12.75">
      <c r="H490" s="16"/>
    </row>
    <row r="491" spans="2:8" ht="12.75">
      <c r="B491" s="39" t="s">
        <v>92</v>
      </c>
      <c r="C491" s="40"/>
      <c r="D491" s="40"/>
      <c r="E491" s="40"/>
      <c r="F491" s="40"/>
      <c r="G491" s="40"/>
      <c r="H491" s="16"/>
    </row>
    <row r="492" spans="2:8" ht="12.75">
      <c r="B492" s="39" t="s">
        <v>0</v>
      </c>
      <c r="C492" s="39" t="s">
        <v>93</v>
      </c>
      <c r="D492" s="40"/>
      <c r="E492" s="40"/>
      <c r="F492" s="40"/>
      <c r="G492" s="40"/>
      <c r="H492" s="16"/>
    </row>
    <row r="493" ht="12.75">
      <c r="H493" s="16"/>
    </row>
    <row r="494" spans="2:8" ht="12.75">
      <c r="B494" s="39" t="s">
        <v>75</v>
      </c>
      <c r="C494" s="39" t="s">
        <v>76</v>
      </c>
      <c r="D494" s="40"/>
      <c r="E494" s="40"/>
      <c r="F494" s="40"/>
      <c r="G494" s="40"/>
      <c r="H494" s="16"/>
    </row>
    <row r="495" spans="2:8" ht="12.75">
      <c r="B495" s="39" t="s">
        <v>96</v>
      </c>
      <c r="C495" s="39" t="s">
        <v>43</v>
      </c>
      <c r="D495" s="40"/>
      <c r="E495" s="40"/>
      <c r="F495" s="40"/>
      <c r="G495" s="40"/>
      <c r="H495" s="16"/>
    </row>
    <row r="496" ht="12.75">
      <c r="H496" s="16"/>
    </row>
    <row r="497" spans="2:8" ht="12.75">
      <c r="B497" s="43" t="s">
        <v>97</v>
      </c>
      <c r="C497" s="43" t="s">
        <v>55</v>
      </c>
      <c r="D497" s="43" t="s">
        <v>56</v>
      </c>
      <c r="E497" s="43" t="s">
        <v>61</v>
      </c>
      <c r="F497" s="43" t="s">
        <v>62</v>
      </c>
      <c r="G497" s="43" t="s">
        <v>63</v>
      </c>
      <c r="H497" s="16"/>
    </row>
    <row r="498" spans="2:8" ht="12.75">
      <c r="B498" s="43" t="s">
        <v>98</v>
      </c>
      <c r="C498" s="46">
        <v>4525</v>
      </c>
      <c r="D498" s="46">
        <v>4441</v>
      </c>
      <c r="E498" s="46">
        <v>4652</v>
      </c>
      <c r="F498" s="46">
        <v>4187</v>
      </c>
      <c r="G498" s="44" t="s">
        <v>0</v>
      </c>
      <c r="H498" s="16">
        <f>AVERAGE(C498:F498)</f>
        <v>4451.25</v>
      </c>
    </row>
    <row r="499" spans="2:8" ht="12.75">
      <c r="B499" s="43" t="s">
        <v>99</v>
      </c>
      <c r="C499" s="46">
        <v>1523</v>
      </c>
      <c r="D499" s="46">
        <v>1523</v>
      </c>
      <c r="E499" s="46">
        <v>1523</v>
      </c>
      <c r="F499" s="46">
        <v>1523</v>
      </c>
      <c r="G499" s="44" t="s">
        <v>0</v>
      </c>
      <c r="H499" s="16">
        <f aca="true" t="shared" si="18" ref="H499:H501">AVERAGE(C499:F499)</f>
        <v>1523</v>
      </c>
    </row>
    <row r="500" spans="2:8" ht="12.75">
      <c r="B500" s="43" t="s">
        <v>100</v>
      </c>
      <c r="C500" s="46">
        <v>22298</v>
      </c>
      <c r="D500" s="46">
        <v>22239</v>
      </c>
      <c r="E500" s="46">
        <v>22169</v>
      </c>
      <c r="F500" s="46">
        <v>21982</v>
      </c>
      <c r="G500" s="44" t="s">
        <v>0</v>
      </c>
      <c r="H500" s="16">
        <f t="shared" si="18"/>
        <v>22172</v>
      </c>
    </row>
    <row r="501" spans="2:8" ht="12.75">
      <c r="B501" s="43" t="s">
        <v>101</v>
      </c>
      <c r="C501" s="46">
        <v>172</v>
      </c>
      <c r="D501" s="46">
        <v>173</v>
      </c>
      <c r="E501" s="46">
        <v>174</v>
      </c>
      <c r="F501" s="46">
        <v>178</v>
      </c>
      <c r="G501" s="44" t="s">
        <v>0</v>
      </c>
      <c r="H501" s="16">
        <f t="shared" si="18"/>
        <v>174.25</v>
      </c>
    </row>
    <row r="502" ht="12.75">
      <c r="H502" s="16"/>
    </row>
    <row r="503" spans="2:8" ht="12.75">
      <c r="B503" s="39" t="s">
        <v>92</v>
      </c>
      <c r="C503" s="40"/>
      <c r="D503" s="40"/>
      <c r="E503" s="40"/>
      <c r="F503" s="40"/>
      <c r="G503" s="40"/>
      <c r="H503" s="16"/>
    </row>
    <row r="504" spans="2:8" ht="12.75">
      <c r="B504" s="39" t="s">
        <v>0</v>
      </c>
      <c r="C504" s="39" t="s">
        <v>93</v>
      </c>
      <c r="D504" s="40"/>
      <c r="E504" s="40"/>
      <c r="F504" s="40"/>
      <c r="G504" s="40"/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</sheetData>
  <mergeCells count="1">
    <mergeCell ref="B47:K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8824"/>
  </sheetPr>
  <dimension ref="A2:AK553"/>
  <sheetViews>
    <sheetView showGridLines="0" workbookViewId="0" topLeftCell="A1">
      <selection activeCell="T62" sqref="T62"/>
    </sheetView>
  </sheetViews>
  <sheetFormatPr defaultColWidth="9.140625" defaultRowHeight="12.75"/>
  <cols>
    <col min="1" max="1" width="11.57421875" style="19" customWidth="1"/>
    <col min="2" max="2" width="14.57421875" style="19" bestFit="1" customWidth="1"/>
    <col min="3" max="3" width="10.00390625" style="19" customWidth="1"/>
    <col min="4" max="6" width="9.421875" style="19" bestFit="1" customWidth="1"/>
    <col min="7" max="8" width="9.140625" style="19" customWidth="1"/>
    <col min="9" max="9" width="9.57421875" style="19" bestFit="1" customWidth="1"/>
    <col min="10" max="11" width="9.421875" style="19" bestFit="1" customWidth="1"/>
    <col min="12" max="13" width="9.28125" style="19" bestFit="1" customWidth="1"/>
    <col min="14" max="14" width="9.140625" style="19" customWidth="1"/>
    <col min="15" max="15" width="16.7109375" style="19" customWidth="1"/>
    <col min="16" max="22" width="9.140625" style="19" customWidth="1"/>
    <col min="23" max="26" width="9.421875" style="19" bestFit="1" customWidth="1"/>
    <col min="27" max="33" width="9.28125" style="19" bestFit="1" customWidth="1"/>
    <col min="34" max="16384" width="9.140625" style="19" customWidth="1"/>
  </cols>
  <sheetData>
    <row r="2" ht="12.75">
      <c r="A2" s="2"/>
    </row>
    <row r="3" spans="2:7" ht="12.75">
      <c r="B3" s="36" t="s">
        <v>160</v>
      </c>
      <c r="C3" s="36"/>
      <c r="D3" s="36"/>
      <c r="E3" s="36"/>
      <c r="F3" s="36"/>
      <c r="G3" s="36"/>
    </row>
    <row r="4" ht="12.75">
      <c r="B4" s="19" t="s">
        <v>11</v>
      </c>
    </row>
    <row r="43" ht="12.75" customHeight="1"/>
    <row r="44" spans="2:15" ht="22.5" customHeight="1">
      <c r="B44" s="314" t="s">
        <v>147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</row>
    <row r="45" spans="2:15" ht="14.25" customHeight="1"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</row>
    <row r="46" spans="2:15" ht="13.5" customHeight="1"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</row>
    <row r="47" spans="2:16" ht="12.75">
      <c r="B47" s="23" t="s">
        <v>10</v>
      </c>
      <c r="P47" s="37"/>
    </row>
    <row r="48" ht="12.75">
      <c r="P48" s="37"/>
    </row>
    <row r="49" spans="7:16" ht="12.75">
      <c r="G49" s="23"/>
      <c r="P49" s="37"/>
    </row>
    <row r="50" spans="7:16" ht="12.75">
      <c r="G50" s="23"/>
      <c r="P50" s="37"/>
    </row>
    <row r="51" ht="12.75">
      <c r="P51" s="5"/>
    </row>
    <row r="52" ht="12.75">
      <c r="E52" s="16"/>
    </row>
    <row r="53" spans="3:8" ht="12.75">
      <c r="C53" s="17">
        <v>1380437.4</v>
      </c>
      <c r="D53" s="17">
        <v>755429.4</v>
      </c>
      <c r="E53" s="17">
        <v>271610.2</v>
      </c>
      <c r="F53" s="17">
        <v>132711.6</v>
      </c>
      <c r="G53" s="20">
        <v>154780.8</v>
      </c>
      <c r="H53" s="20">
        <v>65904.4</v>
      </c>
    </row>
    <row r="54" spans="3:8" ht="12.75">
      <c r="C54" s="17"/>
      <c r="D54" s="17"/>
      <c r="E54" s="17"/>
      <c r="F54" s="17"/>
      <c r="G54" s="20"/>
      <c r="H54" s="20"/>
    </row>
    <row r="55" spans="1:13" ht="51.75" customHeight="1">
      <c r="A55" s="5"/>
      <c r="B55" s="72"/>
      <c r="C55" s="73" t="s">
        <v>108</v>
      </c>
      <c r="D55" s="74" t="s">
        <v>2</v>
      </c>
      <c r="E55" s="74" t="s">
        <v>3</v>
      </c>
      <c r="F55" s="74" t="s">
        <v>4</v>
      </c>
      <c r="G55" s="74" t="s">
        <v>5</v>
      </c>
      <c r="H55" s="74" t="s">
        <v>6</v>
      </c>
      <c r="I55" s="74" t="s">
        <v>2</v>
      </c>
      <c r="J55" s="74" t="s">
        <v>3</v>
      </c>
      <c r="K55" s="74" t="s">
        <v>4</v>
      </c>
      <c r="L55" s="74" t="s">
        <v>5</v>
      </c>
      <c r="M55" s="74" t="s">
        <v>6</v>
      </c>
    </row>
    <row r="56" spans="1:27" ht="12.75">
      <c r="A56" s="17"/>
      <c r="B56" s="67" t="s">
        <v>68</v>
      </c>
      <c r="C56" s="75">
        <v>1658261.2</v>
      </c>
      <c r="D56" s="75">
        <v>864906.4</v>
      </c>
      <c r="E56" s="75">
        <v>343631.4</v>
      </c>
      <c r="F56" s="75">
        <v>157947</v>
      </c>
      <c r="G56" s="75">
        <v>214465.2</v>
      </c>
      <c r="H56" s="75">
        <v>77310</v>
      </c>
      <c r="I56" s="75">
        <f>D56/$C56*100</f>
        <v>52.15742851608661</v>
      </c>
      <c r="J56" s="75">
        <f aca="true" t="shared" si="0" ref="J56:M57">E56/$C56*100</f>
        <v>20.722392829308195</v>
      </c>
      <c r="K56" s="75">
        <f t="shared" si="0"/>
        <v>9.524856518382025</v>
      </c>
      <c r="L56" s="75">
        <f t="shared" si="0"/>
        <v>12.93313743335489</v>
      </c>
      <c r="M56" s="75">
        <f t="shared" si="0"/>
        <v>4.662112337911543</v>
      </c>
      <c r="N56" s="20">
        <f>SUM(I56:M56)</f>
        <v>99.99992763504325</v>
      </c>
      <c r="T56" s="20"/>
      <c r="U56" s="20"/>
      <c r="V56" s="20"/>
      <c r="W56" s="20"/>
      <c r="X56" s="20"/>
      <c r="Y56" s="20"/>
      <c r="Z56" s="20"/>
      <c r="AA56" s="20"/>
    </row>
    <row r="57" spans="1:27" ht="12.75">
      <c r="A57" s="17"/>
      <c r="B57" s="67" t="s">
        <v>91</v>
      </c>
      <c r="C57" s="75">
        <v>1380437.4</v>
      </c>
      <c r="D57" s="75">
        <v>755429.4</v>
      </c>
      <c r="E57" s="75">
        <v>271610.2</v>
      </c>
      <c r="F57" s="75">
        <v>132711.6</v>
      </c>
      <c r="G57" s="75">
        <v>154780.8</v>
      </c>
      <c r="H57" s="75">
        <v>65904.4</v>
      </c>
      <c r="I57" s="75">
        <f>D57/$C57*100</f>
        <v>54.72391576756759</v>
      </c>
      <c r="J57" s="75">
        <f t="shared" si="0"/>
        <v>19.675662221264073</v>
      </c>
      <c r="K57" s="75">
        <f t="shared" si="0"/>
        <v>9.613735472539357</v>
      </c>
      <c r="L57" s="75">
        <f t="shared" si="0"/>
        <v>11.212446142070622</v>
      </c>
      <c r="M57" s="75">
        <f t="shared" si="0"/>
        <v>4.774167955750837</v>
      </c>
      <c r="N57" s="20">
        <f aca="true" t="shared" si="1" ref="N57:N89">SUM(I57:M57)</f>
        <v>99.99992755919249</v>
      </c>
      <c r="T57" s="20"/>
      <c r="U57" s="20"/>
      <c r="V57" s="20"/>
      <c r="W57" s="20"/>
      <c r="X57" s="20"/>
      <c r="Y57" s="20"/>
      <c r="Z57" s="20"/>
      <c r="AA57" s="20"/>
    </row>
    <row r="58" spans="1:27" ht="12.75">
      <c r="A58" s="17"/>
      <c r="B58" s="76"/>
      <c r="C58" s="75"/>
      <c r="D58" s="76"/>
      <c r="E58" s="77"/>
      <c r="F58" s="75"/>
      <c r="G58" s="75"/>
      <c r="H58" s="75"/>
      <c r="I58" s="75"/>
      <c r="J58" s="75"/>
      <c r="K58" s="75"/>
      <c r="L58" s="75"/>
      <c r="M58" s="75"/>
      <c r="N58" s="20"/>
      <c r="T58" s="20"/>
      <c r="U58" s="20"/>
      <c r="V58" s="20"/>
      <c r="W58" s="20"/>
      <c r="X58" s="20"/>
      <c r="Y58" s="20"/>
      <c r="Z58" s="20"/>
      <c r="AA58" s="20"/>
    </row>
    <row r="59" spans="1:27" ht="12.75">
      <c r="A59" s="17"/>
      <c r="B59" s="78" t="s">
        <v>24</v>
      </c>
      <c r="C59" s="75">
        <v>2171.4</v>
      </c>
      <c r="D59" s="75">
        <v>1829.4</v>
      </c>
      <c r="E59" s="75">
        <v>248.2</v>
      </c>
      <c r="F59" s="75">
        <v>20.8</v>
      </c>
      <c r="G59" s="75">
        <v>18</v>
      </c>
      <c r="H59" s="75">
        <v>54.4</v>
      </c>
      <c r="I59" s="75">
        <f aca="true" t="shared" si="2" ref="I59:I86">D59/$C59*100</f>
        <v>84.24979276043106</v>
      </c>
      <c r="J59" s="75">
        <f aca="true" t="shared" si="3" ref="J59:J86">E59/$C59*100</f>
        <v>11.43041355807313</v>
      </c>
      <c r="K59" s="75">
        <f aca="true" t="shared" si="4" ref="K59:K86">F59/$C59*100</f>
        <v>0.9579073408860642</v>
      </c>
      <c r="L59" s="75">
        <f aca="true" t="shared" si="5" ref="L59:L86">G59/$C59*100</f>
        <v>0.8289582757667865</v>
      </c>
      <c r="M59" s="75">
        <f aca="true" t="shared" si="6" ref="M59:M86">H59/$C59*100</f>
        <v>2.505296122317399</v>
      </c>
      <c r="N59" s="20">
        <f>SUM(I59:M59)</f>
        <v>99.97236805747444</v>
      </c>
      <c r="T59" s="20"/>
      <c r="U59" s="20"/>
      <c r="V59" s="20"/>
      <c r="W59" s="20"/>
      <c r="X59" s="20"/>
      <c r="Y59" s="20"/>
      <c r="Z59" s="20"/>
      <c r="AA59" s="20"/>
    </row>
    <row r="60" spans="1:27" ht="12.75">
      <c r="A60" s="17"/>
      <c r="B60" s="78" t="s">
        <v>30</v>
      </c>
      <c r="C60" s="75">
        <v>64204.5</v>
      </c>
      <c r="D60" s="75">
        <v>52869.5</v>
      </c>
      <c r="E60" s="75">
        <v>3833.5</v>
      </c>
      <c r="F60" s="75">
        <v>5055.75</v>
      </c>
      <c r="G60" s="75">
        <v>1192</v>
      </c>
      <c r="H60" s="75">
        <v>1253.5</v>
      </c>
      <c r="I60" s="75">
        <f t="shared" si="2"/>
        <v>82.3454742268844</v>
      </c>
      <c r="J60" s="75">
        <f t="shared" si="3"/>
        <v>5.970765289037373</v>
      </c>
      <c r="K60" s="75">
        <f t="shared" si="4"/>
        <v>7.874448052706586</v>
      </c>
      <c r="L60" s="75">
        <f t="shared" si="5"/>
        <v>1.8565676860656184</v>
      </c>
      <c r="M60" s="75">
        <f t="shared" si="6"/>
        <v>1.9523553644993732</v>
      </c>
      <c r="N60" s="20">
        <f t="shared" si="1"/>
        <v>99.99961061919335</v>
      </c>
      <c r="T60" s="20"/>
      <c r="U60" s="20"/>
      <c r="V60" s="20"/>
      <c r="W60" s="20"/>
      <c r="X60" s="20"/>
      <c r="Y60" s="20"/>
      <c r="Z60" s="20"/>
      <c r="AA60" s="20"/>
    </row>
    <row r="61" spans="1:27" ht="12.75">
      <c r="A61" s="17"/>
      <c r="B61" s="78" t="s">
        <v>44</v>
      </c>
      <c r="C61" s="75">
        <v>5052.6</v>
      </c>
      <c r="D61" s="75">
        <v>3866.8</v>
      </c>
      <c r="E61" s="75">
        <v>282</v>
      </c>
      <c r="F61" s="75">
        <v>233.2</v>
      </c>
      <c r="G61" s="75">
        <v>619</v>
      </c>
      <c r="H61" s="75">
        <v>51.2</v>
      </c>
      <c r="I61" s="75">
        <f t="shared" si="2"/>
        <v>76.53089498476032</v>
      </c>
      <c r="J61" s="75">
        <f t="shared" si="3"/>
        <v>5.581284883030518</v>
      </c>
      <c r="K61" s="75">
        <f t="shared" si="4"/>
        <v>4.615445513201124</v>
      </c>
      <c r="L61" s="75">
        <f t="shared" si="5"/>
        <v>12.251118236155643</v>
      </c>
      <c r="M61" s="75">
        <f t="shared" si="6"/>
        <v>1.0133396667062502</v>
      </c>
      <c r="N61" s="20">
        <f t="shared" si="1"/>
        <v>99.99208328385386</v>
      </c>
      <c r="T61" s="20"/>
      <c r="U61" s="20"/>
      <c r="V61" s="20"/>
      <c r="W61" s="20"/>
      <c r="X61" s="20"/>
      <c r="Y61" s="20"/>
      <c r="Z61" s="20"/>
      <c r="AA61" s="20"/>
    </row>
    <row r="62" spans="1:27" ht="12.75">
      <c r="A62" s="17"/>
      <c r="B62" s="78" t="s">
        <v>17</v>
      </c>
      <c r="C62" s="75">
        <v>294761.2</v>
      </c>
      <c r="D62" s="75">
        <v>203890.6</v>
      </c>
      <c r="E62" s="75">
        <v>30621.6</v>
      </c>
      <c r="F62" s="75">
        <v>20904.6</v>
      </c>
      <c r="G62" s="75">
        <v>32854.6</v>
      </c>
      <c r="H62" s="75">
        <v>6489.6</v>
      </c>
      <c r="I62" s="75">
        <f t="shared" si="2"/>
        <v>69.17145133077216</v>
      </c>
      <c r="J62" s="75">
        <f t="shared" si="3"/>
        <v>10.388612883920949</v>
      </c>
      <c r="K62" s="75">
        <f t="shared" si="4"/>
        <v>7.092046035909746</v>
      </c>
      <c r="L62" s="75">
        <f t="shared" si="5"/>
        <v>11.146175276800339</v>
      </c>
      <c r="M62" s="75">
        <f t="shared" si="6"/>
        <v>2.201646621061388</v>
      </c>
      <c r="N62" s="20">
        <f t="shared" si="1"/>
        <v>99.99993214846458</v>
      </c>
      <c r="T62" s="20"/>
      <c r="U62" s="20"/>
      <c r="V62" s="20"/>
      <c r="W62" s="20"/>
      <c r="X62" s="20"/>
      <c r="Y62" s="20"/>
      <c r="Z62" s="20"/>
      <c r="AA62" s="20"/>
    </row>
    <row r="63" spans="1:27" ht="12.75">
      <c r="A63" s="17"/>
      <c r="B63" s="78" t="s">
        <v>37</v>
      </c>
      <c r="C63" s="75">
        <v>11926.2</v>
      </c>
      <c r="D63" s="75">
        <v>8175.2</v>
      </c>
      <c r="E63" s="75">
        <v>1358.8</v>
      </c>
      <c r="F63" s="75">
        <v>149</v>
      </c>
      <c r="G63" s="75">
        <v>1138.8</v>
      </c>
      <c r="H63" s="75">
        <v>1104.2</v>
      </c>
      <c r="I63" s="75">
        <f t="shared" si="2"/>
        <v>68.54823833241099</v>
      </c>
      <c r="J63" s="75">
        <f t="shared" si="3"/>
        <v>11.393402760309234</v>
      </c>
      <c r="K63" s="75">
        <f t="shared" si="4"/>
        <v>1.2493501702134795</v>
      </c>
      <c r="L63" s="75">
        <f t="shared" si="5"/>
        <v>9.548724656638324</v>
      </c>
      <c r="M63" s="75">
        <f t="shared" si="6"/>
        <v>9.258607100333718</v>
      </c>
      <c r="N63" s="20">
        <f t="shared" si="1"/>
        <v>99.99832301990574</v>
      </c>
      <c r="T63" s="20"/>
      <c r="U63" s="20"/>
      <c r="V63" s="20"/>
      <c r="W63" s="20"/>
      <c r="X63" s="20"/>
      <c r="Y63" s="20"/>
      <c r="Z63" s="20"/>
      <c r="AA63" s="20"/>
    </row>
    <row r="64" spans="1:27" ht="12.75">
      <c r="A64" s="17"/>
      <c r="B64" s="78" t="s">
        <v>18</v>
      </c>
      <c r="C64" s="75">
        <v>5249</v>
      </c>
      <c r="D64" s="75">
        <v>3456</v>
      </c>
      <c r="E64" s="75">
        <v>829.2</v>
      </c>
      <c r="F64" s="75">
        <v>137.4</v>
      </c>
      <c r="G64" s="75">
        <v>638.4</v>
      </c>
      <c r="H64" s="75">
        <v>188</v>
      </c>
      <c r="I64" s="75">
        <f t="shared" si="2"/>
        <v>65.84111259287482</v>
      </c>
      <c r="J64" s="75">
        <f t="shared" si="3"/>
        <v>15.797294722804345</v>
      </c>
      <c r="K64" s="75">
        <f t="shared" si="4"/>
        <v>2.6176414555153364</v>
      </c>
      <c r="L64" s="75">
        <f t="shared" si="5"/>
        <v>12.162316631739378</v>
      </c>
      <c r="M64" s="75">
        <f t="shared" si="6"/>
        <v>3.581634597066108</v>
      </c>
      <c r="N64" s="20">
        <f t="shared" si="1"/>
        <v>99.99999999999999</v>
      </c>
      <c r="T64" s="20"/>
      <c r="U64" s="20"/>
      <c r="V64" s="20"/>
      <c r="W64" s="20"/>
      <c r="X64" s="20"/>
      <c r="Y64" s="20"/>
      <c r="Z64" s="20"/>
      <c r="AA64" s="20"/>
    </row>
    <row r="65" spans="1:27" ht="12.75">
      <c r="A65" s="17"/>
      <c r="B65" s="78" t="s">
        <v>42</v>
      </c>
      <c r="C65" s="75">
        <v>19646.75</v>
      </c>
      <c r="D65" s="75">
        <v>12866</v>
      </c>
      <c r="E65" s="75">
        <v>3843.5</v>
      </c>
      <c r="F65" s="75">
        <v>463.75</v>
      </c>
      <c r="G65" s="75">
        <v>1458.5</v>
      </c>
      <c r="H65" s="75">
        <v>1014.75</v>
      </c>
      <c r="I65" s="75">
        <f t="shared" si="2"/>
        <v>65.48665809866772</v>
      </c>
      <c r="J65" s="75">
        <f t="shared" si="3"/>
        <v>19.56303205364755</v>
      </c>
      <c r="K65" s="75">
        <f t="shared" si="4"/>
        <v>2.360441294361663</v>
      </c>
      <c r="L65" s="75">
        <f t="shared" si="5"/>
        <v>7.423619682644713</v>
      </c>
      <c r="M65" s="75">
        <f t="shared" si="6"/>
        <v>5.164976395587057</v>
      </c>
      <c r="N65" s="20">
        <f t="shared" si="1"/>
        <v>99.9987275249087</v>
      </c>
      <c r="T65" s="20"/>
      <c r="U65" s="20"/>
      <c r="V65" s="20"/>
      <c r="W65" s="20"/>
      <c r="X65" s="20"/>
      <c r="Y65" s="20"/>
      <c r="Z65" s="20"/>
      <c r="AA65" s="20"/>
    </row>
    <row r="66" spans="1:27" ht="12.75">
      <c r="A66" s="17"/>
      <c r="B66" s="78" t="s">
        <v>39</v>
      </c>
      <c r="C66" s="75">
        <v>33547.8</v>
      </c>
      <c r="D66" s="75">
        <v>20957</v>
      </c>
      <c r="E66" s="75">
        <v>9395.8</v>
      </c>
      <c r="F66" s="75">
        <v>772.6</v>
      </c>
      <c r="G66" s="75">
        <v>1757</v>
      </c>
      <c r="H66" s="75">
        <v>665</v>
      </c>
      <c r="I66" s="75">
        <f t="shared" si="2"/>
        <v>62.46907397802538</v>
      </c>
      <c r="J66" s="75">
        <f t="shared" si="3"/>
        <v>28.007201664490662</v>
      </c>
      <c r="K66" s="75">
        <f t="shared" si="4"/>
        <v>2.3029826098879806</v>
      </c>
      <c r="L66" s="75">
        <f t="shared" si="5"/>
        <v>5.237303191267386</v>
      </c>
      <c r="M66" s="75">
        <f t="shared" si="6"/>
        <v>1.9822462277705244</v>
      </c>
      <c r="N66" s="20">
        <f t="shared" si="1"/>
        <v>99.99880767144194</v>
      </c>
      <c r="T66" s="20"/>
      <c r="U66" s="20"/>
      <c r="V66" s="20"/>
      <c r="W66" s="20"/>
      <c r="X66" s="20"/>
      <c r="Y66" s="20"/>
      <c r="Z66" s="20"/>
      <c r="AA66" s="20"/>
    </row>
    <row r="67" spans="1:27" ht="12.75">
      <c r="A67" s="17"/>
      <c r="B67" s="78" t="s">
        <v>16</v>
      </c>
      <c r="C67" s="75">
        <v>170043</v>
      </c>
      <c r="D67" s="75">
        <v>104348.6</v>
      </c>
      <c r="E67" s="75">
        <v>10452.8</v>
      </c>
      <c r="F67" s="75">
        <v>26708.6</v>
      </c>
      <c r="G67" s="75">
        <v>25722.8</v>
      </c>
      <c r="H67" s="75">
        <v>2810</v>
      </c>
      <c r="I67" s="75">
        <f t="shared" si="2"/>
        <v>61.36600742165217</v>
      </c>
      <c r="J67" s="75">
        <f t="shared" si="3"/>
        <v>6.147151014743329</v>
      </c>
      <c r="K67" s="75">
        <f t="shared" si="4"/>
        <v>15.706968237445823</v>
      </c>
      <c r="L67" s="75">
        <f t="shared" si="5"/>
        <v>15.127232523538165</v>
      </c>
      <c r="M67" s="75">
        <f t="shared" si="6"/>
        <v>1.6525231853119504</v>
      </c>
      <c r="N67" s="20">
        <f t="shared" si="1"/>
        <v>99.99988238269144</v>
      </c>
      <c r="T67" s="20"/>
      <c r="U67" s="20"/>
      <c r="V67" s="20"/>
      <c r="W67" s="20"/>
      <c r="X67" s="20"/>
      <c r="Y67" s="20"/>
      <c r="Z67" s="20"/>
      <c r="AA67" s="20"/>
    </row>
    <row r="68" spans="1:27" ht="12.75">
      <c r="A68" s="17"/>
      <c r="B68" s="78" t="s">
        <v>14</v>
      </c>
      <c r="C68" s="75">
        <v>233761</v>
      </c>
      <c r="D68" s="75">
        <v>137051.25</v>
      </c>
      <c r="E68" s="75">
        <v>67021.75</v>
      </c>
      <c r="F68" s="75">
        <v>5085</v>
      </c>
      <c r="G68" s="75">
        <v>18104.75</v>
      </c>
      <c r="H68" s="75">
        <v>6498.5</v>
      </c>
      <c r="I68" s="75">
        <f t="shared" si="2"/>
        <v>58.628791800171975</v>
      </c>
      <c r="J68" s="75">
        <f t="shared" si="3"/>
        <v>28.671057190891553</v>
      </c>
      <c r="K68" s="75">
        <f t="shared" si="4"/>
        <v>2.175298702520951</v>
      </c>
      <c r="L68" s="75">
        <f t="shared" si="5"/>
        <v>7.744983123788828</v>
      </c>
      <c r="M68" s="75">
        <f t="shared" si="6"/>
        <v>2.7799761294655654</v>
      </c>
      <c r="N68" s="20">
        <f t="shared" si="1"/>
        <v>100.00010694683887</v>
      </c>
      <c r="T68" s="20"/>
      <c r="U68" s="20"/>
      <c r="V68" s="20"/>
      <c r="W68" s="20"/>
      <c r="X68" s="20"/>
      <c r="Y68" s="20"/>
      <c r="Z68" s="20"/>
      <c r="AA68" s="20"/>
    </row>
    <row r="69" spans="1:27" ht="12.75">
      <c r="A69" s="17"/>
      <c r="B69" s="78" t="s">
        <v>36</v>
      </c>
      <c r="C69" s="75">
        <v>5376.2</v>
      </c>
      <c r="D69" s="75">
        <v>3106</v>
      </c>
      <c r="E69" s="75">
        <v>624.6</v>
      </c>
      <c r="F69" s="75">
        <v>144.6</v>
      </c>
      <c r="G69" s="75">
        <v>757.8</v>
      </c>
      <c r="H69" s="75">
        <v>743.4</v>
      </c>
      <c r="I69" s="75">
        <f t="shared" si="2"/>
        <v>57.773148320374986</v>
      </c>
      <c r="J69" s="75">
        <f t="shared" si="3"/>
        <v>11.61787135895242</v>
      </c>
      <c r="K69" s="75">
        <f t="shared" si="4"/>
        <v>2.689632082139801</v>
      </c>
      <c r="L69" s="75">
        <f t="shared" si="5"/>
        <v>14.095457758267921</v>
      </c>
      <c r="M69" s="75">
        <f t="shared" si="6"/>
        <v>13.827610579963542</v>
      </c>
      <c r="N69" s="20">
        <f t="shared" si="1"/>
        <v>100.00372009969867</v>
      </c>
      <c r="T69" s="20"/>
      <c r="U69" s="20"/>
      <c r="V69" s="20"/>
      <c r="W69" s="20"/>
      <c r="X69" s="20"/>
      <c r="Y69" s="20"/>
      <c r="Z69" s="20"/>
      <c r="AA69" s="20"/>
    </row>
    <row r="70" spans="1:27" ht="12.75">
      <c r="A70" s="17"/>
      <c r="B70" s="78" t="s">
        <v>19</v>
      </c>
      <c r="C70" s="75">
        <v>18046.6</v>
      </c>
      <c r="D70" s="75">
        <v>10095</v>
      </c>
      <c r="E70" s="75">
        <v>3576</v>
      </c>
      <c r="F70" s="75">
        <v>218.6</v>
      </c>
      <c r="G70" s="75">
        <v>1670.2</v>
      </c>
      <c r="H70" s="75">
        <v>2486.2</v>
      </c>
      <c r="I70" s="75">
        <f t="shared" si="2"/>
        <v>55.93851473407734</v>
      </c>
      <c r="J70" s="75">
        <f t="shared" si="3"/>
        <v>19.815366883512688</v>
      </c>
      <c r="K70" s="75">
        <f t="shared" si="4"/>
        <v>1.2113085013243492</v>
      </c>
      <c r="L70" s="75">
        <f t="shared" si="5"/>
        <v>9.254928906275975</v>
      </c>
      <c r="M70" s="75">
        <f t="shared" si="6"/>
        <v>13.776556248822494</v>
      </c>
      <c r="N70" s="20">
        <f t="shared" si="1"/>
        <v>99.99667527401286</v>
      </c>
      <c r="T70" s="20"/>
      <c r="U70" s="20"/>
      <c r="V70" s="20"/>
      <c r="W70" s="20"/>
      <c r="X70" s="20"/>
      <c r="Y70" s="20"/>
      <c r="Z70" s="20"/>
      <c r="AA70" s="20"/>
    </row>
    <row r="71" spans="1:27" ht="12.75">
      <c r="A71" s="17"/>
      <c r="B71" s="78" t="s">
        <v>13</v>
      </c>
      <c r="C71" s="75">
        <v>73932.6</v>
      </c>
      <c r="D71" s="75">
        <v>40305.6</v>
      </c>
      <c r="E71" s="75">
        <v>18049.4</v>
      </c>
      <c r="F71" s="75">
        <v>1813.4</v>
      </c>
      <c r="G71" s="75">
        <v>12069.4</v>
      </c>
      <c r="H71" s="75">
        <v>1694.6</v>
      </c>
      <c r="I71" s="75">
        <f t="shared" si="2"/>
        <v>54.51668140982462</v>
      </c>
      <c r="J71" s="75">
        <f t="shared" si="3"/>
        <v>24.413316994127083</v>
      </c>
      <c r="K71" s="75">
        <f t="shared" si="4"/>
        <v>2.4527745541209156</v>
      </c>
      <c r="L71" s="75">
        <f t="shared" si="5"/>
        <v>16.324868867049176</v>
      </c>
      <c r="M71" s="75">
        <f t="shared" si="6"/>
        <v>2.2920876582184313</v>
      </c>
      <c r="N71" s="20">
        <f t="shared" si="1"/>
        <v>99.99972948334023</v>
      </c>
      <c r="T71" s="20"/>
      <c r="U71" s="20"/>
      <c r="V71" s="20"/>
      <c r="W71" s="20"/>
      <c r="X71" s="20"/>
      <c r="Y71" s="20"/>
      <c r="Z71" s="20"/>
      <c r="AA71" s="20"/>
    </row>
    <row r="72" spans="1:27" ht="12.75">
      <c r="A72" s="17"/>
      <c r="B72" s="78" t="s">
        <v>15</v>
      </c>
      <c r="C72" s="301">
        <v>22035.2</v>
      </c>
      <c r="D72" s="75">
        <v>11866.8</v>
      </c>
      <c r="E72" s="75">
        <v>4425.4</v>
      </c>
      <c r="F72" s="75">
        <v>401.2</v>
      </c>
      <c r="G72" s="75">
        <v>4980.8</v>
      </c>
      <c r="H72" s="75">
        <v>361.6</v>
      </c>
      <c r="I72" s="75">
        <f t="shared" si="2"/>
        <v>53.85383386581469</v>
      </c>
      <c r="J72" s="75">
        <f t="shared" si="3"/>
        <v>20.08332123148417</v>
      </c>
      <c r="K72" s="75">
        <f t="shared" si="4"/>
        <v>1.8207232065059542</v>
      </c>
      <c r="L72" s="75">
        <f t="shared" si="5"/>
        <v>22.603833865814696</v>
      </c>
      <c r="M72" s="75">
        <f t="shared" si="6"/>
        <v>1.6410107464420565</v>
      </c>
      <c r="N72" s="20">
        <f t="shared" si="1"/>
        <v>100.00272291606159</v>
      </c>
      <c r="T72" s="20"/>
      <c r="U72" s="20"/>
      <c r="V72" s="20"/>
      <c r="W72" s="20"/>
      <c r="X72" s="20"/>
      <c r="Y72" s="20"/>
      <c r="Z72" s="20"/>
      <c r="AA72" s="20"/>
    </row>
    <row r="73" spans="1:27" ht="12.75">
      <c r="A73" s="17"/>
      <c r="B73" s="78" t="s">
        <v>41</v>
      </c>
      <c r="C73" s="75">
        <v>9107.2</v>
      </c>
      <c r="D73" s="75">
        <v>4814.2</v>
      </c>
      <c r="E73" s="75">
        <v>1906.8</v>
      </c>
      <c r="F73" s="75">
        <v>865.6</v>
      </c>
      <c r="G73" s="75">
        <v>1432.2</v>
      </c>
      <c r="H73" s="75">
        <v>88.4</v>
      </c>
      <c r="I73" s="75">
        <f t="shared" si="2"/>
        <v>52.86147224174279</v>
      </c>
      <c r="J73" s="75">
        <f t="shared" si="3"/>
        <v>20.93728039353478</v>
      </c>
      <c r="K73" s="75">
        <f t="shared" si="4"/>
        <v>9.504567814476458</v>
      </c>
      <c r="L73" s="75">
        <f t="shared" si="5"/>
        <v>15.726018973998594</v>
      </c>
      <c r="M73" s="75">
        <f t="shared" si="6"/>
        <v>0.9706605762473647</v>
      </c>
      <c r="N73" s="20">
        <f t="shared" si="1"/>
        <v>99.99999999999999</v>
      </c>
      <c r="T73" s="20"/>
      <c r="U73" s="20"/>
      <c r="V73" s="20"/>
      <c r="W73" s="20"/>
      <c r="X73" s="20"/>
      <c r="Y73" s="20"/>
      <c r="Z73" s="20"/>
      <c r="AA73" s="20"/>
    </row>
    <row r="74" spans="1:27" ht="12.75">
      <c r="A74" s="17"/>
      <c r="B74" s="78" t="s">
        <v>22</v>
      </c>
      <c r="C74" s="75">
        <v>27537.8</v>
      </c>
      <c r="D74" s="75">
        <v>14076.4</v>
      </c>
      <c r="E74" s="75">
        <v>3868.8</v>
      </c>
      <c r="F74" s="75">
        <v>4712</v>
      </c>
      <c r="G74" s="75">
        <v>3858.4</v>
      </c>
      <c r="H74" s="75">
        <v>1022.2</v>
      </c>
      <c r="I74" s="75">
        <f t="shared" si="2"/>
        <v>51.11664693621132</v>
      </c>
      <c r="J74" s="75">
        <f t="shared" si="3"/>
        <v>14.049052575005994</v>
      </c>
      <c r="K74" s="75">
        <f t="shared" si="4"/>
        <v>17.11102557212268</v>
      </c>
      <c r="L74" s="75">
        <f t="shared" si="5"/>
        <v>14.011286304643072</v>
      </c>
      <c r="M74" s="75">
        <f t="shared" si="6"/>
        <v>3.7119886120169374</v>
      </c>
      <c r="N74" s="20">
        <f t="shared" si="1"/>
        <v>100</v>
      </c>
      <c r="T74" s="20"/>
      <c r="U74" s="20"/>
      <c r="V74" s="20"/>
      <c r="W74" s="20"/>
      <c r="X74" s="20"/>
      <c r="Y74" s="20"/>
      <c r="Z74" s="20"/>
      <c r="AA74" s="20"/>
    </row>
    <row r="75" spans="1:27" ht="12.75">
      <c r="A75" s="17"/>
      <c r="B75" s="78" t="s">
        <v>34</v>
      </c>
      <c r="C75" s="75">
        <v>159568.6</v>
      </c>
      <c r="D75" s="75">
        <v>71608.4</v>
      </c>
      <c r="E75" s="75">
        <v>17859</v>
      </c>
      <c r="F75" s="75">
        <v>19819.4</v>
      </c>
      <c r="G75" s="75">
        <v>25609.6</v>
      </c>
      <c r="H75" s="75">
        <v>24671.8</v>
      </c>
      <c r="I75" s="75">
        <f t="shared" si="2"/>
        <v>44.87624758254443</v>
      </c>
      <c r="J75" s="75">
        <f t="shared" si="3"/>
        <v>11.192051569043032</v>
      </c>
      <c r="K75" s="75">
        <f t="shared" si="4"/>
        <v>12.420614080715128</v>
      </c>
      <c r="L75" s="75">
        <f t="shared" si="5"/>
        <v>16.049272851927007</v>
      </c>
      <c r="M75" s="75">
        <f t="shared" si="6"/>
        <v>15.461563239885539</v>
      </c>
      <c r="N75" s="20">
        <f t="shared" si="1"/>
        <v>99.99974932411514</v>
      </c>
      <c r="T75" s="20"/>
      <c r="U75" s="20"/>
      <c r="V75" s="20"/>
      <c r="W75" s="20"/>
      <c r="X75" s="20"/>
      <c r="Y75" s="20"/>
      <c r="Z75" s="20"/>
      <c r="AA75" s="20"/>
    </row>
    <row r="76" spans="1:27" ht="12.75">
      <c r="A76" s="17"/>
      <c r="B76" s="78" t="s">
        <v>26</v>
      </c>
      <c r="C76" s="75">
        <v>44042.4</v>
      </c>
      <c r="D76" s="75">
        <v>19292.2</v>
      </c>
      <c r="E76" s="75">
        <v>18804</v>
      </c>
      <c r="F76" s="75">
        <v>219</v>
      </c>
      <c r="G76" s="75">
        <v>4849.8</v>
      </c>
      <c r="H76" s="75">
        <v>877.6</v>
      </c>
      <c r="I76" s="75">
        <f t="shared" si="2"/>
        <v>43.80369825440939</v>
      </c>
      <c r="J76" s="75">
        <f t="shared" si="3"/>
        <v>42.69522096888453</v>
      </c>
      <c r="K76" s="75">
        <f t="shared" si="4"/>
        <v>0.497248106370225</v>
      </c>
      <c r="L76" s="75">
        <f t="shared" si="5"/>
        <v>11.011661489837065</v>
      </c>
      <c r="M76" s="75">
        <f t="shared" si="6"/>
        <v>1.992625288358491</v>
      </c>
      <c r="N76" s="20">
        <f t="shared" si="1"/>
        <v>100.0004541078597</v>
      </c>
      <c r="T76" s="20"/>
      <c r="U76" s="20"/>
      <c r="V76" s="20"/>
      <c r="W76" s="20"/>
      <c r="X76" s="20"/>
      <c r="Y76" s="20"/>
      <c r="Z76" s="20"/>
      <c r="AA76" s="20"/>
    </row>
    <row r="77" spans="1:27" ht="12.75">
      <c r="A77" s="17"/>
      <c r="B77" s="78" t="s">
        <v>27</v>
      </c>
      <c r="C77" s="75">
        <v>13218.4</v>
      </c>
      <c r="D77" s="75">
        <v>5674.6</v>
      </c>
      <c r="E77" s="75">
        <v>1606.6</v>
      </c>
      <c r="F77" s="75">
        <v>2702.8</v>
      </c>
      <c r="G77" s="75">
        <v>2552.2</v>
      </c>
      <c r="H77" s="75">
        <v>682</v>
      </c>
      <c r="I77" s="75">
        <f t="shared" si="2"/>
        <v>42.92955274465896</v>
      </c>
      <c r="J77" s="75">
        <f t="shared" si="3"/>
        <v>12.154269805725352</v>
      </c>
      <c r="K77" s="75">
        <f t="shared" si="4"/>
        <v>20.447255341039764</v>
      </c>
      <c r="L77" s="75">
        <f t="shared" si="5"/>
        <v>19.30793439448042</v>
      </c>
      <c r="M77" s="75">
        <f t="shared" si="6"/>
        <v>5.159474671669794</v>
      </c>
      <c r="N77" s="20">
        <f t="shared" si="1"/>
        <v>99.99848695757429</v>
      </c>
      <c r="T77" s="20"/>
      <c r="U77" s="20"/>
      <c r="V77" s="20"/>
      <c r="W77" s="20"/>
      <c r="X77" s="20"/>
      <c r="Y77" s="20"/>
      <c r="Z77" s="20"/>
      <c r="AA77" s="20"/>
    </row>
    <row r="78" spans="1:27" ht="12.75">
      <c r="A78" s="17"/>
      <c r="B78" s="78" t="s">
        <v>20</v>
      </c>
      <c r="C78" s="75">
        <v>103861.4</v>
      </c>
      <c r="D78" s="75">
        <v>37983.4</v>
      </c>
      <c r="E78" s="75">
        <v>37461.4</v>
      </c>
      <c r="F78" s="75">
        <v>581.8</v>
      </c>
      <c r="G78" s="75">
        <v>26812</v>
      </c>
      <c r="H78" s="75">
        <v>1022.2</v>
      </c>
      <c r="I78" s="75">
        <f t="shared" si="2"/>
        <v>36.57123820784238</v>
      </c>
      <c r="J78" s="75">
        <f t="shared" si="3"/>
        <v>36.068645329256114</v>
      </c>
      <c r="K78" s="75">
        <f t="shared" si="4"/>
        <v>0.5601696106541988</v>
      </c>
      <c r="L78" s="75">
        <f t="shared" si="5"/>
        <v>25.81517291313231</v>
      </c>
      <c r="M78" s="75">
        <f t="shared" si="6"/>
        <v>0.9841962461511207</v>
      </c>
      <c r="N78" s="20">
        <f t="shared" si="1"/>
        <v>99.99942230703611</v>
      </c>
      <c r="T78" s="20"/>
      <c r="U78" s="20"/>
      <c r="V78" s="20"/>
      <c r="W78" s="20"/>
      <c r="X78" s="20"/>
      <c r="Y78" s="20"/>
      <c r="Z78" s="20"/>
      <c r="AA78" s="20"/>
    </row>
    <row r="79" spans="1:27" ht="12.75">
      <c r="A79" s="17"/>
      <c r="B79" s="78" t="s">
        <v>33</v>
      </c>
      <c r="C79" s="75">
        <v>10387.6</v>
      </c>
      <c r="D79" s="75">
        <v>3546</v>
      </c>
      <c r="E79" s="75">
        <v>4285.4</v>
      </c>
      <c r="F79" s="75">
        <v>1139.8</v>
      </c>
      <c r="G79" s="75">
        <v>1244.6</v>
      </c>
      <c r="H79" s="75">
        <v>172.2</v>
      </c>
      <c r="I79" s="75">
        <f t="shared" si="2"/>
        <v>34.136855481535676</v>
      </c>
      <c r="J79" s="75">
        <f t="shared" si="3"/>
        <v>41.254957834340935</v>
      </c>
      <c r="K79" s="75">
        <f t="shared" si="4"/>
        <v>10.972698217105009</v>
      </c>
      <c r="L79" s="75">
        <f t="shared" si="5"/>
        <v>11.981593438330314</v>
      </c>
      <c r="M79" s="75">
        <f t="shared" si="6"/>
        <v>1.6577457738072314</v>
      </c>
      <c r="N79" s="20">
        <f t="shared" si="1"/>
        <v>100.00385074511918</v>
      </c>
      <c r="T79" s="20"/>
      <c r="U79" s="20"/>
      <c r="V79" s="20"/>
      <c r="W79" s="20"/>
      <c r="X79" s="20"/>
      <c r="Y79" s="20"/>
      <c r="Z79" s="20"/>
      <c r="AA79" s="20"/>
    </row>
    <row r="80" spans="1:27" ht="12.75">
      <c r="A80" s="17"/>
      <c r="B80" s="78" t="s">
        <v>28</v>
      </c>
      <c r="C80" s="75">
        <v>63265.4</v>
      </c>
      <c r="D80" s="75">
        <v>20479</v>
      </c>
      <c r="E80" s="75">
        <v>33135.4</v>
      </c>
      <c r="F80" s="75">
        <v>1287</v>
      </c>
      <c r="G80" s="75">
        <v>3413.6</v>
      </c>
      <c r="H80" s="75">
        <v>4951.2</v>
      </c>
      <c r="I80" s="75">
        <f t="shared" si="2"/>
        <v>32.369984225184695</v>
      </c>
      <c r="J80" s="75">
        <f t="shared" si="3"/>
        <v>52.37523195933322</v>
      </c>
      <c r="K80" s="75">
        <f t="shared" si="4"/>
        <v>2.0342873039607747</v>
      </c>
      <c r="L80" s="75">
        <f t="shared" si="5"/>
        <v>5.395682316084304</v>
      </c>
      <c r="M80" s="75">
        <f t="shared" si="6"/>
        <v>7.826078709689656</v>
      </c>
      <c r="N80" s="20">
        <f t="shared" si="1"/>
        <v>100.00126451425265</v>
      </c>
      <c r="T80" s="20"/>
      <c r="U80" s="20"/>
      <c r="V80" s="20"/>
      <c r="W80" s="20"/>
      <c r="X80" s="20"/>
      <c r="Y80" s="20"/>
      <c r="Z80" s="20"/>
      <c r="AA80" s="20"/>
    </row>
    <row r="81" spans="1:27" ht="12.75">
      <c r="A81" s="17"/>
      <c r="B81" s="78" t="s">
        <v>40</v>
      </c>
      <c r="C81" s="75">
        <v>64176.6</v>
      </c>
      <c r="D81" s="75">
        <v>20220.4</v>
      </c>
      <c r="E81" s="75">
        <v>12795.4</v>
      </c>
      <c r="F81" s="75">
        <v>16149.2</v>
      </c>
      <c r="G81" s="75">
        <v>11475.6</v>
      </c>
      <c r="H81" s="75">
        <v>3536</v>
      </c>
      <c r="I81" s="75">
        <f t="shared" si="2"/>
        <v>31.5074341738266</v>
      </c>
      <c r="J81" s="75">
        <f t="shared" si="3"/>
        <v>19.937796642389905</v>
      </c>
      <c r="K81" s="75">
        <f t="shared" si="4"/>
        <v>25.163688945815142</v>
      </c>
      <c r="L81" s="75">
        <f t="shared" si="5"/>
        <v>17.881283832424906</v>
      </c>
      <c r="M81" s="75">
        <f t="shared" si="6"/>
        <v>5.509796405543454</v>
      </c>
      <c r="N81" s="20">
        <f t="shared" si="1"/>
        <v>100</v>
      </c>
      <c r="T81" s="20"/>
      <c r="U81" s="20"/>
      <c r="V81" s="20"/>
      <c r="W81" s="20"/>
      <c r="X81" s="20"/>
      <c r="Y81" s="20"/>
      <c r="Z81" s="20"/>
      <c r="AA81" s="20"/>
    </row>
    <row r="82" spans="1:27" ht="12.75">
      <c r="A82" s="17"/>
      <c r="B82" s="78" t="s">
        <v>32</v>
      </c>
      <c r="C82" s="75">
        <v>134680.8</v>
      </c>
      <c r="D82" s="75">
        <v>37822.6</v>
      </c>
      <c r="E82" s="75">
        <v>48550.8</v>
      </c>
      <c r="F82" s="75">
        <v>19667.2</v>
      </c>
      <c r="G82" s="75">
        <v>17634.2</v>
      </c>
      <c r="H82" s="75">
        <v>11006.2</v>
      </c>
      <c r="I82" s="75">
        <f t="shared" si="2"/>
        <v>28.083141769279663</v>
      </c>
      <c r="J82" s="75">
        <f t="shared" si="3"/>
        <v>36.04879091897287</v>
      </c>
      <c r="K82" s="75">
        <f t="shared" si="4"/>
        <v>14.602823862050125</v>
      </c>
      <c r="L82" s="75">
        <f t="shared" si="5"/>
        <v>13.093328818955635</v>
      </c>
      <c r="M82" s="75">
        <f t="shared" si="6"/>
        <v>8.172063130008139</v>
      </c>
      <c r="N82" s="20">
        <f t="shared" si="1"/>
        <v>100.00014849926644</v>
      </c>
      <c r="T82" s="20"/>
      <c r="U82" s="20"/>
      <c r="V82" s="20"/>
      <c r="W82" s="20"/>
      <c r="X82" s="20"/>
      <c r="Y82" s="20"/>
      <c r="Z82" s="20"/>
      <c r="AA82" s="20"/>
    </row>
    <row r="83" spans="1:27" ht="12.75">
      <c r="A83" s="17"/>
      <c r="B83" s="78" t="s">
        <v>21</v>
      </c>
      <c r="C83" s="75">
        <v>23199.2</v>
      </c>
      <c r="D83" s="75">
        <v>5977.6</v>
      </c>
      <c r="E83" s="75">
        <v>5110.2</v>
      </c>
      <c r="F83" s="75">
        <v>1500</v>
      </c>
      <c r="G83" s="75">
        <v>7411</v>
      </c>
      <c r="H83" s="75">
        <v>3200.6</v>
      </c>
      <c r="I83" s="75">
        <f t="shared" si="2"/>
        <v>25.7664057381289</v>
      </c>
      <c r="J83" s="75">
        <f t="shared" si="3"/>
        <v>22.0274837063347</v>
      </c>
      <c r="K83" s="75">
        <f t="shared" si="4"/>
        <v>6.465740197937859</v>
      </c>
      <c r="L83" s="75">
        <f t="shared" si="5"/>
        <v>31.94506707127832</v>
      </c>
      <c r="M83" s="75">
        <f t="shared" si="6"/>
        <v>13.796165385013277</v>
      </c>
      <c r="N83" s="20">
        <f t="shared" si="1"/>
        <v>100.00086209869306</v>
      </c>
      <c r="T83" s="20"/>
      <c r="U83" s="20"/>
      <c r="V83" s="20"/>
      <c r="W83" s="20"/>
      <c r="X83" s="20"/>
      <c r="Y83" s="20"/>
      <c r="Z83" s="20"/>
      <c r="AA83" s="20"/>
    </row>
    <row r="84" spans="1:27" ht="12.75">
      <c r="A84" s="17"/>
      <c r="B84" s="78" t="s">
        <v>38</v>
      </c>
      <c r="C84" s="75">
        <v>575.4</v>
      </c>
      <c r="D84" s="75">
        <v>137.8</v>
      </c>
      <c r="E84" s="75">
        <v>127.4</v>
      </c>
      <c r="F84" s="75">
        <v>25.4</v>
      </c>
      <c r="G84" s="75">
        <v>107.6</v>
      </c>
      <c r="H84" s="75">
        <v>176.8</v>
      </c>
      <c r="I84" s="75">
        <f t="shared" si="2"/>
        <v>23.948557525199867</v>
      </c>
      <c r="J84" s="75">
        <f t="shared" si="3"/>
        <v>22.14111922141119</v>
      </c>
      <c r="K84" s="75">
        <f t="shared" si="4"/>
        <v>4.414320472714634</v>
      </c>
      <c r="L84" s="75">
        <f t="shared" si="5"/>
        <v>18.70003475842892</v>
      </c>
      <c r="M84" s="75">
        <f t="shared" si="6"/>
        <v>30.72645116440737</v>
      </c>
      <c r="N84" s="20">
        <f t="shared" si="1"/>
        <v>99.93048314216199</v>
      </c>
      <c r="T84" s="20"/>
      <c r="U84" s="20"/>
      <c r="V84" s="20"/>
      <c r="W84" s="20"/>
      <c r="X84" s="20"/>
      <c r="Y84" s="20"/>
      <c r="Z84" s="20"/>
      <c r="AA84" s="20"/>
    </row>
    <row r="85" spans="1:27" ht="12.75">
      <c r="A85" s="17"/>
      <c r="B85" s="78" t="s">
        <v>31</v>
      </c>
      <c r="C85" s="75">
        <v>40217.4</v>
      </c>
      <c r="D85" s="75">
        <v>7411.8</v>
      </c>
      <c r="E85" s="75">
        <v>2341.8</v>
      </c>
      <c r="F85" s="75">
        <v>25980.4</v>
      </c>
      <c r="G85" s="75">
        <v>4064</v>
      </c>
      <c r="H85" s="75">
        <v>420</v>
      </c>
      <c r="I85" s="75">
        <f t="shared" si="2"/>
        <v>18.429336555819123</v>
      </c>
      <c r="J85" s="75">
        <f t="shared" si="3"/>
        <v>5.822852795058855</v>
      </c>
      <c r="K85" s="75">
        <f t="shared" si="4"/>
        <v>64.59989954596766</v>
      </c>
      <c r="L85" s="75">
        <f t="shared" si="5"/>
        <v>10.105078896199156</v>
      </c>
      <c r="M85" s="75">
        <f t="shared" si="6"/>
        <v>1.0443240985245192</v>
      </c>
      <c r="N85" s="20">
        <f t="shared" si="1"/>
        <v>100.0014918915693</v>
      </c>
      <c r="T85" s="20"/>
      <c r="U85" s="20"/>
      <c r="V85" s="20"/>
      <c r="W85" s="20"/>
      <c r="X85" s="20"/>
      <c r="Y85" s="20"/>
      <c r="Z85" s="20"/>
      <c r="AA85" s="20"/>
    </row>
    <row r="86" spans="1:27" ht="12.75">
      <c r="A86" s="17"/>
      <c r="B86" s="78" t="s">
        <v>35</v>
      </c>
      <c r="C86" s="75">
        <v>3658.8</v>
      </c>
      <c r="D86" s="75">
        <v>652.2</v>
      </c>
      <c r="E86" s="75">
        <v>1208</v>
      </c>
      <c r="F86" s="75">
        <v>1205.4</v>
      </c>
      <c r="G86" s="75">
        <v>514.4</v>
      </c>
      <c r="H86" s="75">
        <v>79</v>
      </c>
      <c r="I86" s="75">
        <f t="shared" si="2"/>
        <v>17.82551656280748</v>
      </c>
      <c r="J86" s="75">
        <f t="shared" si="3"/>
        <v>33.01628949382311</v>
      </c>
      <c r="K86" s="75">
        <f t="shared" si="4"/>
        <v>32.945227943588066</v>
      </c>
      <c r="L86" s="75">
        <f t="shared" si="5"/>
        <v>14.059254400349841</v>
      </c>
      <c r="M86" s="75">
        <f t="shared" si="6"/>
        <v>2.1591778725265116</v>
      </c>
      <c r="N86" s="20">
        <f t="shared" si="1"/>
        <v>100.00546627309501</v>
      </c>
      <c r="T86" s="20"/>
      <c r="U86" s="20"/>
      <c r="V86" s="20"/>
      <c r="W86" s="20"/>
      <c r="X86" s="20"/>
      <c r="Y86" s="20"/>
      <c r="Z86" s="20"/>
      <c r="AA86" s="20"/>
    </row>
    <row r="87" spans="2:27" ht="12.75">
      <c r="B87" s="79"/>
      <c r="C87" s="75"/>
      <c r="D87" s="79"/>
      <c r="E87" s="79"/>
      <c r="F87" s="79"/>
      <c r="G87" s="79"/>
      <c r="H87" s="79"/>
      <c r="I87" s="75"/>
      <c r="J87" s="75"/>
      <c r="K87" s="75"/>
      <c r="L87" s="75"/>
      <c r="M87" s="75"/>
      <c r="N87" s="20"/>
      <c r="T87" s="20"/>
      <c r="U87" s="20"/>
      <c r="V87" s="20"/>
      <c r="W87" s="20"/>
      <c r="X87" s="20"/>
      <c r="Y87" s="20"/>
      <c r="Z87" s="20"/>
      <c r="AA87" s="20"/>
    </row>
    <row r="88" spans="1:27" ht="12.75">
      <c r="A88" s="17"/>
      <c r="B88" s="78" t="s">
        <v>43</v>
      </c>
      <c r="C88" s="75">
        <v>22135.75</v>
      </c>
      <c r="D88" s="75">
        <v>16186</v>
      </c>
      <c r="E88" s="75">
        <v>3531.25</v>
      </c>
      <c r="F88" s="75">
        <v>704.5</v>
      </c>
      <c r="G88" s="75">
        <v>1027.5</v>
      </c>
      <c r="H88" s="75">
        <v>686.25</v>
      </c>
      <c r="I88" s="75">
        <f aca="true" t="shared" si="7" ref="I88:M88">D88/$C88*100</f>
        <v>73.12153416983838</v>
      </c>
      <c r="J88" s="75">
        <f t="shared" si="7"/>
        <v>15.952700947562201</v>
      </c>
      <c r="K88" s="75">
        <f t="shared" si="7"/>
        <v>3.182634426210994</v>
      </c>
      <c r="L88" s="75">
        <f t="shared" si="7"/>
        <v>4.641812452706595</v>
      </c>
      <c r="M88" s="75">
        <f t="shared" si="7"/>
        <v>3.1001886089244772</v>
      </c>
      <c r="N88" s="20">
        <f t="shared" si="1"/>
        <v>99.99887060524266</v>
      </c>
      <c r="T88" s="20"/>
      <c r="U88" s="20"/>
      <c r="V88" s="20"/>
      <c r="W88" s="20"/>
      <c r="X88" s="20"/>
      <c r="Y88" s="20"/>
      <c r="Z88" s="20"/>
      <c r="AA88" s="20"/>
    </row>
    <row r="89" spans="1:27" ht="12.75">
      <c r="A89" s="17"/>
      <c r="B89" s="78" t="s">
        <v>23</v>
      </c>
      <c r="C89" s="75">
        <v>12987.4</v>
      </c>
      <c r="D89" s="75">
        <v>6975.8</v>
      </c>
      <c r="E89" s="75">
        <v>1142</v>
      </c>
      <c r="F89" s="75">
        <v>3701.2</v>
      </c>
      <c r="G89" s="75">
        <v>872.8</v>
      </c>
      <c r="H89" s="75">
        <v>295.8</v>
      </c>
      <c r="I89" s="75">
        <f>D89/$C89*100</f>
        <v>53.712059380630464</v>
      </c>
      <c r="J89" s="75">
        <f aca="true" t="shared" si="8" ref="J89:M89">E89/$C89*100</f>
        <v>8.793137964488658</v>
      </c>
      <c r="K89" s="75">
        <f t="shared" si="8"/>
        <v>28.49839074795571</v>
      </c>
      <c r="L89" s="75">
        <f t="shared" si="8"/>
        <v>6.720359733279949</v>
      </c>
      <c r="M89" s="75">
        <f t="shared" si="8"/>
        <v>2.277592127754593</v>
      </c>
      <c r="N89" s="20">
        <f t="shared" si="1"/>
        <v>100.00153995410936</v>
      </c>
      <c r="T89" s="20"/>
      <c r="U89" s="20"/>
      <c r="V89" s="20"/>
      <c r="W89" s="20"/>
      <c r="X89" s="20"/>
      <c r="Y89" s="20"/>
      <c r="Z89" s="20"/>
      <c r="AA89" s="20"/>
    </row>
    <row r="90" ht="12.75">
      <c r="A90" s="5"/>
    </row>
    <row r="91" ht="12.75">
      <c r="A91" s="5"/>
    </row>
    <row r="92" spans="1:3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2.75">
      <c r="A95" s="5"/>
      <c r="B95" s="298" t="s">
        <v>57</v>
      </c>
      <c r="C95"/>
      <c r="D95"/>
      <c r="E95"/>
      <c r="F95"/>
      <c r="G95" s="27"/>
      <c r="H95" s="27"/>
      <c r="I95" s="5"/>
      <c r="J95" s="5"/>
      <c r="K95" s="5"/>
      <c r="L95" s="5"/>
      <c r="M95" s="234" t="s">
        <v>57</v>
      </c>
      <c r="N95"/>
      <c r="O95"/>
      <c r="P95"/>
      <c r="Q95"/>
      <c r="R9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2.75">
      <c r="A96" s="5"/>
      <c r="B96"/>
      <c r="C96"/>
      <c r="D96"/>
      <c r="E96"/>
      <c r="F96"/>
      <c r="G96" s="27"/>
      <c r="H96" s="27"/>
      <c r="I96" s="5"/>
      <c r="J96" s="5"/>
      <c r="K96" s="5"/>
      <c r="L96" s="5"/>
      <c r="M96"/>
      <c r="N96"/>
      <c r="O96"/>
      <c r="P96"/>
      <c r="Q96"/>
      <c r="R96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2.75">
      <c r="A97" s="5"/>
      <c r="B97" s="298" t="s">
        <v>71</v>
      </c>
      <c r="C97" s="299">
        <v>42760.71550925926</v>
      </c>
      <c r="D97"/>
      <c r="E97"/>
      <c r="F97"/>
      <c r="G97" s="27"/>
      <c r="H97" s="27"/>
      <c r="I97" s="5"/>
      <c r="J97" s="5"/>
      <c r="K97" s="5"/>
      <c r="L97" s="5"/>
      <c r="M97" s="234" t="s">
        <v>71</v>
      </c>
      <c r="N97" s="235">
        <v>42760.71550925926</v>
      </c>
      <c r="O97"/>
      <c r="P97"/>
      <c r="Q97"/>
      <c r="R97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2.75">
      <c r="A98" s="5"/>
      <c r="B98" s="298" t="s">
        <v>72</v>
      </c>
      <c r="C98" s="299">
        <v>42853.62498976852</v>
      </c>
      <c r="D98"/>
      <c r="E98"/>
      <c r="F98"/>
      <c r="G98" s="27"/>
      <c r="H98" s="27"/>
      <c r="I98" s="5"/>
      <c r="J98" s="5"/>
      <c r="K98" s="5"/>
      <c r="L98" s="5"/>
      <c r="M98" s="234" t="s">
        <v>72</v>
      </c>
      <c r="N98" s="235">
        <v>42853.62640267361</v>
      </c>
      <c r="O98"/>
      <c r="P98"/>
      <c r="Q98"/>
      <c r="R98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2.75">
      <c r="A99" s="5"/>
      <c r="B99" s="298" t="s">
        <v>73</v>
      </c>
      <c r="C99" s="298" t="s">
        <v>74</v>
      </c>
      <c r="D99"/>
      <c r="E99"/>
      <c r="F99"/>
      <c r="G99" s="27"/>
      <c r="H99" s="27"/>
      <c r="I99" s="5"/>
      <c r="J99" s="5"/>
      <c r="K99" s="5"/>
      <c r="L99" s="5"/>
      <c r="M99" s="234" t="s">
        <v>73</v>
      </c>
      <c r="N99" s="234" t="s">
        <v>74</v>
      </c>
      <c r="O99"/>
      <c r="P99"/>
      <c r="Q99"/>
      <c r="R99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2.75">
      <c r="A100" s="5"/>
      <c r="B100"/>
      <c r="C100"/>
      <c r="D100"/>
      <c r="E100"/>
      <c r="F100"/>
      <c r="G100" s="27"/>
      <c r="H100" s="27"/>
      <c r="I100" s="5"/>
      <c r="J100" s="5"/>
      <c r="K100" s="5"/>
      <c r="L100" s="5"/>
      <c r="M100"/>
      <c r="N100"/>
      <c r="O100"/>
      <c r="P100"/>
      <c r="Q100"/>
      <c r="R100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2.75">
      <c r="A101" s="5"/>
      <c r="B101" s="298" t="s">
        <v>75</v>
      </c>
      <c r="C101" s="298" t="s">
        <v>152</v>
      </c>
      <c r="D101"/>
      <c r="E101"/>
      <c r="F101"/>
      <c r="G101" s="27"/>
      <c r="H101" s="27"/>
      <c r="I101" s="5"/>
      <c r="J101" s="5"/>
      <c r="K101" s="5"/>
      <c r="L101" s="5"/>
      <c r="M101" s="234" t="s">
        <v>75</v>
      </c>
      <c r="N101" s="234" t="s">
        <v>152</v>
      </c>
      <c r="O101"/>
      <c r="P101"/>
      <c r="Q101"/>
      <c r="R101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12.75">
      <c r="A102" s="5"/>
      <c r="B102" s="298" t="s">
        <v>96</v>
      </c>
      <c r="C102" s="298" t="s">
        <v>64</v>
      </c>
      <c r="D102"/>
      <c r="E102"/>
      <c r="F102"/>
      <c r="G102" s="27"/>
      <c r="H102" s="27"/>
      <c r="I102" s="5"/>
      <c r="J102" s="5"/>
      <c r="K102" s="5"/>
      <c r="L102" s="5"/>
      <c r="M102" s="234" t="s">
        <v>58</v>
      </c>
      <c r="N102" s="234" t="s">
        <v>102</v>
      </c>
      <c r="O102"/>
      <c r="P102"/>
      <c r="Q102"/>
      <c r="R102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2.75">
      <c r="A103" s="5"/>
      <c r="B103"/>
      <c r="C103"/>
      <c r="D103"/>
      <c r="E103"/>
      <c r="F103"/>
      <c r="G103" s="27"/>
      <c r="H103" s="27"/>
      <c r="I103" s="5"/>
      <c r="J103" s="5"/>
      <c r="K103" s="5"/>
      <c r="L103" s="5"/>
      <c r="M103"/>
      <c r="N103"/>
      <c r="O103"/>
      <c r="P103"/>
      <c r="Q103"/>
      <c r="R103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2.75">
      <c r="A104" s="5"/>
      <c r="B104" s="295" t="s">
        <v>97</v>
      </c>
      <c r="C104" s="295" t="s">
        <v>55</v>
      </c>
      <c r="D104" s="295" t="s">
        <v>56</v>
      </c>
      <c r="E104" s="295" t="s">
        <v>61</v>
      </c>
      <c r="F104" s="295" t="s">
        <v>62</v>
      </c>
      <c r="G104" s="95" t="s">
        <v>63</v>
      </c>
      <c r="H104" s="27"/>
      <c r="I104" s="5"/>
      <c r="J104" s="5"/>
      <c r="K104" s="5"/>
      <c r="L104" s="5"/>
      <c r="M104" s="236" t="s">
        <v>59</v>
      </c>
      <c r="N104" s="236" t="s">
        <v>55</v>
      </c>
      <c r="O104" s="236" t="s">
        <v>56</v>
      </c>
      <c r="P104" s="236" t="s">
        <v>61</v>
      </c>
      <c r="Q104" s="236" t="s">
        <v>62</v>
      </c>
      <c r="R104" s="236" t="s">
        <v>63</v>
      </c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2.75">
      <c r="A105" s="5"/>
      <c r="B105" s="295" t="s">
        <v>102</v>
      </c>
      <c r="C105" s="296">
        <v>1690286</v>
      </c>
      <c r="D105" s="296">
        <v>1658873</v>
      </c>
      <c r="E105" s="296">
        <v>1640088</v>
      </c>
      <c r="F105" s="296">
        <v>1645844</v>
      </c>
      <c r="G105" s="96">
        <f>SUM(R107:R134)</f>
        <v>1656215</v>
      </c>
      <c r="H105" s="98">
        <f>AVERAGE(C105:G105)</f>
        <v>1658261.2</v>
      </c>
      <c r="I105" s="17">
        <v>1658261.2</v>
      </c>
      <c r="J105" s="5"/>
      <c r="K105" s="5"/>
      <c r="L105" s="5"/>
      <c r="M105" s="236" t="s">
        <v>64</v>
      </c>
      <c r="N105" s="238">
        <v>1690286</v>
      </c>
      <c r="O105" s="238">
        <v>1658873</v>
      </c>
      <c r="P105" s="238">
        <v>1640088</v>
      </c>
      <c r="Q105" s="238">
        <v>1645844</v>
      </c>
      <c r="R105" s="237" t="s">
        <v>0</v>
      </c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2.75">
      <c r="A106" s="5"/>
      <c r="B106" s="295" t="s">
        <v>103</v>
      </c>
      <c r="C106" s="296">
        <v>874678</v>
      </c>
      <c r="D106" s="296">
        <v>859450</v>
      </c>
      <c r="E106" s="296">
        <v>856368</v>
      </c>
      <c r="F106" s="296">
        <v>863913</v>
      </c>
      <c r="G106" s="96">
        <f>SUM(R147:R174)</f>
        <v>870123</v>
      </c>
      <c r="H106" s="98">
        <f aca="true" t="shared" si="9" ref="H106:H124">AVERAGE(C106:G106)</f>
        <v>864906.4</v>
      </c>
      <c r="I106" s="17">
        <v>864906.4</v>
      </c>
      <c r="J106" s="5"/>
      <c r="K106" s="5"/>
      <c r="L106" s="5"/>
      <c r="M106" s="236" t="s">
        <v>82</v>
      </c>
      <c r="N106" s="238">
        <v>1397390</v>
      </c>
      <c r="O106" s="238">
        <v>1378300</v>
      </c>
      <c r="P106" s="238">
        <v>1367681</v>
      </c>
      <c r="Q106" s="238">
        <v>1375543</v>
      </c>
      <c r="R106" s="237" t="s">
        <v>0</v>
      </c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2.75">
      <c r="A107" s="5"/>
      <c r="B107" s="295" t="s">
        <v>104</v>
      </c>
      <c r="C107" s="296">
        <v>358530</v>
      </c>
      <c r="D107" s="296">
        <v>349631</v>
      </c>
      <c r="E107" s="296">
        <v>338204</v>
      </c>
      <c r="F107" s="296">
        <v>334795</v>
      </c>
      <c r="G107" s="96">
        <f>SUM(R187:R214)</f>
        <v>336997</v>
      </c>
      <c r="H107" s="98">
        <f t="shared" si="9"/>
        <v>343631.4</v>
      </c>
      <c r="I107" s="17">
        <v>343631.4</v>
      </c>
      <c r="J107" s="5"/>
      <c r="K107" s="5"/>
      <c r="L107" s="5"/>
      <c r="M107" s="236" t="s">
        <v>26</v>
      </c>
      <c r="N107" s="238">
        <v>43891</v>
      </c>
      <c r="O107" s="238">
        <v>43369</v>
      </c>
      <c r="P107" s="238">
        <v>43432</v>
      </c>
      <c r="Q107" s="238">
        <v>44906</v>
      </c>
      <c r="R107" s="238">
        <v>44614</v>
      </c>
      <c r="S107" s="19" t="s">
        <v>26</v>
      </c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2.75">
      <c r="A108" s="5"/>
      <c r="B108" s="295" t="s">
        <v>105</v>
      </c>
      <c r="C108" s="296">
        <v>161069</v>
      </c>
      <c r="D108" s="296">
        <v>158588</v>
      </c>
      <c r="E108" s="296">
        <v>156292</v>
      </c>
      <c r="F108" s="296">
        <v>156527</v>
      </c>
      <c r="G108" s="96">
        <f>SUM(R227:R254)</f>
        <v>157259</v>
      </c>
      <c r="H108" s="98">
        <f t="shared" si="9"/>
        <v>157947</v>
      </c>
      <c r="I108" s="17">
        <v>157947</v>
      </c>
      <c r="J108" s="5"/>
      <c r="K108" s="5"/>
      <c r="L108" s="5"/>
      <c r="M108" s="236" t="s">
        <v>27</v>
      </c>
      <c r="N108" s="238">
        <v>13984</v>
      </c>
      <c r="O108" s="238">
        <v>13439</v>
      </c>
      <c r="P108" s="238">
        <v>13000</v>
      </c>
      <c r="Q108" s="238">
        <v>12798</v>
      </c>
      <c r="R108" s="238">
        <v>12871</v>
      </c>
      <c r="S108" s="19" t="s">
        <v>27</v>
      </c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2.75">
      <c r="A109" s="5"/>
      <c r="B109" s="295" t="s">
        <v>106</v>
      </c>
      <c r="C109" s="296">
        <v>217951</v>
      </c>
      <c r="D109" s="296">
        <v>213666</v>
      </c>
      <c r="E109" s="296">
        <v>211133</v>
      </c>
      <c r="F109" s="296">
        <v>213906</v>
      </c>
      <c r="G109" s="96">
        <f>SUM(R267:R294)</f>
        <v>215670</v>
      </c>
      <c r="H109" s="98">
        <f t="shared" si="9"/>
        <v>214465.2</v>
      </c>
      <c r="I109" s="17">
        <v>214465.2</v>
      </c>
      <c r="J109" s="5"/>
      <c r="K109" s="5"/>
      <c r="L109" s="5"/>
      <c r="M109" s="236" t="s">
        <v>15</v>
      </c>
      <c r="N109" s="238">
        <v>22858</v>
      </c>
      <c r="O109" s="238">
        <v>21930</v>
      </c>
      <c r="P109" s="238">
        <v>21413</v>
      </c>
      <c r="Q109" s="238">
        <v>22145</v>
      </c>
      <c r="R109" s="238">
        <v>21830</v>
      </c>
      <c r="S109" s="19" t="s">
        <v>15</v>
      </c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2.75">
      <c r="A110" s="5"/>
      <c r="B110" s="295" t="s">
        <v>107</v>
      </c>
      <c r="C110" s="296">
        <v>78058</v>
      </c>
      <c r="D110" s="296">
        <v>77536</v>
      </c>
      <c r="E110" s="296">
        <v>78088</v>
      </c>
      <c r="F110" s="296">
        <v>76705</v>
      </c>
      <c r="G110" s="96">
        <f>SUM(R307:R334)</f>
        <v>76163</v>
      </c>
      <c r="H110" s="98">
        <f t="shared" si="9"/>
        <v>77310</v>
      </c>
      <c r="I110" s="17">
        <v>77310</v>
      </c>
      <c r="J110" s="5"/>
      <c r="K110" s="5"/>
      <c r="L110" s="5"/>
      <c r="M110" s="236" t="s">
        <v>28</v>
      </c>
      <c r="N110" s="238">
        <v>64482</v>
      </c>
      <c r="O110" s="238">
        <v>63694</v>
      </c>
      <c r="P110" s="238">
        <v>62849</v>
      </c>
      <c r="Q110" s="238">
        <v>62439</v>
      </c>
      <c r="R110" s="238">
        <v>62863</v>
      </c>
      <c r="S110" s="19" t="s">
        <v>28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2.75">
      <c r="A111" s="5"/>
      <c r="B111" s="27"/>
      <c r="C111" s="98"/>
      <c r="D111" s="98"/>
      <c r="E111" s="98"/>
      <c r="F111" s="98"/>
      <c r="G111" s="27"/>
      <c r="H111" s="98"/>
      <c r="I111" s="17"/>
      <c r="J111" s="5"/>
      <c r="K111" s="5"/>
      <c r="L111" s="5"/>
      <c r="M111" s="236" t="s">
        <v>65</v>
      </c>
      <c r="N111" s="238">
        <v>232481</v>
      </c>
      <c r="O111" s="238">
        <v>231080</v>
      </c>
      <c r="P111" s="238">
        <v>234341</v>
      </c>
      <c r="Q111" s="238">
        <v>237142</v>
      </c>
      <c r="R111" s="239">
        <v>237142</v>
      </c>
      <c r="S111" s="19" t="s">
        <v>65</v>
      </c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2.75">
      <c r="A112" s="5"/>
      <c r="B112" s="93" t="s">
        <v>92</v>
      </c>
      <c r="C112" s="27"/>
      <c r="D112" s="27"/>
      <c r="E112" s="27"/>
      <c r="F112" s="27"/>
      <c r="G112" s="27"/>
      <c r="H112" s="98"/>
      <c r="I112" s="17"/>
      <c r="J112" s="5"/>
      <c r="K112" s="5"/>
      <c r="L112" s="5"/>
      <c r="M112" s="236" t="s">
        <v>29</v>
      </c>
      <c r="N112" s="238">
        <v>4894</v>
      </c>
      <c r="O112" s="238">
        <v>4922</v>
      </c>
      <c r="P112" s="238">
        <v>5058</v>
      </c>
      <c r="Q112" s="238">
        <v>5202</v>
      </c>
      <c r="R112" s="238">
        <v>5187</v>
      </c>
      <c r="S112" s="19" t="s">
        <v>29</v>
      </c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2.75">
      <c r="A113" s="5"/>
      <c r="B113" s="93" t="s">
        <v>0</v>
      </c>
      <c r="C113" s="93" t="s">
        <v>93</v>
      </c>
      <c r="D113" s="27"/>
      <c r="E113" s="27"/>
      <c r="F113" s="27"/>
      <c r="G113" s="27"/>
      <c r="H113" s="98"/>
      <c r="I113" s="17"/>
      <c r="J113" s="5"/>
      <c r="K113" s="5"/>
      <c r="L113" s="5"/>
      <c r="M113" s="236" t="s">
        <v>30</v>
      </c>
      <c r="N113" s="238">
        <v>63196</v>
      </c>
      <c r="O113" s="238">
        <v>63123</v>
      </c>
      <c r="P113" s="238">
        <v>64554</v>
      </c>
      <c r="Q113" s="238">
        <v>65945</v>
      </c>
      <c r="R113" s="239">
        <v>65945</v>
      </c>
      <c r="S113" s="19" t="s">
        <v>30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2.75">
      <c r="A114" s="5"/>
      <c r="B114" s="27"/>
      <c r="C114" s="27"/>
      <c r="D114" s="27"/>
      <c r="E114" s="27"/>
      <c r="F114" s="27"/>
      <c r="G114" s="27"/>
      <c r="H114" s="98"/>
      <c r="I114" s="17"/>
      <c r="J114" s="5"/>
      <c r="K114" s="5"/>
      <c r="L114" s="5"/>
      <c r="M114" s="236" t="s">
        <v>31</v>
      </c>
      <c r="N114" s="238">
        <v>40385</v>
      </c>
      <c r="O114" s="238">
        <v>40095</v>
      </c>
      <c r="P114" s="238">
        <v>40115</v>
      </c>
      <c r="Q114" s="238">
        <v>40305</v>
      </c>
      <c r="R114" s="238">
        <v>40187</v>
      </c>
      <c r="S114" s="19" t="s">
        <v>31</v>
      </c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2.75">
      <c r="A115" s="5"/>
      <c r="B115" s="298" t="s">
        <v>75</v>
      </c>
      <c r="C115" s="298" t="s">
        <v>152</v>
      </c>
      <c r="D115"/>
      <c r="E115"/>
      <c r="F115"/>
      <c r="G115" s="27"/>
      <c r="H115" s="98"/>
      <c r="I115" s="17"/>
      <c r="J115" s="5"/>
      <c r="K115" s="5"/>
      <c r="L115" s="5"/>
      <c r="M115" s="236" t="s">
        <v>32</v>
      </c>
      <c r="N115" s="238">
        <v>137607</v>
      </c>
      <c r="O115" s="238">
        <v>135569</v>
      </c>
      <c r="P115" s="238">
        <v>133170</v>
      </c>
      <c r="Q115" s="238">
        <v>131751</v>
      </c>
      <c r="R115" s="238">
        <v>135307</v>
      </c>
      <c r="S115" s="19" t="s">
        <v>32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2.75">
      <c r="A116" s="5"/>
      <c r="B116" s="298" t="s">
        <v>96</v>
      </c>
      <c r="C116" s="298" t="s">
        <v>82</v>
      </c>
      <c r="D116"/>
      <c r="E116"/>
      <c r="F116"/>
      <c r="G116" s="27"/>
      <c r="H116" s="98"/>
      <c r="I116" s="17"/>
      <c r="J116" s="5"/>
      <c r="K116" s="5"/>
      <c r="L116" s="5"/>
      <c r="M116" s="236" t="s">
        <v>17</v>
      </c>
      <c r="N116" s="238">
        <v>301006</v>
      </c>
      <c r="O116" s="238">
        <v>293864</v>
      </c>
      <c r="P116" s="238">
        <v>291842</v>
      </c>
      <c r="Q116" s="238">
        <v>292828</v>
      </c>
      <c r="R116" s="238">
        <v>294266</v>
      </c>
      <c r="S116" s="19" t="s">
        <v>17</v>
      </c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2.75">
      <c r="A117" s="5"/>
      <c r="B117"/>
      <c r="C117"/>
      <c r="D117"/>
      <c r="E117"/>
      <c r="F117"/>
      <c r="G117" s="27"/>
      <c r="H117" s="98"/>
      <c r="I117" s="17"/>
      <c r="J117" s="5"/>
      <c r="K117" s="5"/>
      <c r="L117" s="5"/>
      <c r="M117" s="236" t="s">
        <v>33</v>
      </c>
      <c r="N117" s="238">
        <v>10907</v>
      </c>
      <c r="O117" s="238">
        <v>10615</v>
      </c>
      <c r="P117" s="238">
        <v>10446</v>
      </c>
      <c r="Q117" s="238">
        <v>9995</v>
      </c>
      <c r="R117" s="238">
        <v>9975</v>
      </c>
      <c r="S117" s="19" t="s">
        <v>33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2.75">
      <c r="A118" s="5"/>
      <c r="B118" s="295" t="s">
        <v>97</v>
      </c>
      <c r="C118" s="295" t="s">
        <v>55</v>
      </c>
      <c r="D118" s="295" t="s">
        <v>56</v>
      </c>
      <c r="E118" s="295" t="s">
        <v>61</v>
      </c>
      <c r="F118" s="295" t="s">
        <v>62</v>
      </c>
      <c r="G118" s="95" t="s">
        <v>63</v>
      </c>
      <c r="H118" s="98"/>
      <c r="I118" s="17"/>
      <c r="J118" s="5"/>
      <c r="K118" s="5"/>
      <c r="L118" s="5"/>
      <c r="M118" s="236" t="s">
        <v>34</v>
      </c>
      <c r="N118" s="238">
        <v>162101</v>
      </c>
      <c r="O118" s="238">
        <v>162478</v>
      </c>
      <c r="P118" s="238">
        <v>157919</v>
      </c>
      <c r="Q118" s="238">
        <v>158632</v>
      </c>
      <c r="R118" s="238">
        <v>156713</v>
      </c>
      <c r="S118" s="19" t="s">
        <v>34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2.75">
      <c r="A119" s="5"/>
      <c r="B119" s="295" t="s">
        <v>102</v>
      </c>
      <c r="C119" s="296">
        <v>1397390</v>
      </c>
      <c r="D119" s="296">
        <v>1378300</v>
      </c>
      <c r="E119" s="296">
        <v>1367681</v>
      </c>
      <c r="F119" s="296">
        <v>1375543</v>
      </c>
      <c r="G119" s="96">
        <f>R107+R110+R111+R113+R114+R115+R116+R118+R122+R125+R126+R128+R132+R133+R134</f>
        <v>1383273</v>
      </c>
      <c r="H119" s="98">
        <f t="shared" si="9"/>
        <v>1380437.4</v>
      </c>
      <c r="I119" s="17">
        <v>1380437.4</v>
      </c>
      <c r="J119" s="5"/>
      <c r="K119" s="5"/>
      <c r="L119" s="5"/>
      <c r="M119" s="236" t="s">
        <v>35</v>
      </c>
      <c r="N119" s="238">
        <v>3943</v>
      </c>
      <c r="O119" s="238">
        <v>3893</v>
      </c>
      <c r="P119" s="238">
        <v>3692</v>
      </c>
      <c r="Q119" s="238">
        <v>3383</v>
      </c>
      <c r="R119" s="238">
        <v>3383</v>
      </c>
      <c r="S119" s="19" t="s">
        <v>35</v>
      </c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2.75">
      <c r="A120" s="5"/>
      <c r="B120" s="295" t="s">
        <v>103</v>
      </c>
      <c r="C120" s="296">
        <v>765351</v>
      </c>
      <c r="D120" s="296">
        <v>750012</v>
      </c>
      <c r="E120" s="296">
        <v>746101</v>
      </c>
      <c r="F120" s="296">
        <v>755405</v>
      </c>
      <c r="G120" s="96">
        <f>R147+R150+R151+R153+R154+R155+R156+R158+R162+R165+R166+R168+R172+R173+R174</f>
        <v>760278</v>
      </c>
      <c r="H120" s="98">
        <f t="shared" si="9"/>
        <v>755429.4</v>
      </c>
      <c r="I120" s="17">
        <v>755429.4</v>
      </c>
      <c r="J120" s="5"/>
      <c r="K120" s="5"/>
      <c r="L120" s="5"/>
      <c r="M120" s="236" t="s">
        <v>36</v>
      </c>
      <c r="N120" s="238">
        <v>5182</v>
      </c>
      <c r="O120" s="238">
        <v>5158</v>
      </c>
      <c r="P120" s="238">
        <v>5369</v>
      </c>
      <c r="Q120" s="238">
        <v>5503</v>
      </c>
      <c r="R120" s="238">
        <v>5669</v>
      </c>
      <c r="S120" s="19" t="s">
        <v>36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2.75">
      <c r="A121" s="5"/>
      <c r="B121" s="295" t="s">
        <v>104</v>
      </c>
      <c r="C121" s="296">
        <v>276542</v>
      </c>
      <c r="D121" s="296">
        <v>274214</v>
      </c>
      <c r="E121" s="296">
        <v>270051</v>
      </c>
      <c r="F121" s="296">
        <v>267918</v>
      </c>
      <c r="G121" s="96">
        <f>R187+R190+R191+R193+R194+R195+R196+R198+R202+R205+R206+R208+R212+R213+R214</f>
        <v>269326</v>
      </c>
      <c r="H121" s="98">
        <f t="shared" si="9"/>
        <v>271610.2</v>
      </c>
      <c r="I121" s="17">
        <v>271610.2</v>
      </c>
      <c r="J121" s="5"/>
      <c r="K121" s="5"/>
      <c r="L121" s="5"/>
      <c r="M121" s="236" t="s">
        <v>37</v>
      </c>
      <c r="N121" s="238">
        <v>12271</v>
      </c>
      <c r="O121" s="238">
        <v>11882</v>
      </c>
      <c r="P121" s="238">
        <v>11831</v>
      </c>
      <c r="Q121" s="238">
        <v>11630</v>
      </c>
      <c r="R121" s="238">
        <v>12017</v>
      </c>
      <c r="S121" s="19" t="s">
        <v>37</v>
      </c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2.75">
      <c r="A122" s="5"/>
      <c r="B122" s="295" t="s">
        <v>105</v>
      </c>
      <c r="C122" s="296">
        <v>136499</v>
      </c>
      <c r="D122" s="296">
        <v>133884</v>
      </c>
      <c r="E122" s="296">
        <v>131021</v>
      </c>
      <c r="F122" s="296">
        <v>131080</v>
      </c>
      <c r="G122" s="96">
        <f>R227+R230+R231+R233+R234+R235+R236+R238+R242+R245+R246+R248+R252+R253+R254</f>
        <v>131074</v>
      </c>
      <c r="H122" s="98">
        <f t="shared" si="9"/>
        <v>132711.6</v>
      </c>
      <c r="I122" s="17">
        <v>132711.6</v>
      </c>
      <c r="J122" s="5"/>
      <c r="K122" s="5"/>
      <c r="L122" s="5"/>
      <c r="M122" s="236" t="s">
        <v>24</v>
      </c>
      <c r="N122" s="238">
        <v>2206</v>
      </c>
      <c r="O122" s="238">
        <v>2162</v>
      </c>
      <c r="P122" s="238">
        <v>2122</v>
      </c>
      <c r="Q122" s="238">
        <v>2168</v>
      </c>
      <c r="R122" s="238">
        <v>2199</v>
      </c>
      <c r="S122" s="19" t="s">
        <v>24</v>
      </c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19" ht="12.75">
      <c r="B123" s="295" t="s">
        <v>106</v>
      </c>
      <c r="C123" s="296">
        <v>152086</v>
      </c>
      <c r="D123" s="296">
        <v>153678</v>
      </c>
      <c r="E123" s="296">
        <v>153876</v>
      </c>
      <c r="F123" s="296">
        <v>156000</v>
      </c>
      <c r="G123" s="96">
        <f>R267+R270+R271+R273+R274+R275+R276+R278+R282+R285+R286+R288+R292+R293+R294</f>
        <v>158264</v>
      </c>
      <c r="H123" s="98">
        <f t="shared" si="9"/>
        <v>154780.8</v>
      </c>
      <c r="I123" s="20">
        <v>154780.8</v>
      </c>
      <c r="K123" s="5"/>
      <c r="L123" s="5"/>
      <c r="M123" s="236" t="s">
        <v>21</v>
      </c>
      <c r="N123" s="238">
        <v>20248</v>
      </c>
      <c r="O123" s="238">
        <v>22173</v>
      </c>
      <c r="P123" s="238">
        <v>24177</v>
      </c>
      <c r="Q123" s="238">
        <v>24404</v>
      </c>
      <c r="R123" s="238">
        <v>24994</v>
      </c>
      <c r="S123" s="19" t="s">
        <v>21</v>
      </c>
    </row>
    <row r="124" spans="2:19" ht="12.75">
      <c r="B124" s="295" t="s">
        <v>107</v>
      </c>
      <c r="C124" s="296">
        <v>66914</v>
      </c>
      <c r="D124" s="296">
        <v>66509</v>
      </c>
      <c r="E124" s="296">
        <v>66628</v>
      </c>
      <c r="F124" s="296">
        <v>65141</v>
      </c>
      <c r="G124" s="96">
        <f>R307+R310+R311+R313+R314+R315+R316+R318+R322+R325+R326+R328+R332+R333+R334</f>
        <v>64330</v>
      </c>
      <c r="H124" s="98">
        <f t="shared" si="9"/>
        <v>65904.4</v>
      </c>
      <c r="I124" s="20">
        <v>65904.4</v>
      </c>
      <c r="K124" s="5"/>
      <c r="L124" s="5"/>
      <c r="M124" s="236" t="s">
        <v>38</v>
      </c>
      <c r="N124" s="238">
        <v>620</v>
      </c>
      <c r="O124" s="238">
        <v>556</v>
      </c>
      <c r="P124" s="238">
        <v>551</v>
      </c>
      <c r="Q124" s="238">
        <v>578</v>
      </c>
      <c r="R124" s="238">
        <v>572</v>
      </c>
      <c r="S124" s="19" t="s">
        <v>38</v>
      </c>
    </row>
    <row r="125" spans="2:19" ht="12.75">
      <c r="B125" s="27"/>
      <c r="C125" s="27"/>
      <c r="D125" s="27"/>
      <c r="E125" s="27"/>
      <c r="F125" s="27"/>
      <c r="G125" s="27"/>
      <c r="H125" s="98"/>
      <c r="I125" s="20"/>
      <c r="K125" s="5"/>
      <c r="L125" s="5"/>
      <c r="M125" s="236" t="s">
        <v>13</v>
      </c>
      <c r="N125" s="238">
        <v>78129</v>
      </c>
      <c r="O125" s="238">
        <v>74170</v>
      </c>
      <c r="P125" s="238">
        <v>70061</v>
      </c>
      <c r="Q125" s="238">
        <v>72363</v>
      </c>
      <c r="R125" s="238">
        <v>74940</v>
      </c>
      <c r="S125" s="19" t="s">
        <v>13</v>
      </c>
    </row>
    <row r="126" spans="2:19" ht="12.75">
      <c r="B126" s="93" t="s">
        <v>92</v>
      </c>
      <c r="C126" s="27"/>
      <c r="D126" s="27"/>
      <c r="E126" s="27"/>
      <c r="F126" s="27"/>
      <c r="G126" s="27"/>
      <c r="H126" s="98"/>
      <c r="I126" s="20"/>
      <c r="K126" s="5"/>
      <c r="L126" s="5"/>
      <c r="M126" s="236" t="s">
        <v>39</v>
      </c>
      <c r="N126" s="238">
        <v>34403</v>
      </c>
      <c r="O126" s="238">
        <v>33646</v>
      </c>
      <c r="P126" s="238">
        <v>33376</v>
      </c>
      <c r="Q126" s="238">
        <v>33157</v>
      </c>
      <c r="R126" s="238">
        <v>33157</v>
      </c>
      <c r="S126" s="19" t="s">
        <v>39</v>
      </c>
    </row>
    <row r="127" spans="2:19" ht="12.75">
      <c r="B127" s="93" t="s">
        <v>0</v>
      </c>
      <c r="C127" s="93" t="s">
        <v>93</v>
      </c>
      <c r="D127" s="27"/>
      <c r="E127" s="27"/>
      <c r="F127" s="27"/>
      <c r="G127" s="27"/>
      <c r="H127" s="98"/>
      <c r="I127" s="20"/>
      <c r="K127" s="5"/>
      <c r="L127" s="5"/>
      <c r="M127" s="236" t="s">
        <v>20</v>
      </c>
      <c r="N127" s="238">
        <v>118909</v>
      </c>
      <c r="O127" s="238">
        <v>108052</v>
      </c>
      <c r="P127" s="238">
        <v>98416</v>
      </c>
      <c r="Q127" s="238">
        <v>96100</v>
      </c>
      <c r="R127" s="238">
        <v>97830</v>
      </c>
      <c r="S127" s="19" t="s">
        <v>20</v>
      </c>
    </row>
    <row r="128" spans="2:19" ht="12.75">
      <c r="B128" s="27"/>
      <c r="C128" s="27"/>
      <c r="D128" s="27"/>
      <c r="E128" s="27"/>
      <c r="F128" s="27"/>
      <c r="G128" s="27"/>
      <c r="H128" s="98"/>
      <c r="I128" s="20"/>
      <c r="K128" s="5"/>
      <c r="L128" s="5"/>
      <c r="M128" s="236" t="s">
        <v>22</v>
      </c>
      <c r="N128" s="238">
        <v>28314</v>
      </c>
      <c r="O128" s="238">
        <v>28174</v>
      </c>
      <c r="P128" s="238">
        <v>27829</v>
      </c>
      <c r="Q128" s="238">
        <v>26442</v>
      </c>
      <c r="R128" s="238">
        <v>26930</v>
      </c>
      <c r="S128" s="19" t="s">
        <v>22</v>
      </c>
    </row>
    <row r="129" spans="2:19" ht="12.75">
      <c r="B129" s="298" t="s">
        <v>75</v>
      </c>
      <c r="C129" s="298" t="s">
        <v>152</v>
      </c>
      <c r="D129"/>
      <c r="E129"/>
      <c r="F129"/>
      <c r="G129"/>
      <c r="H129" s="98"/>
      <c r="I129" s="20"/>
      <c r="K129" s="5"/>
      <c r="L129" s="5"/>
      <c r="M129" s="236" t="s">
        <v>40</v>
      </c>
      <c r="N129" s="238">
        <v>64228</v>
      </c>
      <c r="O129" s="238">
        <v>63873</v>
      </c>
      <c r="P129" s="238">
        <v>64143</v>
      </c>
      <c r="Q129" s="238">
        <v>64458</v>
      </c>
      <c r="R129" s="238">
        <v>64181</v>
      </c>
      <c r="S129" s="19" t="s">
        <v>40</v>
      </c>
    </row>
    <row r="130" spans="2:19" ht="12.75">
      <c r="B130" s="298" t="s">
        <v>96</v>
      </c>
      <c r="C130" s="298" t="s">
        <v>26</v>
      </c>
      <c r="D130"/>
      <c r="E130"/>
      <c r="F130"/>
      <c r="G130"/>
      <c r="H130" s="98"/>
      <c r="I130" s="20"/>
      <c r="K130" s="5"/>
      <c r="L130" s="5"/>
      <c r="M130" s="236" t="s">
        <v>18</v>
      </c>
      <c r="N130" s="238">
        <v>5451</v>
      </c>
      <c r="O130" s="238">
        <v>5247</v>
      </c>
      <c r="P130" s="238">
        <v>5165</v>
      </c>
      <c r="Q130" s="238">
        <v>5115</v>
      </c>
      <c r="R130" s="238">
        <v>5267</v>
      </c>
      <c r="S130" s="19" t="s">
        <v>18</v>
      </c>
    </row>
    <row r="131" spans="2:19" ht="12.75">
      <c r="B131"/>
      <c r="C131"/>
      <c r="D131"/>
      <c r="E131"/>
      <c r="F131"/>
      <c r="G131"/>
      <c r="H131" s="98"/>
      <c r="I131" s="20"/>
      <c r="K131" s="5"/>
      <c r="L131" s="5"/>
      <c r="M131" s="236" t="s">
        <v>41</v>
      </c>
      <c r="N131" s="238">
        <v>9401</v>
      </c>
      <c r="O131" s="238">
        <v>8833</v>
      </c>
      <c r="P131" s="238">
        <v>9146</v>
      </c>
      <c r="Q131" s="238">
        <v>8990</v>
      </c>
      <c r="R131" s="238">
        <v>9166</v>
      </c>
      <c r="S131" s="19" t="s">
        <v>41</v>
      </c>
    </row>
    <row r="132" spans="2:19" ht="12.75">
      <c r="B132" s="295" t="s">
        <v>97</v>
      </c>
      <c r="C132" s="295" t="s">
        <v>55</v>
      </c>
      <c r="D132" s="295" t="s">
        <v>56</v>
      </c>
      <c r="E132" s="295" t="s">
        <v>61</v>
      </c>
      <c r="F132" s="295" t="s">
        <v>62</v>
      </c>
      <c r="G132" s="295" t="s">
        <v>63</v>
      </c>
      <c r="H132" s="98"/>
      <c r="I132" s="20"/>
      <c r="K132" s="5"/>
      <c r="L132" s="5"/>
      <c r="M132" s="236" t="s">
        <v>19</v>
      </c>
      <c r="N132" s="238">
        <v>18238</v>
      </c>
      <c r="O132" s="238">
        <v>18100</v>
      </c>
      <c r="P132" s="238">
        <v>17923</v>
      </c>
      <c r="Q132" s="238">
        <v>18281</v>
      </c>
      <c r="R132" s="238">
        <v>17691</v>
      </c>
      <c r="S132" s="19" t="s">
        <v>19</v>
      </c>
    </row>
    <row r="133" spans="2:19" ht="12.75">
      <c r="B133" s="295" t="s">
        <v>102</v>
      </c>
      <c r="C133" s="296">
        <v>43891</v>
      </c>
      <c r="D133" s="296">
        <v>43369</v>
      </c>
      <c r="E133" s="296">
        <v>43432</v>
      </c>
      <c r="F133" s="296">
        <v>44906</v>
      </c>
      <c r="G133" s="296">
        <v>44614</v>
      </c>
      <c r="H133" s="98">
        <f>AVERAGE(C133:G133)</f>
        <v>44042.4</v>
      </c>
      <c r="I133" s="98">
        <v>44042.4</v>
      </c>
      <c r="K133" s="5"/>
      <c r="L133" s="5"/>
      <c r="M133" s="236" t="s">
        <v>42</v>
      </c>
      <c r="N133" s="238">
        <v>19941</v>
      </c>
      <c r="O133" s="238">
        <v>19613</v>
      </c>
      <c r="P133" s="238">
        <v>19457</v>
      </c>
      <c r="Q133" s="238">
        <v>19576</v>
      </c>
      <c r="R133" s="239">
        <v>19576</v>
      </c>
      <c r="S133" s="19" t="s">
        <v>42</v>
      </c>
    </row>
    <row r="134" spans="2:19" ht="12.75">
      <c r="B134" s="295" t="s">
        <v>103</v>
      </c>
      <c r="C134" s="296">
        <v>19480</v>
      </c>
      <c r="D134" s="296">
        <v>19081</v>
      </c>
      <c r="E134" s="296">
        <v>18664</v>
      </c>
      <c r="F134" s="296">
        <v>19570</v>
      </c>
      <c r="G134" s="296">
        <v>19666</v>
      </c>
      <c r="H134" s="98">
        <f>AVERAGE(C134:G134)</f>
        <v>19292.2</v>
      </c>
      <c r="I134" s="20">
        <v>19292.2</v>
      </c>
      <c r="K134" s="5"/>
      <c r="L134" s="5"/>
      <c r="M134" s="236" t="s">
        <v>16</v>
      </c>
      <c r="N134" s="238">
        <v>171010</v>
      </c>
      <c r="O134" s="238">
        <v>169163</v>
      </c>
      <c r="P134" s="238">
        <v>168691</v>
      </c>
      <c r="Q134" s="238">
        <v>169608</v>
      </c>
      <c r="R134" s="238">
        <v>171743</v>
      </c>
      <c r="S134" s="19" t="s">
        <v>16</v>
      </c>
    </row>
    <row r="135" spans="2:25" ht="12.75">
      <c r="B135" s="295" t="s">
        <v>104</v>
      </c>
      <c r="C135" s="296">
        <v>18795</v>
      </c>
      <c r="D135" s="296">
        <v>18726</v>
      </c>
      <c r="E135" s="296">
        <v>18933</v>
      </c>
      <c r="F135" s="296">
        <v>19083</v>
      </c>
      <c r="G135" s="296">
        <v>18483</v>
      </c>
      <c r="H135" s="98">
        <f aca="true" t="shared" si="10" ref="H135:H194">AVERAGE(C135:G135)</f>
        <v>18804</v>
      </c>
      <c r="I135" s="20">
        <v>18804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2.75">
      <c r="B136" s="295" t="s">
        <v>105</v>
      </c>
      <c r="C136" s="296">
        <v>211</v>
      </c>
      <c r="D136" s="296">
        <v>203</v>
      </c>
      <c r="E136" s="296">
        <v>219</v>
      </c>
      <c r="F136" s="296">
        <v>227</v>
      </c>
      <c r="G136" s="296">
        <v>235</v>
      </c>
      <c r="H136" s="98">
        <f t="shared" si="10"/>
        <v>219</v>
      </c>
      <c r="I136" s="20">
        <v>219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14" ht="12.75">
      <c r="B137" s="295" t="s">
        <v>106</v>
      </c>
      <c r="C137" s="296">
        <v>4563</v>
      </c>
      <c r="D137" s="296">
        <v>4538</v>
      </c>
      <c r="E137" s="296">
        <v>4754</v>
      </c>
      <c r="F137" s="296">
        <v>5092</v>
      </c>
      <c r="G137" s="296">
        <v>5302</v>
      </c>
      <c r="H137" s="98">
        <f t="shared" si="10"/>
        <v>4849.8</v>
      </c>
      <c r="I137" s="20">
        <v>4849.8</v>
      </c>
      <c r="K137" s="5"/>
      <c r="L137" s="5"/>
      <c r="M137" s="5"/>
      <c r="N137" s="5"/>
    </row>
    <row r="138" spans="2:18" ht="12.75">
      <c r="B138" s="295" t="s">
        <v>107</v>
      </c>
      <c r="C138" s="296">
        <v>841</v>
      </c>
      <c r="D138" s="296">
        <v>821</v>
      </c>
      <c r="E138" s="296">
        <v>862</v>
      </c>
      <c r="F138" s="296">
        <v>935</v>
      </c>
      <c r="G138" s="296">
        <v>929</v>
      </c>
      <c r="H138" s="98">
        <f t="shared" si="10"/>
        <v>877.6</v>
      </c>
      <c r="I138" s="20">
        <v>877.6</v>
      </c>
      <c r="K138" s="5"/>
      <c r="L138" s="5"/>
      <c r="M138" s="39" t="s">
        <v>92</v>
      </c>
      <c r="N138" s="40"/>
      <c r="O138" s="40"/>
      <c r="P138" s="40"/>
      <c r="Q138" s="40"/>
      <c r="R138" s="40"/>
    </row>
    <row r="139" spans="2:18" ht="12.75">
      <c r="B139"/>
      <c r="C139"/>
      <c r="D139"/>
      <c r="E139"/>
      <c r="F139"/>
      <c r="G139"/>
      <c r="H139" s="98"/>
      <c r="I139" s="20"/>
      <c r="K139" s="5"/>
      <c r="L139" s="5"/>
      <c r="M139" s="39" t="s">
        <v>0</v>
      </c>
      <c r="N139" s="39" t="s">
        <v>93</v>
      </c>
      <c r="O139" s="40"/>
      <c r="P139" s="40"/>
      <c r="Q139" s="40"/>
      <c r="R139" s="40"/>
    </row>
    <row r="140" spans="2:14" ht="12.75">
      <c r="B140" s="298" t="s">
        <v>92</v>
      </c>
      <c r="C140"/>
      <c r="D140"/>
      <c r="E140"/>
      <c r="F140"/>
      <c r="G140"/>
      <c r="H140" s="98"/>
      <c r="I140" s="20"/>
      <c r="K140" s="5"/>
      <c r="L140" s="5"/>
      <c r="M140" s="5"/>
      <c r="N140" s="5"/>
    </row>
    <row r="141" spans="2:18" ht="12.75">
      <c r="B141" s="298" t="s">
        <v>0</v>
      </c>
      <c r="C141" s="298" t="s">
        <v>93</v>
      </c>
      <c r="D141"/>
      <c r="E141"/>
      <c r="F141"/>
      <c r="G141"/>
      <c r="H141" s="98"/>
      <c r="I141" s="20"/>
      <c r="K141" s="5"/>
      <c r="L141" s="5"/>
      <c r="M141" s="234" t="s">
        <v>75</v>
      </c>
      <c r="N141" s="234" t="s">
        <v>152</v>
      </c>
      <c r="O141"/>
      <c r="P141"/>
      <c r="Q141"/>
      <c r="R141"/>
    </row>
    <row r="142" spans="2:18" ht="12.75">
      <c r="B142"/>
      <c r="C142"/>
      <c r="D142"/>
      <c r="E142"/>
      <c r="F142"/>
      <c r="G142"/>
      <c r="H142" s="98"/>
      <c r="I142" s="20"/>
      <c r="K142" s="5"/>
      <c r="L142" s="5"/>
      <c r="M142" s="234" t="s">
        <v>58</v>
      </c>
      <c r="N142" s="234" t="s">
        <v>103</v>
      </c>
      <c r="O142"/>
      <c r="P142"/>
      <c r="Q142"/>
      <c r="R142"/>
    </row>
    <row r="143" spans="2:18" ht="12.75">
      <c r="B143" s="298" t="s">
        <v>75</v>
      </c>
      <c r="C143" s="298" t="s">
        <v>152</v>
      </c>
      <c r="D143"/>
      <c r="E143"/>
      <c r="F143"/>
      <c r="G143"/>
      <c r="H143" s="98"/>
      <c r="I143" s="20"/>
      <c r="K143" s="5"/>
      <c r="L143" s="5"/>
      <c r="M143"/>
      <c r="N143"/>
      <c r="O143"/>
      <c r="P143"/>
      <c r="Q143"/>
      <c r="R143"/>
    </row>
    <row r="144" spans="2:18" ht="12.75">
      <c r="B144" s="298" t="s">
        <v>96</v>
      </c>
      <c r="C144" s="298" t="s">
        <v>27</v>
      </c>
      <c r="D144"/>
      <c r="E144"/>
      <c r="F144"/>
      <c r="G144"/>
      <c r="H144" s="98"/>
      <c r="I144" s="20"/>
      <c r="K144" s="5"/>
      <c r="L144" s="5"/>
      <c r="M144" s="236" t="s">
        <v>59</v>
      </c>
      <c r="N144" s="236" t="s">
        <v>55</v>
      </c>
      <c r="O144" s="236" t="s">
        <v>56</v>
      </c>
      <c r="P144" s="236" t="s">
        <v>61</v>
      </c>
      <c r="Q144" s="236" t="s">
        <v>62</v>
      </c>
      <c r="R144" s="236" t="s">
        <v>63</v>
      </c>
    </row>
    <row r="145" spans="2:18" ht="12.75">
      <c r="B145"/>
      <c r="C145"/>
      <c r="D145"/>
      <c r="E145"/>
      <c r="F145"/>
      <c r="G145"/>
      <c r="H145" s="98"/>
      <c r="I145" s="20"/>
      <c r="K145" s="5"/>
      <c r="L145" s="5"/>
      <c r="M145" s="236" t="s">
        <v>64</v>
      </c>
      <c r="N145" s="238">
        <v>874678</v>
      </c>
      <c r="O145" s="238">
        <v>859450</v>
      </c>
      <c r="P145" s="238">
        <v>856368</v>
      </c>
      <c r="Q145" s="238">
        <v>863913</v>
      </c>
      <c r="R145" s="237" t="s">
        <v>0</v>
      </c>
    </row>
    <row r="146" spans="2:18" ht="12.75">
      <c r="B146" s="295" t="s">
        <v>97</v>
      </c>
      <c r="C146" s="295" t="s">
        <v>55</v>
      </c>
      <c r="D146" s="295" t="s">
        <v>56</v>
      </c>
      <c r="E146" s="295" t="s">
        <v>61</v>
      </c>
      <c r="F146" s="295" t="s">
        <v>62</v>
      </c>
      <c r="G146" s="295" t="s">
        <v>63</v>
      </c>
      <c r="H146" s="98"/>
      <c r="I146" s="20"/>
      <c r="K146" s="5"/>
      <c r="L146" s="5"/>
      <c r="M146" s="236" t="s">
        <v>82</v>
      </c>
      <c r="N146" s="238">
        <v>765351</v>
      </c>
      <c r="O146" s="238">
        <v>750012</v>
      </c>
      <c r="P146" s="238">
        <v>746101</v>
      </c>
      <c r="Q146" s="238">
        <v>755405</v>
      </c>
      <c r="R146" s="237" t="s">
        <v>0</v>
      </c>
    </row>
    <row r="147" spans="2:19" ht="12.75">
      <c r="B147" s="295" t="s">
        <v>102</v>
      </c>
      <c r="C147" s="296">
        <v>13984</v>
      </c>
      <c r="D147" s="296">
        <v>13439</v>
      </c>
      <c r="E147" s="296">
        <v>13000</v>
      </c>
      <c r="F147" s="296">
        <v>12798</v>
      </c>
      <c r="G147" s="296">
        <v>12871</v>
      </c>
      <c r="H147" s="98">
        <f t="shared" si="10"/>
        <v>13218.4</v>
      </c>
      <c r="I147" s="20">
        <v>13218.4</v>
      </c>
      <c r="K147" s="5"/>
      <c r="L147" s="5"/>
      <c r="M147" s="236" t="s">
        <v>26</v>
      </c>
      <c r="N147" s="238">
        <v>19480</v>
      </c>
      <c r="O147" s="238">
        <v>19081</v>
      </c>
      <c r="P147" s="238">
        <v>18664</v>
      </c>
      <c r="Q147" s="238">
        <v>19570</v>
      </c>
      <c r="R147" s="238">
        <v>19666</v>
      </c>
      <c r="S147" s="19" t="s">
        <v>26</v>
      </c>
    </row>
    <row r="148" spans="2:19" ht="12.75">
      <c r="B148" s="295" t="s">
        <v>103</v>
      </c>
      <c r="C148" s="296">
        <v>5586</v>
      </c>
      <c r="D148" s="296">
        <v>5696</v>
      </c>
      <c r="E148" s="296">
        <v>5598</v>
      </c>
      <c r="F148" s="296">
        <v>5677</v>
      </c>
      <c r="G148" s="296">
        <v>5816</v>
      </c>
      <c r="H148" s="98">
        <f t="shared" si="10"/>
        <v>5674.6</v>
      </c>
      <c r="I148" s="20">
        <v>5674.6</v>
      </c>
      <c r="K148" s="5"/>
      <c r="L148" s="5"/>
      <c r="M148" s="236" t="s">
        <v>27</v>
      </c>
      <c r="N148" s="238">
        <v>5586</v>
      </c>
      <c r="O148" s="238">
        <v>5696</v>
      </c>
      <c r="P148" s="238">
        <v>5598</v>
      </c>
      <c r="Q148" s="238">
        <v>5677</v>
      </c>
      <c r="R148" s="238">
        <v>5816</v>
      </c>
      <c r="S148" s="19" t="s">
        <v>27</v>
      </c>
    </row>
    <row r="149" spans="2:19" ht="12.75">
      <c r="B149" s="295" t="s">
        <v>104</v>
      </c>
      <c r="C149" s="296">
        <v>1847</v>
      </c>
      <c r="D149" s="296">
        <v>1686</v>
      </c>
      <c r="E149" s="296">
        <v>1509</v>
      </c>
      <c r="F149" s="296">
        <v>1481</v>
      </c>
      <c r="G149" s="296">
        <v>1510</v>
      </c>
      <c r="H149" s="98">
        <f t="shared" si="10"/>
        <v>1606.6</v>
      </c>
      <c r="I149" s="20">
        <v>1606.6</v>
      </c>
      <c r="K149" s="5"/>
      <c r="L149" s="5"/>
      <c r="M149" s="236" t="s">
        <v>15</v>
      </c>
      <c r="N149" s="238">
        <v>11848</v>
      </c>
      <c r="O149" s="238">
        <v>11808</v>
      </c>
      <c r="P149" s="238">
        <v>11853</v>
      </c>
      <c r="Q149" s="238">
        <v>11826</v>
      </c>
      <c r="R149" s="238">
        <v>11999</v>
      </c>
      <c r="S149" s="19" t="s">
        <v>15</v>
      </c>
    </row>
    <row r="150" spans="2:19" ht="12.75">
      <c r="B150" s="295" t="s">
        <v>105</v>
      </c>
      <c r="C150" s="296">
        <v>2761</v>
      </c>
      <c r="D150" s="296">
        <v>2789</v>
      </c>
      <c r="E150" s="296">
        <v>2734</v>
      </c>
      <c r="F150" s="296">
        <v>2626</v>
      </c>
      <c r="G150" s="296">
        <v>2604</v>
      </c>
      <c r="H150" s="98">
        <f t="shared" si="10"/>
        <v>2702.8</v>
      </c>
      <c r="I150" s="20">
        <v>2702.8</v>
      </c>
      <c r="K150" s="5"/>
      <c r="L150" s="5"/>
      <c r="M150" s="236" t="s">
        <v>28</v>
      </c>
      <c r="N150" s="238">
        <v>20217</v>
      </c>
      <c r="O150" s="238">
        <v>20153</v>
      </c>
      <c r="P150" s="238">
        <v>20754</v>
      </c>
      <c r="Q150" s="238">
        <v>20759</v>
      </c>
      <c r="R150" s="238">
        <v>20512</v>
      </c>
      <c r="S150" s="19" t="s">
        <v>28</v>
      </c>
    </row>
    <row r="151" spans="2:19" ht="12.75">
      <c r="B151" s="295" t="s">
        <v>106</v>
      </c>
      <c r="C151" s="296">
        <v>2833</v>
      </c>
      <c r="D151" s="296">
        <v>2600</v>
      </c>
      <c r="E151" s="296">
        <v>2543</v>
      </c>
      <c r="F151" s="296">
        <v>2420</v>
      </c>
      <c r="G151" s="296">
        <v>2365</v>
      </c>
      <c r="H151" s="98">
        <f t="shared" si="10"/>
        <v>2552.2</v>
      </c>
      <c r="I151" s="20">
        <v>2552.2</v>
      </c>
      <c r="K151" s="5"/>
      <c r="L151" s="5"/>
      <c r="M151" s="236" t="s">
        <v>65</v>
      </c>
      <c r="N151" s="238">
        <v>137915</v>
      </c>
      <c r="O151" s="238">
        <v>136262</v>
      </c>
      <c r="P151" s="238">
        <v>135904</v>
      </c>
      <c r="Q151" s="238">
        <v>138124</v>
      </c>
      <c r="R151" s="239">
        <v>138124</v>
      </c>
      <c r="S151" s="19" t="s">
        <v>65</v>
      </c>
    </row>
    <row r="152" spans="2:19" ht="12.75">
      <c r="B152" s="295" t="s">
        <v>107</v>
      </c>
      <c r="C152" s="296">
        <v>957</v>
      </c>
      <c r="D152" s="296">
        <v>668</v>
      </c>
      <c r="E152" s="296">
        <v>615</v>
      </c>
      <c r="F152" s="296">
        <v>595</v>
      </c>
      <c r="G152" s="296">
        <v>575</v>
      </c>
      <c r="H152" s="98">
        <f t="shared" si="10"/>
        <v>682</v>
      </c>
      <c r="I152" s="20">
        <v>682</v>
      </c>
      <c r="K152" s="5"/>
      <c r="L152" s="5"/>
      <c r="M152" s="236" t="s">
        <v>29</v>
      </c>
      <c r="N152" s="238">
        <v>3781</v>
      </c>
      <c r="O152" s="238">
        <v>3795</v>
      </c>
      <c r="P152" s="238">
        <v>3860</v>
      </c>
      <c r="Q152" s="238">
        <v>3969</v>
      </c>
      <c r="R152" s="238">
        <v>3929</v>
      </c>
      <c r="S152" s="19" t="s">
        <v>29</v>
      </c>
    </row>
    <row r="153" spans="2:19" ht="12.75">
      <c r="B153"/>
      <c r="C153"/>
      <c r="D153"/>
      <c r="E153"/>
      <c r="F153"/>
      <c r="G153"/>
      <c r="H153" s="98"/>
      <c r="I153" s="20"/>
      <c r="K153" s="5"/>
      <c r="L153" s="5"/>
      <c r="M153" s="236" t="s">
        <v>30</v>
      </c>
      <c r="N153" s="238">
        <v>52954</v>
      </c>
      <c r="O153" s="238">
        <v>51512</v>
      </c>
      <c r="P153" s="238">
        <v>52678</v>
      </c>
      <c r="Q153" s="238">
        <v>54334</v>
      </c>
      <c r="R153" s="239">
        <v>54334</v>
      </c>
      <c r="S153" s="19" t="s">
        <v>30</v>
      </c>
    </row>
    <row r="154" spans="2:19" ht="12.75">
      <c r="B154" s="298" t="s">
        <v>92</v>
      </c>
      <c r="C154"/>
      <c r="D154"/>
      <c r="E154"/>
      <c r="F154"/>
      <c r="G154"/>
      <c r="H154" s="98"/>
      <c r="I154" s="20"/>
      <c r="K154" s="5"/>
      <c r="L154" s="5"/>
      <c r="M154" s="236" t="s">
        <v>31</v>
      </c>
      <c r="N154" s="238">
        <v>7382</v>
      </c>
      <c r="O154" s="238">
        <v>7291</v>
      </c>
      <c r="P154" s="238">
        <v>7347</v>
      </c>
      <c r="Q154" s="238">
        <v>7568</v>
      </c>
      <c r="R154" s="238">
        <v>7471</v>
      </c>
      <c r="S154" s="19" t="s">
        <v>31</v>
      </c>
    </row>
    <row r="155" spans="2:19" ht="12.75">
      <c r="B155" s="298" t="s">
        <v>0</v>
      </c>
      <c r="C155" s="298" t="s">
        <v>93</v>
      </c>
      <c r="D155"/>
      <c r="E155"/>
      <c r="F155"/>
      <c r="G155"/>
      <c r="H155" s="98"/>
      <c r="I155" s="20"/>
      <c r="K155" s="5"/>
      <c r="L155" s="5"/>
      <c r="M155" s="236" t="s">
        <v>32</v>
      </c>
      <c r="N155" s="238">
        <v>38949</v>
      </c>
      <c r="O155" s="238">
        <v>37756</v>
      </c>
      <c r="P155" s="238">
        <v>37416</v>
      </c>
      <c r="Q155" s="238">
        <v>36660</v>
      </c>
      <c r="R155" s="238">
        <v>38332</v>
      </c>
      <c r="S155" s="19" t="s">
        <v>32</v>
      </c>
    </row>
    <row r="156" spans="2:19" ht="12.75">
      <c r="B156"/>
      <c r="C156"/>
      <c r="D156"/>
      <c r="E156"/>
      <c r="F156"/>
      <c r="G156"/>
      <c r="H156" s="98"/>
      <c r="I156" s="20"/>
      <c r="K156" s="5"/>
      <c r="L156" s="5"/>
      <c r="M156" s="236" t="s">
        <v>17</v>
      </c>
      <c r="N156" s="238">
        <v>208229</v>
      </c>
      <c r="O156" s="238">
        <v>202587</v>
      </c>
      <c r="P156" s="238">
        <v>201100</v>
      </c>
      <c r="Q156" s="238">
        <v>203134</v>
      </c>
      <c r="R156" s="238">
        <v>204403</v>
      </c>
      <c r="S156" s="19" t="s">
        <v>17</v>
      </c>
    </row>
    <row r="157" spans="2:19" ht="12.75">
      <c r="B157" s="298" t="s">
        <v>75</v>
      </c>
      <c r="C157" s="298" t="s">
        <v>152</v>
      </c>
      <c r="D157"/>
      <c r="E157"/>
      <c r="F157"/>
      <c r="G157"/>
      <c r="H157" s="98"/>
      <c r="I157" s="20"/>
      <c r="K157" s="5"/>
      <c r="L157" s="5"/>
      <c r="M157" s="236" t="s">
        <v>33</v>
      </c>
      <c r="N157" s="238">
        <v>3746</v>
      </c>
      <c r="O157" s="238">
        <v>3581</v>
      </c>
      <c r="P157" s="238">
        <v>3614</v>
      </c>
      <c r="Q157" s="238">
        <v>3433</v>
      </c>
      <c r="R157" s="238">
        <v>3356</v>
      </c>
      <c r="S157" s="19" t="s">
        <v>33</v>
      </c>
    </row>
    <row r="158" spans="2:19" ht="12.75">
      <c r="B158" s="298" t="s">
        <v>96</v>
      </c>
      <c r="C158" s="298" t="s">
        <v>15</v>
      </c>
      <c r="D158"/>
      <c r="E158"/>
      <c r="F158"/>
      <c r="G158"/>
      <c r="H158" s="98"/>
      <c r="I158" s="20"/>
      <c r="K158" s="5"/>
      <c r="L158" s="5"/>
      <c r="M158" s="236" t="s">
        <v>34</v>
      </c>
      <c r="N158" s="238">
        <v>71226</v>
      </c>
      <c r="O158" s="238">
        <v>71645</v>
      </c>
      <c r="P158" s="238">
        <v>70936</v>
      </c>
      <c r="Q158" s="238">
        <v>72963</v>
      </c>
      <c r="R158" s="238">
        <v>71272</v>
      </c>
      <c r="S158" s="19" t="s">
        <v>34</v>
      </c>
    </row>
    <row r="159" spans="2:19" ht="12.75">
      <c r="B159"/>
      <c r="C159"/>
      <c r="D159"/>
      <c r="E159"/>
      <c r="F159"/>
      <c r="G159"/>
      <c r="H159" s="98"/>
      <c r="I159" s="20"/>
      <c r="K159" s="5"/>
      <c r="L159" s="5"/>
      <c r="M159" s="236" t="s">
        <v>35</v>
      </c>
      <c r="N159" s="238">
        <v>632</v>
      </c>
      <c r="O159" s="238">
        <v>653</v>
      </c>
      <c r="P159" s="238">
        <v>670</v>
      </c>
      <c r="Q159" s="238">
        <v>653</v>
      </c>
      <c r="R159" s="238">
        <v>653</v>
      </c>
      <c r="S159" s="19" t="s">
        <v>35</v>
      </c>
    </row>
    <row r="160" spans="2:19" ht="12.75">
      <c r="B160" s="295" t="s">
        <v>97</v>
      </c>
      <c r="C160" s="295" t="s">
        <v>55</v>
      </c>
      <c r="D160" s="295" t="s">
        <v>56</v>
      </c>
      <c r="E160" s="295" t="s">
        <v>61</v>
      </c>
      <c r="F160" s="295" t="s">
        <v>62</v>
      </c>
      <c r="G160" s="295" t="s">
        <v>63</v>
      </c>
      <c r="H160" s="98"/>
      <c r="I160" s="20"/>
      <c r="K160" s="5"/>
      <c r="L160" s="5"/>
      <c r="M160" s="236" t="s">
        <v>36</v>
      </c>
      <c r="N160" s="238">
        <v>2995</v>
      </c>
      <c r="O160" s="238">
        <v>3020</v>
      </c>
      <c r="P160" s="238">
        <v>3086</v>
      </c>
      <c r="Q160" s="238">
        <v>3169</v>
      </c>
      <c r="R160" s="238">
        <v>3260</v>
      </c>
      <c r="S160" s="19" t="s">
        <v>36</v>
      </c>
    </row>
    <row r="161" spans="2:19" ht="12.75">
      <c r="B161" s="295" t="s">
        <v>102</v>
      </c>
      <c r="C161" s="296">
        <v>22858</v>
      </c>
      <c r="D161" s="296">
        <v>21930</v>
      </c>
      <c r="E161" s="296">
        <v>21413</v>
      </c>
      <c r="F161" s="296">
        <v>22145</v>
      </c>
      <c r="G161" s="296">
        <v>21830</v>
      </c>
      <c r="H161" s="98">
        <f t="shared" si="10"/>
        <v>22035.2</v>
      </c>
      <c r="I161" s="20">
        <v>22035.2</v>
      </c>
      <c r="K161" s="5"/>
      <c r="L161" s="5"/>
      <c r="M161" s="236" t="s">
        <v>37</v>
      </c>
      <c r="N161" s="238">
        <v>8448</v>
      </c>
      <c r="O161" s="238">
        <v>8413</v>
      </c>
      <c r="P161" s="238">
        <v>8101</v>
      </c>
      <c r="Q161" s="238">
        <v>7870</v>
      </c>
      <c r="R161" s="238">
        <v>8044</v>
      </c>
      <c r="S161" s="19" t="s">
        <v>37</v>
      </c>
    </row>
    <row r="162" spans="2:19" ht="12.75">
      <c r="B162" s="295" t="s">
        <v>103</v>
      </c>
      <c r="C162" s="296">
        <v>11848</v>
      </c>
      <c r="D162" s="296">
        <v>11808</v>
      </c>
      <c r="E162" s="296">
        <v>11853</v>
      </c>
      <c r="F162" s="296">
        <v>11826</v>
      </c>
      <c r="G162" s="296">
        <v>11999</v>
      </c>
      <c r="H162" s="98">
        <f t="shared" si="10"/>
        <v>11866.8</v>
      </c>
      <c r="I162" s="20">
        <v>11866.8</v>
      </c>
      <c r="K162" s="5"/>
      <c r="L162" s="5"/>
      <c r="M162" s="236" t="s">
        <v>24</v>
      </c>
      <c r="N162" s="238">
        <v>1878</v>
      </c>
      <c r="O162" s="238">
        <v>1815</v>
      </c>
      <c r="P162" s="238">
        <v>1770</v>
      </c>
      <c r="Q162" s="238">
        <v>1826</v>
      </c>
      <c r="R162" s="238">
        <v>1858</v>
      </c>
      <c r="S162" s="19" t="s">
        <v>24</v>
      </c>
    </row>
    <row r="163" spans="2:19" ht="12.75">
      <c r="B163" s="295" t="s">
        <v>104</v>
      </c>
      <c r="C163" s="296">
        <v>4792</v>
      </c>
      <c r="D163" s="296">
        <v>4664</v>
      </c>
      <c r="E163" s="296">
        <v>4249</v>
      </c>
      <c r="F163" s="296">
        <v>4305</v>
      </c>
      <c r="G163" s="296">
        <v>4117</v>
      </c>
      <c r="H163" s="98">
        <f t="shared" si="10"/>
        <v>4425.4</v>
      </c>
      <c r="I163" s="20">
        <v>4425.4</v>
      </c>
      <c r="K163" s="5"/>
      <c r="L163" s="5"/>
      <c r="M163" s="236" t="s">
        <v>21</v>
      </c>
      <c r="N163" s="238">
        <v>4552</v>
      </c>
      <c r="O163" s="238">
        <v>5276</v>
      </c>
      <c r="P163" s="238">
        <v>6408</v>
      </c>
      <c r="Q163" s="238">
        <v>6722</v>
      </c>
      <c r="R163" s="238">
        <v>6930</v>
      </c>
      <c r="S163" s="19" t="s">
        <v>21</v>
      </c>
    </row>
    <row r="164" spans="2:19" ht="12.75">
      <c r="B164" s="295" t="s">
        <v>105</v>
      </c>
      <c r="C164" s="296">
        <v>396</v>
      </c>
      <c r="D164" s="296">
        <v>381</v>
      </c>
      <c r="E164" s="296">
        <v>405</v>
      </c>
      <c r="F164" s="296">
        <v>407</v>
      </c>
      <c r="G164" s="296">
        <v>417</v>
      </c>
      <c r="H164" s="98">
        <f t="shared" si="10"/>
        <v>401.2</v>
      </c>
      <c r="I164" s="20">
        <v>401.2</v>
      </c>
      <c r="K164" s="5"/>
      <c r="L164" s="5"/>
      <c r="M164" s="236" t="s">
        <v>38</v>
      </c>
      <c r="N164" s="238">
        <v>137</v>
      </c>
      <c r="O164" s="238">
        <v>137</v>
      </c>
      <c r="P164" s="238">
        <v>139</v>
      </c>
      <c r="Q164" s="238">
        <v>138</v>
      </c>
      <c r="R164" s="238">
        <v>138</v>
      </c>
      <c r="S164" s="19" t="s">
        <v>38</v>
      </c>
    </row>
    <row r="165" spans="2:19" ht="12.75">
      <c r="B165" s="295" t="s">
        <v>106</v>
      </c>
      <c r="C165" s="296">
        <v>5488</v>
      </c>
      <c r="D165" s="296">
        <v>4729</v>
      </c>
      <c r="E165" s="296">
        <v>4535</v>
      </c>
      <c r="F165" s="296">
        <v>5223</v>
      </c>
      <c r="G165" s="296">
        <v>4929</v>
      </c>
      <c r="H165" s="98">
        <f t="shared" si="10"/>
        <v>4980.8</v>
      </c>
      <c r="I165" s="20">
        <v>4980.8</v>
      </c>
      <c r="K165" s="5"/>
      <c r="L165" s="5"/>
      <c r="M165" s="236" t="s">
        <v>13</v>
      </c>
      <c r="N165" s="238">
        <v>42041</v>
      </c>
      <c r="O165" s="238">
        <v>39435</v>
      </c>
      <c r="P165" s="238">
        <v>38036</v>
      </c>
      <c r="Q165" s="238">
        <v>39693</v>
      </c>
      <c r="R165" s="238">
        <v>42323</v>
      </c>
      <c r="S165" s="19" t="s">
        <v>13</v>
      </c>
    </row>
    <row r="166" spans="2:19" ht="12.75">
      <c r="B166" s="295" t="s">
        <v>107</v>
      </c>
      <c r="C166" s="296">
        <v>335</v>
      </c>
      <c r="D166" s="296">
        <v>348</v>
      </c>
      <c r="E166" s="296">
        <v>372</v>
      </c>
      <c r="F166" s="296">
        <v>384</v>
      </c>
      <c r="G166" s="296">
        <v>369</v>
      </c>
      <c r="H166" s="98">
        <f t="shared" si="10"/>
        <v>361.6</v>
      </c>
      <c r="I166" s="20">
        <v>361.6</v>
      </c>
      <c r="K166" s="5"/>
      <c r="L166" s="5"/>
      <c r="M166" s="236" t="s">
        <v>39</v>
      </c>
      <c r="N166" s="238">
        <v>21339</v>
      </c>
      <c r="O166" s="238">
        <v>20984</v>
      </c>
      <c r="P166" s="238">
        <v>20774</v>
      </c>
      <c r="Q166" s="238">
        <v>20844</v>
      </c>
      <c r="R166" s="238">
        <v>20844</v>
      </c>
      <c r="S166" s="19" t="s">
        <v>39</v>
      </c>
    </row>
    <row r="167" spans="2:19" ht="12.75">
      <c r="B167"/>
      <c r="C167"/>
      <c r="D167"/>
      <c r="E167"/>
      <c r="F167"/>
      <c r="G167"/>
      <c r="H167" s="98"/>
      <c r="I167" s="20"/>
      <c r="K167" s="5"/>
      <c r="L167" s="5"/>
      <c r="M167" s="236" t="s">
        <v>20</v>
      </c>
      <c r="N167" s="238">
        <v>39105</v>
      </c>
      <c r="O167" s="238">
        <v>38784</v>
      </c>
      <c r="P167" s="238">
        <v>38466</v>
      </c>
      <c r="Q167" s="238">
        <v>36508</v>
      </c>
      <c r="R167" s="238">
        <v>37054</v>
      </c>
      <c r="S167" s="19" t="s">
        <v>20</v>
      </c>
    </row>
    <row r="168" spans="2:19" ht="12.75">
      <c r="B168" s="298" t="s">
        <v>92</v>
      </c>
      <c r="C168"/>
      <c r="D168"/>
      <c r="E168"/>
      <c r="F168"/>
      <c r="G168"/>
      <c r="H168" s="98"/>
      <c r="I168" s="20"/>
      <c r="K168" s="5"/>
      <c r="L168" s="5"/>
      <c r="M168" s="236" t="s">
        <v>22</v>
      </c>
      <c r="N168" s="238">
        <v>14160</v>
      </c>
      <c r="O168" s="238">
        <v>14134</v>
      </c>
      <c r="P168" s="238">
        <v>13972</v>
      </c>
      <c r="Q168" s="238">
        <v>13840</v>
      </c>
      <c r="R168" s="238">
        <v>14276</v>
      </c>
      <c r="S168" s="19" t="s">
        <v>22</v>
      </c>
    </row>
    <row r="169" spans="2:19" ht="12.75">
      <c r="B169" s="298" t="s">
        <v>0</v>
      </c>
      <c r="C169" s="298" t="s">
        <v>93</v>
      </c>
      <c r="D169"/>
      <c r="E169"/>
      <c r="F169"/>
      <c r="G169"/>
      <c r="H169" s="98"/>
      <c r="I169" s="20"/>
      <c r="K169" s="5"/>
      <c r="L169" s="5"/>
      <c r="M169" s="236" t="s">
        <v>40</v>
      </c>
      <c r="N169" s="238">
        <v>20187</v>
      </c>
      <c r="O169" s="238">
        <v>20038</v>
      </c>
      <c r="P169" s="238">
        <v>20188</v>
      </c>
      <c r="Q169" s="238">
        <v>20340</v>
      </c>
      <c r="R169" s="238">
        <v>20349</v>
      </c>
      <c r="S169" s="19" t="s">
        <v>40</v>
      </c>
    </row>
    <row r="170" spans="2:19" ht="12.75">
      <c r="B170"/>
      <c r="C170"/>
      <c r="D170"/>
      <c r="E170"/>
      <c r="F170"/>
      <c r="G170"/>
      <c r="H170" s="98"/>
      <c r="I170" s="20"/>
      <c r="K170" s="5"/>
      <c r="L170" s="5"/>
      <c r="M170" s="236" t="s">
        <v>18</v>
      </c>
      <c r="N170" s="238">
        <v>3478</v>
      </c>
      <c r="O170" s="238">
        <v>3453</v>
      </c>
      <c r="P170" s="238">
        <v>3434</v>
      </c>
      <c r="Q170" s="238">
        <v>3401</v>
      </c>
      <c r="R170" s="238">
        <v>3514</v>
      </c>
      <c r="S170" s="19" t="s">
        <v>18</v>
      </c>
    </row>
    <row r="171" spans="2:19" ht="12.75">
      <c r="B171" s="298" t="s">
        <v>75</v>
      </c>
      <c r="C171" s="298" t="s">
        <v>152</v>
      </c>
      <c r="D171"/>
      <c r="E171"/>
      <c r="F171"/>
      <c r="G171"/>
      <c r="H171" s="98"/>
      <c r="I171" s="20"/>
      <c r="K171" s="5"/>
      <c r="L171" s="5"/>
      <c r="M171" s="236" t="s">
        <v>41</v>
      </c>
      <c r="N171" s="238">
        <v>4832</v>
      </c>
      <c r="O171" s="238">
        <v>4784</v>
      </c>
      <c r="P171" s="238">
        <v>4850</v>
      </c>
      <c r="Q171" s="238">
        <v>4802</v>
      </c>
      <c r="R171" s="238">
        <v>4803</v>
      </c>
      <c r="S171" s="19" t="s">
        <v>41</v>
      </c>
    </row>
    <row r="172" spans="2:19" ht="12.75">
      <c r="B172" s="298" t="s">
        <v>96</v>
      </c>
      <c r="C172" s="298" t="s">
        <v>28</v>
      </c>
      <c r="D172"/>
      <c r="E172"/>
      <c r="F172"/>
      <c r="G172"/>
      <c r="H172" s="98"/>
      <c r="I172" s="20"/>
      <c r="K172" s="5"/>
      <c r="L172" s="5"/>
      <c r="M172" s="236" t="s">
        <v>19</v>
      </c>
      <c r="N172" s="238">
        <v>10167</v>
      </c>
      <c r="O172" s="238">
        <v>10097</v>
      </c>
      <c r="P172" s="238">
        <v>10087</v>
      </c>
      <c r="Q172" s="238">
        <v>10015</v>
      </c>
      <c r="R172" s="238">
        <v>10109</v>
      </c>
      <c r="S172" s="19" t="s">
        <v>19</v>
      </c>
    </row>
    <row r="173" spans="2:19" ht="12.75">
      <c r="B173"/>
      <c r="C173"/>
      <c r="D173"/>
      <c r="E173"/>
      <c r="F173"/>
      <c r="G173"/>
      <c r="H173" s="98"/>
      <c r="I173" s="20"/>
      <c r="K173" s="5"/>
      <c r="L173" s="5"/>
      <c r="M173" s="236" t="s">
        <v>42</v>
      </c>
      <c r="N173" s="238">
        <v>13005</v>
      </c>
      <c r="O173" s="238">
        <v>12777</v>
      </c>
      <c r="P173" s="238">
        <v>12723</v>
      </c>
      <c r="Q173" s="238">
        <v>12959</v>
      </c>
      <c r="R173" s="239">
        <v>12959</v>
      </c>
      <c r="S173" s="19" t="s">
        <v>42</v>
      </c>
    </row>
    <row r="174" spans="2:19" ht="12.75">
      <c r="B174" s="295" t="s">
        <v>97</v>
      </c>
      <c r="C174" s="295" t="s">
        <v>55</v>
      </c>
      <c r="D174" s="295" t="s">
        <v>56</v>
      </c>
      <c r="E174" s="295" t="s">
        <v>61</v>
      </c>
      <c r="F174" s="295" t="s">
        <v>62</v>
      </c>
      <c r="G174" s="295" t="s">
        <v>63</v>
      </c>
      <c r="H174" s="98"/>
      <c r="I174" s="20"/>
      <c r="K174" s="5"/>
      <c r="L174" s="5"/>
      <c r="M174" s="236" t="s">
        <v>16</v>
      </c>
      <c r="N174" s="238">
        <v>106409</v>
      </c>
      <c r="O174" s="238">
        <v>104483</v>
      </c>
      <c r="P174" s="238">
        <v>103940</v>
      </c>
      <c r="Q174" s="238">
        <v>103116</v>
      </c>
      <c r="R174" s="238">
        <v>103795</v>
      </c>
      <c r="S174" s="19" t="s">
        <v>16</v>
      </c>
    </row>
    <row r="175" spans="2:22" ht="12.75">
      <c r="B175" s="295" t="s">
        <v>102</v>
      </c>
      <c r="C175" s="296">
        <v>64482</v>
      </c>
      <c r="D175" s="296">
        <v>63694</v>
      </c>
      <c r="E175" s="296">
        <v>62849</v>
      </c>
      <c r="F175" s="296">
        <v>62439</v>
      </c>
      <c r="G175" s="296">
        <v>62863</v>
      </c>
      <c r="H175" s="98">
        <f t="shared" si="10"/>
        <v>63265.4</v>
      </c>
      <c r="I175" s="20">
        <v>63265.4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2:22" ht="12.75">
      <c r="B176" s="295" t="s">
        <v>103</v>
      </c>
      <c r="C176" s="296">
        <v>20217</v>
      </c>
      <c r="D176" s="296">
        <v>20153</v>
      </c>
      <c r="E176" s="296">
        <v>20754</v>
      </c>
      <c r="F176" s="296">
        <v>20759</v>
      </c>
      <c r="G176" s="296">
        <v>20512</v>
      </c>
      <c r="H176" s="98">
        <f t="shared" si="10"/>
        <v>20479</v>
      </c>
      <c r="I176" s="20">
        <v>20479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2:17" ht="12.75">
      <c r="B177" s="295" t="s">
        <v>104</v>
      </c>
      <c r="C177" s="296">
        <v>34729</v>
      </c>
      <c r="D177" s="296">
        <v>34092</v>
      </c>
      <c r="E177" s="296">
        <v>32509</v>
      </c>
      <c r="F177" s="296">
        <v>31836</v>
      </c>
      <c r="G177" s="296">
        <v>32511</v>
      </c>
      <c r="H177" s="98">
        <f t="shared" si="10"/>
        <v>33135.4</v>
      </c>
      <c r="I177" s="20">
        <v>33135.4</v>
      </c>
      <c r="K177" s="5"/>
      <c r="L177" s="5"/>
      <c r="M177" s="5"/>
      <c r="N177" s="5"/>
      <c r="O177" s="5"/>
      <c r="P177" s="5"/>
      <c r="Q177" s="5"/>
    </row>
    <row r="178" spans="2:18" ht="12.75">
      <c r="B178" s="295" t="s">
        <v>105</v>
      </c>
      <c r="C178" s="296">
        <v>1455</v>
      </c>
      <c r="D178" s="296">
        <v>1279</v>
      </c>
      <c r="E178" s="296">
        <v>1250</v>
      </c>
      <c r="F178" s="296">
        <v>1232</v>
      </c>
      <c r="G178" s="296">
        <v>1219</v>
      </c>
      <c r="H178" s="98">
        <f t="shared" si="10"/>
        <v>1287</v>
      </c>
      <c r="I178" s="20">
        <v>1287</v>
      </c>
      <c r="K178" s="5"/>
      <c r="L178" s="5"/>
      <c r="M178" s="39" t="s">
        <v>92</v>
      </c>
      <c r="N178" s="40"/>
      <c r="O178" s="40"/>
      <c r="P178" s="40"/>
      <c r="Q178" s="40"/>
      <c r="R178" s="40"/>
    </row>
    <row r="179" spans="2:18" ht="12.75">
      <c r="B179" s="295" t="s">
        <v>106</v>
      </c>
      <c r="C179" s="296">
        <v>3372</v>
      </c>
      <c r="D179" s="296">
        <v>3477</v>
      </c>
      <c r="E179" s="296">
        <v>3418</v>
      </c>
      <c r="F179" s="296">
        <v>3498</v>
      </c>
      <c r="G179" s="296">
        <v>3303</v>
      </c>
      <c r="H179" s="98">
        <f t="shared" si="10"/>
        <v>3413.6</v>
      </c>
      <c r="I179" s="20">
        <v>3413.6</v>
      </c>
      <c r="K179" s="5"/>
      <c r="L179" s="5"/>
      <c r="M179" s="39" t="s">
        <v>0</v>
      </c>
      <c r="N179" s="39" t="s">
        <v>93</v>
      </c>
      <c r="O179" s="40"/>
      <c r="P179" s="40"/>
      <c r="Q179" s="40"/>
      <c r="R179" s="40"/>
    </row>
    <row r="180" spans="2:17" ht="12.75">
      <c r="B180" s="295" t="s">
        <v>107</v>
      </c>
      <c r="C180" s="296">
        <v>4710</v>
      </c>
      <c r="D180" s="296">
        <v>4693</v>
      </c>
      <c r="E180" s="296">
        <v>4919</v>
      </c>
      <c r="F180" s="296">
        <v>5115</v>
      </c>
      <c r="G180" s="296">
        <v>5319</v>
      </c>
      <c r="H180" s="98">
        <f t="shared" si="10"/>
        <v>4951.2</v>
      </c>
      <c r="I180" s="20">
        <v>4951.2</v>
      </c>
      <c r="K180" s="5"/>
      <c r="L180" s="5"/>
      <c r="M180" s="5"/>
      <c r="N180" s="5"/>
      <c r="O180" s="5"/>
      <c r="P180" s="5"/>
      <c r="Q180" s="5"/>
    </row>
    <row r="181" spans="2:18" ht="12.75">
      <c r="B181"/>
      <c r="C181"/>
      <c r="D181"/>
      <c r="E181"/>
      <c r="F181"/>
      <c r="G181"/>
      <c r="H181" s="98"/>
      <c r="I181" s="20"/>
      <c r="K181" s="5"/>
      <c r="L181" s="5"/>
      <c r="M181" s="234" t="s">
        <v>75</v>
      </c>
      <c r="N181" s="234" t="s">
        <v>152</v>
      </c>
      <c r="O181"/>
      <c r="P181"/>
      <c r="Q181"/>
      <c r="R181"/>
    </row>
    <row r="182" spans="2:18" ht="12.75">
      <c r="B182" s="298" t="s">
        <v>92</v>
      </c>
      <c r="C182"/>
      <c r="D182"/>
      <c r="E182"/>
      <c r="F182"/>
      <c r="G182"/>
      <c r="H182" s="98"/>
      <c r="I182" s="20"/>
      <c r="K182" s="5"/>
      <c r="L182" s="5"/>
      <c r="M182" s="234" t="s">
        <v>58</v>
      </c>
      <c r="N182" s="234" t="s">
        <v>104</v>
      </c>
      <c r="O182"/>
      <c r="P182"/>
      <c r="Q182"/>
      <c r="R182"/>
    </row>
    <row r="183" spans="2:18" ht="12.75">
      <c r="B183" s="298" t="s">
        <v>0</v>
      </c>
      <c r="C183" s="298" t="s">
        <v>93</v>
      </c>
      <c r="D183"/>
      <c r="E183"/>
      <c r="F183"/>
      <c r="G183"/>
      <c r="H183" s="98"/>
      <c r="I183" s="20"/>
      <c r="K183" s="5"/>
      <c r="L183" s="5"/>
      <c r="M183"/>
      <c r="N183"/>
      <c r="O183"/>
      <c r="P183"/>
      <c r="Q183"/>
      <c r="R183"/>
    </row>
    <row r="184" spans="2:18" ht="12.75">
      <c r="B184"/>
      <c r="C184"/>
      <c r="D184"/>
      <c r="E184"/>
      <c r="F184"/>
      <c r="G184"/>
      <c r="H184" s="98"/>
      <c r="I184" s="20"/>
      <c r="K184" s="5"/>
      <c r="L184" s="5"/>
      <c r="M184" s="236" t="s">
        <v>59</v>
      </c>
      <c r="N184" s="236" t="s">
        <v>55</v>
      </c>
      <c r="O184" s="236" t="s">
        <v>56</v>
      </c>
      <c r="P184" s="236" t="s">
        <v>61</v>
      </c>
      <c r="Q184" s="236" t="s">
        <v>62</v>
      </c>
      <c r="R184" s="236" t="s">
        <v>63</v>
      </c>
    </row>
    <row r="185" spans="2:18" ht="12.75">
      <c r="B185" s="298" t="s">
        <v>75</v>
      </c>
      <c r="C185" s="298" t="s">
        <v>152</v>
      </c>
      <c r="D185"/>
      <c r="E185"/>
      <c r="F185"/>
      <c r="G185"/>
      <c r="H185" s="98"/>
      <c r="I185" s="20"/>
      <c r="K185" s="5"/>
      <c r="L185" s="5"/>
      <c r="M185" s="236" t="s">
        <v>64</v>
      </c>
      <c r="N185" s="238">
        <v>358530</v>
      </c>
      <c r="O185" s="238">
        <v>349631</v>
      </c>
      <c r="P185" s="238">
        <v>338204</v>
      </c>
      <c r="Q185" s="238">
        <v>334795</v>
      </c>
      <c r="R185" s="237" t="s">
        <v>0</v>
      </c>
    </row>
    <row r="186" spans="2:18" ht="12.75">
      <c r="B186" s="298" t="s">
        <v>96</v>
      </c>
      <c r="C186" s="298" t="s">
        <v>65</v>
      </c>
      <c r="D186"/>
      <c r="E186"/>
      <c r="F186"/>
      <c r="G186"/>
      <c r="H186" s="98"/>
      <c r="I186" s="20"/>
      <c r="K186" s="5"/>
      <c r="L186" s="5"/>
      <c r="M186" s="236" t="s">
        <v>82</v>
      </c>
      <c r="N186" s="238">
        <v>276542</v>
      </c>
      <c r="O186" s="238">
        <v>274214</v>
      </c>
      <c r="P186" s="238">
        <v>270051</v>
      </c>
      <c r="Q186" s="238">
        <v>267918</v>
      </c>
      <c r="R186" s="237" t="s">
        <v>0</v>
      </c>
    </row>
    <row r="187" spans="2:19" ht="12.75">
      <c r="B187"/>
      <c r="C187"/>
      <c r="D187"/>
      <c r="E187"/>
      <c r="F187"/>
      <c r="G187"/>
      <c r="H187" s="98"/>
      <c r="I187" s="20"/>
      <c r="K187" s="5"/>
      <c r="L187" s="5"/>
      <c r="M187" s="236" t="s">
        <v>26</v>
      </c>
      <c r="N187" s="238">
        <v>18795</v>
      </c>
      <c r="O187" s="238">
        <v>18726</v>
      </c>
      <c r="P187" s="238">
        <v>18933</v>
      </c>
      <c r="Q187" s="238">
        <v>19083</v>
      </c>
      <c r="R187" s="238">
        <v>18483</v>
      </c>
      <c r="S187" s="19" t="s">
        <v>26</v>
      </c>
    </row>
    <row r="188" spans="2:19" ht="12.75">
      <c r="B188" s="295" t="s">
        <v>97</v>
      </c>
      <c r="C188" s="295" t="s">
        <v>55</v>
      </c>
      <c r="D188" s="295" t="s">
        <v>56</v>
      </c>
      <c r="E188" s="295" t="s">
        <v>61</v>
      </c>
      <c r="F188" s="295" t="s">
        <v>62</v>
      </c>
      <c r="G188" s="295" t="s">
        <v>63</v>
      </c>
      <c r="H188" s="98"/>
      <c r="I188" s="20"/>
      <c r="K188" s="5"/>
      <c r="L188" s="5"/>
      <c r="M188" s="236" t="s">
        <v>27</v>
      </c>
      <c r="N188" s="238">
        <v>1847</v>
      </c>
      <c r="O188" s="238">
        <v>1686</v>
      </c>
      <c r="P188" s="238">
        <v>1509</v>
      </c>
      <c r="Q188" s="238">
        <v>1481</v>
      </c>
      <c r="R188" s="238">
        <v>1510</v>
      </c>
      <c r="S188" s="19" t="s">
        <v>27</v>
      </c>
    </row>
    <row r="189" spans="2:19" ht="12.75">
      <c r="B189" s="295" t="s">
        <v>102</v>
      </c>
      <c r="C189" s="296">
        <v>232481</v>
      </c>
      <c r="D189" s="296">
        <v>231080</v>
      </c>
      <c r="E189" s="296">
        <v>234341</v>
      </c>
      <c r="F189" s="296">
        <v>237142</v>
      </c>
      <c r="G189" s="297" t="s">
        <v>0</v>
      </c>
      <c r="H189" s="98">
        <f>AVERAGE(C189:G189)</f>
        <v>233761</v>
      </c>
      <c r="I189" s="20">
        <v>233761</v>
      </c>
      <c r="K189" s="5"/>
      <c r="L189" s="5"/>
      <c r="M189" s="236" t="s">
        <v>15</v>
      </c>
      <c r="N189" s="238">
        <v>4792</v>
      </c>
      <c r="O189" s="238">
        <v>4664</v>
      </c>
      <c r="P189" s="238">
        <v>4249</v>
      </c>
      <c r="Q189" s="238">
        <v>4305</v>
      </c>
      <c r="R189" s="238">
        <v>4117</v>
      </c>
      <c r="S189" s="19" t="s">
        <v>15</v>
      </c>
    </row>
    <row r="190" spans="2:19" ht="12.75">
      <c r="B190" s="295" t="s">
        <v>103</v>
      </c>
      <c r="C190" s="296">
        <v>137915</v>
      </c>
      <c r="D190" s="296">
        <v>136262</v>
      </c>
      <c r="E190" s="296">
        <v>135904</v>
      </c>
      <c r="F190" s="296">
        <v>138124</v>
      </c>
      <c r="G190" s="297" t="s">
        <v>0</v>
      </c>
      <c r="H190" s="98">
        <f>AVERAGE(C190:G190)</f>
        <v>137051.25</v>
      </c>
      <c r="I190" s="20">
        <v>137051.25</v>
      </c>
      <c r="K190" s="5"/>
      <c r="L190" s="5"/>
      <c r="M190" s="236" t="s">
        <v>28</v>
      </c>
      <c r="N190" s="238">
        <v>34729</v>
      </c>
      <c r="O190" s="238">
        <v>34092</v>
      </c>
      <c r="P190" s="238">
        <v>32509</v>
      </c>
      <c r="Q190" s="238">
        <v>31836</v>
      </c>
      <c r="R190" s="238">
        <v>32511</v>
      </c>
      <c r="S190" s="19" t="s">
        <v>28</v>
      </c>
    </row>
    <row r="191" spans="2:19" ht="12.75">
      <c r="B191" s="295" t="s">
        <v>104</v>
      </c>
      <c r="C191" s="296">
        <v>66481</v>
      </c>
      <c r="D191" s="296">
        <v>66187</v>
      </c>
      <c r="E191" s="296">
        <v>68167</v>
      </c>
      <c r="F191" s="296">
        <v>67252</v>
      </c>
      <c r="G191" s="297" t="s">
        <v>0</v>
      </c>
      <c r="H191" s="98">
        <f t="shared" si="10"/>
        <v>67021.75</v>
      </c>
      <c r="I191" s="20">
        <v>67021.75</v>
      </c>
      <c r="K191" s="5"/>
      <c r="L191" s="5"/>
      <c r="M191" s="236" t="s">
        <v>65</v>
      </c>
      <c r="N191" s="238">
        <v>66481</v>
      </c>
      <c r="O191" s="238">
        <v>66187</v>
      </c>
      <c r="P191" s="238">
        <v>68167</v>
      </c>
      <c r="Q191" s="238">
        <v>67252</v>
      </c>
      <c r="R191" s="239">
        <v>67252</v>
      </c>
      <c r="S191" s="19" t="s">
        <v>65</v>
      </c>
    </row>
    <row r="192" spans="2:19" ht="12.75">
      <c r="B192" s="295" t="s">
        <v>105</v>
      </c>
      <c r="C192" s="296">
        <v>6042</v>
      </c>
      <c r="D192" s="296">
        <v>4881</v>
      </c>
      <c r="E192" s="296">
        <v>4814</v>
      </c>
      <c r="F192" s="296">
        <v>4603</v>
      </c>
      <c r="G192" s="297" t="s">
        <v>0</v>
      </c>
      <c r="H192" s="98">
        <f>AVERAGE(C192:G192)</f>
        <v>5085</v>
      </c>
      <c r="I192" s="20">
        <v>5085</v>
      </c>
      <c r="K192" s="5"/>
      <c r="L192" s="5"/>
      <c r="M192" s="236" t="s">
        <v>29</v>
      </c>
      <c r="N192" s="238">
        <v>286</v>
      </c>
      <c r="O192" s="238">
        <v>286</v>
      </c>
      <c r="P192" s="238">
        <v>283</v>
      </c>
      <c r="Q192" s="238">
        <v>275</v>
      </c>
      <c r="R192" s="238">
        <v>280</v>
      </c>
      <c r="S192" s="19" t="s">
        <v>29</v>
      </c>
    </row>
    <row r="193" spans="2:19" ht="12.75">
      <c r="B193" s="295" t="s">
        <v>106</v>
      </c>
      <c r="C193" s="296">
        <v>15542</v>
      </c>
      <c r="D193" s="296">
        <v>17250</v>
      </c>
      <c r="E193" s="296">
        <v>18959</v>
      </c>
      <c r="F193" s="296">
        <v>20668</v>
      </c>
      <c r="G193" s="297" t="s">
        <v>0</v>
      </c>
      <c r="H193" s="98">
        <f t="shared" si="10"/>
        <v>18104.75</v>
      </c>
      <c r="I193" s="20">
        <v>18104.75</v>
      </c>
      <c r="K193" s="5"/>
      <c r="L193" s="5"/>
      <c r="M193" s="236" t="s">
        <v>30</v>
      </c>
      <c r="N193" s="238">
        <v>3889</v>
      </c>
      <c r="O193" s="238">
        <v>3874</v>
      </c>
      <c r="P193" s="238">
        <v>3806</v>
      </c>
      <c r="Q193" s="238">
        <v>3765</v>
      </c>
      <c r="R193" s="239">
        <v>3765</v>
      </c>
      <c r="S193" s="19" t="s">
        <v>30</v>
      </c>
    </row>
    <row r="194" spans="2:19" ht="12.75">
      <c r="B194" s="295" t="s">
        <v>107</v>
      </c>
      <c r="C194" s="296">
        <v>6502</v>
      </c>
      <c r="D194" s="296">
        <v>6500</v>
      </c>
      <c r="E194" s="296">
        <v>6497</v>
      </c>
      <c r="F194" s="296">
        <v>6495</v>
      </c>
      <c r="G194" s="297" t="s">
        <v>0</v>
      </c>
      <c r="H194" s="98">
        <f t="shared" si="10"/>
        <v>6498.5</v>
      </c>
      <c r="I194" s="20">
        <v>6498.5</v>
      </c>
      <c r="K194" s="5"/>
      <c r="L194" s="5"/>
      <c r="M194" s="236" t="s">
        <v>31</v>
      </c>
      <c r="N194" s="238">
        <v>2363</v>
      </c>
      <c r="O194" s="238">
        <v>2340</v>
      </c>
      <c r="P194" s="238">
        <v>2338</v>
      </c>
      <c r="Q194" s="238">
        <v>2335</v>
      </c>
      <c r="R194" s="238">
        <v>2333</v>
      </c>
      <c r="S194" s="19" t="s">
        <v>31</v>
      </c>
    </row>
    <row r="195" spans="2:19" ht="12.75">
      <c r="B195"/>
      <c r="C195"/>
      <c r="D195"/>
      <c r="E195"/>
      <c r="F195"/>
      <c r="G195"/>
      <c r="H195" s="98"/>
      <c r="I195" s="20"/>
      <c r="K195" s="5"/>
      <c r="L195" s="5"/>
      <c r="M195" s="236" t="s">
        <v>32</v>
      </c>
      <c r="N195" s="238">
        <v>48159</v>
      </c>
      <c r="O195" s="238">
        <v>48803</v>
      </c>
      <c r="P195" s="238">
        <v>48164</v>
      </c>
      <c r="Q195" s="238">
        <v>47966</v>
      </c>
      <c r="R195" s="238">
        <v>49662</v>
      </c>
      <c r="S195" s="19" t="s">
        <v>32</v>
      </c>
    </row>
    <row r="196" spans="2:19" ht="12.75">
      <c r="B196" s="298" t="s">
        <v>92</v>
      </c>
      <c r="C196"/>
      <c r="D196"/>
      <c r="E196"/>
      <c r="F196"/>
      <c r="G196"/>
      <c r="H196" s="98"/>
      <c r="I196" s="20"/>
      <c r="K196" s="5"/>
      <c r="L196" s="5"/>
      <c r="M196" s="236" t="s">
        <v>17</v>
      </c>
      <c r="N196" s="238">
        <v>31713</v>
      </c>
      <c r="O196" s="238">
        <v>31192</v>
      </c>
      <c r="P196" s="238">
        <v>30637</v>
      </c>
      <c r="Q196" s="238">
        <v>29891</v>
      </c>
      <c r="R196" s="238">
        <v>29675</v>
      </c>
      <c r="S196" s="19" t="s">
        <v>17</v>
      </c>
    </row>
    <row r="197" spans="2:19" ht="12.75">
      <c r="B197" s="298" t="s">
        <v>0</v>
      </c>
      <c r="C197" s="298" t="s">
        <v>93</v>
      </c>
      <c r="D197"/>
      <c r="E197"/>
      <c r="F197"/>
      <c r="G197"/>
      <c r="H197" s="98"/>
      <c r="I197" s="20"/>
      <c r="K197" s="5"/>
      <c r="L197" s="5"/>
      <c r="M197" s="236" t="s">
        <v>33</v>
      </c>
      <c r="N197" s="238">
        <v>4611</v>
      </c>
      <c r="O197" s="238">
        <v>4510</v>
      </c>
      <c r="P197" s="238">
        <v>4157</v>
      </c>
      <c r="Q197" s="238">
        <v>4079</v>
      </c>
      <c r="R197" s="238">
        <v>4070</v>
      </c>
      <c r="S197" s="19" t="s">
        <v>33</v>
      </c>
    </row>
    <row r="198" spans="2:19" ht="12.75">
      <c r="B198"/>
      <c r="C198"/>
      <c r="D198"/>
      <c r="E198"/>
      <c r="F198"/>
      <c r="G198"/>
      <c r="H198" s="98"/>
      <c r="I198" s="20"/>
      <c r="K198" s="5"/>
      <c r="L198" s="5"/>
      <c r="M198" s="236" t="s">
        <v>34</v>
      </c>
      <c r="N198" s="238">
        <v>18674</v>
      </c>
      <c r="O198" s="238">
        <v>18733</v>
      </c>
      <c r="P198" s="238">
        <v>17353</v>
      </c>
      <c r="Q198" s="238">
        <v>17153</v>
      </c>
      <c r="R198" s="238">
        <v>17382</v>
      </c>
      <c r="S198" s="19" t="s">
        <v>34</v>
      </c>
    </row>
    <row r="199" spans="2:19" ht="12.75">
      <c r="B199" s="298" t="s">
        <v>75</v>
      </c>
      <c r="C199" s="298" t="s">
        <v>152</v>
      </c>
      <c r="D199"/>
      <c r="E199"/>
      <c r="F199"/>
      <c r="G199"/>
      <c r="H199" s="98"/>
      <c r="I199" s="20"/>
      <c r="K199" s="5"/>
      <c r="L199" s="5"/>
      <c r="M199" s="236" t="s">
        <v>35</v>
      </c>
      <c r="N199" s="238">
        <v>1391</v>
      </c>
      <c r="O199" s="238">
        <v>1317</v>
      </c>
      <c r="P199" s="238">
        <v>1184</v>
      </c>
      <c r="Q199" s="238">
        <v>1074</v>
      </c>
      <c r="R199" s="238">
        <v>1074</v>
      </c>
      <c r="S199" s="19" t="s">
        <v>35</v>
      </c>
    </row>
    <row r="200" spans="2:19" ht="12.75">
      <c r="B200" s="298" t="s">
        <v>96</v>
      </c>
      <c r="C200" s="298" t="s">
        <v>29</v>
      </c>
      <c r="D200"/>
      <c r="E200"/>
      <c r="F200"/>
      <c r="G200"/>
      <c r="H200" s="98"/>
      <c r="I200" s="20"/>
      <c r="K200" s="5"/>
      <c r="L200" s="5"/>
      <c r="M200" s="236" t="s">
        <v>36</v>
      </c>
      <c r="N200" s="238">
        <v>662</v>
      </c>
      <c r="O200" s="238">
        <v>638</v>
      </c>
      <c r="P200" s="238">
        <v>604</v>
      </c>
      <c r="Q200" s="238">
        <v>625</v>
      </c>
      <c r="R200" s="238">
        <v>594</v>
      </c>
      <c r="S200" s="19" t="s">
        <v>36</v>
      </c>
    </row>
    <row r="201" spans="2:19" ht="12.75">
      <c r="B201"/>
      <c r="C201"/>
      <c r="D201"/>
      <c r="E201"/>
      <c r="F201"/>
      <c r="G201"/>
      <c r="H201" s="98"/>
      <c r="I201" s="20"/>
      <c r="K201" s="5"/>
      <c r="L201" s="5"/>
      <c r="M201" s="236" t="s">
        <v>37</v>
      </c>
      <c r="N201" s="238">
        <v>1580</v>
      </c>
      <c r="O201" s="238">
        <v>1344</v>
      </c>
      <c r="P201" s="238">
        <v>1373</v>
      </c>
      <c r="Q201" s="238">
        <v>1283</v>
      </c>
      <c r="R201" s="238">
        <v>1214</v>
      </c>
      <c r="S201" s="19" t="s">
        <v>37</v>
      </c>
    </row>
    <row r="202" spans="2:19" ht="12.75">
      <c r="B202" s="295" t="s">
        <v>97</v>
      </c>
      <c r="C202" s="295" t="s">
        <v>55</v>
      </c>
      <c r="D202" s="295" t="s">
        <v>56</v>
      </c>
      <c r="E202" s="295" t="s">
        <v>61</v>
      </c>
      <c r="F202" s="295" t="s">
        <v>62</v>
      </c>
      <c r="G202" s="295" t="s">
        <v>63</v>
      </c>
      <c r="H202" s="98"/>
      <c r="I202" s="20"/>
      <c r="K202" s="5"/>
      <c r="L202" s="5"/>
      <c r="M202" s="236" t="s">
        <v>24</v>
      </c>
      <c r="N202" s="238">
        <v>238</v>
      </c>
      <c r="O202" s="238">
        <v>253</v>
      </c>
      <c r="P202" s="238">
        <v>255</v>
      </c>
      <c r="Q202" s="238">
        <v>248</v>
      </c>
      <c r="R202" s="238">
        <v>247</v>
      </c>
      <c r="S202" s="19" t="s">
        <v>24</v>
      </c>
    </row>
    <row r="203" spans="2:19" ht="12.75">
      <c r="B203" s="295" t="s">
        <v>102</v>
      </c>
      <c r="C203" s="296">
        <v>4894</v>
      </c>
      <c r="D203" s="296">
        <v>4922</v>
      </c>
      <c r="E203" s="296">
        <v>5058</v>
      </c>
      <c r="F203" s="296">
        <v>5202</v>
      </c>
      <c r="G203" s="296">
        <v>5187</v>
      </c>
      <c r="H203" s="98">
        <f aca="true" t="shared" si="11" ref="H203:H264">AVERAGE(C203:G203)</f>
        <v>5052.6</v>
      </c>
      <c r="I203" s="20">
        <v>5052.6</v>
      </c>
      <c r="K203" s="5"/>
      <c r="L203" s="5"/>
      <c r="M203" s="236" t="s">
        <v>21</v>
      </c>
      <c r="N203" s="238">
        <v>5314</v>
      </c>
      <c r="O203" s="238">
        <v>5208</v>
      </c>
      <c r="P203" s="238">
        <v>4984</v>
      </c>
      <c r="Q203" s="238">
        <v>4924</v>
      </c>
      <c r="R203" s="238">
        <v>5121</v>
      </c>
      <c r="S203" s="19" t="s">
        <v>21</v>
      </c>
    </row>
    <row r="204" spans="2:19" ht="12.75">
      <c r="B204" s="295" t="s">
        <v>103</v>
      </c>
      <c r="C204" s="296">
        <v>3781</v>
      </c>
      <c r="D204" s="296">
        <v>3795</v>
      </c>
      <c r="E204" s="296">
        <v>3860</v>
      </c>
      <c r="F204" s="296">
        <v>3969</v>
      </c>
      <c r="G204" s="296">
        <v>3929</v>
      </c>
      <c r="H204" s="98">
        <f t="shared" si="11"/>
        <v>3866.8</v>
      </c>
      <c r="I204" s="20">
        <v>3866.8</v>
      </c>
      <c r="K204" s="5"/>
      <c r="L204" s="5"/>
      <c r="M204" s="236" t="s">
        <v>38</v>
      </c>
      <c r="N204" s="238">
        <v>173</v>
      </c>
      <c r="O204" s="238">
        <v>114</v>
      </c>
      <c r="P204" s="238">
        <v>111</v>
      </c>
      <c r="Q204" s="238">
        <v>122</v>
      </c>
      <c r="R204" s="238">
        <v>117</v>
      </c>
      <c r="S204" s="19" t="s">
        <v>38</v>
      </c>
    </row>
    <row r="205" spans="2:19" ht="12.75">
      <c r="B205" s="295" t="s">
        <v>104</v>
      </c>
      <c r="C205" s="296">
        <v>286</v>
      </c>
      <c r="D205" s="296">
        <v>286</v>
      </c>
      <c r="E205" s="296">
        <v>283</v>
      </c>
      <c r="F205" s="296">
        <v>275</v>
      </c>
      <c r="G205" s="296">
        <v>280</v>
      </c>
      <c r="H205" s="98">
        <f t="shared" si="11"/>
        <v>282</v>
      </c>
      <c r="I205" s="20">
        <v>282</v>
      </c>
      <c r="K205" s="5"/>
      <c r="L205" s="5"/>
      <c r="M205" s="236" t="s">
        <v>13</v>
      </c>
      <c r="N205" s="238">
        <v>19849</v>
      </c>
      <c r="O205" s="238">
        <v>19068</v>
      </c>
      <c r="P205" s="238">
        <v>17115</v>
      </c>
      <c r="Q205" s="238">
        <v>17271</v>
      </c>
      <c r="R205" s="238">
        <v>16944</v>
      </c>
      <c r="S205" s="19" t="s">
        <v>13</v>
      </c>
    </row>
    <row r="206" spans="2:19" ht="12.75">
      <c r="B206" s="295" t="s">
        <v>105</v>
      </c>
      <c r="C206" s="296">
        <v>224</v>
      </c>
      <c r="D206" s="296">
        <v>239</v>
      </c>
      <c r="E206" s="296">
        <v>219</v>
      </c>
      <c r="F206" s="296">
        <v>238</v>
      </c>
      <c r="G206" s="296">
        <v>246</v>
      </c>
      <c r="H206" s="98">
        <f t="shared" si="11"/>
        <v>233.2</v>
      </c>
      <c r="I206" s="20">
        <v>233.2</v>
      </c>
      <c r="K206" s="5"/>
      <c r="L206" s="5"/>
      <c r="M206" s="236" t="s">
        <v>39</v>
      </c>
      <c r="N206" s="238">
        <v>9873</v>
      </c>
      <c r="O206" s="238">
        <v>9465</v>
      </c>
      <c r="P206" s="238">
        <v>9397</v>
      </c>
      <c r="Q206" s="238">
        <v>9122</v>
      </c>
      <c r="R206" s="238">
        <v>9122</v>
      </c>
      <c r="S206" s="19" t="s">
        <v>39</v>
      </c>
    </row>
    <row r="207" spans="2:19" ht="12.75">
      <c r="B207" s="295" t="s">
        <v>106</v>
      </c>
      <c r="C207" s="296">
        <v>548</v>
      </c>
      <c r="D207" s="296">
        <v>549</v>
      </c>
      <c r="E207" s="296">
        <v>646</v>
      </c>
      <c r="F207" s="296">
        <v>670</v>
      </c>
      <c r="G207" s="296">
        <v>682</v>
      </c>
      <c r="H207" s="98">
        <f t="shared" si="11"/>
        <v>619</v>
      </c>
      <c r="I207" s="20">
        <v>619</v>
      </c>
      <c r="K207" s="5"/>
      <c r="L207" s="5"/>
      <c r="M207" s="236" t="s">
        <v>20</v>
      </c>
      <c r="N207" s="238">
        <v>45032</v>
      </c>
      <c r="O207" s="238">
        <v>39938</v>
      </c>
      <c r="P207" s="238">
        <v>34276</v>
      </c>
      <c r="Q207" s="238">
        <v>33428</v>
      </c>
      <c r="R207" s="238">
        <v>34633</v>
      </c>
      <c r="S207" s="19" t="s">
        <v>20</v>
      </c>
    </row>
    <row r="208" spans="2:19" ht="12.75">
      <c r="B208" s="295" t="s">
        <v>107</v>
      </c>
      <c r="C208" s="296">
        <v>54</v>
      </c>
      <c r="D208" s="296">
        <v>52</v>
      </c>
      <c r="E208" s="296">
        <v>50</v>
      </c>
      <c r="F208" s="296">
        <v>50</v>
      </c>
      <c r="G208" s="296">
        <v>50</v>
      </c>
      <c r="H208" s="98">
        <f t="shared" si="11"/>
        <v>51.2</v>
      </c>
      <c r="I208" s="20">
        <v>51.2</v>
      </c>
      <c r="K208" s="5"/>
      <c r="L208" s="5"/>
      <c r="M208" s="236" t="s">
        <v>22</v>
      </c>
      <c r="N208" s="238">
        <v>3826</v>
      </c>
      <c r="O208" s="238">
        <v>3825</v>
      </c>
      <c r="P208" s="238">
        <v>3844</v>
      </c>
      <c r="Q208" s="238">
        <v>3833</v>
      </c>
      <c r="R208" s="238">
        <v>4016</v>
      </c>
      <c r="S208" s="19" t="s">
        <v>22</v>
      </c>
    </row>
    <row r="209" spans="2:19" ht="12.75">
      <c r="B209"/>
      <c r="C209"/>
      <c r="D209"/>
      <c r="E209"/>
      <c r="F209"/>
      <c r="G209"/>
      <c r="H209" s="98"/>
      <c r="I209" s="20"/>
      <c r="K209" s="5"/>
      <c r="L209" s="5"/>
      <c r="M209" s="236" t="s">
        <v>40</v>
      </c>
      <c r="N209" s="238">
        <v>13231</v>
      </c>
      <c r="O209" s="238">
        <v>13073</v>
      </c>
      <c r="P209" s="238">
        <v>12758</v>
      </c>
      <c r="Q209" s="238">
        <v>12626</v>
      </c>
      <c r="R209" s="238">
        <v>12289</v>
      </c>
      <c r="S209" s="19" t="s">
        <v>40</v>
      </c>
    </row>
    <row r="210" spans="2:19" ht="12.75">
      <c r="B210" s="298" t="s">
        <v>92</v>
      </c>
      <c r="C210"/>
      <c r="D210"/>
      <c r="E210"/>
      <c r="F210"/>
      <c r="G210"/>
      <c r="H210" s="98"/>
      <c r="I210" s="20"/>
      <c r="K210" s="5"/>
      <c r="L210" s="5"/>
      <c r="M210" s="236" t="s">
        <v>18</v>
      </c>
      <c r="N210" s="238">
        <v>1007</v>
      </c>
      <c r="O210" s="238">
        <v>898</v>
      </c>
      <c r="P210" s="238">
        <v>771</v>
      </c>
      <c r="Q210" s="238">
        <v>743</v>
      </c>
      <c r="R210" s="238">
        <v>727</v>
      </c>
      <c r="S210" s="19" t="s">
        <v>18</v>
      </c>
    </row>
    <row r="211" spans="2:19" ht="12.75">
      <c r="B211" s="298" t="s">
        <v>0</v>
      </c>
      <c r="C211" s="298" t="s">
        <v>93</v>
      </c>
      <c r="D211"/>
      <c r="E211"/>
      <c r="F211"/>
      <c r="G211"/>
      <c r="H211" s="98"/>
      <c r="I211" s="20"/>
      <c r="K211" s="5"/>
      <c r="L211" s="5"/>
      <c r="M211" s="236" t="s">
        <v>41</v>
      </c>
      <c r="N211" s="238">
        <v>2062</v>
      </c>
      <c r="O211" s="238">
        <v>1741</v>
      </c>
      <c r="P211" s="238">
        <v>1894</v>
      </c>
      <c r="Q211" s="238">
        <v>1912</v>
      </c>
      <c r="R211" s="238">
        <v>1925</v>
      </c>
      <c r="S211" s="19" t="s">
        <v>41</v>
      </c>
    </row>
    <row r="212" spans="2:19" ht="12.75">
      <c r="B212"/>
      <c r="C212"/>
      <c r="D212"/>
      <c r="E212"/>
      <c r="F212"/>
      <c r="G212"/>
      <c r="H212" s="98"/>
      <c r="I212" s="20"/>
      <c r="K212" s="5"/>
      <c r="L212" s="5"/>
      <c r="M212" s="236" t="s">
        <v>19</v>
      </c>
      <c r="N212" s="238">
        <v>3722</v>
      </c>
      <c r="O212" s="238">
        <v>3615</v>
      </c>
      <c r="P212" s="238">
        <v>3553</v>
      </c>
      <c r="Q212" s="238">
        <v>3591</v>
      </c>
      <c r="R212" s="238">
        <v>3399</v>
      </c>
      <c r="S212" s="19" t="s">
        <v>19</v>
      </c>
    </row>
    <row r="213" spans="2:19" ht="12.75">
      <c r="B213" s="298" t="s">
        <v>75</v>
      </c>
      <c r="C213" s="298" t="s">
        <v>152</v>
      </c>
      <c r="D213"/>
      <c r="E213"/>
      <c r="F213"/>
      <c r="G213"/>
      <c r="H213" s="98"/>
      <c r="I213" s="20"/>
      <c r="K213" s="5"/>
      <c r="L213" s="5"/>
      <c r="M213" s="236" t="s">
        <v>42</v>
      </c>
      <c r="N213" s="238">
        <v>4042</v>
      </c>
      <c r="O213" s="238">
        <v>3875</v>
      </c>
      <c r="P213" s="238">
        <v>3736</v>
      </c>
      <c r="Q213" s="238">
        <v>3721</v>
      </c>
      <c r="R213" s="239">
        <v>3721</v>
      </c>
      <c r="S213" s="19" t="s">
        <v>42</v>
      </c>
    </row>
    <row r="214" spans="2:19" ht="12.75">
      <c r="B214" s="298" t="s">
        <v>96</v>
      </c>
      <c r="C214" s="298" t="s">
        <v>30</v>
      </c>
      <c r="D214"/>
      <c r="E214"/>
      <c r="F214"/>
      <c r="G214"/>
      <c r="H214" s="98"/>
      <c r="I214" s="20"/>
      <c r="K214" s="5"/>
      <c r="L214" s="5"/>
      <c r="M214" s="236" t="s">
        <v>16</v>
      </c>
      <c r="N214" s="238">
        <v>10189</v>
      </c>
      <c r="O214" s="238">
        <v>10166</v>
      </c>
      <c r="P214" s="238">
        <v>10244</v>
      </c>
      <c r="Q214" s="238">
        <v>10851</v>
      </c>
      <c r="R214" s="238">
        <v>10814</v>
      </c>
      <c r="S214" s="19" t="s">
        <v>16</v>
      </c>
    </row>
    <row r="215" spans="2:18" ht="12.75">
      <c r="B215"/>
      <c r="C215"/>
      <c r="D215"/>
      <c r="E215"/>
      <c r="F215"/>
      <c r="G215"/>
      <c r="H215" s="98"/>
      <c r="I215" s="20"/>
      <c r="K215" s="5"/>
      <c r="L215" s="5"/>
      <c r="M215" s="5"/>
      <c r="N215" s="5"/>
      <c r="O215" s="5"/>
      <c r="P215" s="5"/>
      <c r="Q215" s="5"/>
      <c r="R215" s="5"/>
    </row>
    <row r="216" spans="2:18" ht="12.75">
      <c r="B216" s="295" t="s">
        <v>97</v>
      </c>
      <c r="C216" s="295" t="s">
        <v>55</v>
      </c>
      <c r="D216" s="295" t="s">
        <v>56</v>
      </c>
      <c r="E216" s="295" t="s">
        <v>61</v>
      </c>
      <c r="F216" s="295" t="s">
        <v>62</v>
      </c>
      <c r="G216" s="295" t="s">
        <v>63</v>
      </c>
      <c r="H216" s="98"/>
      <c r="I216" s="20"/>
      <c r="K216" s="5"/>
      <c r="L216" s="5"/>
      <c r="M216" s="5"/>
      <c r="N216" s="5"/>
      <c r="O216" s="5"/>
      <c r="P216" s="5"/>
      <c r="Q216" s="5"/>
      <c r="R216" s="5"/>
    </row>
    <row r="217" spans="2:17" ht="12.75">
      <c r="B217" s="295" t="s">
        <v>102</v>
      </c>
      <c r="C217" s="296">
        <v>63196</v>
      </c>
      <c r="D217" s="296">
        <v>63123</v>
      </c>
      <c r="E217" s="296">
        <v>64554</v>
      </c>
      <c r="F217" s="296">
        <v>65945</v>
      </c>
      <c r="G217" s="297" t="s">
        <v>0</v>
      </c>
      <c r="H217" s="98">
        <f t="shared" si="11"/>
        <v>64204.5</v>
      </c>
      <c r="I217" s="20">
        <v>64204.5</v>
      </c>
      <c r="K217" s="5"/>
      <c r="L217" s="5"/>
      <c r="M217" s="5"/>
      <c r="N217" s="5"/>
      <c r="O217" s="5"/>
      <c r="P217" s="5"/>
      <c r="Q217" s="5"/>
    </row>
    <row r="218" spans="2:18" ht="12.75">
      <c r="B218" s="295" t="s">
        <v>103</v>
      </c>
      <c r="C218" s="296">
        <v>52954</v>
      </c>
      <c r="D218" s="296">
        <v>51512</v>
      </c>
      <c r="E218" s="296">
        <v>52678</v>
      </c>
      <c r="F218" s="296">
        <v>54334</v>
      </c>
      <c r="G218" s="297" t="s">
        <v>0</v>
      </c>
      <c r="H218" s="98">
        <f t="shared" si="11"/>
        <v>52869.5</v>
      </c>
      <c r="I218" s="20">
        <v>52869.5</v>
      </c>
      <c r="K218" s="5"/>
      <c r="L218" s="5"/>
      <c r="M218" s="39" t="s">
        <v>92</v>
      </c>
      <c r="N218" s="40"/>
      <c r="O218" s="40"/>
      <c r="P218" s="40"/>
      <c r="Q218" s="40"/>
      <c r="R218" s="40"/>
    </row>
    <row r="219" spans="2:18" ht="12.75">
      <c r="B219" s="295" t="s">
        <v>104</v>
      </c>
      <c r="C219" s="296">
        <v>3889</v>
      </c>
      <c r="D219" s="296">
        <v>3874</v>
      </c>
      <c r="E219" s="296">
        <v>3806</v>
      </c>
      <c r="F219" s="296">
        <v>3765</v>
      </c>
      <c r="G219" s="297" t="s">
        <v>0</v>
      </c>
      <c r="H219" s="98">
        <f t="shared" si="11"/>
        <v>3833.5</v>
      </c>
      <c r="I219" s="20">
        <v>3833.5</v>
      </c>
      <c r="K219" s="5"/>
      <c r="L219" s="5"/>
      <c r="M219" s="39" t="s">
        <v>0</v>
      </c>
      <c r="N219" s="39" t="s">
        <v>93</v>
      </c>
      <c r="O219" s="40"/>
      <c r="P219" s="40"/>
      <c r="Q219" s="40"/>
      <c r="R219" s="40"/>
    </row>
    <row r="220" spans="2:17" ht="12.75">
      <c r="B220" s="295" t="s">
        <v>105</v>
      </c>
      <c r="C220" s="296">
        <v>3902</v>
      </c>
      <c r="D220" s="296">
        <v>5298</v>
      </c>
      <c r="E220" s="296">
        <v>5543</v>
      </c>
      <c r="F220" s="296">
        <v>5480</v>
      </c>
      <c r="G220" s="297" t="s">
        <v>0</v>
      </c>
      <c r="H220" s="98">
        <f t="shared" si="11"/>
        <v>5055.75</v>
      </c>
      <c r="I220" s="20">
        <v>5055.75</v>
      </c>
      <c r="K220" s="5"/>
      <c r="L220" s="5"/>
      <c r="M220" s="5"/>
      <c r="N220" s="5"/>
      <c r="O220" s="5"/>
      <c r="P220" s="5"/>
      <c r="Q220" s="5"/>
    </row>
    <row r="221" spans="2:18" ht="12.75">
      <c r="B221" s="295" t="s">
        <v>106</v>
      </c>
      <c r="C221" s="296">
        <v>1211</v>
      </c>
      <c r="D221" s="296">
        <v>1201</v>
      </c>
      <c r="E221" s="296">
        <v>1218</v>
      </c>
      <c r="F221" s="296">
        <v>1138</v>
      </c>
      <c r="G221" s="297" t="s">
        <v>0</v>
      </c>
      <c r="H221" s="98">
        <f t="shared" si="11"/>
        <v>1192</v>
      </c>
      <c r="I221" s="20">
        <v>1192</v>
      </c>
      <c r="K221" s="5"/>
      <c r="L221" s="5"/>
      <c r="M221" s="234" t="s">
        <v>75</v>
      </c>
      <c r="N221" s="234" t="s">
        <v>152</v>
      </c>
      <c r="O221"/>
      <c r="P221"/>
      <c r="Q221"/>
      <c r="R221"/>
    </row>
    <row r="222" spans="2:18" ht="12.75">
      <c r="B222" s="295" t="s">
        <v>107</v>
      </c>
      <c r="C222" s="296">
        <v>1240</v>
      </c>
      <c r="D222" s="296">
        <v>1238</v>
      </c>
      <c r="E222" s="296">
        <v>1308</v>
      </c>
      <c r="F222" s="296">
        <v>1228</v>
      </c>
      <c r="G222" s="297" t="s">
        <v>0</v>
      </c>
      <c r="H222" s="98">
        <f t="shared" si="11"/>
        <v>1253.5</v>
      </c>
      <c r="I222" s="20">
        <v>1253.5</v>
      </c>
      <c r="K222" s="5"/>
      <c r="L222" s="5"/>
      <c r="M222" s="234" t="s">
        <v>58</v>
      </c>
      <c r="N222" s="234" t="s">
        <v>105</v>
      </c>
      <c r="O222"/>
      <c r="P222"/>
      <c r="Q222"/>
      <c r="R222"/>
    </row>
    <row r="223" spans="2:18" ht="12.75">
      <c r="B223"/>
      <c r="C223"/>
      <c r="D223"/>
      <c r="E223"/>
      <c r="F223"/>
      <c r="G223"/>
      <c r="H223" s="98"/>
      <c r="I223" s="20"/>
      <c r="K223" s="5"/>
      <c r="L223" s="5"/>
      <c r="M223"/>
      <c r="N223"/>
      <c r="O223"/>
      <c r="P223"/>
      <c r="Q223"/>
      <c r="R223"/>
    </row>
    <row r="224" spans="2:18" ht="12.75">
      <c r="B224" s="298" t="s">
        <v>92</v>
      </c>
      <c r="C224"/>
      <c r="D224"/>
      <c r="E224"/>
      <c r="F224"/>
      <c r="G224"/>
      <c r="H224" s="98"/>
      <c r="I224" s="20"/>
      <c r="K224" s="5"/>
      <c r="L224" s="5"/>
      <c r="M224" s="236" t="s">
        <v>59</v>
      </c>
      <c r="N224" s="236" t="s">
        <v>55</v>
      </c>
      <c r="O224" s="236" t="s">
        <v>56</v>
      </c>
      <c r="P224" s="236" t="s">
        <v>61</v>
      </c>
      <c r="Q224" s="236" t="s">
        <v>62</v>
      </c>
      <c r="R224" s="236" t="s">
        <v>63</v>
      </c>
    </row>
    <row r="225" spans="2:18" ht="12.75">
      <c r="B225" s="298" t="s">
        <v>0</v>
      </c>
      <c r="C225" s="298" t="s">
        <v>93</v>
      </c>
      <c r="D225"/>
      <c r="E225"/>
      <c r="F225"/>
      <c r="G225"/>
      <c r="H225" s="98"/>
      <c r="I225" s="20"/>
      <c r="K225" s="5"/>
      <c r="L225" s="5"/>
      <c r="M225" s="236" t="s">
        <v>64</v>
      </c>
      <c r="N225" s="238">
        <v>161069</v>
      </c>
      <c r="O225" s="238">
        <v>158588</v>
      </c>
      <c r="P225" s="238">
        <v>156292</v>
      </c>
      <c r="Q225" s="238">
        <v>156527</v>
      </c>
      <c r="R225" s="237" t="s">
        <v>0</v>
      </c>
    </row>
    <row r="226" spans="2:18" ht="12.75">
      <c r="B226"/>
      <c r="C226"/>
      <c r="D226"/>
      <c r="E226"/>
      <c r="F226"/>
      <c r="G226"/>
      <c r="H226" s="98"/>
      <c r="I226" s="20"/>
      <c r="K226" s="5"/>
      <c r="L226" s="5"/>
      <c r="M226" s="236" t="s">
        <v>82</v>
      </c>
      <c r="N226" s="238">
        <v>136499</v>
      </c>
      <c r="O226" s="238">
        <v>133884</v>
      </c>
      <c r="P226" s="238">
        <v>131021</v>
      </c>
      <c r="Q226" s="238">
        <v>131080</v>
      </c>
      <c r="R226" s="237" t="s">
        <v>0</v>
      </c>
    </row>
    <row r="227" spans="2:19" ht="12.75">
      <c r="B227" s="298" t="s">
        <v>75</v>
      </c>
      <c r="C227" s="298" t="s">
        <v>152</v>
      </c>
      <c r="D227"/>
      <c r="E227"/>
      <c r="F227"/>
      <c r="G227"/>
      <c r="H227" s="98"/>
      <c r="I227" s="20"/>
      <c r="K227" s="5"/>
      <c r="L227" s="5"/>
      <c r="M227" s="236" t="s">
        <v>26</v>
      </c>
      <c r="N227" s="238">
        <v>211</v>
      </c>
      <c r="O227" s="238">
        <v>203</v>
      </c>
      <c r="P227" s="238">
        <v>219</v>
      </c>
      <c r="Q227" s="238">
        <v>227</v>
      </c>
      <c r="R227" s="238">
        <v>235</v>
      </c>
      <c r="S227" s="19" t="s">
        <v>26</v>
      </c>
    </row>
    <row r="228" spans="2:19" ht="12.75">
      <c r="B228" s="298" t="s">
        <v>96</v>
      </c>
      <c r="C228" s="298" t="s">
        <v>31</v>
      </c>
      <c r="D228"/>
      <c r="E228"/>
      <c r="F228"/>
      <c r="G228"/>
      <c r="H228" s="98"/>
      <c r="I228" s="20"/>
      <c r="K228" s="5"/>
      <c r="L228" s="5"/>
      <c r="M228" s="236" t="s">
        <v>27</v>
      </c>
      <c r="N228" s="238">
        <v>2761</v>
      </c>
      <c r="O228" s="238">
        <v>2789</v>
      </c>
      <c r="P228" s="238">
        <v>2734</v>
      </c>
      <c r="Q228" s="238">
        <v>2626</v>
      </c>
      <c r="R228" s="238">
        <v>2604</v>
      </c>
      <c r="S228" s="19" t="s">
        <v>27</v>
      </c>
    </row>
    <row r="229" spans="2:19" ht="12.75">
      <c r="B229"/>
      <c r="C229"/>
      <c r="D229"/>
      <c r="E229"/>
      <c r="F229"/>
      <c r="G229"/>
      <c r="H229" s="98"/>
      <c r="I229" s="20"/>
      <c r="K229" s="5"/>
      <c r="L229" s="5"/>
      <c r="M229" s="236" t="s">
        <v>15</v>
      </c>
      <c r="N229" s="238">
        <v>396</v>
      </c>
      <c r="O229" s="238">
        <v>381</v>
      </c>
      <c r="P229" s="238">
        <v>405</v>
      </c>
      <c r="Q229" s="238">
        <v>407</v>
      </c>
      <c r="R229" s="238">
        <v>417</v>
      </c>
      <c r="S229" s="19" t="s">
        <v>15</v>
      </c>
    </row>
    <row r="230" spans="2:19" ht="12.75">
      <c r="B230" s="295" t="s">
        <v>97</v>
      </c>
      <c r="C230" s="295" t="s">
        <v>55</v>
      </c>
      <c r="D230" s="295" t="s">
        <v>56</v>
      </c>
      <c r="E230" s="295" t="s">
        <v>61</v>
      </c>
      <c r="F230" s="295" t="s">
        <v>62</v>
      </c>
      <c r="G230" s="295" t="s">
        <v>63</v>
      </c>
      <c r="H230" s="98"/>
      <c r="I230" s="20"/>
      <c r="K230" s="5"/>
      <c r="L230" s="5"/>
      <c r="M230" s="236" t="s">
        <v>28</v>
      </c>
      <c r="N230" s="238">
        <v>1455</v>
      </c>
      <c r="O230" s="238">
        <v>1279</v>
      </c>
      <c r="P230" s="238">
        <v>1250</v>
      </c>
      <c r="Q230" s="238">
        <v>1232</v>
      </c>
      <c r="R230" s="238">
        <v>1219</v>
      </c>
      <c r="S230" s="19" t="s">
        <v>28</v>
      </c>
    </row>
    <row r="231" spans="2:19" ht="12.75">
      <c r="B231" s="295" t="s">
        <v>102</v>
      </c>
      <c r="C231" s="296">
        <v>40385</v>
      </c>
      <c r="D231" s="296">
        <v>40095</v>
      </c>
      <c r="E231" s="296">
        <v>40115</v>
      </c>
      <c r="F231" s="296">
        <v>40305</v>
      </c>
      <c r="G231" s="296">
        <v>40187</v>
      </c>
      <c r="H231" s="98">
        <f t="shared" si="11"/>
        <v>40217.4</v>
      </c>
      <c r="I231" s="20">
        <v>40217.4</v>
      </c>
      <c r="K231" s="5"/>
      <c r="L231" s="5"/>
      <c r="M231" s="236" t="s">
        <v>65</v>
      </c>
      <c r="N231" s="238">
        <v>6042</v>
      </c>
      <c r="O231" s="238">
        <v>4881</v>
      </c>
      <c r="P231" s="238">
        <v>4814</v>
      </c>
      <c r="Q231" s="238">
        <v>4603</v>
      </c>
      <c r="R231" s="239">
        <v>4603</v>
      </c>
      <c r="S231" s="19" t="s">
        <v>65</v>
      </c>
    </row>
    <row r="232" spans="2:19" ht="12.75">
      <c r="B232" s="295" t="s">
        <v>103</v>
      </c>
      <c r="C232" s="296">
        <v>7382</v>
      </c>
      <c r="D232" s="296">
        <v>7291</v>
      </c>
      <c r="E232" s="296">
        <v>7347</v>
      </c>
      <c r="F232" s="296">
        <v>7568</v>
      </c>
      <c r="G232" s="296">
        <v>7471</v>
      </c>
      <c r="H232" s="98">
        <f t="shared" si="11"/>
        <v>7411.8</v>
      </c>
      <c r="I232" s="20">
        <v>7411.8</v>
      </c>
      <c r="K232" s="5"/>
      <c r="L232" s="5"/>
      <c r="M232" s="236" t="s">
        <v>29</v>
      </c>
      <c r="N232" s="238">
        <v>224</v>
      </c>
      <c r="O232" s="238">
        <v>239</v>
      </c>
      <c r="P232" s="238">
        <v>219</v>
      </c>
      <c r="Q232" s="238">
        <v>238</v>
      </c>
      <c r="R232" s="238">
        <v>246</v>
      </c>
      <c r="S232" s="19" t="s">
        <v>29</v>
      </c>
    </row>
    <row r="233" spans="2:19" ht="12.75">
      <c r="B233" s="295" t="s">
        <v>104</v>
      </c>
      <c r="C233" s="296">
        <v>2363</v>
      </c>
      <c r="D233" s="296">
        <v>2340</v>
      </c>
      <c r="E233" s="296">
        <v>2338</v>
      </c>
      <c r="F233" s="296">
        <v>2335</v>
      </c>
      <c r="G233" s="296">
        <v>2333</v>
      </c>
      <c r="H233" s="98">
        <f t="shared" si="11"/>
        <v>2341.8</v>
      </c>
      <c r="I233" s="20">
        <v>2341.8</v>
      </c>
      <c r="K233" s="5"/>
      <c r="L233" s="5"/>
      <c r="M233" s="236" t="s">
        <v>30</v>
      </c>
      <c r="N233" s="238">
        <v>3902</v>
      </c>
      <c r="O233" s="238">
        <v>5298</v>
      </c>
      <c r="P233" s="238">
        <v>5543</v>
      </c>
      <c r="Q233" s="238">
        <v>5480</v>
      </c>
      <c r="R233" s="239">
        <v>5480</v>
      </c>
      <c r="S233" s="19" t="s">
        <v>30</v>
      </c>
    </row>
    <row r="234" spans="2:19" ht="12.75">
      <c r="B234" s="295" t="s">
        <v>105</v>
      </c>
      <c r="C234" s="296">
        <v>26128</v>
      </c>
      <c r="D234" s="296">
        <v>25979</v>
      </c>
      <c r="E234" s="296">
        <v>25952</v>
      </c>
      <c r="F234" s="296">
        <v>25932</v>
      </c>
      <c r="G234" s="296">
        <v>25911</v>
      </c>
      <c r="H234" s="98">
        <f t="shared" si="11"/>
        <v>25980.4</v>
      </c>
      <c r="I234" s="20">
        <v>25980.4</v>
      </c>
      <c r="K234" s="5"/>
      <c r="L234" s="5"/>
      <c r="M234" s="236" t="s">
        <v>31</v>
      </c>
      <c r="N234" s="238">
        <v>26128</v>
      </c>
      <c r="O234" s="238">
        <v>25979</v>
      </c>
      <c r="P234" s="238">
        <v>25952</v>
      </c>
      <c r="Q234" s="238">
        <v>25932</v>
      </c>
      <c r="R234" s="238">
        <v>25911</v>
      </c>
      <c r="S234" s="19" t="s">
        <v>31</v>
      </c>
    </row>
    <row r="235" spans="2:19" ht="12.75">
      <c r="B235" s="295" t="s">
        <v>106</v>
      </c>
      <c r="C235" s="296">
        <v>4071</v>
      </c>
      <c r="D235" s="296">
        <v>4067</v>
      </c>
      <c r="E235" s="296">
        <v>4062</v>
      </c>
      <c r="F235" s="296">
        <v>4058</v>
      </c>
      <c r="G235" s="296">
        <v>4062</v>
      </c>
      <c r="H235" s="98">
        <f t="shared" si="11"/>
        <v>4064</v>
      </c>
      <c r="I235" s="20">
        <v>4064</v>
      </c>
      <c r="K235" s="5"/>
      <c r="L235" s="5"/>
      <c r="M235" s="236" t="s">
        <v>32</v>
      </c>
      <c r="N235" s="238">
        <v>21621</v>
      </c>
      <c r="O235" s="238">
        <v>19886</v>
      </c>
      <c r="P235" s="238">
        <v>19221</v>
      </c>
      <c r="Q235" s="238">
        <v>18979</v>
      </c>
      <c r="R235" s="238">
        <v>18629</v>
      </c>
      <c r="S235" s="19" t="s">
        <v>32</v>
      </c>
    </row>
    <row r="236" spans="2:19" ht="12.75">
      <c r="B236" s="295" t="s">
        <v>107</v>
      </c>
      <c r="C236" s="296">
        <v>442</v>
      </c>
      <c r="D236" s="296">
        <v>418</v>
      </c>
      <c r="E236" s="296">
        <v>416</v>
      </c>
      <c r="F236" s="296">
        <v>413</v>
      </c>
      <c r="G236" s="296">
        <v>411</v>
      </c>
      <c r="H236" s="98">
        <f t="shared" si="11"/>
        <v>420</v>
      </c>
      <c r="I236" s="20">
        <v>420</v>
      </c>
      <c r="K236" s="5"/>
      <c r="L236" s="5"/>
      <c r="M236" s="236" t="s">
        <v>17</v>
      </c>
      <c r="N236" s="238">
        <v>22141</v>
      </c>
      <c r="O236" s="238">
        <v>21291</v>
      </c>
      <c r="P236" s="238">
        <v>20801</v>
      </c>
      <c r="Q236" s="238">
        <v>20209</v>
      </c>
      <c r="R236" s="238">
        <v>20081</v>
      </c>
      <c r="S236" s="19" t="s">
        <v>17</v>
      </c>
    </row>
    <row r="237" spans="2:19" ht="12.75">
      <c r="B237"/>
      <c r="C237"/>
      <c r="D237"/>
      <c r="E237"/>
      <c r="F237"/>
      <c r="G237"/>
      <c r="H237" s="98"/>
      <c r="I237" s="20"/>
      <c r="K237" s="5"/>
      <c r="L237" s="5"/>
      <c r="M237" s="236" t="s">
        <v>33</v>
      </c>
      <c r="N237" s="238">
        <v>1143</v>
      </c>
      <c r="O237" s="238">
        <v>1148</v>
      </c>
      <c r="P237" s="238">
        <v>1216</v>
      </c>
      <c r="Q237" s="238">
        <v>1116</v>
      </c>
      <c r="R237" s="238">
        <v>1076</v>
      </c>
      <c r="S237" s="19" t="s">
        <v>33</v>
      </c>
    </row>
    <row r="238" spans="2:19" ht="12.75">
      <c r="B238" s="298" t="s">
        <v>92</v>
      </c>
      <c r="C238"/>
      <c r="D238"/>
      <c r="E238"/>
      <c r="F238"/>
      <c r="G238"/>
      <c r="H238" s="98"/>
      <c r="I238" s="20"/>
      <c r="K238" s="5"/>
      <c r="L238" s="5"/>
      <c r="M238" s="236" t="s">
        <v>34</v>
      </c>
      <c r="N238" s="238">
        <v>20986</v>
      </c>
      <c r="O238" s="238">
        <v>21037</v>
      </c>
      <c r="P238" s="238">
        <v>18678</v>
      </c>
      <c r="Q238" s="238">
        <v>19260</v>
      </c>
      <c r="R238" s="238">
        <v>19136</v>
      </c>
      <c r="S238" s="19" t="s">
        <v>34</v>
      </c>
    </row>
    <row r="239" spans="2:19" ht="12.75">
      <c r="B239" s="298" t="s">
        <v>0</v>
      </c>
      <c r="C239" s="298" t="s">
        <v>93</v>
      </c>
      <c r="D239"/>
      <c r="E239"/>
      <c r="F239"/>
      <c r="G239"/>
      <c r="H239" s="98"/>
      <c r="I239" s="20"/>
      <c r="K239" s="5"/>
      <c r="L239" s="5"/>
      <c r="M239" s="236" t="s">
        <v>35</v>
      </c>
      <c r="N239" s="238">
        <v>1273</v>
      </c>
      <c r="O239" s="238">
        <v>1292</v>
      </c>
      <c r="P239" s="238">
        <v>1236</v>
      </c>
      <c r="Q239" s="238">
        <v>1113</v>
      </c>
      <c r="R239" s="238">
        <v>1113</v>
      </c>
      <c r="S239" s="19" t="s">
        <v>35</v>
      </c>
    </row>
    <row r="240" spans="2:19" ht="12.75">
      <c r="B240"/>
      <c r="C240"/>
      <c r="D240"/>
      <c r="E240"/>
      <c r="F240"/>
      <c r="G240"/>
      <c r="H240" s="98"/>
      <c r="I240" s="20"/>
      <c r="K240" s="5"/>
      <c r="L240" s="5"/>
      <c r="M240" s="236" t="s">
        <v>36</v>
      </c>
      <c r="N240" s="238">
        <v>135</v>
      </c>
      <c r="O240" s="238">
        <v>140</v>
      </c>
      <c r="P240" s="238">
        <v>145</v>
      </c>
      <c r="Q240" s="238">
        <v>146</v>
      </c>
      <c r="R240" s="238">
        <v>157</v>
      </c>
      <c r="S240" s="19" t="s">
        <v>36</v>
      </c>
    </row>
    <row r="241" spans="2:19" ht="12.75">
      <c r="B241" s="298" t="s">
        <v>75</v>
      </c>
      <c r="C241" s="298" t="s">
        <v>152</v>
      </c>
      <c r="D241"/>
      <c r="E241"/>
      <c r="F241"/>
      <c r="G241"/>
      <c r="H241" s="98"/>
      <c r="I241" s="20"/>
      <c r="K241" s="5"/>
      <c r="L241" s="5"/>
      <c r="M241" s="236" t="s">
        <v>37</v>
      </c>
      <c r="N241" s="238">
        <v>112</v>
      </c>
      <c r="O241" s="238">
        <v>113</v>
      </c>
      <c r="P241" s="238">
        <v>145</v>
      </c>
      <c r="Q241" s="238">
        <v>170</v>
      </c>
      <c r="R241" s="238">
        <v>205</v>
      </c>
      <c r="S241" s="19" t="s">
        <v>37</v>
      </c>
    </row>
    <row r="242" spans="2:19" ht="12.75">
      <c r="B242" s="298" t="s">
        <v>96</v>
      </c>
      <c r="C242" s="298" t="s">
        <v>32</v>
      </c>
      <c r="D242"/>
      <c r="E242"/>
      <c r="F242"/>
      <c r="G242"/>
      <c r="H242" s="98"/>
      <c r="I242" s="20"/>
      <c r="K242" s="5"/>
      <c r="L242" s="5"/>
      <c r="M242" s="236" t="s">
        <v>24</v>
      </c>
      <c r="N242" s="238">
        <v>22</v>
      </c>
      <c r="O242" s="238">
        <v>22</v>
      </c>
      <c r="P242" s="238">
        <v>20</v>
      </c>
      <c r="Q242" s="238">
        <v>20</v>
      </c>
      <c r="R242" s="238">
        <v>20</v>
      </c>
      <c r="S242" s="19" t="s">
        <v>24</v>
      </c>
    </row>
    <row r="243" spans="2:19" ht="12.75">
      <c r="B243"/>
      <c r="C243"/>
      <c r="D243"/>
      <c r="E243"/>
      <c r="F243"/>
      <c r="G243"/>
      <c r="H243" s="98"/>
      <c r="I243" s="20"/>
      <c r="K243" s="5"/>
      <c r="L243" s="5"/>
      <c r="M243" s="236" t="s">
        <v>21</v>
      </c>
      <c r="N243" s="238">
        <v>1504</v>
      </c>
      <c r="O243" s="238">
        <v>1460</v>
      </c>
      <c r="P243" s="238">
        <v>1494</v>
      </c>
      <c r="Q243" s="238">
        <v>1515</v>
      </c>
      <c r="R243" s="238">
        <v>1527</v>
      </c>
      <c r="S243" s="19" t="s">
        <v>21</v>
      </c>
    </row>
    <row r="244" spans="2:19" ht="12.75">
      <c r="B244" s="295" t="s">
        <v>97</v>
      </c>
      <c r="C244" s="295" t="s">
        <v>55</v>
      </c>
      <c r="D244" s="295" t="s">
        <v>56</v>
      </c>
      <c r="E244" s="295" t="s">
        <v>61</v>
      </c>
      <c r="F244" s="295" t="s">
        <v>62</v>
      </c>
      <c r="G244" s="295" t="s">
        <v>63</v>
      </c>
      <c r="H244" s="98"/>
      <c r="I244" s="20"/>
      <c r="K244" s="5"/>
      <c r="L244" s="5"/>
      <c r="M244" s="236" t="s">
        <v>38</v>
      </c>
      <c r="N244" s="238">
        <v>27</v>
      </c>
      <c r="O244" s="238">
        <v>26</v>
      </c>
      <c r="P244" s="238">
        <v>26</v>
      </c>
      <c r="Q244" s="238">
        <v>24</v>
      </c>
      <c r="R244" s="238">
        <v>24</v>
      </c>
      <c r="S244" s="19" t="s">
        <v>38</v>
      </c>
    </row>
    <row r="245" spans="2:19" ht="12.75">
      <c r="B245" s="295" t="s">
        <v>102</v>
      </c>
      <c r="C245" s="296">
        <v>137607</v>
      </c>
      <c r="D245" s="296">
        <v>135569</v>
      </c>
      <c r="E245" s="296">
        <v>133170</v>
      </c>
      <c r="F245" s="296">
        <v>131751</v>
      </c>
      <c r="G245" s="296">
        <v>135307</v>
      </c>
      <c r="H245" s="98">
        <f>AVERAGE(C245:G245)</f>
        <v>134680.8</v>
      </c>
      <c r="I245" s="20">
        <v>134680.8</v>
      </c>
      <c r="K245" s="5"/>
      <c r="L245" s="5"/>
      <c r="M245" s="236" t="s">
        <v>13</v>
      </c>
      <c r="N245" s="238">
        <v>1790</v>
      </c>
      <c r="O245" s="238">
        <v>1713</v>
      </c>
      <c r="P245" s="238">
        <v>1827</v>
      </c>
      <c r="Q245" s="238">
        <v>1798</v>
      </c>
      <c r="R245" s="238">
        <v>1939</v>
      </c>
      <c r="S245" s="19" t="s">
        <v>13</v>
      </c>
    </row>
    <row r="246" spans="2:19" ht="12.75">
      <c r="B246" s="295" t="s">
        <v>103</v>
      </c>
      <c r="C246" s="296">
        <v>38949</v>
      </c>
      <c r="D246" s="296">
        <v>37756</v>
      </c>
      <c r="E246" s="296">
        <v>37416</v>
      </c>
      <c r="F246" s="296">
        <v>36660</v>
      </c>
      <c r="G246" s="296">
        <v>38332</v>
      </c>
      <c r="H246" s="98">
        <f t="shared" si="11"/>
        <v>37822.6</v>
      </c>
      <c r="I246" s="20">
        <v>37822.6</v>
      </c>
      <c r="K246" s="5"/>
      <c r="L246" s="5"/>
      <c r="M246" s="236" t="s">
        <v>39</v>
      </c>
      <c r="N246" s="238">
        <v>769</v>
      </c>
      <c r="O246" s="238">
        <v>775</v>
      </c>
      <c r="P246" s="238">
        <v>783</v>
      </c>
      <c r="Q246" s="238">
        <v>768</v>
      </c>
      <c r="R246" s="238">
        <v>768</v>
      </c>
      <c r="S246" s="19" t="s">
        <v>39</v>
      </c>
    </row>
    <row r="247" spans="2:19" ht="12.75">
      <c r="B247" s="295" t="s">
        <v>104</v>
      </c>
      <c r="C247" s="296">
        <v>48159</v>
      </c>
      <c r="D247" s="296">
        <v>48803</v>
      </c>
      <c r="E247" s="296">
        <v>48164</v>
      </c>
      <c r="F247" s="296">
        <v>47966</v>
      </c>
      <c r="G247" s="296">
        <v>49662</v>
      </c>
      <c r="H247" s="98">
        <f t="shared" si="11"/>
        <v>48550.8</v>
      </c>
      <c r="I247" s="20">
        <v>48550.8</v>
      </c>
      <c r="K247" s="5"/>
      <c r="L247" s="5"/>
      <c r="M247" s="236" t="s">
        <v>20</v>
      </c>
      <c r="N247" s="238">
        <v>662</v>
      </c>
      <c r="O247" s="238">
        <v>624</v>
      </c>
      <c r="P247" s="238">
        <v>611</v>
      </c>
      <c r="Q247" s="238">
        <v>524</v>
      </c>
      <c r="R247" s="238">
        <v>488</v>
      </c>
      <c r="S247" s="19" t="s">
        <v>20</v>
      </c>
    </row>
    <row r="248" spans="2:19" ht="12.75">
      <c r="B248" s="295" t="s">
        <v>105</v>
      </c>
      <c r="C248" s="296">
        <v>21621</v>
      </c>
      <c r="D248" s="296">
        <v>19886</v>
      </c>
      <c r="E248" s="296">
        <v>19221</v>
      </c>
      <c r="F248" s="296">
        <v>18979</v>
      </c>
      <c r="G248" s="296">
        <v>18629</v>
      </c>
      <c r="H248" s="98">
        <f t="shared" si="11"/>
        <v>19667.2</v>
      </c>
      <c r="I248" s="20">
        <v>19667.2</v>
      </c>
      <c r="K248" s="5"/>
      <c r="L248" s="5"/>
      <c r="M248" s="236" t="s">
        <v>22</v>
      </c>
      <c r="N248" s="238">
        <v>4951</v>
      </c>
      <c r="O248" s="238">
        <v>4831</v>
      </c>
      <c r="P248" s="238">
        <v>4667</v>
      </c>
      <c r="Q248" s="238">
        <v>4608</v>
      </c>
      <c r="R248" s="238">
        <v>4503</v>
      </c>
      <c r="S248" s="19" t="s">
        <v>22</v>
      </c>
    </row>
    <row r="249" spans="2:19" ht="12.75">
      <c r="B249" s="295" t="s">
        <v>106</v>
      </c>
      <c r="C249" s="296">
        <v>17932</v>
      </c>
      <c r="D249" s="296">
        <v>17948</v>
      </c>
      <c r="E249" s="296">
        <v>17138</v>
      </c>
      <c r="F249" s="296">
        <v>17117</v>
      </c>
      <c r="G249" s="296">
        <v>18036</v>
      </c>
      <c r="H249" s="98">
        <f t="shared" si="11"/>
        <v>17634.2</v>
      </c>
      <c r="I249" s="20">
        <v>17634.2</v>
      </c>
      <c r="K249" s="5"/>
      <c r="L249" s="5"/>
      <c r="M249" s="236" t="s">
        <v>40</v>
      </c>
      <c r="N249" s="238">
        <v>15318</v>
      </c>
      <c r="O249" s="238">
        <v>15495</v>
      </c>
      <c r="P249" s="238">
        <v>16018</v>
      </c>
      <c r="Q249" s="238">
        <v>16572</v>
      </c>
      <c r="R249" s="238">
        <v>17343</v>
      </c>
      <c r="S249" s="19" t="s">
        <v>40</v>
      </c>
    </row>
    <row r="250" spans="2:19" ht="12.75">
      <c r="B250" s="295" t="s">
        <v>107</v>
      </c>
      <c r="C250" s="296">
        <v>10946</v>
      </c>
      <c r="D250" s="296">
        <v>11176</v>
      </c>
      <c r="E250" s="296">
        <v>11231</v>
      </c>
      <c r="F250" s="296">
        <v>11029</v>
      </c>
      <c r="G250" s="296">
        <v>10649</v>
      </c>
      <c r="H250" s="98">
        <f t="shared" si="11"/>
        <v>11006.2</v>
      </c>
      <c r="I250" s="20">
        <v>11006.2</v>
      </c>
      <c r="K250" s="5"/>
      <c r="L250" s="5"/>
      <c r="M250" s="236" t="s">
        <v>18</v>
      </c>
      <c r="N250" s="238">
        <v>156</v>
      </c>
      <c r="O250" s="238">
        <v>141</v>
      </c>
      <c r="P250" s="238">
        <v>133</v>
      </c>
      <c r="Q250" s="238">
        <v>125</v>
      </c>
      <c r="R250" s="238">
        <v>132</v>
      </c>
      <c r="S250" s="19" t="s">
        <v>18</v>
      </c>
    </row>
    <row r="251" spans="2:19" ht="12.75">
      <c r="B251"/>
      <c r="C251"/>
      <c r="D251"/>
      <c r="E251"/>
      <c r="F251"/>
      <c r="G251"/>
      <c r="H251" s="98"/>
      <c r="I251" s="20"/>
      <c r="K251" s="5"/>
      <c r="L251" s="5"/>
      <c r="M251" s="236" t="s">
        <v>41</v>
      </c>
      <c r="N251" s="238">
        <v>859</v>
      </c>
      <c r="O251" s="238">
        <v>856</v>
      </c>
      <c r="P251" s="238">
        <v>889</v>
      </c>
      <c r="Q251" s="238">
        <v>871</v>
      </c>
      <c r="R251" s="238">
        <v>853</v>
      </c>
      <c r="S251" s="19" t="s">
        <v>41</v>
      </c>
    </row>
    <row r="252" spans="2:19" ht="12.75">
      <c r="B252" s="298" t="s">
        <v>92</v>
      </c>
      <c r="C252"/>
      <c r="D252"/>
      <c r="E252"/>
      <c r="F252"/>
      <c r="G252"/>
      <c r="H252" s="98"/>
      <c r="I252" s="20"/>
      <c r="K252" s="5"/>
      <c r="L252" s="5"/>
      <c r="M252" s="236" t="s">
        <v>19</v>
      </c>
      <c r="N252" s="238">
        <v>206</v>
      </c>
      <c r="O252" s="238">
        <v>216</v>
      </c>
      <c r="P252" s="238">
        <v>217</v>
      </c>
      <c r="Q252" s="238">
        <v>225</v>
      </c>
      <c r="R252" s="238">
        <v>229</v>
      </c>
      <c r="S252" s="19" t="s">
        <v>19</v>
      </c>
    </row>
    <row r="253" spans="2:19" ht="12.75">
      <c r="B253" s="298" t="s">
        <v>0</v>
      </c>
      <c r="C253" s="298" t="s">
        <v>93</v>
      </c>
      <c r="D253"/>
      <c r="E253"/>
      <c r="F253"/>
      <c r="G253"/>
      <c r="H253" s="98"/>
      <c r="I253" s="20"/>
      <c r="K253" s="5"/>
      <c r="L253" s="5"/>
      <c r="M253" s="236" t="s">
        <v>42</v>
      </c>
      <c r="N253" s="238">
        <v>446</v>
      </c>
      <c r="O253" s="238">
        <v>485</v>
      </c>
      <c r="P253" s="238">
        <v>485</v>
      </c>
      <c r="Q253" s="238">
        <v>439</v>
      </c>
      <c r="R253" s="239">
        <v>439</v>
      </c>
      <c r="S253" s="19" t="s">
        <v>42</v>
      </c>
    </row>
    <row r="254" spans="2:19" ht="12.75">
      <c r="B254"/>
      <c r="C254"/>
      <c r="D254"/>
      <c r="E254"/>
      <c r="F254"/>
      <c r="G254"/>
      <c r="H254" s="98"/>
      <c r="I254" s="20"/>
      <c r="K254" s="5"/>
      <c r="L254" s="5"/>
      <c r="M254" s="236" t="s">
        <v>16</v>
      </c>
      <c r="N254" s="238">
        <v>25829</v>
      </c>
      <c r="O254" s="238">
        <v>25988</v>
      </c>
      <c r="P254" s="238">
        <v>26544</v>
      </c>
      <c r="Q254" s="238">
        <v>27300</v>
      </c>
      <c r="R254" s="238">
        <v>27882</v>
      </c>
      <c r="S254" s="19" t="s">
        <v>16</v>
      </c>
    </row>
    <row r="255" spans="2:21" ht="12.75">
      <c r="B255" s="298" t="s">
        <v>75</v>
      </c>
      <c r="C255" s="298" t="s">
        <v>152</v>
      </c>
      <c r="D255"/>
      <c r="E255"/>
      <c r="F255"/>
      <c r="G255"/>
      <c r="H255" s="98"/>
      <c r="I255" s="20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2:21" ht="12.75">
      <c r="B256" s="298" t="s">
        <v>96</v>
      </c>
      <c r="C256" s="298" t="s">
        <v>17</v>
      </c>
      <c r="D256"/>
      <c r="E256"/>
      <c r="F256"/>
      <c r="G256"/>
      <c r="H256" s="98"/>
      <c r="I256" s="20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2:17" ht="12.75">
      <c r="B257"/>
      <c r="C257"/>
      <c r="D257"/>
      <c r="E257"/>
      <c r="F257"/>
      <c r="G257"/>
      <c r="H257" s="98"/>
      <c r="I257" s="20"/>
      <c r="K257" s="5"/>
      <c r="L257" s="5"/>
      <c r="M257" s="5"/>
      <c r="N257" s="5"/>
      <c r="O257" s="5"/>
      <c r="P257" s="5"/>
      <c r="Q257" s="5"/>
    </row>
    <row r="258" spans="2:18" ht="12.75">
      <c r="B258" s="295" t="s">
        <v>97</v>
      </c>
      <c r="C258" s="295" t="s">
        <v>55</v>
      </c>
      <c r="D258" s="295" t="s">
        <v>56</v>
      </c>
      <c r="E258" s="295" t="s">
        <v>61</v>
      </c>
      <c r="F258" s="295" t="s">
        <v>62</v>
      </c>
      <c r="G258" s="295" t="s">
        <v>63</v>
      </c>
      <c r="H258" s="98"/>
      <c r="I258" s="20"/>
      <c r="K258" s="5"/>
      <c r="L258" s="5"/>
      <c r="M258" s="39" t="s">
        <v>92</v>
      </c>
      <c r="N258" s="40"/>
      <c r="O258" s="40"/>
      <c r="P258" s="40"/>
      <c r="Q258" s="40"/>
      <c r="R258" s="40"/>
    </row>
    <row r="259" spans="2:18" ht="12.75">
      <c r="B259" s="295" t="s">
        <v>102</v>
      </c>
      <c r="C259" s="296">
        <v>301006</v>
      </c>
      <c r="D259" s="296">
        <v>293864</v>
      </c>
      <c r="E259" s="296">
        <v>291842</v>
      </c>
      <c r="F259" s="296">
        <v>292828</v>
      </c>
      <c r="G259" s="296">
        <v>294266</v>
      </c>
      <c r="H259" s="98">
        <f t="shared" si="11"/>
        <v>294761.2</v>
      </c>
      <c r="I259" s="20">
        <v>294761.2</v>
      </c>
      <c r="K259" s="5"/>
      <c r="L259" s="5"/>
      <c r="M259" s="39" t="s">
        <v>0</v>
      </c>
      <c r="N259" s="39" t="s">
        <v>93</v>
      </c>
      <c r="O259" s="40"/>
      <c r="P259" s="40"/>
      <c r="Q259" s="40"/>
      <c r="R259" s="40"/>
    </row>
    <row r="260" spans="2:17" ht="12.75">
      <c r="B260" s="295" t="s">
        <v>103</v>
      </c>
      <c r="C260" s="296">
        <v>208229</v>
      </c>
      <c r="D260" s="296">
        <v>202587</v>
      </c>
      <c r="E260" s="296">
        <v>201100</v>
      </c>
      <c r="F260" s="296">
        <v>203134</v>
      </c>
      <c r="G260" s="296">
        <v>204403</v>
      </c>
      <c r="H260" s="98">
        <f t="shared" si="11"/>
        <v>203890.6</v>
      </c>
      <c r="I260" s="20">
        <v>203890.6</v>
      </c>
      <c r="K260" s="5"/>
      <c r="L260" s="5"/>
      <c r="M260" s="5"/>
      <c r="N260" s="5"/>
      <c r="O260" s="5"/>
      <c r="P260" s="5"/>
      <c r="Q260" s="5"/>
    </row>
    <row r="261" spans="2:18" ht="12.75">
      <c r="B261" s="295" t="s">
        <v>104</v>
      </c>
      <c r="C261" s="296">
        <v>31713</v>
      </c>
      <c r="D261" s="296">
        <v>31192</v>
      </c>
      <c r="E261" s="296">
        <v>30637</v>
      </c>
      <c r="F261" s="296">
        <v>29891</v>
      </c>
      <c r="G261" s="296">
        <v>29675</v>
      </c>
      <c r="H261" s="98">
        <f t="shared" si="11"/>
        <v>30621.6</v>
      </c>
      <c r="I261" s="20">
        <v>30621.6</v>
      </c>
      <c r="K261" s="5"/>
      <c r="L261" s="5"/>
      <c r="M261" s="234" t="s">
        <v>75</v>
      </c>
      <c r="N261" s="234" t="s">
        <v>152</v>
      </c>
      <c r="O261"/>
      <c r="P261"/>
      <c r="Q261"/>
      <c r="R261"/>
    </row>
    <row r="262" spans="2:18" ht="12.75">
      <c r="B262" s="295" t="s">
        <v>105</v>
      </c>
      <c r="C262" s="296">
        <v>22141</v>
      </c>
      <c r="D262" s="296">
        <v>21291</v>
      </c>
      <c r="E262" s="296">
        <v>20801</v>
      </c>
      <c r="F262" s="296">
        <v>20209</v>
      </c>
      <c r="G262" s="296">
        <v>20081</v>
      </c>
      <c r="H262" s="98">
        <f t="shared" si="11"/>
        <v>20904.6</v>
      </c>
      <c r="I262" s="20">
        <v>20904.6</v>
      </c>
      <c r="K262" s="5"/>
      <c r="L262" s="5"/>
      <c r="M262" s="234" t="s">
        <v>58</v>
      </c>
      <c r="N262" s="234" t="s">
        <v>106</v>
      </c>
      <c r="O262"/>
      <c r="P262"/>
      <c r="Q262"/>
      <c r="R262"/>
    </row>
    <row r="263" spans="2:18" ht="12.75">
      <c r="B263" s="295" t="s">
        <v>106</v>
      </c>
      <c r="C263" s="296">
        <v>32292</v>
      </c>
      <c r="D263" s="296">
        <v>32158</v>
      </c>
      <c r="E263" s="296">
        <v>32850</v>
      </c>
      <c r="F263" s="296">
        <v>33228</v>
      </c>
      <c r="G263" s="296">
        <v>33745</v>
      </c>
      <c r="H263" s="98">
        <f t="shared" si="11"/>
        <v>32854.6</v>
      </c>
      <c r="I263" s="20">
        <v>32854.6</v>
      </c>
      <c r="K263" s="5"/>
      <c r="L263" s="5"/>
      <c r="M263"/>
      <c r="N263"/>
      <c r="O263"/>
      <c r="P263"/>
      <c r="Q263"/>
      <c r="R263"/>
    </row>
    <row r="264" spans="2:18" ht="12.75">
      <c r="B264" s="295" t="s">
        <v>107</v>
      </c>
      <c r="C264" s="296">
        <v>6631</v>
      </c>
      <c r="D264" s="296">
        <v>6636</v>
      </c>
      <c r="E264" s="296">
        <v>6454</v>
      </c>
      <c r="F264" s="296">
        <v>6366</v>
      </c>
      <c r="G264" s="296">
        <v>6361</v>
      </c>
      <c r="H264" s="98">
        <f t="shared" si="11"/>
        <v>6489.6</v>
      </c>
      <c r="I264" s="20">
        <v>6489.6</v>
      </c>
      <c r="K264" s="5"/>
      <c r="L264" s="5"/>
      <c r="M264" s="236" t="s">
        <v>59</v>
      </c>
      <c r="N264" s="236" t="s">
        <v>55</v>
      </c>
      <c r="O264" s="236" t="s">
        <v>56</v>
      </c>
      <c r="P264" s="236" t="s">
        <v>61</v>
      </c>
      <c r="Q264" s="236" t="s">
        <v>62</v>
      </c>
      <c r="R264" s="236" t="s">
        <v>63</v>
      </c>
    </row>
    <row r="265" spans="2:18" ht="12.75">
      <c r="B265"/>
      <c r="C265"/>
      <c r="D265"/>
      <c r="E265"/>
      <c r="F265"/>
      <c r="G265"/>
      <c r="H265" s="98"/>
      <c r="I265" s="20"/>
      <c r="K265" s="5"/>
      <c r="L265" s="5"/>
      <c r="M265" s="236" t="s">
        <v>64</v>
      </c>
      <c r="N265" s="238">
        <v>217951</v>
      </c>
      <c r="O265" s="238">
        <v>213666</v>
      </c>
      <c r="P265" s="238">
        <v>211133</v>
      </c>
      <c r="Q265" s="238">
        <v>213906</v>
      </c>
      <c r="R265" s="237" t="s">
        <v>0</v>
      </c>
    </row>
    <row r="266" spans="2:18" ht="12.75">
      <c r="B266" s="298" t="s">
        <v>92</v>
      </c>
      <c r="C266"/>
      <c r="D266"/>
      <c r="E266"/>
      <c r="F266"/>
      <c r="G266"/>
      <c r="H266" s="98"/>
      <c r="I266" s="20"/>
      <c r="K266" s="5"/>
      <c r="L266" s="5"/>
      <c r="M266" s="236" t="s">
        <v>82</v>
      </c>
      <c r="N266" s="238">
        <v>152086</v>
      </c>
      <c r="O266" s="238">
        <v>153678</v>
      </c>
      <c r="P266" s="238">
        <v>153876</v>
      </c>
      <c r="Q266" s="238">
        <v>156000</v>
      </c>
      <c r="R266" s="237" t="s">
        <v>0</v>
      </c>
    </row>
    <row r="267" spans="2:19" ht="12.75">
      <c r="B267" s="298" t="s">
        <v>0</v>
      </c>
      <c r="C267" s="298" t="s">
        <v>93</v>
      </c>
      <c r="D267"/>
      <c r="E267"/>
      <c r="F267"/>
      <c r="G267"/>
      <c r="H267" s="98"/>
      <c r="I267" s="20"/>
      <c r="K267" s="5"/>
      <c r="L267" s="5"/>
      <c r="M267" s="236" t="s">
        <v>26</v>
      </c>
      <c r="N267" s="238">
        <v>4563</v>
      </c>
      <c r="O267" s="238">
        <v>4538</v>
      </c>
      <c r="P267" s="238">
        <v>4754</v>
      </c>
      <c r="Q267" s="238">
        <v>5092</v>
      </c>
      <c r="R267" s="238">
        <v>5302</v>
      </c>
      <c r="S267" s="19" t="s">
        <v>26</v>
      </c>
    </row>
    <row r="268" spans="2:19" ht="12.75">
      <c r="B268"/>
      <c r="C268"/>
      <c r="D268"/>
      <c r="E268"/>
      <c r="F268"/>
      <c r="G268"/>
      <c r="H268" s="98"/>
      <c r="I268" s="20"/>
      <c r="K268" s="5"/>
      <c r="L268" s="5"/>
      <c r="M268" s="236" t="s">
        <v>27</v>
      </c>
      <c r="N268" s="238">
        <v>2833</v>
      </c>
      <c r="O268" s="238">
        <v>2600</v>
      </c>
      <c r="P268" s="238">
        <v>2543</v>
      </c>
      <c r="Q268" s="238">
        <v>2420</v>
      </c>
      <c r="R268" s="238">
        <v>2365</v>
      </c>
      <c r="S268" s="19" t="s">
        <v>27</v>
      </c>
    </row>
    <row r="269" spans="2:19" ht="12.75">
      <c r="B269" s="298" t="s">
        <v>75</v>
      </c>
      <c r="C269" s="298" t="s">
        <v>152</v>
      </c>
      <c r="D269"/>
      <c r="E269"/>
      <c r="F269"/>
      <c r="G269"/>
      <c r="H269" s="98"/>
      <c r="I269" s="20"/>
      <c r="K269" s="5"/>
      <c r="L269" s="5"/>
      <c r="M269" s="236" t="s">
        <v>15</v>
      </c>
      <c r="N269" s="238">
        <v>5488</v>
      </c>
      <c r="O269" s="238">
        <v>4729</v>
      </c>
      <c r="P269" s="238">
        <v>4535</v>
      </c>
      <c r="Q269" s="238">
        <v>5223</v>
      </c>
      <c r="R269" s="238">
        <v>4929</v>
      </c>
      <c r="S269" s="19" t="s">
        <v>15</v>
      </c>
    </row>
    <row r="270" spans="2:19" ht="12.75">
      <c r="B270" s="298" t="s">
        <v>96</v>
      </c>
      <c r="C270" s="298" t="s">
        <v>33</v>
      </c>
      <c r="D270"/>
      <c r="E270"/>
      <c r="F270"/>
      <c r="G270"/>
      <c r="H270" s="98"/>
      <c r="I270" s="20"/>
      <c r="K270" s="5"/>
      <c r="L270" s="5"/>
      <c r="M270" s="236" t="s">
        <v>28</v>
      </c>
      <c r="N270" s="238">
        <v>3372</v>
      </c>
      <c r="O270" s="238">
        <v>3477</v>
      </c>
      <c r="P270" s="238">
        <v>3418</v>
      </c>
      <c r="Q270" s="238">
        <v>3498</v>
      </c>
      <c r="R270" s="238">
        <v>3303</v>
      </c>
      <c r="S270" s="19" t="s">
        <v>28</v>
      </c>
    </row>
    <row r="271" spans="2:19" ht="12.75">
      <c r="B271"/>
      <c r="C271"/>
      <c r="D271"/>
      <c r="E271"/>
      <c r="F271"/>
      <c r="G271"/>
      <c r="H271" s="98"/>
      <c r="I271" s="20"/>
      <c r="K271" s="5"/>
      <c r="L271" s="5"/>
      <c r="M271" s="236" t="s">
        <v>65</v>
      </c>
      <c r="N271" s="238">
        <v>15542</v>
      </c>
      <c r="O271" s="238">
        <v>17250</v>
      </c>
      <c r="P271" s="238">
        <v>18959</v>
      </c>
      <c r="Q271" s="238">
        <v>20668</v>
      </c>
      <c r="R271" s="239">
        <v>20668</v>
      </c>
      <c r="S271" s="19" t="s">
        <v>65</v>
      </c>
    </row>
    <row r="272" spans="2:19" ht="12.75">
      <c r="B272" s="295" t="s">
        <v>97</v>
      </c>
      <c r="C272" s="295" t="s">
        <v>55</v>
      </c>
      <c r="D272" s="295" t="s">
        <v>56</v>
      </c>
      <c r="E272" s="295" t="s">
        <v>61</v>
      </c>
      <c r="F272" s="295" t="s">
        <v>62</v>
      </c>
      <c r="G272" s="295" t="s">
        <v>63</v>
      </c>
      <c r="H272" s="98"/>
      <c r="I272" s="20"/>
      <c r="K272" s="5"/>
      <c r="L272" s="5"/>
      <c r="M272" s="236" t="s">
        <v>29</v>
      </c>
      <c r="N272" s="238">
        <v>548</v>
      </c>
      <c r="O272" s="238">
        <v>549</v>
      </c>
      <c r="P272" s="238">
        <v>646</v>
      </c>
      <c r="Q272" s="238">
        <v>670</v>
      </c>
      <c r="R272" s="238">
        <v>682</v>
      </c>
      <c r="S272" s="19" t="s">
        <v>29</v>
      </c>
    </row>
    <row r="273" spans="2:19" ht="12.75">
      <c r="B273" s="295" t="s">
        <v>102</v>
      </c>
      <c r="C273" s="296">
        <v>10907</v>
      </c>
      <c r="D273" s="296">
        <v>10615</v>
      </c>
      <c r="E273" s="296">
        <v>10446</v>
      </c>
      <c r="F273" s="296">
        <v>9995</v>
      </c>
      <c r="G273" s="296">
        <v>9975</v>
      </c>
      <c r="H273" s="98">
        <f>AVERAGE(C273:G273)</f>
        <v>10387.6</v>
      </c>
      <c r="I273" s="20">
        <v>10387.6</v>
      </c>
      <c r="K273" s="5"/>
      <c r="L273" s="5"/>
      <c r="M273" s="236" t="s">
        <v>30</v>
      </c>
      <c r="N273" s="238">
        <v>1211</v>
      </c>
      <c r="O273" s="238">
        <v>1201</v>
      </c>
      <c r="P273" s="238">
        <v>1218</v>
      </c>
      <c r="Q273" s="238">
        <v>1138</v>
      </c>
      <c r="R273" s="239">
        <v>1138</v>
      </c>
      <c r="S273" s="19" t="s">
        <v>30</v>
      </c>
    </row>
    <row r="274" spans="2:19" ht="12.75">
      <c r="B274" s="295" t="s">
        <v>103</v>
      </c>
      <c r="C274" s="296">
        <v>3746</v>
      </c>
      <c r="D274" s="296">
        <v>3581</v>
      </c>
      <c r="E274" s="296">
        <v>3614</v>
      </c>
      <c r="F274" s="296">
        <v>3433</v>
      </c>
      <c r="G274" s="296">
        <v>3356</v>
      </c>
      <c r="H274" s="98">
        <f aca="true" t="shared" si="12" ref="H274:H320">AVERAGE(C274:G274)</f>
        <v>3546</v>
      </c>
      <c r="I274" s="20">
        <v>3546</v>
      </c>
      <c r="K274" s="5"/>
      <c r="L274" s="5"/>
      <c r="M274" s="236" t="s">
        <v>31</v>
      </c>
      <c r="N274" s="238">
        <v>4071</v>
      </c>
      <c r="O274" s="238">
        <v>4067</v>
      </c>
      <c r="P274" s="238">
        <v>4062</v>
      </c>
      <c r="Q274" s="238">
        <v>4058</v>
      </c>
      <c r="R274" s="238">
        <v>4062</v>
      </c>
      <c r="S274" s="19" t="s">
        <v>31</v>
      </c>
    </row>
    <row r="275" spans="2:19" ht="12.75">
      <c r="B275" s="295" t="s">
        <v>104</v>
      </c>
      <c r="C275" s="296">
        <v>4611</v>
      </c>
      <c r="D275" s="296">
        <v>4510</v>
      </c>
      <c r="E275" s="296">
        <v>4157</v>
      </c>
      <c r="F275" s="296">
        <v>4079</v>
      </c>
      <c r="G275" s="296">
        <v>4070</v>
      </c>
      <c r="H275" s="98">
        <f t="shared" si="12"/>
        <v>4285.4</v>
      </c>
      <c r="I275" s="20">
        <v>4285.4</v>
      </c>
      <c r="K275" s="5"/>
      <c r="L275" s="5"/>
      <c r="M275" s="236" t="s">
        <v>32</v>
      </c>
      <c r="N275" s="238">
        <v>17932</v>
      </c>
      <c r="O275" s="238">
        <v>17948</v>
      </c>
      <c r="P275" s="238">
        <v>17138</v>
      </c>
      <c r="Q275" s="238">
        <v>17117</v>
      </c>
      <c r="R275" s="238">
        <v>18036</v>
      </c>
      <c r="S275" s="19" t="s">
        <v>32</v>
      </c>
    </row>
    <row r="276" spans="2:19" ht="12.75">
      <c r="B276" s="295" t="s">
        <v>105</v>
      </c>
      <c r="C276" s="296">
        <v>1143</v>
      </c>
      <c r="D276" s="296">
        <v>1148</v>
      </c>
      <c r="E276" s="296">
        <v>1216</v>
      </c>
      <c r="F276" s="296">
        <v>1116</v>
      </c>
      <c r="G276" s="296">
        <v>1076</v>
      </c>
      <c r="H276" s="98">
        <f t="shared" si="12"/>
        <v>1139.8</v>
      </c>
      <c r="I276" s="20">
        <v>1139.8</v>
      </c>
      <c r="K276" s="5"/>
      <c r="L276" s="5"/>
      <c r="M276" s="236" t="s">
        <v>17</v>
      </c>
      <c r="N276" s="238">
        <v>32292</v>
      </c>
      <c r="O276" s="238">
        <v>32158</v>
      </c>
      <c r="P276" s="238">
        <v>32850</v>
      </c>
      <c r="Q276" s="238">
        <v>33228</v>
      </c>
      <c r="R276" s="238">
        <v>33745</v>
      </c>
      <c r="S276" s="19" t="s">
        <v>17</v>
      </c>
    </row>
    <row r="277" spans="2:19" ht="12.75">
      <c r="B277" s="295" t="s">
        <v>106</v>
      </c>
      <c r="C277" s="296">
        <v>1247</v>
      </c>
      <c r="D277" s="296">
        <v>1204</v>
      </c>
      <c r="E277" s="296">
        <v>1287</v>
      </c>
      <c r="F277" s="296">
        <v>1187</v>
      </c>
      <c r="G277" s="296">
        <v>1298</v>
      </c>
      <c r="H277" s="98">
        <f t="shared" si="12"/>
        <v>1244.6</v>
      </c>
      <c r="I277" s="20">
        <v>1244.6</v>
      </c>
      <c r="K277" s="5"/>
      <c r="L277" s="5"/>
      <c r="M277" s="236" t="s">
        <v>33</v>
      </c>
      <c r="N277" s="238">
        <v>1247</v>
      </c>
      <c r="O277" s="238">
        <v>1204</v>
      </c>
      <c r="P277" s="238">
        <v>1287</v>
      </c>
      <c r="Q277" s="238">
        <v>1187</v>
      </c>
      <c r="R277" s="238">
        <v>1298</v>
      </c>
      <c r="S277" s="19" t="s">
        <v>33</v>
      </c>
    </row>
    <row r="278" spans="2:19" ht="12.75">
      <c r="B278" s="295" t="s">
        <v>107</v>
      </c>
      <c r="C278" s="296">
        <v>159</v>
      </c>
      <c r="D278" s="296">
        <v>173</v>
      </c>
      <c r="E278" s="296">
        <v>173</v>
      </c>
      <c r="F278" s="296">
        <v>181</v>
      </c>
      <c r="G278" s="296">
        <v>175</v>
      </c>
      <c r="H278" s="98">
        <f t="shared" si="12"/>
        <v>172.2</v>
      </c>
      <c r="I278" s="20">
        <v>172.2</v>
      </c>
      <c r="K278" s="5"/>
      <c r="L278" s="5"/>
      <c r="M278" s="236" t="s">
        <v>34</v>
      </c>
      <c r="N278" s="238">
        <v>25785</v>
      </c>
      <c r="O278" s="238">
        <v>26093</v>
      </c>
      <c r="P278" s="238">
        <v>25840</v>
      </c>
      <c r="Q278" s="238">
        <v>25261</v>
      </c>
      <c r="R278" s="238">
        <v>25069</v>
      </c>
      <c r="S278" s="19" t="s">
        <v>34</v>
      </c>
    </row>
    <row r="279" spans="2:19" ht="12.75">
      <c r="B279"/>
      <c r="C279"/>
      <c r="D279"/>
      <c r="E279"/>
      <c r="F279"/>
      <c r="G279"/>
      <c r="H279" s="98"/>
      <c r="I279" s="20"/>
      <c r="K279" s="5"/>
      <c r="L279" s="5"/>
      <c r="M279" s="236" t="s">
        <v>35</v>
      </c>
      <c r="N279" s="238">
        <v>569</v>
      </c>
      <c r="O279" s="238">
        <v>552</v>
      </c>
      <c r="P279" s="238">
        <v>523</v>
      </c>
      <c r="Q279" s="238">
        <v>464</v>
      </c>
      <c r="R279" s="238">
        <v>464</v>
      </c>
      <c r="S279" s="19" t="s">
        <v>35</v>
      </c>
    </row>
    <row r="280" spans="2:19" ht="12.75">
      <c r="B280" s="298" t="s">
        <v>92</v>
      </c>
      <c r="C280"/>
      <c r="D280"/>
      <c r="E280"/>
      <c r="F280"/>
      <c r="G280"/>
      <c r="H280" s="98"/>
      <c r="I280" s="20"/>
      <c r="K280" s="5"/>
      <c r="L280" s="5"/>
      <c r="M280" s="236" t="s">
        <v>36</v>
      </c>
      <c r="N280" s="238">
        <v>792</v>
      </c>
      <c r="O280" s="238">
        <v>707</v>
      </c>
      <c r="P280" s="238">
        <v>786</v>
      </c>
      <c r="Q280" s="238">
        <v>798</v>
      </c>
      <c r="R280" s="238">
        <v>706</v>
      </c>
      <c r="S280" s="19" t="s">
        <v>36</v>
      </c>
    </row>
    <row r="281" spans="2:19" ht="12.75">
      <c r="B281" s="298" t="s">
        <v>0</v>
      </c>
      <c r="C281" s="298" t="s">
        <v>93</v>
      </c>
      <c r="D281"/>
      <c r="E281"/>
      <c r="F281"/>
      <c r="G281"/>
      <c r="H281" s="98"/>
      <c r="I281" s="20"/>
      <c r="K281" s="5"/>
      <c r="L281" s="5"/>
      <c r="M281" s="236" t="s">
        <v>37</v>
      </c>
      <c r="N281" s="238">
        <v>1136</v>
      </c>
      <c r="O281" s="238">
        <v>1071</v>
      </c>
      <c r="P281" s="238">
        <v>1090</v>
      </c>
      <c r="Q281" s="238">
        <v>1171</v>
      </c>
      <c r="R281" s="238">
        <v>1226</v>
      </c>
      <c r="S281" s="19" t="s">
        <v>37</v>
      </c>
    </row>
    <row r="282" spans="2:19" ht="12.75">
      <c r="B282"/>
      <c r="C282"/>
      <c r="D282"/>
      <c r="E282"/>
      <c r="F282"/>
      <c r="G282"/>
      <c r="H282" s="98"/>
      <c r="I282" s="20"/>
      <c r="K282" s="5"/>
      <c r="L282" s="5"/>
      <c r="M282" s="236" t="s">
        <v>24</v>
      </c>
      <c r="N282" s="238">
        <v>15</v>
      </c>
      <c r="O282" s="238">
        <v>17</v>
      </c>
      <c r="P282" s="238">
        <v>19</v>
      </c>
      <c r="Q282" s="238">
        <v>19</v>
      </c>
      <c r="R282" s="238">
        <v>20</v>
      </c>
      <c r="S282" s="19" t="s">
        <v>24</v>
      </c>
    </row>
    <row r="283" spans="2:19" ht="12.75">
      <c r="B283" s="298" t="s">
        <v>75</v>
      </c>
      <c r="C283" s="298" t="s">
        <v>152</v>
      </c>
      <c r="D283"/>
      <c r="E283"/>
      <c r="F283"/>
      <c r="G283"/>
      <c r="H283" s="98"/>
      <c r="I283" s="20"/>
      <c r="K283" s="5"/>
      <c r="L283" s="5"/>
      <c r="M283" s="236" t="s">
        <v>21</v>
      </c>
      <c r="N283" s="238">
        <v>6191</v>
      </c>
      <c r="O283" s="238">
        <v>7313</v>
      </c>
      <c r="P283" s="238">
        <v>7923</v>
      </c>
      <c r="Q283" s="238">
        <v>7766</v>
      </c>
      <c r="R283" s="238">
        <v>7862</v>
      </c>
      <c r="S283" s="19" t="s">
        <v>21</v>
      </c>
    </row>
    <row r="284" spans="2:19" ht="12.75">
      <c r="B284" s="298" t="s">
        <v>96</v>
      </c>
      <c r="C284" s="298" t="s">
        <v>34</v>
      </c>
      <c r="D284"/>
      <c r="E284"/>
      <c r="F284"/>
      <c r="G284"/>
      <c r="H284" s="98"/>
      <c r="I284" s="20"/>
      <c r="K284" s="5"/>
      <c r="L284" s="5"/>
      <c r="M284" s="236" t="s">
        <v>38</v>
      </c>
      <c r="N284" s="238">
        <v>116</v>
      </c>
      <c r="O284" s="238">
        <v>106</v>
      </c>
      <c r="P284" s="238">
        <v>96</v>
      </c>
      <c r="Q284" s="238">
        <v>110</v>
      </c>
      <c r="R284" s="238">
        <v>110</v>
      </c>
      <c r="S284" s="19" t="s">
        <v>38</v>
      </c>
    </row>
    <row r="285" spans="2:19" ht="12.75">
      <c r="B285"/>
      <c r="C285"/>
      <c r="D285"/>
      <c r="E285"/>
      <c r="F285"/>
      <c r="G285"/>
      <c r="H285" s="98"/>
      <c r="I285" s="20"/>
      <c r="K285" s="5"/>
      <c r="L285" s="5"/>
      <c r="M285" s="236" t="s">
        <v>13</v>
      </c>
      <c r="N285" s="238">
        <v>12718</v>
      </c>
      <c r="O285" s="238">
        <v>12253</v>
      </c>
      <c r="P285" s="238">
        <v>11375</v>
      </c>
      <c r="Q285" s="238">
        <v>11887</v>
      </c>
      <c r="R285" s="238">
        <v>12114</v>
      </c>
      <c r="S285" s="19" t="s">
        <v>13</v>
      </c>
    </row>
    <row r="286" spans="2:19" ht="12.75">
      <c r="B286" s="295" t="s">
        <v>97</v>
      </c>
      <c r="C286" s="295" t="s">
        <v>55</v>
      </c>
      <c r="D286" s="295" t="s">
        <v>56</v>
      </c>
      <c r="E286" s="295" t="s">
        <v>61</v>
      </c>
      <c r="F286" s="295" t="s">
        <v>62</v>
      </c>
      <c r="G286" s="295" t="s">
        <v>63</v>
      </c>
      <c r="H286" s="98"/>
      <c r="I286" s="20"/>
      <c r="K286" s="5"/>
      <c r="L286" s="5"/>
      <c r="M286" s="236" t="s">
        <v>39</v>
      </c>
      <c r="N286" s="238">
        <v>1757</v>
      </c>
      <c r="O286" s="238">
        <v>1757</v>
      </c>
      <c r="P286" s="238">
        <v>1757</v>
      </c>
      <c r="Q286" s="238">
        <v>1757</v>
      </c>
      <c r="R286" s="238">
        <v>1757</v>
      </c>
      <c r="S286" s="19" t="s">
        <v>39</v>
      </c>
    </row>
    <row r="287" spans="2:19" ht="12.75">
      <c r="B287" s="295" t="s">
        <v>102</v>
      </c>
      <c r="C287" s="296">
        <v>162101</v>
      </c>
      <c r="D287" s="296">
        <v>162478</v>
      </c>
      <c r="E287" s="296">
        <v>157919</v>
      </c>
      <c r="F287" s="296">
        <v>158632</v>
      </c>
      <c r="G287" s="296">
        <v>156713</v>
      </c>
      <c r="H287" s="98">
        <f t="shared" si="12"/>
        <v>159568.6</v>
      </c>
      <c r="I287" s="20">
        <v>159568.6</v>
      </c>
      <c r="K287" s="5"/>
      <c r="L287" s="5"/>
      <c r="M287" s="236" t="s">
        <v>20</v>
      </c>
      <c r="N287" s="238">
        <v>33042</v>
      </c>
      <c r="O287" s="238">
        <v>27648</v>
      </c>
      <c r="P287" s="238">
        <v>24147</v>
      </c>
      <c r="Q287" s="238">
        <v>24604</v>
      </c>
      <c r="R287" s="238">
        <v>24619</v>
      </c>
      <c r="S287" s="19" t="s">
        <v>20</v>
      </c>
    </row>
    <row r="288" spans="2:19" ht="12.75">
      <c r="B288" s="295" t="s">
        <v>103</v>
      </c>
      <c r="C288" s="296">
        <v>71226</v>
      </c>
      <c r="D288" s="296">
        <v>71645</v>
      </c>
      <c r="E288" s="296">
        <v>70936</v>
      </c>
      <c r="F288" s="296">
        <v>72963</v>
      </c>
      <c r="G288" s="296">
        <v>71272</v>
      </c>
      <c r="H288" s="98">
        <f t="shared" si="12"/>
        <v>71608.4</v>
      </c>
      <c r="I288" s="20">
        <v>71608.4</v>
      </c>
      <c r="K288" s="5"/>
      <c r="L288" s="5"/>
      <c r="M288" s="236" t="s">
        <v>22</v>
      </c>
      <c r="N288" s="238">
        <v>4221</v>
      </c>
      <c r="O288" s="238">
        <v>4225</v>
      </c>
      <c r="P288" s="238">
        <v>4224</v>
      </c>
      <c r="Q288" s="238">
        <v>3312</v>
      </c>
      <c r="R288" s="238">
        <v>3310</v>
      </c>
      <c r="S288" s="19" t="s">
        <v>22</v>
      </c>
    </row>
    <row r="289" spans="2:19" ht="12.75">
      <c r="B289" s="295" t="s">
        <v>104</v>
      </c>
      <c r="C289" s="296">
        <v>18674</v>
      </c>
      <c r="D289" s="296">
        <v>18733</v>
      </c>
      <c r="E289" s="296">
        <v>17353</v>
      </c>
      <c r="F289" s="296">
        <v>17153</v>
      </c>
      <c r="G289" s="296">
        <v>17382</v>
      </c>
      <c r="H289" s="98">
        <f t="shared" si="12"/>
        <v>17859</v>
      </c>
      <c r="I289" s="20">
        <v>17859</v>
      </c>
      <c r="K289" s="5"/>
      <c r="L289" s="5"/>
      <c r="M289" s="236" t="s">
        <v>40</v>
      </c>
      <c r="N289" s="238">
        <v>11722</v>
      </c>
      <c r="O289" s="238">
        <v>11577</v>
      </c>
      <c r="P289" s="238">
        <v>11620</v>
      </c>
      <c r="Q289" s="238">
        <v>11519</v>
      </c>
      <c r="R289" s="238">
        <v>10940</v>
      </c>
      <c r="S289" s="19" t="s">
        <v>40</v>
      </c>
    </row>
    <row r="290" spans="2:19" ht="12.75">
      <c r="B290" s="295" t="s">
        <v>105</v>
      </c>
      <c r="C290" s="296">
        <v>20986</v>
      </c>
      <c r="D290" s="296">
        <v>21037</v>
      </c>
      <c r="E290" s="296">
        <v>18678</v>
      </c>
      <c r="F290" s="296">
        <v>19260</v>
      </c>
      <c r="G290" s="296">
        <v>19136</v>
      </c>
      <c r="H290" s="98">
        <f t="shared" si="12"/>
        <v>19819.4</v>
      </c>
      <c r="I290" s="20">
        <v>19819.4</v>
      </c>
      <c r="K290" s="5"/>
      <c r="L290" s="5"/>
      <c r="M290" s="236" t="s">
        <v>18</v>
      </c>
      <c r="N290" s="238">
        <v>622</v>
      </c>
      <c r="O290" s="238">
        <v>567</v>
      </c>
      <c r="P290" s="238">
        <v>639</v>
      </c>
      <c r="Q290" s="238">
        <v>658</v>
      </c>
      <c r="R290" s="238">
        <v>706</v>
      </c>
      <c r="S290" s="19" t="s">
        <v>18</v>
      </c>
    </row>
    <row r="291" spans="2:19" ht="12.75">
      <c r="B291" s="295" t="s">
        <v>106</v>
      </c>
      <c r="C291" s="296">
        <v>25785</v>
      </c>
      <c r="D291" s="296">
        <v>26093</v>
      </c>
      <c r="E291" s="296">
        <v>25840</v>
      </c>
      <c r="F291" s="296">
        <v>25261</v>
      </c>
      <c r="G291" s="296">
        <v>25069</v>
      </c>
      <c r="H291" s="98">
        <f t="shared" si="12"/>
        <v>25609.6</v>
      </c>
      <c r="I291" s="20">
        <v>25609.6</v>
      </c>
      <c r="K291" s="5"/>
      <c r="L291" s="5"/>
      <c r="M291" s="236" t="s">
        <v>41</v>
      </c>
      <c r="N291" s="238">
        <v>1559</v>
      </c>
      <c r="O291" s="238">
        <v>1365</v>
      </c>
      <c r="P291" s="238">
        <v>1422</v>
      </c>
      <c r="Q291" s="238">
        <v>1316</v>
      </c>
      <c r="R291" s="238">
        <v>1499</v>
      </c>
      <c r="S291" s="19" t="s">
        <v>41</v>
      </c>
    </row>
    <row r="292" spans="2:19" ht="12.75">
      <c r="B292" s="295" t="s">
        <v>107</v>
      </c>
      <c r="C292" s="296">
        <v>25430</v>
      </c>
      <c r="D292" s="296">
        <v>24969</v>
      </c>
      <c r="E292" s="296">
        <v>25112</v>
      </c>
      <c r="F292" s="296">
        <v>23995</v>
      </c>
      <c r="G292" s="296">
        <v>23853</v>
      </c>
      <c r="H292" s="98">
        <f t="shared" si="12"/>
        <v>24671.8</v>
      </c>
      <c r="I292" s="20">
        <v>24671.8</v>
      </c>
      <c r="K292" s="5"/>
      <c r="L292" s="5"/>
      <c r="M292" s="236" t="s">
        <v>19</v>
      </c>
      <c r="N292" s="238">
        <v>1462</v>
      </c>
      <c r="O292" s="238">
        <v>1570</v>
      </c>
      <c r="P292" s="238">
        <v>1681</v>
      </c>
      <c r="Q292" s="238">
        <v>1842</v>
      </c>
      <c r="R292" s="238">
        <v>1796</v>
      </c>
      <c r="S292" s="19" t="s">
        <v>19</v>
      </c>
    </row>
    <row r="293" spans="2:19" ht="12.75">
      <c r="B293"/>
      <c r="C293"/>
      <c r="D293"/>
      <c r="E293"/>
      <c r="F293"/>
      <c r="G293"/>
      <c r="H293" s="98"/>
      <c r="I293" s="20"/>
      <c r="K293" s="5"/>
      <c r="L293" s="5"/>
      <c r="M293" s="236" t="s">
        <v>42</v>
      </c>
      <c r="N293" s="238">
        <v>1406</v>
      </c>
      <c r="O293" s="238">
        <v>1461</v>
      </c>
      <c r="P293" s="238">
        <v>1498</v>
      </c>
      <c r="Q293" s="238">
        <v>1469</v>
      </c>
      <c r="R293" s="239">
        <v>1469</v>
      </c>
      <c r="S293" s="19" t="s">
        <v>42</v>
      </c>
    </row>
    <row r="294" spans="2:19" ht="12.75">
      <c r="B294" s="298" t="s">
        <v>92</v>
      </c>
      <c r="C294"/>
      <c r="D294"/>
      <c r="E294"/>
      <c r="F294"/>
      <c r="G294"/>
      <c r="H294" s="98"/>
      <c r="I294" s="20"/>
      <c r="K294" s="5"/>
      <c r="L294" s="5"/>
      <c r="M294" s="236" t="s">
        <v>16</v>
      </c>
      <c r="N294" s="238">
        <v>25739</v>
      </c>
      <c r="O294" s="238">
        <v>25663</v>
      </c>
      <c r="P294" s="238">
        <v>25083</v>
      </c>
      <c r="Q294" s="238">
        <v>25654</v>
      </c>
      <c r="R294" s="238">
        <v>26475</v>
      </c>
      <c r="S294" s="19" t="s">
        <v>16</v>
      </c>
    </row>
    <row r="295" spans="2:21" ht="12.75">
      <c r="B295" s="298" t="s">
        <v>0</v>
      </c>
      <c r="C295" s="298" t="s">
        <v>93</v>
      </c>
      <c r="D295"/>
      <c r="E295"/>
      <c r="F295"/>
      <c r="G295"/>
      <c r="H295" s="98"/>
      <c r="I295" s="20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2:21" ht="12.75">
      <c r="B296"/>
      <c r="C296"/>
      <c r="D296"/>
      <c r="E296"/>
      <c r="F296"/>
      <c r="G296"/>
      <c r="H296" s="98"/>
      <c r="I296" s="20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2:17" ht="12.75">
      <c r="B297" s="298" t="s">
        <v>75</v>
      </c>
      <c r="C297" s="298" t="s">
        <v>152</v>
      </c>
      <c r="D297"/>
      <c r="E297"/>
      <c r="F297"/>
      <c r="G297"/>
      <c r="H297" s="98"/>
      <c r="I297" s="20"/>
      <c r="K297" s="5"/>
      <c r="L297" s="5"/>
      <c r="M297" s="5"/>
      <c r="N297" s="5"/>
      <c r="O297" s="5"/>
      <c r="P297" s="5"/>
      <c r="Q297" s="5"/>
    </row>
    <row r="298" spans="2:18" ht="12.75">
      <c r="B298" s="298" t="s">
        <v>96</v>
      </c>
      <c r="C298" s="298" t="s">
        <v>35</v>
      </c>
      <c r="D298"/>
      <c r="E298"/>
      <c r="F298"/>
      <c r="G298"/>
      <c r="H298" s="98"/>
      <c r="I298" s="20"/>
      <c r="K298" s="5"/>
      <c r="L298" s="5"/>
      <c r="M298" s="39" t="s">
        <v>92</v>
      </c>
      <c r="N298" s="40"/>
      <c r="O298" s="40"/>
      <c r="P298" s="40"/>
      <c r="Q298" s="40"/>
      <c r="R298" s="40"/>
    </row>
    <row r="299" spans="2:18" ht="12.75">
      <c r="B299"/>
      <c r="C299"/>
      <c r="D299"/>
      <c r="E299"/>
      <c r="F299"/>
      <c r="G299"/>
      <c r="H299" s="98"/>
      <c r="I299" s="20"/>
      <c r="K299" s="5"/>
      <c r="L299" s="5"/>
      <c r="M299" s="39" t="s">
        <v>0</v>
      </c>
      <c r="N299" s="39" t="s">
        <v>93</v>
      </c>
      <c r="O299" s="40"/>
      <c r="P299" s="40"/>
      <c r="Q299" s="40"/>
      <c r="R299" s="40"/>
    </row>
    <row r="300" spans="2:17" ht="12.75">
      <c r="B300" s="295" t="s">
        <v>97</v>
      </c>
      <c r="C300" s="295" t="s">
        <v>55</v>
      </c>
      <c r="D300" s="295" t="s">
        <v>56</v>
      </c>
      <c r="E300" s="295" t="s">
        <v>61</v>
      </c>
      <c r="F300" s="295" t="s">
        <v>62</v>
      </c>
      <c r="G300" s="295" t="s">
        <v>63</v>
      </c>
      <c r="H300" s="98"/>
      <c r="I300" s="20"/>
      <c r="K300" s="5"/>
      <c r="L300" s="5"/>
      <c r="M300" s="5"/>
      <c r="N300" s="5"/>
      <c r="O300" s="5"/>
      <c r="P300" s="5"/>
      <c r="Q300" s="5"/>
    </row>
    <row r="301" spans="2:18" ht="12.75">
      <c r="B301" s="295" t="s">
        <v>102</v>
      </c>
      <c r="C301" s="296">
        <v>3943</v>
      </c>
      <c r="D301" s="296">
        <v>3893</v>
      </c>
      <c r="E301" s="296">
        <v>3692</v>
      </c>
      <c r="F301" s="296">
        <v>3383</v>
      </c>
      <c r="G301" s="296">
        <v>3383</v>
      </c>
      <c r="H301" s="98">
        <f t="shared" si="12"/>
        <v>3658.8</v>
      </c>
      <c r="I301" s="20">
        <v>3658.8</v>
      </c>
      <c r="K301" s="5"/>
      <c r="L301" s="5"/>
      <c r="M301" s="234" t="s">
        <v>75</v>
      </c>
      <c r="N301" s="234" t="s">
        <v>152</v>
      </c>
      <c r="O301"/>
      <c r="P301"/>
      <c r="Q301"/>
      <c r="R301"/>
    </row>
    <row r="302" spans="2:18" ht="12.75">
      <c r="B302" s="295" t="s">
        <v>103</v>
      </c>
      <c r="C302" s="296">
        <v>632</v>
      </c>
      <c r="D302" s="296">
        <v>653</v>
      </c>
      <c r="E302" s="296">
        <v>670</v>
      </c>
      <c r="F302" s="296">
        <v>653</v>
      </c>
      <c r="G302" s="296">
        <v>653</v>
      </c>
      <c r="H302" s="98">
        <f t="shared" si="12"/>
        <v>652.2</v>
      </c>
      <c r="I302" s="20">
        <v>652.2</v>
      </c>
      <c r="K302" s="5"/>
      <c r="L302" s="5"/>
      <c r="M302" s="234" t="s">
        <v>58</v>
      </c>
      <c r="N302" s="234" t="s">
        <v>107</v>
      </c>
      <c r="O302"/>
      <c r="P302"/>
      <c r="Q302"/>
      <c r="R302"/>
    </row>
    <row r="303" spans="2:18" ht="12.75">
      <c r="B303" s="295" t="s">
        <v>104</v>
      </c>
      <c r="C303" s="296">
        <v>1391</v>
      </c>
      <c r="D303" s="296">
        <v>1317</v>
      </c>
      <c r="E303" s="296">
        <v>1184</v>
      </c>
      <c r="F303" s="296">
        <v>1074</v>
      </c>
      <c r="G303" s="296">
        <v>1074</v>
      </c>
      <c r="H303" s="98">
        <f t="shared" si="12"/>
        <v>1208</v>
      </c>
      <c r="I303" s="20">
        <v>1208</v>
      </c>
      <c r="K303" s="5"/>
      <c r="L303" s="5"/>
      <c r="M303"/>
      <c r="N303"/>
      <c r="O303"/>
      <c r="P303"/>
      <c r="Q303"/>
      <c r="R303"/>
    </row>
    <row r="304" spans="2:18" ht="12.75">
      <c r="B304" s="295" t="s">
        <v>105</v>
      </c>
      <c r="C304" s="296">
        <v>1273</v>
      </c>
      <c r="D304" s="296">
        <v>1292</v>
      </c>
      <c r="E304" s="296">
        <v>1236</v>
      </c>
      <c r="F304" s="296">
        <v>1113</v>
      </c>
      <c r="G304" s="296">
        <v>1113</v>
      </c>
      <c r="H304" s="98">
        <f t="shared" si="12"/>
        <v>1205.4</v>
      </c>
      <c r="I304" s="20">
        <v>1205.4</v>
      </c>
      <c r="K304" s="5"/>
      <c r="L304" s="5"/>
      <c r="M304" s="236" t="s">
        <v>59</v>
      </c>
      <c r="N304" s="236" t="s">
        <v>55</v>
      </c>
      <c r="O304" s="236" t="s">
        <v>56</v>
      </c>
      <c r="P304" s="236" t="s">
        <v>61</v>
      </c>
      <c r="Q304" s="236" t="s">
        <v>62</v>
      </c>
      <c r="R304" s="236" t="s">
        <v>63</v>
      </c>
    </row>
    <row r="305" spans="2:18" ht="12.75">
      <c r="B305" s="295" t="s">
        <v>106</v>
      </c>
      <c r="C305" s="296">
        <v>569</v>
      </c>
      <c r="D305" s="296">
        <v>552</v>
      </c>
      <c r="E305" s="296">
        <v>523</v>
      </c>
      <c r="F305" s="296">
        <v>464</v>
      </c>
      <c r="G305" s="296">
        <v>464</v>
      </c>
      <c r="H305" s="98">
        <f t="shared" si="12"/>
        <v>514.4</v>
      </c>
      <c r="I305" s="20">
        <v>514.4</v>
      </c>
      <c r="K305" s="5"/>
      <c r="L305" s="5"/>
      <c r="M305" s="236" t="s">
        <v>64</v>
      </c>
      <c r="N305" s="238">
        <v>78058</v>
      </c>
      <c r="O305" s="238">
        <v>77536</v>
      </c>
      <c r="P305" s="238">
        <v>78088</v>
      </c>
      <c r="Q305" s="238">
        <v>76705</v>
      </c>
      <c r="R305" s="237" t="s">
        <v>0</v>
      </c>
    </row>
    <row r="306" spans="2:18" ht="12.75">
      <c r="B306" s="295" t="s">
        <v>107</v>
      </c>
      <c r="C306" s="296">
        <v>79</v>
      </c>
      <c r="D306" s="296">
        <v>79</v>
      </c>
      <c r="E306" s="296">
        <v>79</v>
      </c>
      <c r="F306" s="296">
        <v>79</v>
      </c>
      <c r="G306" s="296">
        <v>79</v>
      </c>
      <c r="H306" s="98">
        <f t="shared" si="12"/>
        <v>79</v>
      </c>
      <c r="I306" s="20">
        <v>79</v>
      </c>
      <c r="K306" s="5"/>
      <c r="L306" s="5"/>
      <c r="M306" s="236" t="s">
        <v>82</v>
      </c>
      <c r="N306" s="238">
        <v>66914</v>
      </c>
      <c r="O306" s="238">
        <v>66509</v>
      </c>
      <c r="P306" s="238">
        <v>66628</v>
      </c>
      <c r="Q306" s="238">
        <v>65141</v>
      </c>
      <c r="R306" s="237" t="s">
        <v>0</v>
      </c>
    </row>
    <row r="307" spans="2:19" ht="12.75">
      <c r="B307"/>
      <c r="C307"/>
      <c r="D307"/>
      <c r="E307"/>
      <c r="F307"/>
      <c r="G307"/>
      <c r="H307" s="98"/>
      <c r="I307" s="20"/>
      <c r="K307" s="5"/>
      <c r="L307" s="5"/>
      <c r="M307" s="236" t="s">
        <v>26</v>
      </c>
      <c r="N307" s="238">
        <v>841</v>
      </c>
      <c r="O307" s="238">
        <v>821</v>
      </c>
      <c r="P307" s="238">
        <v>862</v>
      </c>
      <c r="Q307" s="238">
        <v>935</v>
      </c>
      <c r="R307" s="238">
        <v>929</v>
      </c>
      <c r="S307" s="19" t="s">
        <v>26</v>
      </c>
    </row>
    <row r="308" spans="2:19" ht="12.75">
      <c r="B308" s="298" t="s">
        <v>92</v>
      </c>
      <c r="C308"/>
      <c r="D308"/>
      <c r="E308"/>
      <c r="F308"/>
      <c r="G308"/>
      <c r="H308" s="98"/>
      <c r="I308" s="20"/>
      <c r="K308" s="5"/>
      <c r="L308" s="5"/>
      <c r="M308" s="236" t="s">
        <v>27</v>
      </c>
      <c r="N308" s="238">
        <v>957</v>
      </c>
      <c r="O308" s="238">
        <v>668</v>
      </c>
      <c r="P308" s="238">
        <v>615</v>
      </c>
      <c r="Q308" s="238">
        <v>595</v>
      </c>
      <c r="R308" s="238">
        <v>575</v>
      </c>
      <c r="S308" s="19" t="s">
        <v>27</v>
      </c>
    </row>
    <row r="309" spans="2:19" ht="12.75">
      <c r="B309" s="298" t="s">
        <v>0</v>
      </c>
      <c r="C309" s="298" t="s">
        <v>93</v>
      </c>
      <c r="D309"/>
      <c r="E309"/>
      <c r="F309"/>
      <c r="G309"/>
      <c r="H309" s="98"/>
      <c r="I309" s="20"/>
      <c r="K309" s="5"/>
      <c r="L309" s="5"/>
      <c r="M309" s="236" t="s">
        <v>15</v>
      </c>
      <c r="N309" s="238">
        <v>335</v>
      </c>
      <c r="O309" s="238">
        <v>348</v>
      </c>
      <c r="P309" s="238">
        <v>372</v>
      </c>
      <c r="Q309" s="238">
        <v>384</v>
      </c>
      <c r="R309" s="238">
        <v>369</v>
      </c>
      <c r="S309" s="19" t="s">
        <v>15</v>
      </c>
    </row>
    <row r="310" spans="2:19" ht="12.75">
      <c r="B310"/>
      <c r="C310"/>
      <c r="D310"/>
      <c r="E310"/>
      <c r="F310"/>
      <c r="G310"/>
      <c r="H310" s="98"/>
      <c r="I310" s="20"/>
      <c r="K310" s="5"/>
      <c r="L310" s="5"/>
      <c r="M310" s="236" t="s">
        <v>28</v>
      </c>
      <c r="N310" s="238">
        <v>4710</v>
      </c>
      <c r="O310" s="238">
        <v>4693</v>
      </c>
      <c r="P310" s="238">
        <v>4919</v>
      </c>
      <c r="Q310" s="238">
        <v>5115</v>
      </c>
      <c r="R310" s="238">
        <v>5319</v>
      </c>
      <c r="S310" s="19" t="s">
        <v>28</v>
      </c>
    </row>
    <row r="311" spans="2:19" ht="12.75">
      <c r="B311" s="298" t="s">
        <v>75</v>
      </c>
      <c r="C311" s="298" t="s">
        <v>152</v>
      </c>
      <c r="D311"/>
      <c r="E311"/>
      <c r="F311"/>
      <c r="G311"/>
      <c r="H311" s="98"/>
      <c r="I311" s="20"/>
      <c r="K311" s="5"/>
      <c r="L311" s="5"/>
      <c r="M311" s="236" t="s">
        <v>65</v>
      </c>
      <c r="N311" s="238">
        <v>6502</v>
      </c>
      <c r="O311" s="238">
        <v>6500</v>
      </c>
      <c r="P311" s="238">
        <v>6497</v>
      </c>
      <c r="Q311" s="238">
        <v>6495</v>
      </c>
      <c r="R311" s="239">
        <v>6495</v>
      </c>
      <c r="S311" s="19" t="s">
        <v>65</v>
      </c>
    </row>
    <row r="312" spans="2:19" ht="12.75">
      <c r="B312" s="298" t="s">
        <v>96</v>
      </c>
      <c r="C312" s="298" t="s">
        <v>36</v>
      </c>
      <c r="D312"/>
      <c r="E312"/>
      <c r="F312"/>
      <c r="G312"/>
      <c r="H312" s="98"/>
      <c r="I312" s="20"/>
      <c r="K312" s="5"/>
      <c r="L312" s="5"/>
      <c r="M312" s="236" t="s">
        <v>29</v>
      </c>
      <c r="N312" s="238">
        <v>54</v>
      </c>
      <c r="O312" s="238">
        <v>52</v>
      </c>
      <c r="P312" s="238">
        <v>50</v>
      </c>
      <c r="Q312" s="238">
        <v>50</v>
      </c>
      <c r="R312" s="238">
        <v>50</v>
      </c>
      <c r="S312" s="19" t="s">
        <v>29</v>
      </c>
    </row>
    <row r="313" spans="2:19" ht="12.75">
      <c r="B313"/>
      <c r="C313"/>
      <c r="D313"/>
      <c r="E313"/>
      <c r="F313"/>
      <c r="G313"/>
      <c r="H313" s="98"/>
      <c r="I313" s="20"/>
      <c r="K313" s="5"/>
      <c r="L313" s="5"/>
      <c r="M313" s="236" t="s">
        <v>30</v>
      </c>
      <c r="N313" s="238">
        <v>1240</v>
      </c>
      <c r="O313" s="238">
        <v>1238</v>
      </c>
      <c r="P313" s="238">
        <v>1308</v>
      </c>
      <c r="Q313" s="238">
        <v>1228</v>
      </c>
      <c r="R313" s="239">
        <v>1228</v>
      </c>
      <c r="S313" s="19" t="s">
        <v>30</v>
      </c>
    </row>
    <row r="314" spans="2:19" ht="12.75">
      <c r="B314" s="295" t="s">
        <v>97</v>
      </c>
      <c r="C314" s="295" t="s">
        <v>55</v>
      </c>
      <c r="D314" s="295" t="s">
        <v>56</v>
      </c>
      <c r="E314" s="295" t="s">
        <v>61</v>
      </c>
      <c r="F314" s="295" t="s">
        <v>62</v>
      </c>
      <c r="G314" s="295" t="s">
        <v>63</v>
      </c>
      <c r="H314" s="98"/>
      <c r="I314" s="20"/>
      <c r="K314" s="5"/>
      <c r="L314" s="5"/>
      <c r="M314" s="236" t="s">
        <v>31</v>
      </c>
      <c r="N314" s="238">
        <v>442</v>
      </c>
      <c r="O314" s="238">
        <v>418</v>
      </c>
      <c r="P314" s="238">
        <v>416</v>
      </c>
      <c r="Q314" s="238">
        <v>413</v>
      </c>
      <c r="R314" s="238">
        <v>411</v>
      </c>
      <c r="S314" s="19" t="s">
        <v>31</v>
      </c>
    </row>
    <row r="315" spans="2:19" ht="12.75">
      <c r="B315" s="295" t="s">
        <v>102</v>
      </c>
      <c r="C315" s="296">
        <v>5182</v>
      </c>
      <c r="D315" s="296">
        <v>5158</v>
      </c>
      <c r="E315" s="296">
        <v>5369</v>
      </c>
      <c r="F315" s="296">
        <v>5503</v>
      </c>
      <c r="G315" s="296">
        <v>5669</v>
      </c>
      <c r="H315" s="98">
        <f t="shared" si="12"/>
        <v>5376.2</v>
      </c>
      <c r="I315" s="20">
        <v>5376.2</v>
      </c>
      <c r="K315" s="5"/>
      <c r="L315" s="5"/>
      <c r="M315" s="236" t="s">
        <v>32</v>
      </c>
      <c r="N315" s="238">
        <v>10946</v>
      </c>
      <c r="O315" s="238">
        <v>11176</v>
      </c>
      <c r="P315" s="238">
        <v>11231</v>
      </c>
      <c r="Q315" s="238">
        <v>11029</v>
      </c>
      <c r="R315" s="238">
        <v>10649</v>
      </c>
      <c r="S315" s="19" t="s">
        <v>32</v>
      </c>
    </row>
    <row r="316" spans="2:19" ht="12.75">
      <c r="B316" s="295" t="s">
        <v>103</v>
      </c>
      <c r="C316" s="296">
        <v>2995</v>
      </c>
      <c r="D316" s="296">
        <v>3020</v>
      </c>
      <c r="E316" s="296">
        <v>3086</v>
      </c>
      <c r="F316" s="296">
        <v>3169</v>
      </c>
      <c r="G316" s="296">
        <v>3260</v>
      </c>
      <c r="H316" s="98">
        <f t="shared" si="12"/>
        <v>3106</v>
      </c>
      <c r="I316" s="20">
        <v>3106</v>
      </c>
      <c r="K316" s="5"/>
      <c r="L316" s="5"/>
      <c r="M316" s="236" t="s">
        <v>17</v>
      </c>
      <c r="N316" s="238">
        <v>6631</v>
      </c>
      <c r="O316" s="238">
        <v>6636</v>
      </c>
      <c r="P316" s="238">
        <v>6454</v>
      </c>
      <c r="Q316" s="238">
        <v>6366</v>
      </c>
      <c r="R316" s="238">
        <v>6361</v>
      </c>
      <c r="S316" s="19" t="s">
        <v>17</v>
      </c>
    </row>
    <row r="317" spans="2:19" ht="12.75">
      <c r="B317" s="295" t="s">
        <v>104</v>
      </c>
      <c r="C317" s="296">
        <v>662</v>
      </c>
      <c r="D317" s="296">
        <v>638</v>
      </c>
      <c r="E317" s="296">
        <v>604</v>
      </c>
      <c r="F317" s="296">
        <v>625</v>
      </c>
      <c r="G317" s="296">
        <v>594</v>
      </c>
      <c r="H317" s="98">
        <f t="shared" si="12"/>
        <v>624.6</v>
      </c>
      <c r="I317" s="20">
        <v>624.6</v>
      </c>
      <c r="K317" s="5"/>
      <c r="L317" s="5"/>
      <c r="M317" s="236" t="s">
        <v>33</v>
      </c>
      <c r="N317" s="238">
        <v>159</v>
      </c>
      <c r="O317" s="238">
        <v>173</v>
      </c>
      <c r="P317" s="238">
        <v>173</v>
      </c>
      <c r="Q317" s="238">
        <v>181</v>
      </c>
      <c r="R317" s="238">
        <v>175</v>
      </c>
      <c r="S317" s="19" t="s">
        <v>33</v>
      </c>
    </row>
    <row r="318" spans="2:19" ht="12.75">
      <c r="B318" s="295" t="s">
        <v>105</v>
      </c>
      <c r="C318" s="296">
        <v>135</v>
      </c>
      <c r="D318" s="296">
        <v>140</v>
      </c>
      <c r="E318" s="296">
        <v>145</v>
      </c>
      <c r="F318" s="296">
        <v>146</v>
      </c>
      <c r="G318" s="296">
        <v>157</v>
      </c>
      <c r="H318" s="98">
        <f t="shared" si="12"/>
        <v>144.6</v>
      </c>
      <c r="I318" s="20">
        <v>144.6</v>
      </c>
      <c r="K318" s="5"/>
      <c r="L318" s="5"/>
      <c r="M318" s="236" t="s">
        <v>34</v>
      </c>
      <c r="N318" s="238">
        <v>25430</v>
      </c>
      <c r="O318" s="238">
        <v>24969</v>
      </c>
      <c r="P318" s="238">
        <v>25112</v>
      </c>
      <c r="Q318" s="238">
        <v>23995</v>
      </c>
      <c r="R318" s="238">
        <v>23853</v>
      </c>
      <c r="S318" s="19" t="s">
        <v>34</v>
      </c>
    </row>
    <row r="319" spans="2:19" ht="12.75">
      <c r="B319" s="295" t="s">
        <v>106</v>
      </c>
      <c r="C319" s="296">
        <v>792</v>
      </c>
      <c r="D319" s="296">
        <v>707</v>
      </c>
      <c r="E319" s="296">
        <v>786</v>
      </c>
      <c r="F319" s="296">
        <v>798</v>
      </c>
      <c r="G319" s="296">
        <v>706</v>
      </c>
      <c r="H319" s="98">
        <f t="shared" si="12"/>
        <v>757.8</v>
      </c>
      <c r="I319" s="20">
        <v>757.8</v>
      </c>
      <c r="K319" s="5"/>
      <c r="L319" s="5"/>
      <c r="M319" s="236" t="s">
        <v>35</v>
      </c>
      <c r="N319" s="238">
        <v>79</v>
      </c>
      <c r="O319" s="238">
        <v>79</v>
      </c>
      <c r="P319" s="238">
        <v>79</v>
      </c>
      <c r="Q319" s="238">
        <v>79</v>
      </c>
      <c r="R319" s="238">
        <v>79</v>
      </c>
      <c r="S319" s="19" t="s">
        <v>35</v>
      </c>
    </row>
    <row r="320" spans="2:19" ht="12.75">
      <c r="B320" s="295" t="s">
        <v>107</v>
      </c>
      <c r="C320" s="296">
        <v>598</v>
      </c>
      <c r="D320" s="296">
        <v>654</v>
      </c>
      <c r="E320" s="296">
        <v>748</v>
      </c>
      <c r="F320" s="296">
        <v>765</v>
      </c>
      <c r="G320" s="296">
        <v>952</v>
      </c>
      <c r="H320" s="98">
        <f t="shared" si="12"/>
        <v>743.4</v>
      </c>
      <c r="I320" s="20">
        <v>743.4</v>
      </c>
      <c r="K320" s="5"/>
      <c r="L320" s="5"/>
      <c r="M320" s="236" t="s">
        <v>36</v>
      </c>
      <c r="N320" s="238">
        <v>598</v>
      </c>
      <c r="O320" s="238">
        <v>654</v>
      </c>
      <c r="P320" s="238">
        <v>748</v>
      </c>
      <c r="Q320" s="238">
        <v>765</v>
      </c>
      <c r="R320" s="238">
        <v>952</v>
      </c>
      <c r="S320" s="19" t="s">
        <v>36</v>
      </c>
    </row>
    <row r="321" spans="2:19" ht="12.75">
      <c r="B321"/>
      <c r="C321"/>
      <c r="D321"/>
      <c r="E321"/>
      <c r="F321"/>
      <c r="G321"/>
      <c r="H321" s="98"/>
      <c r="I321" s="20"/>
      <c r="K321" s="5"/>
      <c r="L321" s="5"/>
      <c r="M321" s="236" t="s">
        <v>37</v>
      </c>
      <c r="N321" s="238">
        <v>995</v>
      </c>
      <c r="O321" s="238">
        <v>942</v>
      </c>
      <c r="P321" s="238">
        <v>1122</v>
      </c>
      <c r="Q321" s="238">
        <v>1135</v>
      </c>
      <c r="R321" s="238">
        <v>1327</v>
      </c>
      <c r="S321" s="19" t="s">
        <v>37</v>
      </c>
    </row>
    <row r="322" spans="2:19" ht="12.75">
      <c r="B322" s="298" t="s">
        <v>92</v>
      </c>
      <c r="C322"/>
      <c r="D322"/>
      <c r="E322"/>
      <c r="F322"/>
      <c r="G322"/>
      <c r="H322" s="98"/>
      <c r="I322" s="20"/>
      <c r="K322" s="5"/>
      <c r="L322" s="5"/>
      <c r="M322" s="236" t="s">
        <v>24</v>
      </c>
      <c r="N322" s="238">
        <v>53</v>
      </c>
      <c r="O322" s="238">
        <v>54</v>
      </c>
      <c r="P322" s="238">
        <v>57</v>
      </c>
      <c r="Q322" s="238">
        <v>54</v>
      </c>
      <c r="R322" s="238">
        <v>54</v>
      </c>
      <c r="S322" s="19" t="s">
        <v>24</v>
      </c>
    </row>
    <row r="323" spans="2:19" ht="12.75">
      <c r="B323" s="298" t="s">
        <v>0</v>
      </c>
      <c r="C323" s="298" t="s">
        <v>93</v>
      </c>
      <c r="D323"/>
      <c r="E323"/>
      <c r="F323"/>
      <c r="G323"/>
      <c r="H323" s="98"/>
      <c r="I323" s="20"/>
      <c r="K323" s="5"/>
      <c r="L323" s="5"/>
      <c r="M323" s="236" t="s">
        <v>21</v>
      </c>
      <c r="N323" s="238">
        <v>2686</v>
      </c>
      <c r="O323" s="238">
        <v>2917</v>
      </c>
      <c r="P323" s="238">
        <v>3369</v>
      </c>
      <c r="Q323" s="238">
        <v>3477</v>
      </c>
      <c r="R323" s="238">
        <v>3554</v>
      </c>
      <c r="S323" s="19" t="s">
        <v>21</v>
      </c>
    </row>
    <row r="324" spans="2:19" ht="12.75">
      <c r="B324"/>
      <c r="C324"/>
      <c r="D324"/>
      <c r="E324"/>
      <c r="F324"/>
      <c r="G324"/>
      <c r="H324" s="98"/>
      <c r="I324" s="20"/>
      <c r="K324" s="5"/>
      <c r="L324" s="5"/>
      <c r="M324" s="236" t="s">
        <v>38</v>
      </c>
      <c r="N324" s="238">
        <v>166</v>
      </c>
      <c r="O324" s="238">
        <v>172</v>
      </c>
      <c r="P324" s="238">
        <v>178</v>
      </c>
      <c r="Q324" s="238">
        <v>184</v>
      </c>
      <c r="R324" s="238">
        <v>184</v>
      </c>
      <c r="S324" s="19" t="s">
        <v>38</v>
      </c>
    </row>
    <row r="325" spans="2:19" ht="12.75">
      <c r="B325" s="298" t="s">
        <v>75</v>
      </c>
      <c r="C325" s="298" t="s">
        <v>152</v>
      </c>
      <c r="D325"/>
      <c r="E325"/>
      <c r="F325"/>
      <c r="G325"/>
      <c r="H325" s="98"/>
      <c r="I325" s="20"/>
      <c r="K325" s="5"/>
      <c r="L325" s="5"/>
      <c r="M325" s="236" t="s">
        <v>13</v>
      </c>
      <c r="N325" s="238">
        <v>1731</v>
      </c>
      <c r="O325" s="238">
        <v>1701</v>
      </c>
      <c r="P325" s="238">
        <v>1708</v>
      </c>
      <c r="Q325" s="238">
        <v>1713</v>
      </c>
      <c r="R325" s="238">
        <v>1620</v>
      </c>
      <c r="S325" s="19" t="s">
        <v>13</v>
      </c>
    </row>
    <row r="326" spans="2:19" ht="12.75">
      <c r="B326" s="298" t="s">
        <v>96</v>
      </c>
      <c r="C326" s="298" t="s">
        <v>37</v>
      </c>
      <c r="D326"/>
      <c r="E326"/>
      <c r="F326"/>
      <c r="G326"/>
      <c r="H326" s="98"/>
      <c r="I326" s="20"/>
      <c r="K326" s="5"/>
      <c r="L326" s="5"/>
      <c r="M326" s="236" t="s">
        <v>39</v>
      </c>
      <c r="N326" s="238">
        <v>665</v>
      </c>
      <c r="O326" s="238">
        <v>665</v>
      </c>
      <c r="P326" s="238">
        <v>665</v>
      </c>
      <c r="Q326" s="238">
        <v>665</v>
      </c>
      <c r="R326" s="238">
        <v>665</v>
      </c>
      <c r="S326" s="19" t="s">
        <v>39</v>
      </c>
    </row>
    <row r="327" spans="2:19" ht="12.75">
      <c r="B327"/>
      <c r="C327"/>
      <c r="D327"/>
      <c r="E327"/>
      <c r="F327"/>
      <c r="G327"/>
      <c r="H327" s="98"/>
      <c r="I327" s="20"/>
      <c r="K327" s="5"/>
      <c r="L327" s="5"/>
      <c r="M327" s="236" t="s">
        <v>20</v>
      </c>
      <c r="N327" s="238">
        <v>1067</v>
      </c>
      <c r="O327" s="238">
        <v>1058</v>
      </c>
      <c r="P327" s="238">
        <v>916</v>
      </c>
      <c r="Q327" s="238">
        <v>1035</v>
      </c>
      <c r="R327" s="238">
        <v>1035</v>
      </c>
      <c r="S327" s="19" t="s">
        <v>20</v>
      </c>
    </row>
    <row r="328" spans="2:19" ht="12.75">
      <c r="B328" s="295" t="s">
        <v>97</v>
      </c>
      <c r="C328" s="295" t="s">
        <v>55</v>
      </c>
      <c r="D328" s="295" t="s">
        <v>56</v>
      </c>
      <c r="E328" s="295" t="s">
        <v>61</v>
      </c>
      <c r="F328" s="295" t="s">
        <v>62</v>
      </c>
      <c r="G328" s="295" t="s">
        <v>63</v>
      </c>
      <c r="H328" s="98"/>
      <c r="I328" s="20"/>
      <c r="K328" s="5"/>
      <c r="L328" s="5"/>
      <c r="M328" s="236" t="s">
        <v>22</v>
      </c>
      <c r="N328" s="238">
        <v>1156</v>
      </c>
      <c r="O328" s="238">
        <v>1159</v>
      </c>
      <c r="P328" s="238">
        <v>1121</v>
      </c>
      <c r="Q328" s="238">
        <v>850</v>
      </c>
      <c r="R328" s="238">
        <v>825</v>
      </c>
      <c r="S328" s="19" t="s">
        <v>22</v>
      </c>
    </row>
    <row r="329" spans="2:19" ht="12.75">
      <c r="B329" s="295" t="s">
        <v>102</v>
      </c>
      <c r="C329" s="296">
        <v>12271</v>
      </c>
      <c r="D329" s="296">
        <v>11882</v>
      </c>
      <c r="E329" s="296">
        <v>11831</v>
      </c>
      <c r="F329" s="296">
        <v>11630</v>
      </c>
      <c r="G329" s="296">
        <v>12017</v>
      </c>
      <c r="H329" s="98">
        <f aca="true" t="shared" si="13" ref="H329:H390">AVERAGE(C329:G329)</f>
        <v>11926.2</v>
      </c>
      <c r="I329" s="20">
        <v>11926.2</v>
      </c>
      <c r="K329" s="5"/>
      <c r="L329" s="5"/>
      <c r="M329" s="236" t="s">
        <v>40</v>
      </c>
      <c r="N329" s="238">
        <v>3771</v>
      </c>
      <c r="O329" s="238">
        <v>3689</v>
      </c>
      <c r="P329" s="238">
        <v>3559</v>
      </c>
      <c r="Q329" s="238">
        <v>3401</v>
      </c>
      <c r="R329" s="238">
        <v>3260</v>
      </c>
      <c r="S329" s="19" t="s">
        <v>40</v>
      </c>
    </row>
    <row r="330" spans="2:19" ht="12.75">
      <c r="B330" s="295" t="s">
        <v>103</v>
      </c>
      <c r="C330" s="296">
        <v>8448</v>
      </c>
      <c r="D330" s="296">
        <v>8413</v>
      </c>
      <c r="E330" s="296">
        <v>8101</v>
      </c>
      <c r="F330" s="296">
        <v>7870</v>
      </c>
      <c r="G330" s="296">
        <v>8044</v>
      </c>
      <c r="H330" s="98">
        <f t="shared" si="13"/>
        <v>8175.2</v>
      </c>
      <c r="I330" s="20">
        <v>8175.2</v>
      </c>
      <c r="K330" s="5"/>
      <c r="L330" s="5"/>
      <c r="M330" s="236" t="s">
        <v>18</v>
      </c>
      <c r="N330" s="238">
        <v>188</v>
      </c>
      <c r="O330" s="238">
        <v>188</v>
      </c>
      <c r="P330" s="238">
        <v>188</v>
      </c>
      <c r="Q330" s="238">
        <v>188</v>
      </c>
      <c r="R330" s="238">
        <v>188</v>
      </c>
      <c r="S330" s="19" t="s">
        <v>18</v>
      </c>
    </row>
    <row r="331" spans="2:19" ht="12.75">
      <c r="B331" s="295" t="s">
        <v>104</v>
      </c>
      <c r="C331" s="296">
        <v>1580</v>
      </c>
      <c r="D331" s="296">
        <v>1344</v>
      </c>
      <c r="E331" s="296">
        <v>1373</v>
      </c>
      <c r="F331" s="296">
        <v>1283</v>
      </c>
      <c r="G331" s="296">
        <v>1214</v>
      </c>
      <c r="H331" s="98">
        <f t="shared" si="13"/>
        <v>1358.8</v>
      </c>
      <c r="I331" s="20">
        <v>1358.8</v>
      </c>
      <c r="K331" s="5"/>
      <c r="L331" s="5"/>
      <c r="M331" s="236" t="s">
        <v>41</v>
      </c>
      <c r="N331" s="238">
        <v>89</v>
      </c>
      <c r="O331" s="238">
        <v>87</v>
      </c>
      <c r="P331" s="238">
        <v>91</v>
      </c>
      <c r="Q331" s="238">
        <v>90</v>
      </c>
      <c r="R331" s="238">
        <v>85</v>
      </c>
      <c r="S331" s="19" t="s">
        <v>41</v>
      </c>
    </row>
    <row r="332" spans="2:19" ht="12.75">
      <c r="B332" s="295" t="s">
        <v>105</v>
      </c>
      <c r="C332" s="296">
        <v>112</v>
      </c>
      <c r="D332" s="296">
        <v>113</v>
      </c>
      <c r="E332" s="296">
        <v>145</v>
      </c>
      <c r="F332" s="296">
        <v>170</v>
      </c>
      <c r="G332" s="296">
        <v>205</v>
      </c>
      <c r="H332" s="98">
        <f t="shared" si="13"/>
        <v>149</v>
      </c>
      <c r="I332" s="20">
        <v>149</v>
      </c>
      <c r="K332" s="5"/>
      <c r="L332" s="5"/>
      <c r="M332" s="236" t="s">
        <v>19</v>
      </c>
      <c r="N332" s="238">
        <v>2681</v>
      </c>
      <c r="O332" s="238">
        <v>2601</v>
      </c>
      <c r="P332" s="238">
        <v>2384</v>
      </c>
      <c r="Q332" s="238">
        <v>2608</v>
      </c>
      <c r="R332" s="238">
        <v>2157</v>
      </c>
      <c r="S332" s="19" t="s">
        <v>19</v>
      </c>
    </row>
    <row r="333" spans="2:19" ht="12.75">
      <c r="B333" s="295" t="s">
        <v>106</v>
      </c>
      <c r="C333" s="296">
        <v>1136</v>
      </c>
      <c r="D333" s="296">
        <v>1071</v>
      </c>
      <c r="E333" s="296">
        <v>1090</v>
      </c>
      <c r="F333" s="296">
        <v>1171</v>
      </c>
      <c r="G333" s="296">
        <v>1226</v>
      </c>
      <c r="H333" s="98">
        <f t="shared" si="13"/>
        <v>1138.8</v>
      </c>
      <c r="I333" s="20">
        <v>1138.8</v>
      </c>
      <c r="K333" s="5"/>
      <c r="L333" s="5"/>
      <c r="M333" s="236" t="s">
        <v>42</v>
      </c>
      <c r="N333" s="238">
        <v>1041</v>
      </c>
      <c r="O333" s="238">
        <v>1015</v>
      </c>
      <c r="P333" s="238">
        <v>1015</v>
      </c>
      <c r="Q333" s="238">
        <v>988</v>
      </c>
      <c r="R333" s="239">
        <v>988</v>
      </c>
      <c r="S333" s="19" t="s">
        <v>42</v>
      </c>
    </row>
    <row r="334" spans="2:19" ht="12.75">
      <c r="B334" s="295" t="s">
        <v>107</v>
      </c>
      <c r="C334" s="296">
        <v>995</v>
      </c>
      <c r="D334" s="296">
        <v>942</v>
      </c>
      <c r="E334" s="296">
        <v>1122</v>
      </c>
      <c r="F334" s="296">
        <v>1135</v>
      </c>
      <c r="G334" s="296">
        <v>1327</v>
      </c>
      <c r="H334" s="98">
        <f t="shared" si="13"/>
        <v>1104.2</v>
      </c>
      <c r="I334" s="20">
        <v>1104.2</v>
      </c>
      <c r="K334" s="5"/>
      <c r="L334" s="5"/>
      <c r="M334" s="236" t="s">
        <v>16</v>
      </c>
      <c r="N334" s="238">
        <v>2845</v>
      </c>
      <c r="O334" s="238">
        <v>2863</v>
      </c>
      <c r="P334" s="238">
        <v>2879</v>
      </c>
      <c r="Q334" s="238">
        <v>2687</v>
      </c>
      <c r="R334" s="238">
        <v>2776</v>
      </c>
      <c r="S334" s="19" t="s">
        <v>16</v>
      </c>
    </row>
    <row r="335" spans="2:19" ht="12.75">
      <c r="B335"/>
      <c r="C335"/>
      <c r="D335"/>
      <c r="E335"/>
      <c r="F335"/>
      <c r="G335"/>
      <c r="H335" s="98"/>
      <c r="I335" s="20"/>
      <c r="K335" s="5"/>
      <c r="L335" s="5"/>
      <c r="M335" s="5"/>
      <c r="N335" s="5"/>
      <c r="O335" s="5"/>
      <c r="P335" s="5"/>
      <c r="Q335" s="5"/>
      <c r="R335" s="5"/>
      <c r="S335" s="5"/>
    </row>
    <row r="336" spans="2:19" ht="12.75">
      <c r="B336" s="298" t="s">
        <v>92</v>
      </c>
      <c r="C336"/>
      <c r="D336"/>
      <c r="E336"/>
      <c r="F336"/>
      <c r="G336"/>
      <c r="H336" s="98"/>
      <c r="I336" s="20"/>
      <c r="K336" s="5"/>
      <c r="L336" s="5"/>
      <c r="M336" s="5"/>
      <c r="N336" s="5"/>
      <c r="O336" s="5"/>
      <c r="P336" s="5"/>
      <c r="Q336" s="5"/>
      <c r="R336" s="5"/>
      <c r="S336" s="5"/>
    </row>
    <row r="337" spans="2:17" ht="12.75">
      <c r="B337" s="298" t="s">
        <v>0</v>
      </c>
      <c r="C337" s="298" t="s">
        <v>93</v>
      </c>
      <c r="D337"/>
      <c r="E337"/>
      <c r="F337"/>
      <c r="G337"/>
      <c r="H337" s="98"/>
      <c r="I337" s="20"/>
      <c r="K337" s="5"/>
      <c r="L337" s="5"/>
      <c r="M337" s="5"/>
      <c r="N337" s="5"/>
      <c r="O337" s="5"/>
      <c r="P337" s="5"/>
      <c r="Q337" s="5"/>
    </row>
    <row r="338" spans="2:18" ht="12.75">
      <c r="B338"/>
      <c r="C338"/>
      <c r="D338"/>
      <c r="E338"/>
      <c r="F338"/>
      <c r="G338"/>
      <c r="H338" s="98"/>
      <c r="I338" s="20"/>
      <c r="K338" s="5"/>
      <c r="L338" s="5"/>
      <c r="M338" s="39" t="s">
        <v>92</v>
      </c>
      <c r="N338" s="40"/>
      <c r="O338" s="40"/>
      <c r="P338" s="40"/>
      <c r="Q338" s="40"/>
      <c r="R338" s="40"/>
    </row>
    <row r="339" spans="2:18" ht="12.75">
      <c r="B339" s="298" t="s">
        <v>75</v>
      </c>
      <c r="C339" s="298" t="s">
        <v>152</v>
      </c>
      <c r="D339"/>
      <c r="E339"/>
      <c r="F339"/>
      <c r="G339"/>
      <c r="H339" s="98"/>
      <c r="I339" s="20"/>
      <c r="K339" s="5"/>
      <c r="L339" s="5"/>
      <c r="M339" s="39" t="s">
        <v>0</v>
      </c>
      <c r="N339" s="39" t="s">
        <v>93</v>
      </c>
      <c r="O339" s="40"/>
      <c r="P339" s="40"/>
      <c r="Q339" s="40"/>
      <c r="R339" s="40"/>
    </row>
    <row r="340" spans="2:17" ht="12.75">
      <c r="B340" s="298" t="s">
        <v>96</v>
      </c>
      <c r="C340" s="298" t="s">
        <v>24</v>
      </c>
      <c r="D340"/>
      <c r="E340"/>
      <c r="F340"/>
      <c r="G340"/>
      <c r="H340" s="98"/>
      <c r="I340" s="20"/>
      <c r="K340" s="5"/>
      <c r="L340" s="5"/>
      <c r="M340" s="5"/>
      <c r="N340" s="5"/>
      <c r="O340" s="5"/>
      <c r="P340" s="5"/>
      <c r="Q340" s="5"/>
    </row>
    <row r="341" spans="2:17" ht="12.75">
      <c r="B341"/>
      <c r="C341"/>
      <c r="D341"/>
      <c r="E341"/>
      <c r="F341"/>
      <c r="G341"/>
      <c r="H341" s="98"/>
      <c r="I341" s="20"/>
      <c r="K341" s="5"/>
      <c r="L341" s="5"/>
      <c r="M341" s="5"/>
      <c r="N341" s="5"/>
      <c r="O341" s="5"/>
      <c r="P341" s="5"/>
      <c r="Q341" s="5"/>
    </row>
    <row r="342" spans="2:17" ht="12.75">
      <c r="B342" s="295" t="s">
        <v>97</v>
      </c>
      <c r="C342" s="295" t="s">
        <v>55</v>
      </c>
      <c r="D342" s="295" t="s">
        <v>56</v>
      </c>
      <c r="E342" s="295" t="s">
        <v>61</v>
      </c>
      <c r="F342" s="295" t="s">
        <v>62</v>
      </c>
      <c r="G342" s="295" t="s">
        <v>63</v>
      </c>
      <c r="H342" s="98"/>
      <c r="I342" s="20"/>
      <c r="K342" s="5"/>
      <c r="L342" s="5"/>
      <c r="M342" s="5"/>
      <c r="N342" s="5"/>
      <c r="O342" s="5"/>
      <c r="P342" s="5"/>
      <c r="Q342" s="5"/>
    </row>
    <row r="343" spans="2:17" ht="12.75">
      <c r="B343" s="295" t="s">
        <v>102</v>
      </c>
      <c r="C343" s="296">
        <v>2206</v>
      </c>
      <c r="D343" s="296">
        <v>2162</v>
      </c>
      <c r="E343" s="296">
        <v>2122</v>
      </c>
      <c r="F343" s="296">
        <v>2168</v>
      </c>
      <c r="G343" s="296">
        <v>2199</v>
      </c>
      <c r="H343" s="98">
        <f t="shared" si="13"/>
        <v>2171.4</v>
      </c>
      <c r="I343" s="20">
        <v>2171.4</v>
      </c>
      <c r="K343" s="5"/>
      <c r="L343" s="5"/>
      <c r="M343" s="5"/>
      <c r="N343" s="5"/>
      <c r="O343" s="5"/>
      <c r="P343" s="5"/>
      <c r="Q343" s="5"/>
    </row>
    <row r="344" spans="2:17" ht="12.75">
      <c r="B344" s="295" t="s">
        <v>103</v>
      </c>
      <c r="C344" s="296">
        <v>1878</v>
      </c>
      <c r="D344" s="296">
        <v>1815</v>
      </c>
      <c r="E344" s="296">
        <v>1770</v>
      </c>
      <c r="F344" s="296">
        <v>1826</v>
      </c>
      <c r="G344" s="296">
        <v>1858</v>
      </c>
      <c r="H344" s="98">
        <f t="shared" si="13"/>
        <v>1829.4</v>
      </c>
      <c r="I344" s="20">
        <v>1829.4</v>
      </c>
      <c r="K344" s="5"/>
      <c r="L344" s="5"/>
      <c r="M344" s="5"/>
      <c r="N344" s="5"/>
      <c r="O344" s="5"/>
      <c r="P344" s="5"/>
      <c r="Q344" s="5"/>
    </row>
    <row r="345" spans="2:17" ht="12.75">
      <c r="B345" s="295" t="s">
        <v>104</v>
      </c>
      <c r="C345" s="296">
        <v>238</v>
      </c>
      <c r="D345" s="296">
        <v>253</v>
      </c>
      <c r="E345" s="296">
        <v>255</v>
      </c>
      <c r="F345" s="296">
        <v>248</v>
      </c>
      <c r="G345" s="296">
        <v>247</v>
      </c>
      <c r="H345" s="98">
        <f t="shared" si="13"/>
        <v>248.2</v>
      </c>
      <c r="I345" s="20">
        <v>248.2</v>
      </c>
      <c r="K345" s="5"/>
      <c r="L345" s="5"/>
      <c r="M345" s="5"/>
      <c r="N345" s="5"/>
      <c r="O345" s="5"/>
      <c r="P345" s="5"/>
      <c r="Q345" s="5"/>
    </row>
    <row r="346" spans="2:17" ht="12.75">
      <c r="B346" s="295" t="s">
        <v>105</v>
      </c>
      <c r="C346" s="296">
        <v>22</v>
      </c>
      <c r="D346" s="296">
        <v>22</v>
      </c>
      <c r="E346" s="296">
        <v>20</v>
      </c>
      <c r="F346" s="296">
        <v>20</v>
      </c>
      <c r="G346" s="296">
        <v>20</v>
      </c>
      <c r="H346" s="98">
        <f t="shared" si="13"/>
        <v>20.8</v>
      </c>
      <c r="I346" s="20">
        <v>20.8</v>
      </c>
      <c r="K346" s="5"/>
      <c r="L346" s="5"/>
      <c r="M346" s="5"/>
      <c r="N346" s="5"/>
      <c r="O346" s="5"/>
      <c r="P346" s="5"/>
      <c r="Q346" s="5"/>
    </row>
    <row r="347" spans="2:17" ht="12.75">
      <c r="B347" s="295" t="s">
        <v>106</v>
      </c>
      <c r="C347" s="296">
        <v>15</v>
      </c>
      <c r="D347" s="296">
        <v>17</v>
      </c>
      <c r="E347" s="296">
        <v>19</v>
      </c>
      <c r="F347" s="296">
        <v>19</v>
      </c>
      <c r="G347" s="296">
        <v>20</v>
      </c>
      <c r="H347" s="98">
        <f t="shared" si="13"/>
        <v>18</v>
      </c>
      <c r="I347" s="20">
        <v>18</v>
      </c>
      <c r="K347" s="5"/>
      <c r="L347" s="5"/>
      <c r="M347" s="5"/>
      <c r="N347" s="5"/>
      <c r="O347" s="5"/>
      <c r="P347" s="5"/>
      <c r="Q347" s="5"/>
    </row>
    <row r="348" spans="2:17" ht="12.75">
      <c r="B348" s="295" t="s">
        <v>107</v>
      </c>
      <c r="C348" s="296">
        <v>53</v>
      </c>
      <c r="D348" s="296">
        <v>54</v>
      </c>
      <c r="E348" s="296">
        <v>57</v>
      </c>
      <c r="F348" s="296">
        <v>54</v>
      </c>
      <c r="G348" s="296">
        <v>54</v>
      </c>
      <c r="H348" s="98">
        <f t="shared" si="13"/>
        <v>54.4</v>
      </c>
      <c r="I348" s="20">
        <v>54.4</v>
      </c>
      <c r="K348" s="5"/>
      <c r="L348" s="5"/>
      <c r="M348" s="5"/>
      <c r="N348" s="5"/>
      <c r="O348" s="5"/>
      <c r="P348" s="5"/>
      <c r="Q348" s="5"/>
    </row>
    <row r="349" spans="2:17" ht="12.75">
      <c r="B349"/>
      <c r="C349"/>
      <c r="D349"/>
      <c r="E349"/>
      <c r="F349"/>
      <c r="G349"/>
      <c r="H349" s="98"/>
      <c r="I349" s="20"/>
      <c r="K349" s="5"/>
      <c r="L349" s="5"/>
      <c r="M349" s="5"/>
      <c r="N349" s="5"/>
      <c r="O349" s="5"/>
      <c r="P349" s="5"/>
      <c r="Q349" s="5"/>
    </row>
    <row r="350" spans="2:17" ht="12.75">
      <c r="B350" s="298" t="s">
        <v>92</v>
      </c>
      <c r="C350"/>
      <c r="D350"/>
      <c r="E350"/>
      <c r="F350"/>
      <c r="G350"/>
      <c r="H350" s="98"/>
      <c r="I350" s="20"/>
      <c r="K350" s="5"/>
      <c r="L350" s="5"/>
      <c r="M350" s="5"/>
      <c r="N350" s="5"/>
      <c r="O350" s="5"/>
      <c r="P350" s="5"/>
      <c r="Q350" s="5"/>
    </row>
    <row r="351" spans="2:17" ht="12.75">
      <c r="B351" s="298" t="s">
        <v>0</v>
      </c>
      <c r="C351" s="298" t="s">
        <v>93</v>
      </c>
      <c r="D351"/>
      <c r="E351"/>
      <c r="F351"/>
      <c r="G351"/>
      <c r="H351" s="98"/>
      <c r="I351" s="20"/>
      <c r="K351" s="5"/>
      <c r="L351" s="5"/>
      <c r="M351" s="5"/>
      <c r="N351" s="5"/>
      <c r="O351" s="5"/>
      <c r="P351" s="5"/>
      <c r="Q351" s="5"/>
    </row>
    <row r="352" spans="2:17" ht="12.75">
      <c r="B352"/>
      <c r="C352"/>
      <c r="D352"/>
      <c r="E352"/>
      <c r="F352"/>
      <c r="G352"/>
      <c r="H352" s="98"/>
      <c r="I352" s="20"/>
      <c r="K352" s="5"/>
      <c r="L352" s="5"/>
      <c r="M352" s="5"/>
      <c r="N352" s="5"/>
      <c r="O352" s="5"/>
      <c r="P352" s="5"/>
      <c r="Q352" s="5"/>
    </row>
    <row r="353" spans="2:17" ht="12.75">
      <c r="B353" s="298" t="s">
        <v>75</v>
      </c>
      <c r="C353" s="298" t="s">
        <v>152</v>
      </c>
      <c r="D353"/>
      <c r="E353"/>
      <c r="F353"/>
      <c r="G353"/>
      <c r="H353" s="98"/>
      <c r="I353" s="20"/>
      <c r="K353" s="5"/>
      <c r="L353" s="5"/>
      <c r="M353" s="5"/>
      <c r="N353" s="5"/>
      <c r="O353" s="5"/>
      <c r="P353" s="5"/>
      <c r="Q353" s="5"/>
    </row>
    <row r="354" spans="2:17" ht="12.75">
      <c r="B354" s="298" t="s">
        <v>96</v>
      </c>
      <c r="C354" s="298" t="s">
        <v>21</v>
      </c>
      <c r="D354"/>
      <c r="E354"/>
      <c r="F354"/>
      <c r="G354"/>
      <c r="H354" s="98"/>
      <c r="I354" s="20"/>
      <c r="K354" s="5"/>
      <c r="L354" s="5"/>
      <c r="M354" s="5"/>
      <c r="N354" s="5"/>
      <c r="O354" s="5"/>
      <c r="P354" s="5"/>
      <c r="Q354" s="5"/>
    </row>
    <row r="355" spans="2:17" ht="12.75">
      <c r="B355"/>
      <c r="C355"/>
      <c r="D355"/>
      <c r="E355"/>
      <c r="F355"/>
      <c r="G355"/>
      <c r="H355" s="98"/>
      <c r="I355" s="20"/>
      <c r="K355" s="5"/>
      <c r="L355" s="5"/>
      <c r="M355" s="5"/>
      <c r="N355" s="5"/>
      <c r="O355" s="5"/>
      <c r="P355" s="5"/>
      <c r="Q355" s="5"/>
    </row>
    <row r="356" spans="2:17" ht="12.75">
      <c r="B356" s="295" t="s">
        <v>97</v>
      </c>
      <c r="C356" s="295" t="s">
        <v>55</v>
      </c>
      <c r="D356" s="295" t="s">
        <v>56</v>
      </c>
      <c r="E356" s="295" t="s">
        <v>61</v>
      </c>
      <c r="F356" s="295" t="s">
        <v>62</v>
      </c>
      <c r="G356" s="295" t="s">
        <v>63</v>
      </c>
      <c r="H356" s="98"/>
      <c r="I356" s="20"/>
      <c r="K356" s="5"/>
      <c r="L356" s="5"/>
      <c r="M356" s="5"/>
      <c r="N356" s="5"/>
      <c r="O356" s="5"/>
      <c r="P356" s="5"/>
      <c r="Q356" s="5"/>
    </row>
    <row r="357" spans="2:17" ht="12.75">
      <c r="B357" s="295" t="s">
        <v>102</v>
      </c>
      <c r="C357" s="296">
        <v>20248</v>
      </c>
      <c r="D357" s="296">
        <v>22173</v>
      </c>
      <c r="E357" s="296">
        <v>24177</v>
      </c>
      <c r="F357" s="296">
        <v>24404</v>
      </c>
      <c r="G357" s="296">
        <v>24994</v>
      </c>
      <c r="H357" s="98">
        <f t="shared" si="13"/>
        <v>23199.2</v>
      </c>
      <c r="I357" s="20">
        <v>23199.2</v>
      </c>
      <c r="K357" s="5"/>
      <c r="L357" s="5"/>
      <c r="M357" s="5"/>
      <c r="N357" s="5"/>
      <c r="O357" s="5"/>
      <c r="P357" s="5"/>
      <c r="Q357" s="5"/>
    </row>
    <row r="358" spans="2:17" ht="12.75">
      <c r="B358" s="295" t="s">
        <v>103</v>
      </c>
      <c r="C358" s="296">
        <v>4552</v>
      </c>
      <c r="D358" s="296">
        <v>5276</v>
      </c>
      <c r="E358" s="296">
        <v>6408</v>
      </c>
      <c r="F358" s="296">
        <v>6722</v>
      </c>
      <c r="G358" s="296">
        <v>6930</v>
      </c>
      <c r="H358" s="98">
        <f t="shared" si="13"/>
        <v>5977.6</v>
      </c>
      <c r="I358" s="20">
        <v>5977.6</v>
      </c>
      <c r="K358" s="5"/>
      <c r="L358" s="5"/>
      <c r="M358" s="5"/>
      <c r="N358" s="5"/>
      <c r="O358" s="5"/>
      <c r="P358" s="5"/>
      <c r="Q358" s="5"/>
    </row>
    <row r="359" spans="2:17" ht="12.75">
      <c r="B359" s="295" t="s">
        <v>104</v>
      </c>
      <c r="C359" s="296">
        <v>5314</v>
      </c>
      <c r="D359" s="296">
        <v>5208</v>
      </c>
      <c r="E359" s="296">
        <v>4984</v>
      </c>
      <c r="F359" s="296">
        <v>4924</v>
      </c>
      <c r="G359" s="296">
        <v>5121</v>
      </c>
      <c r="H359" s="98">
        <f t="shared" si="13"/>
        <v>5110.2</v>
      </c>
      <c r="I359" s="20">
        <v>5110.2</v>
      </c>
      <c r="K359" s="5"/>
      <c r="L359" s="5"/>
      <c r="M359" s="5"/>
      <c r="N359" s="5"/>
      <c r="O359" s="5"/>
      <c r="P359" s="5"/>
      <c r="Q359" s="5"/>
    </row>
    <row r="360" spans="2:17" ht="12.75">
      <c r="B360" s="295" t="s">
        <v>105</v>
      </c>
      <c r="C360" s="296">
        <v>1504</v>
      </c>
      <c r="D360" s="296">
        <v>1460</v>
      </c>
      <c r="E360" s="296">
        <v>1494</v>
      </c>
      <c r="F360" s="296">
        <v>1515</v>
      </c>
      <c r="G360" s="296">
        <v>1527</v>
      </c>
      <c r="H360" s="98">
        <f t="shared" si="13"/>
        <v>1500</v>
      </c>
      <c r="I360" s="20">
        <v>1500</v>
      </c>
      <c r="K360" s="5"/>
      <c r="L360" s="5"/>
      <c r="M360" s="5"/>
      <c r="N360" s="5"/>
      <c r="O360" s="5"/>
      <c r="P360" s="5"/>
      <c r="Q360" s="5"/>
    </row>
    <row r="361" spans="2:17" ht="12.75">
      <c r="B361" s="295" t="s">
        <v>106</v>
      </c>
      <c r="C361" s="296">
        <v>6191</v>
      </c>
      <c r="D361" s="296">
        <v>7313</v>
      </c>
      <c r="E361" s="296">
        <v>7923</v>
      </c>
      <c r="F361" s="296">
        <v>7766</v>
      </c>
      <c r="G361" s="296">
        <v>7862</v>
      </c>
      <c r="H361" s="98">
        <f t="shared" si="13"/>
        <v>7411</v>
      </c>
      <c r="I361" s="20">
        <v>7411</v>
      </c>
      <c r="K361" s="5"/>
      <c r="L361" s="5"/>
      <c r="M361" s="5"/>
      <c r="N361" s="5"/>
      <c r="O361" s="5"/>
      <c r="P361" s="5"/>
      <c r="Q361" s="5"/>
    </row>
    <row r="362" spans="2:17" ht="12.75">
      <c r="B362" s="295" t="s">
        <v>107</v>
      </c>
      <c r="C362" s="296">
        <v>2686</v>
      </c>
      <c r="D362" s="296">
        <v>2917</v>
      </c>
      <c r="E362" s="296">
        <v>3369</v>
      </c>
      <c r="F362" s="296">
        <v>3477</v>
      </c>
      <c r="G362" s="296">
        <v>3554</v>
      </c>
      <c r="H362" s="98">
        <f t="shared" si="13"/>
        <v>3200.6</v>
      </c>
      <c r="I362" s="20">
        <v>3200.6</v>
      </c>
      <c r="K362" s="5"/>
      <c r="L362" s="5"/>
      <c r="M362" s="5"/>
      <c r="N362" s="5"/>
      <c r="O362" s="5"/>
      <c r="P362" s="5"/>
      <c r="Q362" s="5"/>
    </row>
    <row r="363" spans="2:17" ht="12.75">
      <c r="B363"/>
      <c r="C363"/>
      <c r="D363"/>
      <c r="E363"/>
      <c r="F363"/>
      <c r="G363"/>
      <c r="H363" s="98"/>
      <c r="I363" s="20"/>
      <c r="K363" s="5"/>
      <c r="L363" s="5"/>
      <c r="M363" s="5"/>
      <c r="N363" s="5"/>
      <c r="O363" s="5"/>
      <c r="P363" s="5"/>
      <c r="Q363" s="5"/>
    </row>
    <row r="364" spans="2:17" ht="12.75">
      <c r="B364" s="298" t="s">
        <v>92</v>
      </c>
      <c r="C364"/>
      <c r="D364"/>
      <c r="E364"/>
      <c r="F364"/>
      <c r="G364"/>
      <c r="H364" s="98"/>
      <c r="I364" s="20"/>
      <c r="K364" s="5"/>
      <c r="L364" s="5"/>
      <c r="M364" s="5"/>
      <c r="N364" s="5"/>
      <c r="O364" s="5"/>
      <c r="P364" s="5"/>
      <c r="Q364" s="5"/>
    </row>
    <row r="365" spans="2:17" ht="12.75">
      <c r="B365" s="298" t="s">
        <v>0</v>
      </c>
      <c r="C365" s="298" t="s">
        <v>93</v>
      </c>
      <c r="D365"/>
      <c r="E365"/>
      <c r="F365"/>
      <c r="G365"/>
      <c r="H365" s="98"/>
      <c r="I365" s="20"/>
      <c r="K365" s="5"/>
      <c r="L365" s="5"/>
      <c r="M365" s="5"/>
      <c r="N365" s="5"/>
      <c r="O365" s="5"/>
      <c r="P365" s="5"/>
      <c r="Q365" s="5"/>
    </row>
    <row r="366" spans="2:17" ht="12.75">
      <c r="B366"/>
      <c r="C366"/>
      <c r="D366"/>
      <c r="E366"/>
      <c r="F366"/>
      <c r="G366"/>
      <c r="H366" s="98"/>
      <c r="I366" s="20"/>
      <c r="K366" s="5"/>
      <c r="L366" s="5"/>
      <c r="M366" s="5"/>
      <c r="N366" s="5"/>
      <c r="O366" s="5"/>
      <c r="P366" s="5"/>
      <c r="Q366" s="5"/>
    </row>
    <row r="367" spans="2:17" ht="12.75">
      <c r="B367" s="298" t="s">
        <v>75</v>
      </c>
      <c r="C367" s="298" t="s">
        <v>152</v>
      </c>
      <c r="D367"/>
      <c r="E367"/>
      <c r="F367"/>
      <c r="G367"/>
      <c r="H367" s="98"/>
      <c r="I367" s="20"/>
      <c r="K367" s="5"/>
      <c r="L367" s="5"/>
      <c r="M367" s="5"/>
      <c r="N367" s="5"/>
      <c r="O367" s="5"/>
      <c r="P367" s="5"/>
      <c r="Q367" s="5"/>
    </row>
    <row r="368" spans="2:17" ht="12.75">
      <c r="B368" s="298" t="s">
        <v>96</v>
      </c>
      <c r="C368" s="298" t="s">
        <v>38</v>
      </c>
      <c r="D368"/>
      <c r="E368"/>
      <c r="F368"/>
      <c r="G368"/>
      <c r="H368" s="98"/>
      <c r="I368" s="20"/>
      <c r="K368" s="5"/>
      <c r="L368" s="5"/>
      <c r="M368" s="5"/>
      <c r="N368" s="5"/>
      <c r="O368" s="5"/>
      <c r="P368" s="5"/>
      <c r="Q368" s="5"/>
    </row>
    <row r="369" spans="2:17" ht="12.75">
      <c r="B369"/>
      <c r="C369"/>
      <c r="D369"/>
      <c r="E369"/>
      <c r="F369"/>
      <c r="G369"/>
      <c r="H369" s="98"/>
      <c r="I369" s="20"/>
      <c r="K369" s="5"/>
      <c r="L369" s="5"/>
      <c r="M369" s="5"/>
      <c r="N369" s="5"/>
      <c r="O369" s="5"/>
      <c r="P369" s="5"/>
      <c r="Q369" s="5"/>
    </row>
    <row r="370" spans="2:17" ht="12.75">
      <c r="B370" s="295" t="s">
        <v>97</v>
      </c>
      <c r="C370" s="295" t="s">
        <v>55</v>
      </c>
      <c r="D370" s="295" t="s">
        <v>56</v>
      </c>
      <c r="E370" s="295" t="s">
        <v>61</v>
      </c>
      <c r="F370" s="295" t="s">
        <v>62</v>
      </c>
      <c r="G370" s="295" t="s">
        <v>63</v>
      </c>
      <c r="H370" s="98"/>
      <c r="I370" s="20"/>
      <c r="K370" s="5"/>
      <c r="L370" s="5"/>
      <c r="M370" s="5"/>
      <c r="N370" s="5"/>
      <c r="O370" s="5"/>
      <c r="P370" s="5"/>
      <c r="Q370" s="5"/>
    </row>
    <row r="371" spans="2:17" ht="12.75">
      <c r="B371" s="295" t="s">
        <v>102</v>
      </c>
      <c r="C371" s="296">
        <v>620</v>
      </c>
      <c r="D371" s="296">
        <v>556</v>
      </c>
      <c r="E371" s="296">
        <v>551</v>
      </c>
      <c r="F371" s="296">
        <v>578</v>
      </c>
      <c r="G371" s="296">
        <v>572</v>
      </c>
      <c r="H371" s="98">
        <f t="shared" si="13"/>
        <v>575.4</v>
      </c>
      <c r="I371" s="20">
        <v>575.4</v>
      </c>
      <c r="K371" s="5"/>
      <c r="L371" s="5"/>
      <c r="M371" s="5"/>
      <c r="N371" s="5"/>
      <c r="O371" s="5"/>
      <c r="P371" s="5"/>
      <c r="Q371" s="5"/>
    </row>
    <row r="372" spans="2:17" ht="12.75">
      <c r="B372" s="295" t="s">
        <v>103</v>
      </c>
      <c r="C372" s="296">
        <v>137</v>
      </c>
      <c r="D372" s="296">
        <v>137</v>
      </c>
      <c r="E372" s="296">
        <v>139</v>
      </c>
      <c r="F372" s="296">
        <v>138</v>
      </c>
      <c r="G372" s="296">
        <v>138</v>
      </c>
      <c r="H372" s="98">
        <f t="shared" si="13"/>
        <v>137.8</v>
      </c>
      <c r="I372" s="20">
        <v>137.8</v>
      </c>
      <c r="K372" s="5"/>
      <c r="L372" s="5"/>
      <c r="M372" s="5"/>
      <c r="N372" s="5"/>
      <c r="O372" s="5"/>
      <c r="P372" s="5"/>
      <c r="Q372" s="5"/>
    </row>
    <row r="373" spans="2:17" ht="12.75">
      <c r="B373" s="295" t="s">
        <v>104</v>
      </c>
      <c r="C373" s="296">
        <v>173</v>
      </c>
      <c r="D373" s="296">
        <v>114</v>
      </c>
      <c r="E373" s="296">
        <v>111</v>
      </c>
      <c r="F373" s="296">
        <v>122</v>
      </c>
      <c r="G373" s="296">
        <v>117</v>
      </c>
      <c r="H373" s="98">
        <f t="shared" si="13"/>
        <v>127.4</v>
      </c>
      <c r="I373" s="20">
        <v>127.4</v>
      </c>
      <c r="K373" s="5"/>
      <c r="L373" s="5"/>
      <c r="M373" s="5"/>
      <c r="N373" s="5"/>
      <c r="O373" s="5"/>
      <c r="P373" s="5"/>
      <c r="Q373" s="5"/>
    </row>
    <row r="374" spans="2:17" ht="12.75">
      <c r="B374" s="295" t="s">
        <v>105</v>
      </c>
      <c r="C374" s="296">
        <v>27</v>
      </c>
      <c r="D374" s="296">
        <v>26</v>
      </c>
      <c r="E374" s="296">
        <v>26</v>
      </c>
      <c r="F374" s="296">
        <v>24</v>
      </c>
      <c r="G374" s="296">
        <v>24</v>
      </c>
      <c r="H374" s="98">
        <f t="shared" si="13"/>
        <v>25.4</v>
      </c>
      <c r="I374" s="20">
        <v>25.4</v>
      </c>
      <c r="K374" s="5"/>
      <c r="L374" s="5"/>
      <c r="M374" s="5"/>
      <c r="N374" s="5"/>
      <c r="O374" s="5"/>
      <c r="P374" s="5"/>
      <c r="Q374" s="5"/>
    </row>
    <row r="375" spans="2:17" ht="12.75">
      <c r="B375" s="295" t="s">
        <v>106</v>
      </c>
      <c r="C375" s="296">
        <v>116</v>
      </c>
      <c r="D375" s="296">
        <v>106</v>
      </c>
      <c r="E375" s="296">
        <v>96</v>
      </c>
      <c r="F375" s="296">
        <v>110</v>
      </c>
      <c r="G375" s="296">
        <v>110</v>
      </c>
      <c r="H375" s="98">
        <f t="shared" si="13"/>
        <v>107.6</v>
      </c>
      <c r="I375" s="20">
        <v>107.6</v>
      </c>
      <c r="K375" s="5"/>
      <c r="L375" s="5"/>
      <c r="M375" s="5"/>
      <c r="N375" s="5"/>
      <c r="O375" s="5"/>
      <c r="P375" s="5"/>
      <c r="Q375" s="5"/>
    </row>
    <row r="376" spans="2:17" ht="12.75">
      <c r="B376" s="295" t="s">
        <v>107</v>
      </c>
      <c r="C376" s="296">
        <v>166</v>
      </c>
      <c r="D376" s="296">
        <v>172</v>
      </c>
      <c r="E376" s="296">
        <v>178</v>
      </c>
      <c r="F376" s="296">
        <v>184</v>
      </c>
      <c r="G376" s="296">
        <v>184</v>
      </c>
      <c r="H376" s="98">
        <f t="shared" si="13"/>
        <v>176.8</v>
      </c>
      <c r="I376" s="20">
        <v>176.8</v>
      </c>
      <c r="K376" s="5"/>
      <c r="L376" s="5"/>
      <c r="M376" s="5"/>
      <c r="N376" s="5"/>
      <c r="O376" s="5"/>
      <c r="P376" s="5"/>
      <c r="Q376" s="5"/>
    </row>
    <row r="377" spans="2:17" ht="12.75">
      <c r="B377"/>
      <c r="C377"/>
      <c r="D377"/>
      <c r="E377"/>
      <c r="F377"/>
      <c r="G377"/>
      <c r="H377" s="98"/>
      <c r="I377" s="20"/>
      <c r="K377" s="5"/>
      <c r="L377" s="5"/>
      <c r="M377" s="5"/>
      <c r="N377" s="5"/>
      <c r="O377" s="5"/>
      <c r="P377" s="5"/>
      <c r="Q377" s="5"/>
    </row>
    <row r="378" spans="2:17" ht="12.75">
      <c r="B378" s="298" t="s">
        <v>92</v>
      </c>
      <c r="C378"/>
      <c r="D378"/>
      <c r="E378"/>
      <c r="F378"/>
      <c r="G378"/>
      <c r="H378" s="98"/>
      <c r="I378" s="20"/>
      <c r="K378" s="5"/>
      <c r="L378" s="5"/>
      <c r="M378" s="5"/>
      <c r="N378" s="5"/>
      <c r="O378" s="5"/>
      <c r="P378" s="5"/>
      <c r="Q378" s="5"/>
    </row>
    <row r="379" spans="2:17" ht="12.75">
      <c r="B379" s="298" t="s">
        <v>0</v>
      </c>
      <c r="C379" s="298" t="s">
        <v>93</v>
      </c>
      <c r="D379"/>
      <c r="E379"/>
      <c r="F379"/>
      <c r="G379"/>
      <c r="H379" s="98"/>
      <c r="I379" s="20"/>
      <c r="K379" s="5"/>
      <c r="L379" s="5"/>
      <c r="M379" s="5"/>
      <c r="N379" s="5"/>
      <c r="O379" s="5"/>
      <c r="P379" s="5"/>
      <c r="Q379" s="5"/>
    </row>
    <row r="380" spans="2:17" ht="12.75">
      <c r="B380"/>
      <c r="C380"/>
      <c r="D380"/>
      <c r="E380"/>
      <c r="F380"/>
      <c r="G380"/>
      <c r="H380" s="98"/>
      <c r="I380" s="20"/>
      <c r="K380" s="5"/>
      <c r="L380" s="5"/>
      <c r="M380" s="5"/>
      <c r="N380" s="5"/>
      <c r="O380" s="5"/>
      <c r="P380" s="5"/>
      <c r="Q380" s="5"/>
    </row>
    <row r="381" spans="2:17" ht="12.75">
      <c r="B381" s="298" t="s">
        <v>75</v>
      </c>
      <c r="C381" s="298" t="s">
        <v>152</v>
      </c>
      <c r="D381"/>
      <c r="E381"/>
      <c r="F381"/>
      <c r="G381"/>
      <c r="H381" s="98"/>
      <c r="I381" s="20"/>
      <c r="K381" s="5"/>
      <c r="L381" s="5"/>
      <c r="M381" s="5"/>
      <c r="N381" s="5"/>
      <c r="O381" s="5"/>
      <c r="P381" s="5"/>
      <c r="Q381" s="5"/>
    </row>
    <row r="382" spans="2:17" ht="12.75">
      <c r="B382" s="298" t="s">
        <v>96</v>
      </c>
      <c r="C382" s="298" t="s">
        <v>13</v>
      </c>
      <c r="D382"/>
      <c r="E382"/>
      <c r="F382"/>
      <c r="G382"/>
      <c r="H382" s="98"/>
      <c r="I382" s="20"/>
      <c r="K382" s="5"/>
      <c r="L382" s="5"/>
      <c r="M382" s="5"/>
      <c r="N382" s="5"/>
      <c r="O382" s="5"/>
      <c r="P382" s="5"/>
      <c r="Q382" s="5"/>
    </row>
    <row r="383" spans="2:17" ht="12.75">
      <c r="B383"/>
      <c r="C383"/>
      <c r="D383"/>
      <c r="E383"/>
      <c r="F383"/>
      <c r="G383"/>
      <c r="H383" s="98"/>
      <c r="I383" s="20"/>
      <c r="K383" s="5"/>
      <c r="L383" s="5"/>
      <c r="M383" s="5"/>
      <c r="N383" s="5"/>
      <c r="O383" s="5"/>
      <c r="P383" s="5"/>
      <c r="Q383" s="5"/>
    </row>
    <row r="384" spans="2:17" ht="12.75">
      <c r="B384" s="295" t="s">
        <v>97</v>
      </c>
      <c r="C384" s="295" t="s">
        <v>55</v>
      </c>
      <c r="D384" s="295" t="s">
        <v>56</v>
      </c>
      <c r="E384" s="295" t="s">
        <v>61</v>
      </c>
      <c r="F384" s="295" t="s">
        <v>62</v>
      </c>
      <c r="G384" s="295" t="s">
        <v>63</v>
      </c>
      <c r="H384" s="98"/>
      <c r="I384" s="20"/>
      <c r="K384" s="5"/>
      <c r="L384" s="5"/>
      <c r="M384" s="5"/>
      <c r="N384" s="5"/>
      <c r="O384" s="5"/>
      <c r="P384" s="5"/>
      <c r="Q384" s="5"/>
    </row>
    <row r="385" spans="2:17" ht="12.75">
      <c r="B385" s="295" t="s">
        <v>102</v>
      </c>
      <c r="C385" s="296">
        <v>78129</v>
      </c>
      <c r="D385" s="296">
        <v>74170</v>
      </c>
      <c r="E385" s="296">
        <v>70061</v>
      </c>
      <c r="F385" s="296">
        <v>72363</v>
      </c>
      <c r="G385" s="296">
        <v>74940</v>
      </c>
      <c r="H385" s="98">
        <f t="shared" si="13"/>
        <v>73932.6</v>
      </c>
      <c r="I385" s="20">
        <v>73932.6</v>
      </c>
      <c r="K385" s="5"/>
      <c r="L385" s="5"/>
      <c r="M385" s="5"/>
      <c r="N385" s="5"/>
      <c r="O385" s="5"/>
      <c r="P385" s="5"/>
      <c r="Q385" s="5"/>
    </row>
    <row r="386" spans="2:17" ht="12.75">
      <c r="B386" s="295" t="s">
        <v>103</v>
      </c>
      <c r="C386" s="296">
        <v>42041</v>
      </c>
      <c r="D386" s="296">
        <v>39435</v>
      </c>
      <c r="E386" s="296">
        <v>38036</v>
      </c>
      <c r="F386" s="296">
        <v>39693</v>
      </c>
      <c r="G386" s="296">
        <v>42323</v>
      </c>
      <c r="H386" s="98">
        <f t="shared" si="13"/>
        <v>40305.6</v>
      </c>
      <c r="I386" s="20">
        <v>40305.6</v>
      </c>
      <c r="K386" s="5"/>
      <c r="L386" s="5"/>
      <c r="M386" s="5"/>
      <c r="N386" s="5"/>
      <c r="O386" s="5"/>
      <c r="P386" s="5"/>
      <c r="Q386" s="5"/>
    </row>
    <row r="387" spans="2:17" ht="12.75">
      <c r="B387" s="295" t="s">
        <v>104</v>
      </c>
      <c r="C387" s="296">
        <v>19849</v>
      </c>
      <c r="D387" s="296">
        <v>19068</v>
      </c>
      <c r="E387" s="296">
        <v>17115</v>
      </c>
      <c r="F387" s="296">
        <v>17271</v>
      </c>
      <c r="G387" s="296">
        <v>16944</v>
      </c>
      <c r="H387" s="98">
        <f t="shared" si="13"/>
        <v>18049.4</v>
      </c>
      <c r="I387" s="20">
        <v>18049.4</v>
      </c>
      <c r="K387" s="5"/>
      <c r="L387" s="5"/>
      <c r="M387" s="5"/>
      <c r="N387" s="5"/>
      <c r="O387" s="5"/>
      <c r="P387" s="5"/>
      <c r="Q387" s="5"/>
    </row>
    <row r="388" spans="2:17" ht="12.75">
      <c r="B388" s="295" t="s">
        <v>105</v>
      </c>
      <c r="C388" s="296">
        <v>1790</v>
      </c>
      <c r="D388" s="296">
        <v>1713</v>
      </c>
      <c r="E388" s="296">
        <v>1827</v>
      </c>
      <c r="F388" s="296">
        <v>1798</v>
      </c>
      <c r="G388" s="296">
        <v>1939</v>
      </c>
      <c r="H388" s="98">
        <f t="shared" si="13"/>
        <v>1813.4</v>
      </c>
      <c r="I388" s="20">
        <v>1813.4</v>
      </c>
      <c r="K388" s="5"/>
      <c r="L388" s="5"/>
      <c r="M388" s="5"/>
      <c r="N388" s="5"/>
      <c r="O388" s="5"/>
      <c r="P388" s="5"/>
      <c r="Q388" s="5"/>
    </row>
    <row r="389" spans="2:17" ht="12.75">
      <c r="B389" s="295" t="s">
        <v>106</v>
      </c>
      <c r="C389" s="296">
        <v>12718</v>
      </c>
      <c r="D389" s="296">
        <v>12253</v>
      </c>
      <c r="E389" s="296">
        <v>11375</v>
      </c>
      <c r="F389" s="296">
        <v>11887</v>
      </c>
      <c r="G389" s="296">
        <v>12114</v>
      </c>
      <c r="H389" s="98">
        <f t="shared" si="13"/>
        <v>12069.4</v>
      </c>
      <c r="I389" s="20">
        <v>12069.4</v>
      </c>
      <c r="K389" s="5"/>
      <c r="L389" s="5"/>
      <c r="M389" s="5"/>
      <c r="N389" s="5"/>
      <c r="O389" s="5"/>
      <c r="P389" s="5"/>
      <c r="Q389" s="5"/>
    </row>
    <row r="390" spans="2:17" ht="12.75">
      <c r="B390" s="295" t="s">
        <v>107</v>
      </c>
      <c r="C390" s="296">
        <v>1731</v>
      </c>
      <c r="D390" s="296">
        <v>1701</v>
      </c>
      <c r="E390" s="296">
        <v>1708</v>
      </c>
      <c r="F390" s="296">
        <v>1713</v>
      </c>
      <c r="G390" s="296">
        <v>1620</v>
      </c>
      <c r="H390" s="98">
        <f t="shared" si="13"/>
        <v>1694.6</v>
      </c>
      <c r="I390" s="20">
        <v>1694.6</v>
      </c>
      <c r="K390" s="5"/>
      <c r="L390" s="5"/>
      <c r="M390" s="5"/>
      <c r="N390" s="5"/>
      <c r="O390" s="5"/>
      <c r="P390" s="5"/>
      <c r="Q390" s="5"/>
    </row>
    <row r="391" spans="2:17" ht="12.75">
      <c r="B391"/>
      <c r="C391"/>
      <c r="D391"/>
      <c r="E391"/>
      <c r="F391"/>
      <c r="G391"/>
      <c r="H391" s="98"/>
      <c r="I391" s="20"/>
      <c r="K391" s="5"/>
      <c r="L391" s="5"/>
      <c r="M391" s="5"/>
      <c r="N391" s="5"/>
      <c r="O391" s="5"/>
      <c r="P391" s="5"/>
      <c r="Q391" s="5"/>
    </row>
    <row r="392" spans="2:17" ht="12.75">
      <c r="B392" s="298" t="s">
        <v>92</v>
      </c>
      <c r="C392"/>
      <c r="D392"/>
      <c r="E392"/>
      <c r="F392"/>
      <c r="G392"/>
      <c r="H392" s="98"/>
      <c r="I392" s="20"/>
      <c r="K392" s="5"/>
      <c r="L392" s="5"/>
      <c r="M392" s="5"/>
      <c r="N392" s="5"/>
      <c r="O392" s="5"/>
      <c r="P392" s="5"/>
      <c r="Q392" s="5"/>
    </row>
    <row r="393" spans="2:17" ht="12.75">
      <c r="B393" s="298" t="s">
        <v>0</v>
      </c>
      <c r="C393" s="298" t="s">
        <v>93</v>
      </c>
      <c r="D393"/>
      <c r="E393"/>
      <c r="F393"/>
      <c r="G393"/>
      <c r="H393" s="98"/>
      <c r="I393" s="20"/>
      <c r="K393" s="5"/>
      <c r="L393" s="5"/>
      <c r="M393" s="5"/>
      <c r="N393" s="5"/>
      <c r="O393" s="5"/>
      <c r="P393" s="5"/>
      <c r="Q393" s="5"/>
    </row>
    <row r="394" spans="2:17" ht="12.75">
      <c r="B394"/>
      <c r="C394"/>
      <c r="D394"/>
      <c r="E394"/>
      <c r="F394"/>
      <c r="G394"/>
      <c r="H394" s="98"/>
      <c r="I394" s="20"/>
      <c r="K394" s="5"/>
      <c r="L394" s="5"/>
      <c r="M394" s="5"/>
      <c r="N394" s="5"/>
      <c r="O394" s="5"/>
      <c r="P394" s="5"/>
      <c r="Q394" s="5"/>
    </row>
    <row r="395" spans="2:17" ht="12.75">
      <c r="B395" s="298" t="s">
        <v>75</v>
      </c>
      <c r="C395" s="298" t="s">
        <v>152</v>
      </c>
      <c r="D395"/>
      <c r="E395"/>
      <c r="F395"/>
      <c r="G395"/>
      <c r="H395" s="98"/>
      <c r="I395" s="20"/>
      <c r="K395" s="5"/>
      <c r="L395" s="5"/>
      <c r="M395" s="5"/>
      <c r="N395" s="5"/>
      <c r="O395" s="5"/>
      <c r="P395" s="5"/>
      <c r="Q395" s="5"/>
    </row>
    <row r="396" spans="2:17" ht="12.75">
      <c r="B396" s="298" t="s">
        <v>96</v>
      </c>
      <c r="C396" s="298" t="s">
        <v>39</v>
      </c>
      <c r="D396"/>
      <c r="E396"/>
      <c r="F396"/>
      <c r="G396"/>
      <c r="H396" s="98"/>
      <c r="I396" s="20"/>
      <c r="K396" s="5"/>
      <c r="L396" s="5"/>
      <c r="M396" s="5"/>
      <c r="N396" s="5"/>
      <c r="O396" s="5"/>
      <c r="P396" s="5"/>
      <c r="Q396" s="5"/>
    </row>
    <row r="397" spans="2:17" ht="12.75">
      <c r="B397"/>
      <c r="C397"/>
      <c r="D397"/>
      <c r="E397"/>
      <c r="F397"/>
      <c r="G397"/>
      <c r="H397" s="98"/>
      <c r="I397" s="20"/>
      <c r="K397" s="5"/>
      <c r="L397" s="5"/>
      <c r="M397" s="5"/>
      <c r="N397" s="5"/>
      <c r="O397" s="5"/>
      <c r="P397" s="5"/>
      <c r="Q397" s="5"/>
    </row>
    <row r="398" spans="2:17" ht="12.75">
      <c r="B398" s="295" t="s">
        <v>97</v>
      </c>
      <c r="C398" s="295" t="s">
        <v>55</v>
      </c>
      <c r="D398" s="295" t="s">
        <v>56</v>
      </c>
      <c r="E398" s="295" t="s">
        <v>61</v>
      </c>
      <c r="F398" s="295" t="s">
        <v>62</v>
      </c>
      <c r="G398" s="295" t="s">
        <v>63</v>
      </c>
      <c r="H398" s="98"/>
      <c r="I398" s="20"/>
      <c r="K398" s="5"/>
      <c r="L398" s="5"/>
      <c r="M398" s="5"/>
      <c r="N398" s="5"/>
      <c r="O398" s="5"/>
      <c r="P398" s="5"/>
      <c r="Q398" s="5"/>
    </row>
    <row r="399" spans="2:17" ht="12.75">
      <c r="B399" s="295" t="s">
        <v>102</v>
      </c>
      <c r="C399" s="296">
        <v>34403</v>
      </c>
      <c r="D399" s="296">
        <v>33646</v>
      </c>
      <c r="E399" s="296">
        <v>33376</v>
      </c>
      <c r="F399" s="296">
        <v>33157</v>
      </c>
      <c r="G399" s="296">
        <v>33157</v>
      </c>
      <c r="H399" s="98">
        <f aca="true" t="shared" si="14" ref="H399:H446">AVERAGE(C399:G399)</f>
        <v>33547.8</v>
      </c>
      <c r="I399" s="20">
        <v>33547.8</v>
      </c>
      <c r="K399" s="5"/>
      <c r="L399" s="5"/>
      <c r="M399" s="5"/>
      <c r="N399" s="5"/>
      <c r="O399" s="5"/>
      <c r="P399" s="5"/>
      <c r="Q399" s="5"/>
    </row>
    <row r="400" spans="2:17" ht="12.75">
      <c r="B400" s="295" t="s">
        <v>103</v>
      </c>
      <c r="C400" s="296">
        <v>21339</v>
      </c>
      <c r="D400" s="296">
        <v>20984</v>
      </c>
      <c r="E400" s="296">
        <v>20774</v>
      </c>
      <c r="F400" s="296">
        <v>20844</v>
      </c>
      <c r="G400" s="296">
        <v>20844</v>
      </c>
      <c r="H400" s="98">
        <f t="shared" si="14"/>
        <v>20957</v>
      </c>
      <c r="I400" s="20">
        <v>20957</v>
      </c>
      <c r="K400" s="5"/>
      <c r="L400" s="5"/>
      <c r="M400" s="5"/>
      <c r="N400" s="5"/>
      <c r="O400" s="5"/>
      <c r="P400" s="5"/>
      <c r="Q400" s="5"/>
    </row>
    <row r="401" spans="2:17" ht="12.75">
      <c r="B401" s="295" t="s">
        <v>104</v>
      </c>
      <c r="C401" s="296">
        <v>9873</v>
      </c>
      <c r="D401" s="296">
        <v>9465</v>
      </c>
      <c r="E401" s="296">
        <v>9397</v>
      </c>
      <c r="F401" s="296">
        <v>9122</v>
      </c>
      <c r="G401" s="296">
        <v>9122</v>
      </c>
      <c r="H401" s="98">
        <f t="shared" si="14"/>
        <v>9395.8</v>
      </c>
      <c r="I401" s="20">
        <v>9395.8</v>
      </c>
      <c r="K401" s="5"/>
      <c r="L401" s="5"/>
      <c r="M401" s="5"/>
      <c r="N401" s="5"/>
      <c r="O401" s="5"/>
      <c r="P401" s="5"/>
      <c r="Q401" s="5"/>
    </row>
    <row r="402" spans="2:17" ht="12.75">
      <c r="B402" s="295" t="s">
        <v>105</v>
      </c>
      <c r="C402" s="296">
        <v>769</v>
      </c>
      <c r="D402" s="296">
        <v>775</v>
      </c>
      <c r="E402" s="296">
        <v>783</v>
      </c>
      <c r="F402" s="296">
        <v>768</v>
      </c>
      <c r="G402" s="296">
        <v>768</v>
      </c>
      <c r="H402" s="98">
        <f t="shared" si="14"/>
        <v>772.6</v>
      </c>
      <c r="I402" s="20">
        <v>772.6</v>
      </c>
      <c r="K402" s="5"/>
      <c r="L402" s="5"/>
      <c r="M402" s="5"/>
      <c r="N402" s="5"/>
      <c r="O402" s="5"/>
      <c r="P402" s="5"/>
      <c r="Q402" s="5"/>
    </row>
    <row r="403" spans="2:17" ht="12.75">
      <c r="B403" s="295" t="s">
        <v>106</v>
      </c>
      <c r="C403" s="296">
        <v>1757</v>
      </c>
      <c r="D403" s="296">
        <v>1757</v>
      </c>
      <c r="E403" s="296">
        <v>1757</v>
      </c>
      <c r="F403" s="296">
        <v>1757</v>
      </c>
      <c r="G403" s="296">
        <v>1757</v>
      </c>
      <c r="H403" s="98">
        <f t="shared" si="14"/>
        <v>1757</v>
      </c>
      <c r="I403" s="20">
        <v>1757</v>
      </c>
      <c r="K403" s="5"/>
      <c r="L403" s="5"/>
      <c r="M403" s="5"/>
      <c r="N403" s="5"/>
      <c r="O403" s="5"/>
      <c r="P403" s="5"/>
      <c r="Q403" s="5"/>
    </row>
    <row r="404" spans="2:17" ht="12.75">
      <c r="B404" s="295" t="s">
        <v>107</v>
      </c>
      <c r="C404" s="296">
        <v>665</v>
      </c>
      <c r="D404" s="296">
        <v>665</v>
      </c>
      <c r="E404" s="296">
        <v>665</v>
      </c>
      <c r="F404" s="296">
        <v>665</v>
      </c>
      <c r="G404" s="296">
        <v>665</v>
      </c>
      <c r="H404" s="98">
        <f t="shared" si="14"/>
        <v>665</v>
      </c>
      <c r="I404" s="20">
        <v>665</v>
      </c>
      <c r="K404" s="5"/>
      <c r="L404" s="5"/>
      <c r="M404" s="5"/>
      <c r="N404" s="5"/>
      <c r="O404" s="5"/>
      <c r="P404" s="5"/>
      <c r="Q404" s="5"/>
    </row>
    <row r="405" spans="2:17" ht="12.75">
      <c r="B405"/>
      <c r="C405"/>
      <c r="D405"/>
      <c r="E405"/>
      <c r="F405"/>
      <c r="G405"/>
      <c r="H405" s="98"/>
      <c r="I405" s="20"/>
      <c r="K405" s="5"/>
      <c r="L405" s="5"/>
      <c r="M405" s="5"/>
      <c r="N405" s="5"/>
      <c r="O405" s="5"/>
      <c r="P405" s="5"/>
      <c r="Q405" s="5"/>
    </row>
    <row r="406" spans="2:17" ht="12.75">
      <c r="B406" s="298" t="s">
        <v>92</v>
      </c>
      <c r="C406"/>
      <c r="D406"/>
      <c r="E406"/>
      <c r="F406"/>
      <c r="G406"/>
      <c r="H406" s="98"/>
      <c r="I406" s="20"/>
      <c r="K406" s="5"/>
      <c r="L406" s="5"/>
      <c r="M406" s="5"/>
      <c r="N406" s="5"/>
      <c r="O406" s="5"/>
      <c r="P406" s="5"/>
      <c r="Q406" s="5"/>
    </row>
    <row r="407" spans="2:17" ht="12.75">
      <c r="B407" s="298" t="s">
        <v>0</v>
      </c>
      <c r="C407" s="298" t="s">
        <v>93</v>
      </c>
      <c r="D407"/>
      <c r="E407"/>
      <c r="F407"/>
      <c r="G407"/>
      <c r="H407" s="98"/>
      <c r="I407" s="20"/>
      <c r="K407" s="5"/>
      <c r="L407" s="5"/>
      <c r="M407" s="5"/>
      <c r="N407" s="5"/>
      <c r="O407" s="5"/>
      <c r="P407" s="5"/>
      <c r="Q407" s="5"/>
    </row>
    <row r="408" spans="2:17" ht="12.75">
      <c r="B408"/>
      <c r="C408"/>
      <c r="D408"/>
      <c r="E408"/>
      <c r="F408"/>
      <c r="G408"/>
      <c r="H408" s="98"/>
      <c r="I408" s="20"/>
      <c r="K408" s="5"/>
      <c r="L408" s="5"/>
      <c r="M408" s="5"/>
      <c r="N408" s="5"/>
      <c r="O408" s="5"/>
      <c r="P408" s="5"/>
      <c r="Q408" s="5"/>
    </row>
    <row r="409" spans="2:17" ht="12.75">
      <c r="B409" s="298" t="s">
        <v>75</v>
      </c>
      <c r="C409" s="298" t="s">
        <v>152</v>
      </c>
      <c r="D409"/>
      <c r="E409"/>
      <c r="F409"/>
      <c r="G409"/>
      <c r="H409" s="98"/>
      <c r="I409" s="20"/>
      <c r="K409" s="5"/>
      <c r="L409" s="5"/>
      <c r="M409" s="5"/>
      <c r="N409" s="5"/>
      <c r="O409" s="5"/>
      <c r="P409" s="5"/>
      <c r="Q409" s="5"/>
    </row>
    <row r="410" spans="2:17" ht="12.75">
      <c r="B410" s="298" t="s">
        <v>96</v>
      </c>
      <c r="C410" s="298" t="s">
        <v>20</v>
      </c>
      <c r="D410"/>
      <c r="E410"/>
      <c r="F410"/>
      <c r="G410"/>
      <c r="H410" s="98"/>
      <c r="I410" s="20"/>
      <c r="K410" s="5"/>
      <c r="L410" s="5"/>
      <c r="M410" s="5"/>
      <c r="N410" s="5"/>
      <c r="O410" s="5"/>
      <c r="P410" s="5"/>
      <c r="Q410" s="5"/>
    </row>
    <row r="411" spans="2:17" ht="12.75">
      <c r="B411"/>
      <c r="C411"/>
      <c r="D411"/>
      <c r="E411"/>
      <c r="F411"/>
      <c r="G411"/>
      <c r="H411" s="98"/>
      <c r="I411" s="20"/>
      <c r="K411" s="5"/>
      <c r="L411" s="5"/>
      <c r="M411" s="5"/>
      <c r="N411" s="5"/>
      <c r="O411" s="5"/>
      <c r="P411" s="5"/>
      <c r="Q411" s="5"/>
    </row>
    <row r="412" spans="2:17" ht="12.75">
      <c r="B412" s="295" t="s">
        <v>97</v>
      </c>
      <c r="C412" s="295" t="s">
        <v>55</v>
      </c>
      <c r="D412" s="295" t="s">
        <v>56</v>
      </c>
      <c r="E412" s="295" t="s">
        <v>61</v>
      </c>
      <c r="F412" s="295" t="s">
        <v>62</v>
      </c>
      <c r="G412" s="295" t="s">
        <v>63</v>
      </c>
      <c r="H412" s="98"/>
      <c r="I412" s="20"/>
      <c r="K412" s="5"/>
      <c r="L412" s="5"/>
      <c r="M412" s="5"/>
      <c r="N412" s="5"/>
      <c r="O412" s="5"/>
      <c r="P412" s="5"/>
      <c r="Q412" s="5"/>
    </row>
    <row r="413" spans="2:17" ht="12.75">
      <c r="B413" s="295" t="s">
        <v>102</v>
      </c>
      <c r="C413" s="296">
        <v>118909</v>
      </c>
      <c r="D413" s="296">
        <v>108052</v>
      </c>
      <c r="E413" s="296">
        <v>98416</v>
      </c>
      <c r="F413" s="296">
        <v>96100</v>
      </c>
      <c r="G413" s="296">
        <v>97830</v>
      </c>
      <c r="H413" s="98">
        <f t="shared" si="14"/>
        <v>103861.4</v>
      </c>
      <c r="I413" s="20">
        <v>103861.4</v>
      </c>
      <c r="K413" s="5"/>
      <c r="L413" s="5"/>
      <c r="M413" s="5"/>
      <c r="N413" s="5"/>
      <c r="O413" s="5"/>
      <c r="P413" s="5"/>
      <c r="Q413" s="5"/>
    </row>
    <row r="414" spans="2:17" ht="12.75">
      <c r="B414" s="295" t="s">
        <v>103</v>
      </c>
      <c r="C414" s="296">
        <v>39105</v>
      </c>
      <c r="D414" s="296">
        <v>38784</v>
      </c>
      <c r="E414" s="296">
        <v>38466</v>
      </c>
      <c r="F414" s="296">
        <v>36508</v>
      </c>
      <c r="G414" s="296">
        <v>37054</v>
      </c>
      <c r="H414" s="98">
        <f t="shared" si="14"/>
        <v>37983.4</v>
      </c>
      <c r="I414" s="20">
        <v>37983.4</v>
      </c>
      <c r="K414" s="5"/>
      <c r="L414" s="5"/>
      <c r="M414" s="5"/>
      <c r="N414" s="5"/>
      <c r="O414" s="5"/>
      <c r="P414" s="5"/>
      <c r="Q414" s="5"/>
    </row>
    <row r="415" spans="2:17" ht="12.75">
      <c r="B415" s="295" t="s">
        <v>104</v>
      </c>
      <c r="C415" s="296">
        <v>45032</v>
      </c>
      <c r="D415" s="296">
        <v>39938</v>
      </c>
      <c r="E415" s="296">
        <v>34276</v>
      </c>
      <c r="F415" s="296">
        <v>33428</v>
      </c>
      <c r="G415" s="296">
        <v>34633</v>
      </c>
      <c r="H415" s="98">
        <f t="shared" si="14"/>
        <v>37461.4</v>
      </c>
      <c r="I415" s="20">
        <v>37461.4</v>
      </c>
      <c r="K415" s="5"/>
      <c r="L415" s="5"/>
      <c r="M415" s="5"/>
      <c r="N415" s="5"/>
      <c r="O415" s="5"/>
      <c r="P415" s="5"/>
      <c r="Q415" s="5"/>
    </row>
    <row r="416" spans="2:17" ht="12.75">
      <c r="B416" s="295" t="s">
        <v>105</v>
      </c>
      <c r="C416" s="296">
        <v>662</v>
      </c>
      <c r="D416" s="296">
        <v>624</v>
      </c>
      <c r="E416" s="296">
        <v>611</v>
      </c>
      <c r="F416" s="296">
        <v>524</v>
      </c>
      <c r="G416" s="296">
        <v>488</v>
      </c>
      <c r="H416" s="98">
        <f t="shared" si="14"/>
        <v>581.8</v>
      </c>
      <c r="I416" s="20">
        <v>581.8</v>
      </c>
      <c r="K416" s="5"/>
      <c r="L416" s="5"/>
      <c r="M416" s="5"/>
      <c r="N416" s="5"/>
      <c r="O416" s="5"/>
      <c r="P416" s="5"/>
      <c r="Q416" s="5"/>
    </row>
    <row r="417" spans="2:17" ht="12.75">
      <c r="B417" s="295" t="s">
        <v>106</v>
      </c>
      <c r="C417" s="296">
        <v>33042</v>
      </c>
      <c r="D417" s="296">
        <v>27648</v>
      </c>
      <c r="E417" s="296">
        <v>24147</v>
      </c>
      <c r="F417" s="296">
        <v>24604</v>
      </c>
      <c r="G417" s="296">
        <v>24619</v>
      </c>
      <c r="H417" s="98">
        <f t="shared" si="14"/>
        <v>26812</v>
      </c>
      <c r="I417" s="20">
        <v>26812</v>
      </c>
      <c r="K417" s="5"/>
      <c r="L417" s="5"/>
      <c r="M417" s="5"/>
      <c r="N417" s="5"/>
      <c r="O417" s="5"/>
      <c r="P417" s="5"/>
      <c r="Q417" s="5"/>
    </row>
    <row r="418" spans="2:17" ht="12.75">
      <c r="B418" s="295" t="s">
        <v>107</v>
      </c>
      <c r="C418" s="296">
        <v>1067</v>
      </c>
      <c r="D418" s="296">
        <v>1058</v>
      </c>
      <c r="E418" s="296">
        <v>916</v>
      </c>
      <c r="F418" s="296">
        <v>1035</v>
      </c>
      <c r="G418" s="296">
        <v>1035</v>
      </c>
      <c r="H418" s="98">
        <f t="shared" si="14"/>
        <v>1022.2</v>
      </c>
      <c r="I418" s="20">
        <v>1022.2</v>
      </c>
      <c r="K418" s="5"/>
      <c r="L418" s="5"/>
      <c r="M418" s="5"/>
      <c r="N418" s="5"/>
      <c r="O418" s="5"/>
      <c r="P418" s="5"/>
      <c r="Q418" s="5"/>
    </row>
    <row r="419" spans="2:17" ht="12.75">
      <c r="B419"/>
      <c r="C419"/>
      <c r="D419"/>
      <c r="E419"/>
      <c r="F419"/>
      <c r="G419"/>
      <c r="H419" s="98"/>
      <c r="I419" s="20"/>
      <c r="K419" s="5"/>
      <c r="L419" s="5"/>
      <c r="M419" s="5"/>
      <c r="N419" s="5"/>
      <c r="O419" s="5"/>
      <c r="P419" s="5"/>
      <c r="Q419" s="5"/>
    </row>
    <row r="420" spans="2:17" ht="12.75">
      <c r="B420" s="298" t="s">
        <v>92</v>
      </c>
      <c r="C420"/>
      <c r="D420"/>
      <c r="E420"/>
      <c r="F420"/>
      <c r="G420"/>
      <c r="H420" s="98"/>
      <c r="I420" s="20"/>
      <c r="K420" s="5"/>
      <c r="L420" s="5"/>
      <c r="M420" s="5"/>
      <c r="N420" s="5"/>
      <c r="O420" s="5"/>
      <c r="P420" s="5"/>
      <c r="Q420" s="5"/>
    </row>
    <row r="421" spans="2:17" ht="12.75">
      <c r="B421" s="298" t="s">
        <v>0</v>
      </c>
      <c r="C421" s="298" t="s">
        <v>93</v>
      </c>
      <c r="D421"/>
      <c r="E421"/>
      <c r="F421"/>
      <c r="G421"/>
      <c r="H421" s="98"/>
      <c r="I421" s="20"/>
      <c r="K421" s="5"/>
      <c r="L421" s="5"/>
      <c r="M421" s="5"/>
      <c r="N421" s="5"/>
      <c r="O421" s="5"/>
      <c r="P421" s="5"/>
      <c r="Q421" s="5"/>
    </row>
    <row r="422" spans="2:17" ht="12.75">
      <c r="B422"/>
      <c r="C422"/>
      <c r="D422"/>
      <c r="E422"/>
      <c r="F422"/>
      <c r="G422"/>
      <c r="H422" s="98"/>
      <c r="I422" s="20"/>
      <c r="K422" s="5"/>
      <c r="L422" s="5"/>
      <c r="M422" s="5"/>
      <c r="N422" s="5"/>
      <c r="O422" s="5"/>
      <c r="P422" s="5"/>
      <c r="Q422" s="5"/>
    </row>
    <row r="423" spans="2:17" ht="12.75">
      <c r="B423" s="298" t="s">
        <v>75</v>
      </c>
      <c r="C423" s="298" t="s">
        <v>152</v>
      </c>
      <c r="D423"/>
      <c r="E423"/>
      <c r="F423"/>
      <c r="G423"/>
      <c r="H423" s="98"/>
      <c r="I423" s="20"/>
      <c r="K423" s="5"/>
      <c r="L423" s="5"/>
      <c r="M423" s="5"/>
      <c r="N423" s="5"/>
      <c r="O423" s="5"/>
      <c r="P423" s="5"/>
      <c r="Q423" s="5"/>
    </row>
    <row r="424" spans="2:17" ht="12.75">
      <c r="B424" s="298" t="s">
        <v>96</v>
      </c>
      <c r="C424" s="298" t="s">
        <v>22</v>
      </c>
      <c r="D424"/>
      <c r="E424"/>
      <c r="F424"/>
      <c r="G424"/>
      <c r="H424" s="98"/>
      <c r="I424" s="20"/>
      <c r="K424" s="5"/>
      <c r="L424" s="5"/>
      <c r="M424" s="5"/>
      <c r="N424" s="5"/>
      <c r="O424" s="5"/>
      <c r="P424" s="5"/>
      <c r="Q424" s="5"/>
    </row>
    <row r="425" spans="2:17" ht="12.75">
      <c r="B425"/>
      <c r="C425"/>
      <c r="D425"/>
      <c r="E425"/>
      <c r="F425"/>
      <c r="G425"/>
      <c r="H425" s="98"/>
      <c r="I425" s="20"/>
      <c r="K425" s="5"/>
      <c r="L425" s="5"/>
      <c r="M425" s="5"/>
      <c r="N425" s="5"/>
      <c r="O425" s="5"/>
      <c r="P425" s="5"/>
      <c r="Q425" s="5"/>
    </row>
    <row r="426" spans="2:17" ht="12.75">
      <c r="B426" s="295" t="s">
        <v>97</v>
      </c>
      <c r="C426" s="295" t="s">
        <v>55</v>
      </c>
      <c r="D426" s="295" t="s">
        <v>56</v>
      </c>
      <c r="E426" s="295" t="s">
        <v>61</v>
      </c>
      <c r="F426" s="295" t="s">
        <v>62</v>
      </c>
      <c r="G426" s="295" t="s">
        <v>63</v>
      </c>
      <c r="H426" s="98"/>
      <c r="I426" s="20"/>
      <c r="K426" s="5"/>
      <c r="L426" s="5"/>
      <c r="M426" s="5"/>
      <c r="N426" s="5"/>
      <c r="O426" s="5"/>
      <c r="P426" s="5"/>
      <c r="Q426" s="5"/>
    </row>
    <row r="427" spans="2:17" ht="12.75">
      <c r="B427" s="295" t="s">
        <v>102</v>
      </c>
      <c r="C427" s="296">
        <v>28314</v>
      </c>
      <c r="D427" s="296">
        <v>28174</v>
      </c>
      <c r="E427" s="296">
        <v>27829</v>
      </c>
      <c r="F427" s="296">
        <v>26442</v>
      </c>
      <c r="G427" s="296">
        <v>26930</v>
      </c>
      <c r="H427" s="98">
        <f t="shared" si="14"/>
        <v>27537.8</v>
      </c>
      <c r="I427" s="20">
        <v>27537.8</v>
      </c>
      <c r="K427" s="5"/>
      <c r="L427" s="5"/>
      <c r="M427" s="5"/>
      <c r="N427" s="5"/>
      <c r="O427" s="5"/>
      <c r="P427" s="5"/>
      <c r="Q427" s="5"/>
    </row>
    <row r="428" spans="2:17" ht="12.75">
      <c r="B428" s="295" t="s">
        <v>103</v>
      </c>
      <c r="C428" s="296">
        <v>14160</v>
      </c>
      <c r="D428" s="296">
        <v>14134</v>
      </c>
      <c r="E428" s="296">
        <v>13972</v>
      </c>
      <c r="F428" s="296">
        <v>13840</v>
      </c>
      <c r="G428" s="296">
        <v>14276</v>
      </c>
      <c r="H428" s="98">
        <f t="shared" si="14"/>
        <v>14076.4</v>
      </c>
      <c r="I428" s="20">
        <v>14076.4</v>
      </c>
      <c r="K428" s="5"/>
      <c r="L428" s="5"/>
      <c r="M428" s="5"/>
      <c r="N428" s="5"/>
      <c r="O428" s="5"/>
      <c r="P428" s="5"/>
      <c r="Q428" s="5"/>
    </row>
    <row r="429" spans="2:17" ht="12.75">
      <c r="B429" s="295" t="s">
        <v>104</v>
      </c>
      <c r="C429" s="296">
        <v>3826</v>
      </c>
      <c r="D429" s="296">
        <v>3825</v>
      </c>
      <c r="E429" s="296">
        <v>3844</v>
      </c>
      <c r="F429" s="296">
        <v>3833</v>
      </c>
      <c r="G429" s="296">
        <v>4016</v>
      </c>
      <c r="H429" s="98">
        <f t="shared" si="14"/>
        <v>3868.8</v>
      </c>
      <c r="I429" s="20">
        <v>3868.8</v>
      </c>
      <c r="K429" s="5"/>
      <c r="L429" s="5"/>
      <c r="M429" s="5"/>
      <c r="N429" s="5"/>
      <c r="O429" s="5"/>
      <c r="P429" s="5"/>
      <c r="Q429" s="5"/>
    </row>
    <row r="430" spans="2:17" ht="12.75">
      <c r="B430" s="295" t="s">
        <v>105</v>
      </c>
      <c r="C430" s="296">
        <v>4951</v>
      </c>
      <c r="D430" s="296">
        <v>4831</v>
      </c>
      <c r="E430" s="296">
        <v>4667</v>
      </c>
      <c r="F430" s="296">
        <v>4608</v>
      </c>
      <c r="G430" s="296">
        <v>4503</v>
      </c>
      <c r="H430" s="98">
        <f t="shared" si="14"/>
        <v>4712</v>
      </c>
      <c r="I430" s="20">
        <v>4712</v>
      </c>
      <c r="K430" s="5"/>
      <c r="L430" s="5"/>
      <c r="M430" s="5"/>
      <c r="N430" s="5"/>
      <c r="O430" s="5"/>
      <c r="P430" s="5"/>
      <c r="Q430" s="5"/>
    </row>
    <row r="431" spans="2:17" ht="12.75">
      <c r="B431" s="295" t="s">
        <v>106</v>
      </c>
      <c r="C431" s="296">
        <v>4221</v>
      </c>
      <c r="D431" s="296">
        <v>4225</v>
      </c>
      <c r="E431" s="296">
        <v>4224</v>
      </c>
      <c r="F431" s="296">
        <v>3312</v>
      </c>
      <c r="G431" s="296">
        <v>3310</v>
      </c>
      <c r="H431" s="98">
        <f t="shared" si="14"/>
        <v>3858.4</v>
      </c>
      <c r="I431" s="20">
        <v>3858.4</v>
      </c>
      <c r="K431" s="5"/>
      <c r="L431" s="5"/>
      <c r="M431" s="5"/>
      <c r="N431" s="5"/>
      <c r="O431" s="5"/>
      <c r="P431" s="5"/>
      <c r="Q431" s="5"/>
    </row>
    <row r="432" spans="2:17" ht="12.75">
      <c r="B432" s="295" t="s">
        <v>107</v>
      </c>
      <c r="C432" s="296">
        <v>1156</v>
      </c>
      <c r="D432" s="296">
        <v>1159</v>
      </c>
      <c r="E432" s="296">
        <v>1121</v>
      </c>
      <c r="F432" s="296">
        <v>850</v>
      </c>
      <c r="G432" s="296">
        <v>825</v>
      </c>
      <c r="H432" s="98">
        <f t="shared" si="14"/>
        <v>1022.2</v>
      </c>
      <c r="I432" s="20">
        <v>1022.2</v>
      </c>
      <c r="K432" s="5"/>
      <c r="L432" s="5"/>
      <c r="M432" s="5"/>
      <c r="N432" s="5"/>
      <c r="O432" s="5"/>
      <c r="P432" s="5"/>
      <c r="Q432" s="5"/>
    </row>
    <row r="433" spans="2:17" ht="12.75">
      <c r="B433"/>
      <c r="C433"/>
      <c r="D433"/>
      <c r="E433"/>
      <c r="F433"/>
      <c r="G433"/>
      <c r="H433" s="98"/>
      <c r="I433" s="20"/>
      <c r="K433" s="5"/>
      <c r="L433" s="5"/>
      <c r="M433" s="5"/>
      <c r="N433" s="5"/>
      <c r="O433" s="5"/>
      <c r="P433" s="5"/>
      <c r="Q433" s="5"/>
    </row>
    <row r="434" spans="2:17" ht="12.75">
      <c r="B434" s="298" t="s">
        <v>92</v>
      </c>
      <c r="C434"/>
      <c r="D434"/>
      <c r="E434"/>
      <c r="F434"/>
      <c r="G434"/>
      <c r="H434" s="98"/>
      <c r="I434" s="20"/>
      <c r="K434" s="5"/>
      <c r="L434" s="5"/>
      <c r="M434" s="5"/>
      <c r="N434" s="5"/>
      <c r="O434" s="5"/>
      <c r="P434" s="5"/>
      <c r="Q434" s="5"/>
    </row>
    <row r="435" spans="2:17" ht="12.75">
      <c r="B435" s="298" t="s">
        <v>0</v>
      </c>
      <c r="C435" s="298" t="s">
        <v>93</v>
      </c>
      <c r="D435"/>
      <c r="E435"/>
      <c r="F435"/>
      <c r="G435"/>
      <c r="H435" s="98"/>
      <c r="I435" s="20"/>
      <c r="K435" s="5"/>
      <c r="L435" s="5"/>
      <c r="M435" s="5"/>
      <c r="N435" s="5"/>
      <c r="O435" s="5"/>
      <c r="P435" s="5"/>
      <c r="Q435" s="5"/>
    </row>
    <row r="436" spans="2:17" ht="12.75">
      <c r="B436"/>
      <c r="C436"/>
      <c r="D436"/>
      <c r="E436"/>
      <c r="F436"/>
      <c r="G436"/>
      <c r="H436" s="98"/>
      <c r="I436" s="20"/>
      <c r="K436" s="5"/>
      <c r="L436" s="5"/>
      <c r="M436" s="5"/>
      <c r="N436" s="5"/>
      <c r="O436" s="5"/>
      <c r="P436" s="5"/>
      <c r="Q436" s="5"/>
    </row>
    <row r="437" spans="2:17" ht="12.75">
      <c r="B437" s="298" t="s">
        <v>75</v>
      </c>
      <c r="C437" s="298" t="s">
        <v>152</v>
      </c>
      <c r="D437"/>
      <c r="E437"/>
      <c r="F437"/>
      <c r="G437"/>
      <c r="H437" s="98"/>
      <c r="I437" s="20"/>
      <c r="K437" s="5"/>
      <c r="L437" s="5"/>
      <c r="M437" s="5"/>
      <c r="N437" s="5"/>
      <c r="O437" s="5"/>
      <c r="P437" s="5"/>
      <c r="Q437" s="5"/>
    </row>
    <row r="438" spans="2:17" ht="12.75">
      <c r="B438" s="298" t="s">
        <v>96</v>
      </c>
      <c r="C438" s="298" t="s">
        <v>40</v>
      </c>
      <c r="D438"/>
      <c r="E438"/>
      <c r="F438"/>
      <c r="G438"/>
      <c r="H438" s="98"/>
      <c r="I438" s="20"/>
      <c r="K438" s="5"/>
      <c r="L438" s="5"/>
      <c r="M438" s="5"/>
      <c r="N438" s="5"/>
      <c r="O438" s="5"/>
      <c r="P438" s="5"/>
      <c r="Q438" s="5"/>
    </row>
    <row r="439" spans="2:17" ht="12.75">
      <c r="B439"/>
      <c r="C439"/>
      <c r="D439"/>
      <c r="E439"/>
      <c r="F439"/>
      <c r="G439"/>
      <c r="H439" s="98"/>
      <c r="I439" s="20"/>
      <c r="K439" s="5"/>
      <c r="L439" s="5"/>
      <c r="M439" s="5"/>
      <c r="N439" s="5"/>
      <c r="O439" s="5"/>
      <c r="P439" s="5"/>
      <c r="Q439" s="5"/>
    </row>
    <row r="440" spans="2:17" ht="12.75">
      <c r="B440" s="295" t="s">
        <v>97</v>
      </c>
      <c r="C440" s="295" t="s">
        <v>55</v>
      </c>
      <c r="D440" s="295" t="s">
        <v>56</v>
      </c>
      <c r="E440" s="295" t="s">
        <v>61</v>
      </c>
      <c r="F440" s="295" t="s">
        <v>62</v>
      </c>
      <c r="G440" s="295" t="s">
        <v>63</v>
      </c>
      <c r="H440" s="98"/>
      <c r="I440" s="20"/>
      <c r="K440" s="5"/>
      <c r="L440" s="5"/>
      <c r="M440" s="5"/>
      <c r="N440" s="5"/>
      <c r="O440" s="5"/>
      <c r="P440" s="5"/>
      <c r="Q440" s="5"/>
    </row>
    <row r="441" spans="2:17" ht="12.75">
      <c r="B441" s="295" t="s">
        <v>102</v>
      </c>
      <c r="C441" s="296">
        <v>64228</v>
      </c>
      <c r="D441" s="296">
        <v>63873</v>
      </c>
      <c r="E441" s="296">
        <v>64143</v>
      </c>
      <c r="F441" s="296">
        <v>64458</v>
      </c>
      <c r="G441" s="296">
        <v>64181</v>
      </c>
      <c r="H441" s="98">
        <f t="shared" si="14"/>
        <v>64176.6</v>
      </c>
      <c r="I441" s="20">
        <v>64176.6</v>
      </c>
      <c r="K441" s="5"/>
      <c r="L441" s="5"/>
      <c r="M441" s="5"/>
      <c r="N441" s="5"/>
      <c r="O441" s="5"/>
      <c r="P441" s="5"/>
      <c r="Q441" s="5"/>
    </row>
    <row r="442" spans="2:17" ht="12.75">
      <c r="B442" s="295" t="s">
        <v>103</v>
      </c>
      <c r="C442" s="296">
        <v>20187</v>
      </c>
      <c r="D442" s="296">
        <v>20038</v>
      </c>
      <c r="E442" s="296">
        <v>20188</v>
      </c>
      <c r="F442" s="296">
        <v>20340</v>
      </c>
      <c r="G442" s="296">
        <v>20349</v>
      </c>
      <c r="H442" s="98">
        <f t="shared" si="14"/>
        <v>20220.4</v>
      </c>
      <c r="I442" s="20">
        <v>20220.4</v>
      </c>
      <c r="K442" s="5"/>
      <c r="L442" s="5"/>
      <c r="M442" s="5"/>
      <c r="N442" s="5"/>
      <c r="O442" s="5"/>
      <c r="P442" s="5"/>
      <c r="Q442" s="5"/>
    </row>
    <row r="443" spans="2:17" ht="12.75">
      <c r="B443" s="295" t="s">
        <v>104</v>
      </c>
      <c r="C443" s="296">
        <v>13231</v>
      </c>
      <c r="D443" s="296">
        <v>13073</v>
      </c>
      <c r="E443" s="296">
        <v>12758</v>
      </c>
      <c r="F443" s="296">
        <v>12626</v>
      </c>
      <c r="G443" s="296">
        <v>12289</v>
      </c>
      <c r="H443" s="98">
        <f t="shared" si="14"/>
        <v>12795.4</v>
      </c>
      <c r="I443" s="20">
        <v>12795.4</v>
      </c>
      <c r="K443" s="5"/>
      <c r="L443" s="5"/>
      <c r="M443" s="5"/>
      <c r="N443" s="5"/>
      <c r="O443" s="5"/>
      <c r="P443" s="5"/>
      <c r="Q443" s="5"/>
    </row>
    <row r="444" spans="2:17" ht="12.75">
      <c r="B444" s="295" t="s">
        <v>105</v>
      </c>
      <c r="C444" s="296">
        <v>15318</v>
      </c>
      <c r="D444" s="296">
        <v>15495</v>
      </c>
      <c r="E444" s="296">
        <v>16018</v>
      </c>
      <c r="F444" s="296">
        <v>16572</v>
      </c>
      <c r="G444" s="296">
        <v>17343</v>
      </c>
      <c r="H444" s="98">
        <f t="shared" si="14"/>
        <v>16149.2</v>
      </c>
      <c r="I444" s="20">
        <v>16149.2</v>
      </c>
      <c r="K444" s="5"/>
      <c r="L444" s="5"/>
      <c r="M444" s="5"/>
      <c r="N444" s="5"/>
      <c r="O444" s="5"/>
      <c r="P444" s="5"/>
      <c r="Q444" s="5"/>
    </row>
    <row r="445" spans="2:17" ht="12.75">
      <c r="B445" s="295" t="s">
        <v>106</v>
      </c>
      <c r="C445" s="296">
        <v>11722</v>
      </c>
      <c r="D445" s="296">
        <v>11577</v>
      </c>
      <c r="E445" s="296">
        <v>11620</v>
      </c>
      <c r="F445" s="296">
        <v>11519</v>
      </c>
      <c r="G445" s="296">
        <v>10940</v>
      </c>
      <c r="H445" s="98">
        <f t="shared" si="14"/>
        <v>11475.6</v>
      </c>
      <c r="I445" s="20">
        <v>11475.6</v>
      </c>
      <c r="K445" s="5"/>
      <c r="L445" s="5"/>
      <c r="M445" s="5"/>
      <c r="N445" s="5"/>
      <c r="O445" s="5"/>
      <c r="P445" s="5"/>
      <c r="Q445" s="5"/>
    </row>
    <row r="446" spans="2:17" ht="12.75">
      <c r="B446" s="295" t="s">
        <v>107</v>
      </c>
      <c r="C446" s="296">
        <v>3771</v>
      </c>
      <c r="D446" s="296">
        <v>3689</v>
      </c>
      <c r="E446" s="296">
        <v>3559</v>
      </c>
      <c r="F446" s="296">
        <v>3401</v>
      </c>
      <c r="G446" s="296">
        <v>3260</v>
      </c>
      <c r="H446" s="98">
        <f t="shared" si="14"/>
        <v>3536</v>
      </c>
      <c r="I446" s="20">
        <v>3536</v>
      </c>
      <c r="K446" s="5"/>
      <c r="L446" s="5"/>
      <c r="M446" s="5"/>
      <c r="N446" s="5"/>
      <c r="O446" s="5"/>
      <c r="P446" s="5"/>
      <c r="Q446" s="5"/>
    </row>
    <row r="447" spans="2:17" ht="12.75">
      <c r="B447"/>
      <c r="C447"/>
      <c r="D447"/>
      <c r="E447"/>
      <c r="F447"/>
      <c r="G447"/>
      <c r="H447" s="98"/>
      <c r="I447" s="20"/>
      <c r="K447" s="5"/>
      <c r="L447" s="5"/>
      <c r="M447" s="5"/>
      <c r="N447" s="5"/>
      <c r="O447" s="5"/>
      <c r="P447" s="5"/>
      <c r="Q447" s="5"/>
    </row>
    <row r="448" spans="2:17" ht="12.75">
      <c r="B448" s="298" t="s">
        <v>92</v>
      </c>
      <c r="C448"/>
      <c r="D448"/>
      <c r="E448"/>
      <c r="F448"/>
      <c r="G448"/>
      <c r="H448" s="98"/>
      <c r="I448" s="20"/>
      <c r="K448" s="5"/>
      <c r="L448" s="5"/>
      <c r="M448" s="5"/>
      <c r="N448" s="5"/>
      <c r="O448" s="5"/>
      <c r="P448" s="5"/>
      <c r="Q448" s="5"/>
    </row>
    <row r="449" spans="2:17" ht="12.75">
      <c r="B449" s="298" t="s">
        <v>0</v>
      </c>
      <c r="C449" s="298" t="s">
        <v>93</v>
      </c>
      <c r="D449"/>
      <c r="E449"/>
      <c r="F449"/>
      <c r="G449"/>
      <c r="H449" s="98"/>
      <c r="I449" s="20"/>
      <c r="K449" s="5"/>
      <c r="L449" s="5"/>
      <c r="M449" s="5"/>
      <c r="N449" s="5"/>
      <c r="O449" s="5"/>
      <c r="P449" s="5"/>
      <c r="Q449" s="5"/>
    </row>
    <row r="450" spans="2:17" ht="12.75">
      <c r="B450"/>
      <c r="C450"/>
      <c r="D450"/>
      <c r="E450"/>
      <c r="F450"/>
      <c r="G450"/>
      <c r="H450" s="98"/>
      <c r="I450" s="20"/>
      <c r="K450" s="5"/>
      <c r="L450" s="5"/>
      <c r="M450" s="5"/>
      <c r="N450" s="5"/>
      <c r="O450" s="5"/>
      <c r="P450" s="5"/>
      <c r="Q450" s="5"/>
    </row>
    <row r="451" spans="2:17" ht="12.75">
      <c r="B451" s="298" t="s">
        <v>75</v>
      </c>
      <c r="C451" s="298" t="s">
        <v>152</v>
      </c>
      <c r="D451"/>
      <c r="E451"/>
      <c r="F451"/>
      <c r="G451"/>
      <c r="H451" s="98"/>
      <c r="I451" s="20"/>
      <c r="K451" s="5"/>
      <c r="L451" s="5"/>
      <c r="M451" s="5"/>
      <c r="N451" s="5"/>
      <c r="O451" s="5"/>
      <c r="P451" s="5"/>
      <c r="Q451" s="5"/>
    </row>
    <row r="452" spans="2:17" ht="12.75">
      <c r="B452" s="298" t="s">
        <v>96</v>
      </c>
      <c r="C452" s="298" t="s">
        <v>18</v>
      </c>
      <c r="D452"/>
      <c r="E452"/>
      <c r="F452"/>
      <c r="G452"/>
      <c r="H452" s="98"/>
      <c r="I452" s="20"/>
      <c r="K452" s="5"/>
      <c r="L452" s="5"/>
      <c r="M452" s="5"/>
      <c r="N452" s="5"/>
      <c r="O452" s="5"/>
      <c r="P452" s="5"/>
      <c r="Q452" s="5"/>
    </row>
    <row r="453" spans="2:17" ht="12.75">
      <c r="B453"/>
      <c r="C453"/>
      <c r="D453"/>
      <c r="E453"/>
      <c r="F453"/>
      <c r="G453"/>
      <c r="H453" s="98"/>
      <c r="I453" s="20"/>
      <c r="K453" s="5"/>
      <c r="L453" s="5"/>
      <c r="M453" s="5"/>
      <c r="N453" s="5"/>
      <c r="O453" s="5"/>
      <c r="P453" s="5"/>
      <c r="Q453" s="5"/>
    </row>
    <row r="454" spans="2:17" ht="12.75">
      <c r="B454" s="295" t="s">
        <v>97</v>
      </c>
      <c r="C454" s="295" t="s">
        <v>55</v>
      </c>
      <c r="D454" s="295" t="s">
        <v>56</v>
      </c>
      <c r="E454" s="295" t="s">
        <v>61</v>
      </c>
      <c r="F454" s="295" t="s">
        <v>62</v>
      </c>
      <c r="G454" s="295" t="s">
        <v>63</v>
      </c>
      <c r="H454" s="98"/>
      <c r="I454" s="20"/>
      <c r="K454" s="5"/>
      <c r="L454" s="5"/>
      <c r="M454" s="5"/>
      <c r="N454" s="5"/>
      <c r="O454" s="5"/>
      <c r="P454" s="5"/>
      <c r="Q454" s="5"/>
    </row>
    <row r="455" spans="2:17" ht="12.75">
      <c r="B455" s="295" t="s">
        <v>102</v>
      </c>
      <c r="C455" s="296">
        <v>5451</v>
      </c>
      <c r="D455" s="296">
        <v>5247</v>
      </c>
      <c r="E455" s="296">
        <v>5165</v>
      </c>
      <c r="F455" s="296">
        <v>5115</v>
      </c>
      <c r="G455" s="296">
        <v>5267</v>
      </c>
      <c r="H455" s="98">
        <f aca="true" t="shared" si="15" ref="H455:H516">AVERAGE(C455:G455)</f>
        <v>5249</v>
      </c>
      <c r="I455" s="20">
        <v>5249</v>
      </c>
      <c r="K455" s="5"/>
      <c r="L455" s="5"/>
      <c r="M455" s="5"/>
      <c r="N455" s="5"/>
      <c r="O455" s="5"/>
      <c r="P455" s="5"/>
      <c r="Q455" s="5"/>
    </row>
    <row r="456" spans="2:17" ht="12.75">
      <c r="B456" s="295" t="s">
        <v>103</v>
      </c>
      <c r="C456" s="296">
        <v>3478</v>
      </c>
      <c r="D456" s="296">
        <v>3453</v>
      </c>
      <c r="E456" s="296">
        <v>3434</v>
      </c>
      <c r="F456" s="296">
        <v>3401</v>
      </c>
      <c r="G456" s="296">
        <v>3514</v>
      </c>
      <c r="H456" s="98">
        <f t="shared" si="15"/>
        <v>3456</v>
      </c>
      <c r="I456" s="20">
        <v>3456</v>
      </c>
      <c r="K456" s="5"/>
      <c r="L456" s="5"/>
      <c r="M456" s="5"/>
      <c r="N456" s="5"/>
      <c r="O456" s="5"/>
      <c r="P456" s="5"/>
      <c r="Q456" s="5"/>
    </row>
    <row r="457" spans="2:17" ht="12.75">
      <c r="B457" s="295" t="s">
        <v>104</v>
      </c>
      <c r="C457" s="296">
        <v>1007</v>
      </c>
      <c r="D457" s="296">
        <v>898</v>
      </c>
      <c r="E457" s="296">
        <v>771</v>
      </c>
      <c r="F457" s="296">
        <v>743</v>
      </c>
      <c r="G457" s="296">
        <v>727</v>
      </c>
      <c r="H457" s="98">
        <f t="shared" si="15"/>
        <v>829.2</v>
      </c>
      <c r="I457" s="20">
        <v>829.2</v>
      </c>
      <c r="K457" s="5"/>
      <c r="L457" s="5"/>
      <c r="M457" s="5"/>
      <c r="N457" s="5"/>
      <c r="O457" s="5"/>
      <c r="P457" s="5"/>
      <c r="Q457" s="5"/>
    </row>
    <row r="458" spans="2:17" ht="12.75">
      <c r="B458" s="295" t="s">
        <v>105</v>
      </c>
      <c r="C458" s="296">
        <v>156</v>
      </c>
      <c r="D458" s="296">
        <v>141</v>
      </c>
      <c r="E458" s="296">
        <v>133</v>
      </c>
      <c r="F458" s="296">
        <v>125</v>
      </c>
      <c r="G458" s="296">
        <v>132</v>
      </c>
      <c r="H458" s="98">
        <f t="shared" si="15"/>
        <v>137.4</v>
      </c>
      <c r="I458" s="20">
        <v>137.4</v>
      </c>
      <c r="K458" s="5"/>
      <c r="L458" s="5"/>
      <c r="M458" s="5"/>
      <c r="N458" s="5"/>
      <c r="O458" s="5"/>
      <c r="P458" s="5"/>
      <c r="Q458" s="5"/>
    </row>
    <row r="459" spans="2:17" ht="12.75">
      <c r="B459" s="295" t="s">
        <v>106</v>
      </c>
      <c r="C459" s="296">
        <v>622</v>
      </c>
      <c r="D459" s="296">
        <v>567</v>
      </c>
      <c r="E459" s="296">
        <v>639</v>
      </c>
      <c r="F459" s="296">
        <v>658</v>
      </c>
      <c r="G459" s="296">
        <v>706</v>
      </c>
      <c r="H459" s="98">
        <f t="shared" si="15"/>
        <v>638.4</v>
      </c>
      <c r="I459" s="20">
        <v>638.4</v>
      </c>
      <c r="K459" s="5"/>
      <c r="L459" s="5"/>
      <c r="M459" s="5"/>
      <c r="N459" s="5"/>
      <c r="O459" s="5"/>
      <c r="P459" s="5"/>
      <c r="Q459" s="5"/>
    </row>
    <row r="460" spans="2:17" ht="12.75">
      <c r="B460" s="295" t="s">
        <v>107</v>
      </c>
      <c r="C460" s="296">
        <v>188</v>
      </c>
      <c r="D460" s="296">
        <v>188</v>
      </c>
      <c r="E460" s="296">
        <v>188</v>
      </c>
      <c r="F460" s="296">
        <v>188</v>
      </c>
      <c r="G460" s="296">
        <v>188</v>
      </c>
      <c r="H460" s="98">
        <f t="shared" si="15"/>
        <v>188</v>
      </c>
      <c r="I460" s="20">
        <v>188</v>
      </c>
      <c r="K460" s="5"/>
      <c r="L460" s="5"/>
      <c r="M460" s="5"/>
      <c r="N460" s="5"/>
      <c r="O460" s="5"/>
      <c r="P460" s="5"/>
      <c r="Q460" s="5"/>
    </row>
    <row r="461" spans="2:17" ht="12.75">
      <c r="B461"/>
      <c r="C461"/>
      <c r="D461"/>
      <c r="E461"/>
      <c r="F461"/>
      <c r="G461"/>
      <c r="H461" s="98"/>
      <c r="I461" s="20"/>
      <c r="K461" s="5"/>
      <c r="L461" s="5"/>
      <c r="M461" s="5"/>
      <c r="N461" s="5"/>
      <c r="O461" s="5"/>
      <c r="P461" s="5"/>
      <c r="Q461" s="5"/>
    </row>
    <row r="462" spans="2:17" ht="12.75">
      <c r="B462" s="298" t="s">
        <v>92</v>
      </c>
      <c r="C462"/>
      <c r="D462"/>
      <c r="E462"/>
      <c r="F462"/>
      <c r="G462"/>
      <c r="H462" s="98"/>
      <c r="I462" s="20"/>
      <c r="K462" s="5"/>
      <c r="L462" s="5"/>
      <c r="M462" s="5"/>
      <c r="N462" s="5"/>
      <c r="O462" s="5"/>
      <c r="P462" s="5"/>
      <c r="Q462" s="5"/>
    </row>
    <row r="463" spans="2:17" ht="12.75">
      <c r="B463" s="298" t="s">
        <v>0</v>
      </c>
      <c r="C463" s="298" t="s">
        <v>93</v>
      </c>
      <c r="D463"/>
      <c r="E463"/>
      <c r="F463"/>
      <c r="G463"/>
      <c r="H463" s="98"/>
      <c r="I463" s="20"/>
      <c r="K463" s="5"/>
      <c r="L463" s="5"/>
      <c r="M463" s="5"/>
      <c r="N463" s="5"/>
      <c r="O463" s="5"/>
      <c r="P463" s="5"/>
      <c r="Q463" s="5"/>
    </row>
    <row r="464" spans="2:17" ht="12.75">
      <c r="B464"/>
      <c r="C464"/>
      <c r="D464"/>
      <c r="E464"/>
      <c r="F464"/>
      <c r="G464"/>
      <c r="H464" s="98"/>
      <c r="I464" s="20"/>
      <c r="K464" s="5"/>
      <c r="L464" s="5"/>
      <c r="M464" s="5"/>
      <c r="N464" s="5"/>
      <c r="O464" s="5"/>
      <c r="P464" s="5"/>
      <c r="Q464" s="5"/>
    </row>
    <row r="465" spans="2:17" ht="12.75">
      <c r="B465" s="298" t="s">
        <v>75</v>
      </c>
      <c r="C465" s="298" t="s">
        <v>152</v>
      </c>
      <c r="D465"/>
      <c r="E465"/>
      <c r="F465"/>
      <c r="G465"/>
      <c r="H465" s="98"/>
      <c r="I465" s="20"/>
      <c r="K465" s="5"/>
      <c r="L465" s="5"/>
      <c r="M465" s="5"/>
      <c r="N465" s="5"/>
      <c r="O465" s="5"/>
      <c r="P465" s="5"/>
      <c r="Q465" s="5"/>
    </row>
    <row r="466" spans="2:17" ht="12.75">
      <c r="B466" s="298" t="s">
        <v>96</v>
      </c>
      <c r="C466" s="298" t="s">
        <v>41</v>
      </c>
      <c r="D466"/>
      <c r="E466"/>
      <c r="F466"/>
      <c r="G466"/>
      <c r="H466" s="98"/>
      <c r="I466" s="20"/>
      <c r="K466" s="5"/>
      <c r="L466" s="5"/>
      <c r="M466" s="5"/>
      <c r="N466" s="5"/>
      <c r="O466" s="5"/>
      <c r="P466" s="5"/>
      <c r="Q466" s="5"/>
    </row>
    <row r="467" spans="2:17" ht="12.75">
      <c r="B467"/>
      <c r="C467"/>
      <c r="D467"/>
      <c r="E467"/>
      <c r="F467"/>
      <c r="G467"/>
      <c r="H467" s="98"/>
      <c r="I467" s="20"/>
      <c r="K467" s="5"/>
      <c r="L467" s="5"/>
      <c r="M467" s="5"/>
      <c r="N467" s="5"/>
      <c r="O467" s="5"/>
      <c r="P467" s="5"/>
      <c r="Q467" s="5"/>
    </row>
    <row r="468" spans="2:17" ht="12.75">
      <c r="B468" s="295" t="s">
        <v>97</v>
      </c>
      <c r="C468" s="295" t="s">
        <v>55</v>
      </c>
      <c r="D468" s="295" t="s">
        <v>56</v>
      </c>
      <c r="E468" s="295" t="s">
        <v>61</v>
      </c>
      <c r="F468" s="295" t="s">
        <v>62</v>
      </c>
      <c r="G468" s="295" t="s">
        <v>63</v>
      </c>
      <c r="H468" s="98"/>
      <c r="I468" s="20"/>
      <c r="K468" s="5"/>
      <c r="L468" s="5"/>
      <c r="M468" s="5"/>
      <c r="N468" s="5"/>
      <c r="O468" s="5"/>
      <c r="P468" s="5"/>
      <c r="Q468" s="5"/>
    </row>
    <row r="469" spans="2:17" ht="12.75">
      <c r="B469" s="295" t="s">
        <v>102</v>
      </c>
      <c r="C469" s="296">
        <v>9401</v>
      </c>
      <c r="D469" s="296">
        <v>8833</v>
      </c>
      <c r="E469" s="296">
        <v>9146</v>
      </c>
      <c r="F469" s="296">
        <v>8990</v>
      </c>
      <c r="G469" s="296">
        <v>9166</v>
      </c>
      <c r="H469" s="98">
        <f t="shared" si="15"/>
        <v>9107.2</v>
      </c>
      <c r="I469" s="20">
        <v>9107.2</v>
      </c>
      <c r="K469" s="5"/>
      <c r="L469" s="5"/>
      <c r="M469" s="5"/>
      <c r="N469" s="5"/>
      <c r="O469" s="5"/>
      <c r="P469" s="5"/>
      <c r="Q469" s="5"/>
    </row>
    <row r="470" spans="2:17" ht="12.75">
      <c r="B470" s="295" t="s">
        <v>103</v>
      </c>
      <c r="C470" s="296">
        <v>4832</v>
      </c>
      <c r="D470" s="296">
        <v>4784</v>
      </c>
      <c r="E470" s="296">
        <v>4850</v>
      </c>
      <c r="F470" s="296">
        <v>4802</v>
      </c>
      <c r="G470" s="296">
        <v>4803</v>
      </c>
      <c r="H470" s="98">
        <f t="shared" si="15"/>
        <v>4814.2</v>
      </c>
      <c r="I470" s="20">
        <v>4814.2</v>
      </c>
      <c r="K470" s="5"/>
      <c r="L470" s="5"/>
      <c r="M470" s="5"/>
      <c r="N470" s="5"/>
      <c r="O470" s="5"/>
      <c r="P470" s="5"/>
      <c r="Q470" s="5"/>
    </row>
    <row r="471" spans="2:17" ht="12.75">
      <c r="B471" s="295" t="s">
        <v>104</v>
      </c>
      <c r="C471" s="296">
        <v>2062</v>
      </c>
      <c r="D471" s="296">
        <v>1741</v>
      </c>
      <c r="E471" s="296">
        <v>1894</v>
      </c>
      <c r="F471" s="296">
        <v>1912</v>
      </c>
      <c r="G471" s="296">
        <v>1925</v>
      </c>
      <c r="H471" s="98">
        <f t="shared" si="15"/>
        <v>1906.8</v>
      </c>
      <c r="I471" s="20">
        <v>1906.8</v>
      </c>
      <c r="K471" s="5"/>
      <c r="L471" s="5"/>
      <c r="M471" s="5"/>
      <c r="N471" s="5"/>
      <c r="O471" s="5"/>
      <c r="P471" s="5"/>
      <c r="Q471" s="5"/>
    </row>
    <row r="472" spans="2:17" ht="12.75">
      <c r="B472" s="295" t="s">
        <v>105</v>
      </c>
      <c r="C472" s="296">
        <v>859</v>
      </c>
      <c r="D472" s="296">
        <v>856</v>
      </c>
      <c r="E472" s="296">
        <v>889</v>
      </c>
      <c r="F472" s="296">
        <v>871</v>
      </c>
      <c r="G472" s="296">
        <v>853</v>
      </c>
      <c r="H472" s="98">
        <f t="shared" si="15"/>
        <v>865.6</v>
      </c>
      <c r="I472" s="20">
        <v>865.6</v>
      </c>
      <c r="K472" s="5"/>
      <c r="L472" s="5"/>
      <c r="M472" s="5"/>
      <c r="N472" s="5"/>
      <c r="O472" s="5"/>
      <c r="P472" s="5"/>
      <c r="Q472" s="5"/>
    </row>
    <row r="473" spans="2:17" ht="12.75">
      <c r="B473" s="295" t="s">
        <v>106</v>
      </c>
      <c r="C473" s="296">
        <v>1559</v>
      </c>
      <c r="D473" s="296">
        <v>1365</v>
      </c>
      <c r="E473" s="296">
        <v>1422</v>
      </c>
      <c r="F473" s="296">
        <v>1316</v>
      </c>
      <c r="G473" s="296">
        <v>1499</v>
      </c>
      <c r="H473" s="98">
        <f t="shared" si="15"/>
        <v>1432.2</v>
      </c>
      <c r="I473" s="20">
        <v>1432.2</v>
      </c>
      <c r="K473" s="5"/>
      <c r="L473" s="5"/>
      <c r="M473" s="5"/>
      <c r="N473" s="5"/>
      <c r="O473" s="5"/>
      <c r="P473" s="5"/>
      <c r="Q473" s="5"/>
    </row>
    <row r="474" spans="2:17" ht="12.75">
      <c r="B474" s="295" t="s">
        <v>107</v>
      </c>
      <c r="C474" s="296">
        <v>89</v>
      </c>
      <c r="D474" s="296">
        <v>87</v>
      </c>
      <c r="E474" s="296">
        <v>91</v>
      </c>
      <c r="F474" s="296">
        <v>90</v>
      </c>
      <c r="G474" s="296">
        <v>85</v>
      </c>
      <c r="H474" s="98">
        <f t="shared" si="15"/>
        <v>88.4</v>
      </c>
      <c r="I474" s="20">
        <v>88.4</v>
      </c>
      <c r="K474" s="5"/>
      <c r="L474" s="5"/>
      <c r="M474" s="5"/>
      <c r="N474" s="5"/>
      <c r="O474" s="5"/>
      <c r="P474" s="5"/>
      <c r="Q474" s="5"/>
    </row>
    <row r="475" spans="2:17" ht="12.75">
      <c r="B475"/>
      <c r="C475"/>
      <c r="D475"/>
      <c r="E475"/>
      <c r="F475"/>
      <c r="G475"/>
      <c r="H475" s="98"/>
      <c r="I475" s="20"/>
      <c r="K475" s="5"/>
      <c r="L475" s="5"/>
      <c r="M475" s="5"/>
      <c r="N475" s="5"/>
      <c r="O475" s="5"/>
      <c r="P475" s="5"/>
      <c r="Q475" s="5"/>
    </row>
    <row r="476" spans="2:17" ht="12.75">
      <c r="B476" s="298" t="s">
        <v>92</v>
      </c>
      <c r="C476"/>
      <c r="D476"/>
      <c r="E476"/>
      <c r="F476"/>
      <c r="G476"/>
      <c r="H476" s="98"/>
      <c r="I476" s="20"/>
      <c r="K476" s="5"/>
      <c r="L476" s="5"/>
      <c r="M476" s="5"/>
      <c r="N476" s="5"/>
      <c r="O476" s="5"/>
      <c r="P476" s="5"/>
      <c r="Q476" s="5"/>
    </row>
    <row r="477" spans="2:17" ht="12.75">
      <c r="B477" s="298" t="s">
        <v>0</v>
      </c>
      <c r="C477" s="298" t="s">
        <v>93</v>
      </c>
      <c r="D477"/>
      <c r="E477"/>
      <c r="F477"/>
      <c r="G477"/>
      <c r="H477" s="98"/>
      <c r="I477" s="20"/>
      <c r="K477" s="5"/>
      <c r="L477" s="5"/>
      <c r="M477" s="5"/>
      <c r="N477" s="5"/>
      <c r="O477" s="5"/>
      <c r="P477" s="5"/>
      <c r="Q477" s="5"/>
    </row>
    <row r="478" spans="2:17" ht="12.75">
      <c r="B478"/>
      <c r="C478"/>
      <c r="D478"/>
      <c r="E478"/>
      <c r="F478"/>
      <c r="G478"/>
      <c r="H478" s="98"/>
      <c r="I478" s="20"/>
      <c r="K478" s="5"/>
      <c r="L478" s="5"/>
      <c r="M478" s="5"/>
      <c r="N478" s="5"/>
      <c r="O478" s="5"/>
      <c r="P478" s="5"/>
      <c r="Q478" s="5"/>
    </row>
    <row r="479" spans="2:17" ht="12.75">
      <c r="B479" s="298" t="s">
        <v>75</v>
      </c>
      <c r="C479" s="298" t="s">
        <v>152</v>
      </c>
      <c r="D479"/>
      <c r="E479"/>
      <c r="F479"/>
      <c r="G479"/>
      <c r="H479" s="98"/>
      <c r="I479" s="20"/>
      <c r="K479" s="5"/>
      <c r="L479" s="5"/>
      <c r="M479" s="5"/>
      <c r="N479" s="5"/>
      <c r="O479" s="5"/>
      <c r="P479" s="5"/>
      <c r="Q479" s="5"/>
    </row>
    <row r="480" spans="2:17" ht="12.75">
      <c r="B480" s="298" t="s">
        <v>96</v>
      </c>
      <c r="C480" s="298" t="s">
        <v>19</v>
      </c>
      <c r="D480"/>
      <c r="E480"/>
      <c r="F480"/>
      <c r="G480"/>
      <c r="H480" s="98"/>
      <c r="I480" s="20"/>
      <c r="K480" s="5"/>
      <c r="L480" s="5"/>
      <c r="M480" s="5"/>
      <c r="N480" s="5"/>
      <c r="O480" s="5"/>
      <c r="P480" s="5"/>
      <c r="Q480" s="5"/>
    </row>
    <row r="481" spans="2:17" ht="12.75">
      <c r="B481"/>
      <c r="C481"/>
      <c r="D481"/>
      <c r="E481"/>
      <c r="F481"/>
      <c r="G481"/>
      <c r="H481" s="98"/>
      <c r="I481" s="20"/>
      <c r="K481" s="5"/>
      <c r="L481" s="5"/>
      <c r="M481" s="5"/>
      <c r="N481" s="5"/>
      <c r="O481" s="5"/>
      <c r="P481" s="5"/>
      <c r="Q481" s="5"/>
    </row>
    <row r="482" spans="2:17" ht="12.75">
      <c r="B482" s="295" t="s">
        <v>97</v>
      </c>
      <c r="C482" s="295" t="s">
        <v>55</v>
      </c>
      <c r="D482" s="295" t="s">
        <v>56</v>
      </c>
      <c r="E482" s="295" t="s">
        <v>61</v>
      </c>
      <c r="F482" s="295" t="s">
        <v>62</v>
      </c>
      <c r="G482" s="295" t="s">
        <v>63</v>
      </c>
      <c r="H482" s="98"/>
      <c r="I482" s="20"/>
      <c r="K482" s="5"/>
      <c r="L482" s="5"/>
      <c r="M482" s="5"/>
      <c r="N482" s="5"/>
      <c r="O482" s="5"/>
      <c r="P482" s="5"/>
      <c r="Q482" s="5"/>
    </row>
    <row r="483" spans="2:17" ht="12.75">
      <c r="B483" s="295" t="s">
        <v>102</v>
      </c>
      <c r="C483" s="296">
        <v>18238</v>
      </c>
      <c r="D483" s="296">
        <v>18100</v>
      </c>
      <c r="E483" s="296">
        <v>17923</v>
      </c>
      <c r="F483" s="296">
        <v>18281</v>
      </c>
      <c r="G483" s="296">
        <v>17691</v>
      </c>
      <c r="H483" s="98">
        <f t="shared" si="15"/>
        <v>18046.6</v>
      </c>
      <c r="I483" s="20">
        <v>18046.6</v>
      </c>
      <c r="K483" s="5"/>
      <c r="L483" s="5"/>
      <c r="M483" s="5"/>
      <c r="N483" s="5"/>
      <c r="O483" s="5"/>
      <c r="P483" s="5"/>
      <c r="Q483" s="5"/>
    </row>
    <row r="484" spans="2:17" ht="12.75">
      <c r="B484" s="295" t="s">
        <v>103</v>
      </c>
      <c r="C484" s="296">
        <v>10167</v>
      </c>
      <c r="D484" s="296">
        <v>10097</v>
      </c>
      <c r="E484" s="296">
        <v>10087</v>
      </c>
      <c r="F484" s="296">
        <v>10015</v>
      </c>
      <c r="G484" s="296">
        <v>10109</v>
      </c>
      <c r="H484" s="98">
        <f t="shared" si="15"/>
        <v>10095</v>
      </c>
      <c r="I484" s="20">
        <v>10095</v>
      </c>
      <c r="K484" s="5"/>
      <c r="L484" s="5"/>
      <c r="M484" s="5"/>
      <c r="N484" s="5"/>
      <c r="O484" s="5"/>
      <c r="P484" s="5"/>
      <c r="Q484" s="5"/>
    </row>
    <row r="485" spans="2:17" ht="12.75">
      <c r="B485" s="295" t="s">
        <v>104</v>
      </c>
      <c r="C485" s="296">
        <v>3722</v>
      </c>
      <c r="D485" s="296">
        <v>3615</v>
      </c>
      <c r="E485" s="296">
        <v>3553</v>
      </c>
      <c r="F485" s="296">
        <v>3591</v>
      </c>
      <c r="G485" s="296">
        <v>3399</v>
      </c>
      <c r="H485" s="98">
        <f t="shared" si="15"/>
        <v>3576</v>
      </c>
      <c r="I485" s="20">
        <v>3576</v>
      </c>
      <c r="K485" s="5"/>
      <c r="L485" s="5"/>
      <c r="M485" s="5"/>
      <c r="N485" s="5"/>
      <c r="O485" s="5"/>
      <c r="P485" s="5"/>
      <c r="Q485" s="5"/>
    </row>
    <row r="486" spans="2:17" ht="12.75">
      <c r="B486" s="295" t="s">
        <v>105</v>
      </c>
      <c r="C486" s="296">
        <v>206</v>
      </c>
      <c r="D486" s="296">
        <v>216</v>
      </c>
      <c r="E486" s="296">
        <v>217</v>
      </c>
      <c r="F486" s="296">
        <v>225</v>
      </c>
      <c r="G486" s="296">
        <v>229</v>
      </c>
      <c r="H486" s="98">
        <f t="shared" si="15"/>
        <v>218.6</v>
      </c>
      <c r="I486" s="20">
        <v>218.6</v>
      </c>
      <c r="K486" s="5"/>
      <c r="L486" s="5"/>
      <c r="M486" s="5"/>
      <c r="N486" s="5"/>
      <c r="O486" s="5"/>
      <c r="P486" s="5"/>
      <c r="Q486" s="5"/>
    </row>
    <row r="487" spans="2:17" ht="12.75">
      <c r="B487" s="295" t="s">
        <v>106</v>
      </c>
      <c r="C487" s="296">
        <v>1462</v>
      </c>
      <c r="D487" s="296">
        <v>1570</v>
      </c>
      <c r="E487" s="296">
        <v>1681</v>
      </c>
      <c r="F487" s="296">
        <v>1842</v>
      </c>
      <c r="G487" s="296">
        <v>1796</v>
      </c>
      <c r="H487" s="98">
        <f t="shared" si="15"/>
        <v>1670.2</v>
      </c>
      <c r="I487" s="20">
        <v>1670.2</v>
      </c>
      <c r="K487" s="5"/>
      <c r="L487" s="5"/>
      <c r="M487" s="5"/>
      <c r="N487" s="5"/>
      <c r="O487" s="5"/>
      <c r="P487" s="5"/>
      <c r="Q487" s="5"/>
    </row>
    <row r="488" spans="2:17" ht="12.75">
      <c r="B488" s="295" t="s">
        <v>107</v>
      </c>
      <c r="C488" s="296">
        <v>2681</v>
      </c>
      <c r="D488" s="296">
        <v>2601</v>
      </c>
      <c r="E488" s="296">
        <v>2384</v>
      </c>
      <c r="F488" s="296">
        <v>2608</v>
      </c>
      <c r="G488" s="296">
        <v>2157</v>
      </c>
      <c r="H488" s="98">
        <f t="shared" si="15"/>
        <v>2486.2</v>
      </c>
      <c r="I488" s="20">
        <v>2486.2</v>
      </c>
      <c r="K488" s="5"/>
      <c r="L488" s="5"/>
      <c r="M488" s="5"/>
      <c r="N488" s="5"/>
      <c r="O488" s="5"/>
      <c r="P488" s="5"/>
      <c r="Q488" s="5"/>
    </row>
    <row r="489" spans="2:17" ht="12.75">
      <c r="B489"/>
      <c r="C489"/>
      <c r="D489"/>
      <c r="E489"/>
      <c r="F489"/>
      <c r="G489"/>
      <c r="H489" s="98"/>
      <c r="I489" s="20"/>
      <c r="K489" s="5"/>
      <c r="L489" s="5"/>
      <c r="M489" s="5"/>
      <c r="N489" s="5"/>
      <c r="O489" s="5"/>
      <c r="P489" s="5"/>
      <c r="Q489" s="5"/>
    </row>
    <row r="490" spans="2:17" ht="12.75">
      <c r="B490" s="298" t="s">
        <v>92</v>
      </c>
      <c r="C490"/>
      <c r="D490"/>
      <c r="E490"/>
      <c r="F490"/>
      <c r="G490"/>
      <c r="H490" s="98"/>
      <c r="I490" s="20"/>
      <c r="K490" s="5"/>
      <c r="L490" s="5"/>
      <c r="M490" s="5"/>
      <c r="N490" s="5"/>
      <c r="O490" s="5"/>
      <c r="P490" s="5"/>
      <c r="Q490" s="5"/>
    </row>
    <row r="491" spans="2:17" ht="12.75">
      <c r="B491" s="298" t="s">
        <v>0</v>
      </c>
      <c r="C491" s="298" t="s">
        <v>93</v>
      </c>
      <c r="D491"/>
      <c r="E491"/>
      <c r="F491"/>
      <c r="G491"/>
      <c r="H491" s="98"/>
      <c r="I491" s="20"/>
      <c r="K491" s="5"/>
      <c r="L491" s="5"/>
      <c r="M491" s="5"/>
      <c r="N491" s="5"/>
      <c r="O491" s="5"/>
      <c r="P491" s="5"/>
      <c r="Q491" s="5"/>
    </row>
    <row r="492" spans="2:17" ht="12.75">
      <c r="B492"/>
      <c r="C492"/>
      <c r="D492"/>
      <c r="E492"/>
      <c r="F492"/>
      <c r="G492"/>
      <c r="H492" s="98"/>
      <c r="I492" s="20"/>
      <c r="K492" s="5"/>
      <c r="L492" s="5"/>
      <c r="M492" s="5"/>
      <c r="N492" s="5"/>
      <c r="O492" s="5"/>
      <c r="P492" s="5"/>
      <c r="Q492" s="5"/>
    </row>
    <row r="493" spans="2:17" ht="12.75">
      <c r="B493" s="298" t="s">
        <v>75</v>
      </c>
      <c r="C493" s="298" t="s">
        <v>152</v>
      </c>
      <c r="D493"/>
      <c r="E493"/>
      <c r="F493"/>
      <c r="G493"/>
      <c r="H493" s="98"/>
      <c r="I493" s="20"/>
      <c r="K493" s="5"/>
      <c r="L493" s="5"/>
      <c r="M493" s="5"/>
      <c r="N493" s="5"/>
      <c r="O493" s="5"/>
      <c r="P493" s="5"/>
      <c r="Q493" s="5"/>
    </row>
    <row r="494" spans="2:17" ht="12.75">
      <c r="B494" s="298" t="s">
        <v>96</v>
      </c>
      <c r="C494" s="298" t="s">
        <v>42</v>
      </c>
      <c r="D494"/>
      <c r="E494"/>
      <c r="F494"/>
      <c r="G494"/>
      <c r="H494" s="98"/>
      <c r="I494" s="20"/>
      <c r="K494" s="5"/>
      <c r="L494" s="5"/>
      <c r="M494" s="5"/>
      <c r="N494" s="5"/>
      <c r="O494" s="5"/>
      <c r="P494" s="5"/>
      <c r="Q494" s="5"/>
    </row>
    <row r="495" spans="2:17" ht="12.75">
      <c r="B495"/>
      <c r="C495"/>
      <c r="D495"/>
      <c r="E495"/>
      <c r="F495"/>
      <c r="G495"/>
      <c r="H495" s="98"/>
      <c r="I495" s="20"/>
      <c r="K495" s="5"/>
      <c r="L495" s="5"/>
      <c r="M495" s="5"/>
      <c r="N495" s="5"/>
      <c r="O495" s="5"/>
      <c r="P495" s="5"/>
      <c r="Q495" s="5"/>
    </row>
    <row r="496" spans="2:17" ht="12.75">
      <c r="B496" s="295" t="s">
        <v>97</v>
      </c>
      <c r="C496" s="295" t="s">
        <v>55</v>
      </c>
      <c r="D496" s="295" t="s">
        <v>56</v>
      </c>
      <c r="E496" s="295" t="s">
        <v>61</v>
      </c>
      <c r="F496" s="295" t="s">
        <v>62</v>
      </c>
      <c r="G496" s="295" t="s">
        <v>63</v>
      </c>
      <c r="H496" s="98"/>
      <c r="I496" s="20"/>
      <c r="K496" s="5"/>
      <c r="L496" s="5"/>
      <c r="M496" s="5"/>
      <c r="N496" s="5"/>
      <c r="O496" s="5"/>
      <c r="P496" s="5"/>
      <c r="Q496" s="5"/>
    </row>
    <row r="497" spans="2:17" ht="12.75">
      <c r="B497" s="295" t="s">
        <v>102</v>
      </c>
      <c r="C497" s="296">
        <v>19941</v>
      </c>
      <c r="D497" s="296">
        <v>19613</v>
      </c>
      <c r="E497" s="296">
        <v>19457</v>
      </c>
      <c r="F497" s="296">
        <v>19576</v>
      </c>
      <c r="G497" s="297" t="s">
        <v>0</v>
      </c>
      <c r="H497" s="98">
        <f t="shared" si="15"/>
        <v>19646.75</v>
      </c>
      <c r="I497" s="20">
        <v>19646.75</v>
      </c>
      <c r="K497" s="5"/>
      <c r="L497" s="5"/>
      <c r="M497" s="5"/>
      <c r="N497" s="5"/>
      <c r="O497" s="5"/>
      <c r="P497" s="5"/>
      <c r="Q497" s="5"/>
    </row>
    <row r="498" spans="2:17" ht="12.75">
      <c r="B498" s="295" t="s">
        <v>103</v>
      </c>
      <c r="C498" s="296">
        <v>13005</v>
      </c>
      <c r="D498" s="296">
        <v>12777</v>
      </c>
      <c r="E498" s="296">
        <v>12723</v>
      </c>
      <c r="F498" s="296">
        <v>12959</v>
      </c>
      <c r="G498" s="297" t="s">
        <v>0</v>
      </c>
      <c r="H498" s="98">
        <f t="shared" si="15"/>
        <v>12866</v>
      </c>
      <c r="I498" s="20">
        <v>12866</v>
      </c>
      <c r="K498" s="5"/>
      <c r="L498" s="5"/>
      <c r="M498" s="5"/>
      <c r="N498" s="5"/>
      <c r="O498" s="5"/>
      <c r="P498" s="5"/>
      <c r="Q498" s="5"/>
    </row>
    <row r="499" spans="2:17" ht="12.75">
      <c r="B499" s="295" t="s">
        <v>104</v>
      </c>
      <c r="C499" s="296">
        <v>4042</v>
      </c>
      <c r="D499" s="296">
        <v>3875</v>
      </c>
      <c r="E499" s="296">
        <v>3736</v>
      </c>
      <c r="F499" s="296">
        <v>3721</v>
      </c>
      <c r="G499" s="297" t="s">
        <v>0</v>
      </c>
      <c r="H499" s="98">
        <f t="shared" si="15"/>
        <v>3843.5</v>
      </c>
      <c r="I499" s="20">
        <v>3843.5</v>
      </c>
      <c r="K499" s="5"/>
      <c r="L499" s="5"/>
      <c r="M499" s="5"/>
      <c r="N499" s="5"/>
      <c r="O499" s="5"/>
      <c r="P499" s="5"/>
      <c r="Q499" s="5"/>
    </row>
    <row r="500" spans="2:17" ht="12.75">
      <c r="B500" s="295" t="s">
        <v>105</v>
      </c>
      <c r="C500" s="296">
        <v>446</v>
      </c>
      <c r="D500" s="296">
        <v>485</v>
      </c>
      <c r="E500" s="296">
        <v>485</v>
      </c>
      <c r="F500" s="296">
        <v>439</v>
      </c>
      <c r="G500" s="297" t="s">
        <v>0</v>
      </c>
      <c r="H500" s="98">
        <f t="shared" si="15"/>
        <v>463.75</v>
      </c>
      <c r="I500" s="20">
        <v>463.75</v>
      </c>
      <c r="K500" s="5"/>
      <c r="L500" s="5"/>
      <c r="M500" s="5"/>
      <c r="N500" s="5"/>
      <c r="O500" s="5"/>
      <c r="P500" s="5"/>
      <c r="Q500" s="5"/>
    </row>
    <row r="501" spans="2:17" ht="12.75">
      <c r="B501" s="295" t="s">
        <v>106</v>
      </c>
      <c r="C501" s="296">
        <v>1406</v>
      </c>
      <c r="D501" s="296">
        <v>1461</v>
      </c>
      <c r="E501" s="296">
        <v>1498</v>
      </c>
      <c r="F501" s="296">
        <v>1469</v>
      </c>
      <c r="G501" s="297" t="s">
        <v>0</v>
      </c>
      <c r="H501" s="98">
        <f t="shared" si="15"/>
        <v>1458.5</v>
      </c>
      <c r="I501" s="20">
        <v>1458.5</v>
      </c>
      <c r="K501" s="5"/>
      <c r="L501" s="5"/>
      <c r="M501" s="5"/>
      <c r="N501" s="5"/>
      <c r="O501" s="5"/>
      <c r="P501" s="5"/>
      <c r="Q501" s="5"/>
    </row>
    <row r="502" spans="2:17" ht="12.75">
      <c r="B502" s="295" t="s">
        <v>107</v>
      </c>
      <c r="C502" s="296">
        <v>1041</v>
      </c>
      <c r="D502" s="296">
        <v>1015</v>
      </c>
      <c r="E502" s="296">
        <v>1015</v>
      </c>
      <c r="F502" s="296">
        <v>988</v>
      </c>
      <c r="G502" s="297" t="s">
        <v>0</v>
      </c>
      <c r="H502" s="98">
        <f t="shared" si="15"/>
        <v>1014.75</v>
      </c>
      <c r="I502" s="20">
        <v>1014.75</v>
      </c>
      <c r="K502" s="5"/>
      <c r="L502" s="5"/>
      <c r="M502" s="5"/>
      <c r="N502" s="5"/>
      <c r="O502" s="5"/>
      <c r="P502" s="5"/>
      <c r="Q502" s="5"/>
    </row>
    <row r="503" spans="2:17" ht="12.75">
      <c r="B503"/>
      <c r="C503"/>
      <c r="D503"/>
      <c r="E503"/>
      <c r="F503"/>
      <c r="G503"/>
      <c r="H503" s="98"/>
      <c r="I503" s="20"/>
      <c r="K503" s="5"/>
      <c r="L503" s="5"/>
      <c r="M503" s="5"/>
      <c r="N503" s="5"/>
      <c r="O503" s="5"/>
      <c r="P503" s="5"/>
      <c r="Q503" s="5"/>
    </row>
    <row r="504" spans="2:17" ht="12.75">
      <c r="B504" s="298" t="s">
        <v>92</v>
      </c>
      <c r="C504"/>
      <c r="D504"/>
      <c r="E504"/>
      <c r="F504"/>
      <c r="G504"/>
      <c r="H504" s="98"/>
      <c r="I504" s="20"/>
      <c r="K504" s="5"/>
      <c r="L504" s="5"/>
      <c r="M504" s="5"/>
      <c r="N504" s="5"/>
      <c r="O504" s="5"/>
      <c r="P504" s="5"/>
      <c r="Q504" s="5"/>
    </row>
    <row r="505" spans="2:17" ht="12.75">
      <c r="B505" s="298" t="s">
        <v>0</v>
      </c>
      <c r="C505" s="298" t="s">
        <v>93</v>
      </c>
      <c r="D505"/>
      <c r="E505"/>
      <c r="F505"/>
      <c r="G505"/>
      <c r="H505" s="98"/>
      <c r="I505" s="20"/>
      <c r="K505" s="5"/>
      <c r="L505" s="5"/>
      <c r="M505" s="5"/>
      <c r="N505" s="5"/>
      <c r="O505" s="5"/>
      <c r="P505" s="5"/>
      <c r="Q505" s="5"/>
    </row>
    <row r="506" spans="2:17" ht="12.75">
      <c r="B506"/>
      <c r="C506"/>
      <c r="D506"/>
      <c r="E506"/>
      <c r="F506"/>
      <c r="G506"/>
      <c r="H506" s="98"/>
      <c r="I506" s="20"/>
      <c r="K506" s="5"/>
      <c r="L506" s="5"/>
      <c r="M506" s="5"/>
      <c r="N506" s="5"/>
      <c r="O506" s="5"/>
      <c r="P506" s="5"/>
      <c r="Q506" s="5"/>
    </row>
    <row r="507" spans="2:17" ht="12.75">
      <c r="B507" s="298" t="s">
        <v>75</v>
      </c>
      <c r="C507" s="298" t="s">
        <v>152</v>
      </c>
      <c r="D507"/>
      <c r="E507"/>
      <c r="F507"/>
      <c r="G507"/>
      <c r="H507" s="98"/>
      <c r="I507" s="20"/>
      <c r="K507" s="5"/>
      <c r="L507" s="5"/>
      <c r="M507" s="5"/>
      <c r="N507" s="5"/>
      <c r="O507" s="5"/>
      <c r="P507" s="5"/>
      <c r="Q507" s="5"/>
    </row>
    <row r="508" spans="2:17" ht="12.75">
      <c r="B508" s="298" t="s">
        <v>96</v>
      </c>
      <c r="C508" s="298" t="s">
        <v>16</v>
      </c>
      <c r="D508"/>
      <c r="E508"/>
      <c r="F508"/>
      <c r="G508"/>
      <c r="H508" s="98"/>
      <c r="I508" s="20"/>
      <c r="K508" s="5"/>
      <c r="L508" s="5"/>
      <c r="M508" s="5"/>
      <c r="N508" s="5"/>
      <c r="O508" s="5"/>
      <c r="P508" s="5"/>
      <c r="Q508" s="5"/>
    </row>
    <row r="509" spans="2:17" ht="12.75">
      <c r="B509"/>
      <c r="C509"/>
      <c r="D509"/>
      <c r="E509"/>
      <c r="F509"/>
      <c r="G509"/>
      <c r="H509" s="98"/>
      <c r="I509" s="20"/>
      <c r="K509" s="5"/>
      <c r="L509" s="5"/>
      <c r="M509" s="5"/>
      <c r="N509" s="5"/>
      <c r="O509" s="5"/>
      <c r="P509" s="5"/>
      <c r="Q509" s="5"/>
    </row>
    <row r="510" spans="2:17" ht="12.75">
      <c r="B510" s="295" t="s">
        <v>97</v>
      </c>
      <c r="C510" s="295" t="s">
        <v>55</v>
      </c>
      <c r="D510" s="295" t="s">
        <v>56</v>
      </c>
      <c r="E510" s="295" t="s">
        <v>61</v>
      </c>
      <c r="F510" s="295" t="s">
        <v>62</v>
      </c>
      <c r="G510" s="295" t="s">
        <v>63</v>
      </c>
      <c r="H510" s="98"/>
      <c r="I510" s="20"/>
      <c r="K510" s="5"/>
      <c r="L510" s="5"/>
      <c r="M510" s="5"/>
      <c r="N510" s="5"/>
      <c r="O510" s="5"/>
      <c r="P510" s="5"/>
      <c r="Q510" s="5"/>
    </row>
    <row r="511" spans="2:17" ht="12.75">
      <c r="B511" s="295" t="s">
        <v>102</v>
      </c>
      <c r="C511" s="296">
        <v>171010</v>
      </c>
      <c r="D511" s="296">
        <v>169163</v>
      </c>
      <c r="E511" s="296">
        <v>168691</v>
      </c>
      <c r="F511" s="296">
        <v>169608</v>
      </c>
      <c r="G511" s="296">
        <v>171743</v>
      </c>
      <c r="H511" s="98">
        <f t="shared" si="15"/>
        <v>170043</v>
      </c>
      <c r="I511" s="20">
        <v>170043</v>
      </c>
      <c r="K511" s="5"/>
      <c r="L511" s="5"/>
      <c r="M511" s="5"/>
      <c r="N511" s="5"/>
      <c r="O511" s="5"/>
      <c r="P511" s="5"/>
      <c r="Q511" s="5"/>
    </row>
    <row r="512" spans="2:17" ht="12.75">
      <c r="B512" s="295" t="s">
        <v>103</v>
      </c>
      <c r="C512" s="296">
        <v>106409</v>
      </c>
      <c r="D512" s="296">
        <v>104483</v>
      </c>
      <c r="E512" s="296">
        <v>103940</v>
      </c>
      <c r="F512" s="296">
        <v>103116</v>
      </c>
      <c r="G512" s="296">
        <v>103795</v>
      </c>
      <c r="H512" s="98">
        <f t="shared" si="15"/>
        <v>104348.6</v>
      </c>
      <c r="I512" s="20">
        <v>104348.6</v>
      </c>
      <c r="K512" s="5"/>
      <c r="L512" s="5"/>
      <c r="M512" s="5"/>
      <c r="N512" s="5"/>
      <c r="O512" s="5"/>
      <c r="P512" s="5"/>
      <c r="Q512" s="5"/>
    </row>
    <row r="513" spans="2:17" ht="12.75">
      <c r="B513" s="295" t="s">
        <v>104</v>
      </c>
      <c r="C513" s="296">
        <v>10189</v>
      </c>
      <c r="D513" s="296">
        <v>10166</v>
      </c>
      <c r="E513" s="296">
        <v>10244</v>
      </c>
      <c r="F513" s="296">
        <v>10851</v>
      </c>
      <c r="G513" s="296">
        <v>10814</v>
      </c>
      <c r="H513" s="98">
        <f t="shared" si="15"/>
        <v>10452.8</v>
      </c>
      <c r="I513" s="20">
        <v>10452.8</v>
      </c>
      <c r="K513" s="5"/>
      <c r="L513" s="5"/>
      <c r="M513" s="5"/>
      <c r="N513" s="5"/>
      <c r="O513" s="5"/>
      <c r="P513" s="5"/>
      <c r="Q513" s="5"/>
    </row>
    <row r="514" spans="2:17" ht="12.75">
      <c r="B514" s="295" t="s">
        <v>105</v>
      </c>
      <c r="C514" s="296">
        <v>25829</v>
      </c>
      <c r="D514" s="296">
        <v>25988</v>
      </c>
      <c r="E514" s="296">
        <v>26544</v>
      </c>
      <c r="F514" s="296">
        <v>27300</v>
      </c>
      <c r="G514" s="296">
        <v>27882</v>
      </c>
      <c r="H514" s="98">
        <f t="shared" si="15"/>
        <v>26708.6</v>
      </c>
      <c r="I514" s="20">
        <v>26708.6</v>
      </c>
      <c r="K514" s="5"/>
      <c r="L514" s="5"/>
      <c r="M514" s="5"/>
      <c r="N514" s="5"/>
      <c r="O514" s="5"/>
      <c r="P514" s="5"/>
      <c r="Q514" s="5"/>
    </row>
    <row r="515" spans="2:17" ht="12.75">
      <c r="B515" s="295" t="s">
        <v>106</v>
      </c>
      <c r="C515" s="296">
        <v>25739</v>
      </c>
      <c r="D515" s="296">
        <v>25663</v>
      </c>
      <c r="E515" s="296">
        <v>25083</v>
      </c>
      <c r="F515" s="296">
        <v>25654</v>
      </c>
      <c r="G515" s="296">
        <v>26475</v>
      </c>
      <c r="H515" s="98">
        <f t="shared" si="15"/>
        <v>25722.8</v>
      </c>
      <c r="I515" s="20">
        <v>25722.8</v>
      </c>
      <c r="K515" s="5"/>
      <c r="L515" s="5"/>
      <c r="M515" s="5"/>
      <c r="N515" s="5"/>
      <c r="O515" s="5"/>
      <c r="P515" s="5"/>
      <c r="Q515" s="5"/>
    </row>
    <row r="516" spans="2:17" ht="12.75">
      <c r="B516" s="295" t="s">
        <v>107</v>
      </c>
      <c r="C516" s="296">
        <v>2845</v>
      </c>
      <c r="D516" s="296">
        <v>2863</v>
      </c>
      <c r="E516" s="296">
        <v>2879</v>
      </c>
      <c r="F516" s="296">
        <v>2687</v>
      </c>
      <c r="G516" s="296">
        <v>2776</v>
      </c>
      <c r="H516" s="98">
        <f t="shared" si="15"/>
        <v>2810</v>
      </c>
      <c r="I516" s="20">
        <v>2810</v>
      </c>
      <c r="K516" s="5"/>
      <c r="L516" s="5"/>
      <c r="M516" s="5"/>
      <c r="N516" s="5"/>
      <c r="O516" s="5"/>
      <c r="P516" s="5"/>
      <c r="Q516" s="5"/>
    </row>
    <row r="517" spans="2:17" ht="12.75">
      <c r="B517"/>
      <c r="C517"/>
      <c r="D517"/>
      <c r="E517"/>
      <c r="F517"/>
      <c r="G517"/>
      <c r="H517" s="98"/>
      <c r="I517" s="20"/>
      <c r="K517" s="5"/>
      <c r="L517" s="5"/>
      <c r="M517" s="5"/>
      <c r="N517" s="5"/>
      <c r="O517" s="5"/>
      <c r="P517" s="5"/>
      <c r="Q517" s="5"/>
    </row>
    <row r="518" spans="2:17" ht="12.75">
      <c r="B518" s="298" t="s">
        <v>92</v>
      </c>
      <c r="C518"/>
      <c r="D518"/>
      <c r="E518"/>
      <c r="F518"/>
      <c r="G518"/>
      <c r="H518" s="98"/>
      <c r="I518" s="20"/>
      <c r="K518" s="5"/>
      <c r="L518" s="5"/>
      <c r="M518" s="5"/>
      <c r="N518" s="5"/>
      <c r="O518" s="5"/>
      <c r="P518" s="5"/>
      <c r="Q518" s="5"/>
    </row>
    <row r="519" spans="2:17" ht="12.75">
      <c r="B519" s="298" t="s">
        <v>0</v>
      </c>
      <c r="C519" s="298" t="s">
        <v>93</v>
      </c>
      <c r="D519"/>
      <c r="E519"/>
      <c r="F519"/>
      <c r="G519"/>
      <c r="H519" s="98"/>
      <c r="I519" s="20"/>
      <c r="K519" s="5"/>
      <c r="L519" s="5"/>
      <c r="M519" s="5"/>
      <c r="N519" s="5"/>
      <c r="O519" s="5"/>
      <c r="P519" s="5"/>
      <c r="Q519" s="5"/>
    </row>
    <row r="520" spans="2:17" ht="12.75">
      <c r="B520"/>
      <c r="C520"/>
      <c r="D520"/>
      <c r="E520"/>
      <c r="F520"/>
      <c r="G520"/>
      <c r="H520" s="98"/>
      <c r="I520" s="20"/>
      <c r="K520" s="5"/>
      <c r="L520" s="5"/>
      <c r="M520" s="5"/>
      <c r="N520" s="5"/>
      <c r="O520" s="5"/>
      <c r="P520" s="5"/>
      <c r="Q520" s="5"/>
    </row>
    <row r="521" spans="2:17" ht="12.75">
      <c r="B521" s="298" t="s">
        <v>75</v>
      </c>
      <c r="C521" s="298" t="s">
        <v>152</v>
      </c>
      <c r="D521"/>
      <c r="E521"/>
      <c r="F521"/>
      <c r="G521"/>
      <c r="H521" s="98"/>
      <c r="I521" s="20"/>
      <c r="K521" s="5"/>
      <c r="L521" s="5"/>
      <c r="M521" s="5"/>
      <c r="N521" s="5"/>
      <c r="O521" s="5"/>
      <c r="P521" s="5"/>
      <c r="Q521" s="5"/>
    </row>
    <row r="522" spans="2:17" ht="12.75">
      <c r="B522" s="298" t="s">
        <v>96</v>
      </c>
      <c r="C522" s="298" t="s">
        <v>23</v>
      </c>
      <c r="D522"/>
      <c r="E522"/>
      <c r="F522"/>
      <c r="G522"/>
      <c r="H522" s="98"/>
      <c r="I522" s="20"/>
      <c r="K522" s="5"/>
      <c r="L522" s="5"/>
      <c r="M522" s="5"/>
      <c r="N522" s="5"/>
      <c r="O522" s="5"/>
      <c r="P522" s="5"/>
      <c r="Q522" s="5"/>
    </row>
    <row r="523" spans="2:17" ht="12.75">
      <c r="B523"/>
      <c r="C523"/>
      <c r="D523"/>
      <c r="E523"/>
      <c r="F523"/>
      <c r="G523"/>
      <c r="H523" s="98"/>
      <c r="I523" s="20"/>
      <c r="K523" s="5"/>
      <c r="L523" s="5"/>
      <c r="M523" s="5"/>
      <c r="N523" s="5"/>
      <c r="O523" s="5"/>
      <c r="P523" s="5"/>
      <c r="Q523" s="5"/>
    </row>
    <row r="524" spans="2:17" ht="12.75">
      <c r="B524" s="295" t="s">
        <v>97</v>
      </c>
      <c r="C524" s="295" t="s">
        <v>55</v>
      </c>
      <c r="D524" s="295" t="s">
        <v>56</v>
      </c>
      <c r="E524" s="295" t="s">
        <v>61</v>
      </c>
      <c r="F524" s="295" t="s">
        <v>62</v>
      </c>
      <c r="G524" s="295" t="s">
        <v>63</v>
      </c>
      <c r="H524" s="98"/>
      <c r="I524" s="20"/>
      <c r="K524" s="5"/>
      <c r="L524" s="5"/>
      <c r="M524" s="5"/>
      <c r="N524" s="5"/>
      <c r="O524" s="5"/>
      <c r="P524" s="5"/>
      <c r="Q524" s="5"/>
    </row>
    <row r="525" spans="2:17" ht="12.75">
      <c r="B525" s="295" t="s">
        <v>102</v>
      </c>
      <c r="C525" s="296">
        <v>13328</v>
      </c>
      <c r="D525" s="296">
        <v>12938</v>
      </c>
      <c r="E525" s="296">
        <v>12888</v>
      </c>
      <c r="F525" s="296">
        <v>12959</v>
      </c>
      <c r="G525" s="296">
        <v>12824</v>
      </c>
      <c r="H525" s="98">
        <f aca="true" t="shared" si="16" ref="H525:H543">AVERAGE(C525:G525)</f>
        <v>12987.4</v>
      </c>
      <c r="I525" s="20">
        <v>12987.4</v>
      </c>
      <c r="K525" s="5"/>
      <c r="L525" s="5"/>
      <c r="M525" s="5"/>
      <c r="N525" s="5"/>
      <c r="O525" s="5"/>
      <c r="P525" s="5"/>
      <c r="Q525" s="5"/>
    </row>
    <row r="526" spans="2:17" ht="12.75">
      <c r="B526" s="295" t="s">
        <v>103</v>
      </c>
      <c r="C526" s="296">
        <v>7056</v>
      </c>
      <c r="D526" s="296">
        <v>6883</v>
      </c>
      <c r="E526" s="296">
        <v>7024</v>
      </c>
      <c r="F526" s="296">
        <v>7026</v>
      </c>
      <c r="G526" s="296">
        <v>6890</v>
      </c>
      <c r="H526" s="98">
        <f t="shared" si="16"/>
        <v>6975.8</v>
      </c>
      <c r="I526" s="20">
        <v>6975.8</v>
      </c>
      <c r="K526" s="5"/>
      <c r="L526" s="5"/>
      <c r="M526" s="5"/>
      <c r="N526" s="5"/>
      <c r="O526" s="5"/>
      <c r="P526" s="5"/>
      <c r="Q526" s="5"/>
    </row>
    <row r="527" spans="2:17" ht="12.75">
      <c r="B527" s="295" t="s">
        <v>104</v>
      </c>
      <c r="C527" s="296">
        <v>1303</v>
      </c>
      <c r="D527" s="296">
        <v>1110</v>
      </c>
      <c r="E527" s="296">
        <v>1117</v>
      </c>
      <c r="F527" s="296">
        <v>1110</v>
      </c>
      <c r="G527" s="296">
        <v>1070</v>
      </c>
      <c r="H527" s="98">
        <f t="shared" si="16"/>
        <v>1142</v>
      </c>
      <c r="I527" s="20">
        <v>1142</v>
      </c>
      <c r="K527" s="5"/>
      <c r="L527" s="5"/>
      <c r="M527" s="5"/>
      <c r="N527" s="5"/>
      <c r="O527" s="5"/>
      <c r="P527" s="5"/>
      <c r="Q527" s="5"/>
    </row>
    <row r="528" spans="2:17" ht="12.75">
      <c r="B528" s="295" t="s">
        <v>105</v>
      </c>
      <c r="C528" s="296">
        <v>3795</v>
      </c>
      <c r="D528" s="296">
        <v>3783</v>
      </c>
      <c r="E528" s="296">
        <v>3571</v>
      </c>
      <c r="F528" s="296">
        <v>3629</v>
      </c>
      <c r="G528" s="296">
        <v>3728</v>
      </c>
      <c r="H528" s="98">
        <f t="shared" si="16"/>
        <v>3701.2</v>
      </c>
      <c r="I528" s="20">
        <v>3701.2</v>
      </c>
      <c r="K528" s="5"/>
      <c r="L528" s="5"/>
      <c r="M528" s="5"/>
      <c r="N528" s="5"/>
      <c r="O528" s="5"/>
      <c r="P528" s="5"/>
      <c r="Q528" s="5"/>
    </row>
    <row r="529" spans="2:17" ht="12.75">
      <c r="B529" s="295" t="s">
        <v>106</v>
      </c>
      <c r="C529" s="296">
        <v>877</v>
      </c>
      <c r="D529" s="296">
        <v>867</v>
      </c>
      <c r="E529" s="296">
        <v>882</v>
      </c>
      <c r="F529" s="296">
        <v>870</v>
      </c>
      <c r="G529" s="296">
        <v>868</v>
      </c>
      <c r="H529" s="98">
        <f t="shared" si="16"/>
        <v>872.8</v>
      </c>
      <c r="I529" s="20">
        <v>872.8</v>
      </c>
      <c r="K529" s="5"/>
      <c r="L529" s="5"/>
      <c r="M529" s="5"/>
      <c r="N529" s="5"/>
      <c r="O529" s="5"/>
      <c r="P529" s="5"/>
      <c r="Q529" s="5"/>
    </row>
    <row r="530" spans="2:17" ht="12.75">
      <c r="B530" s="295" t="s">
        <v>107</v>
      </c>
      <c r="C530" s="296">
        <v>298</v>
      </c>
      <c r="D530" s="296">
        <v>295</v>
      </c>
      <c r="E530" s="296">
        <v>294</v>
      </c>
      <c r="F530" s="296">
        <v>324</v>
      </c>
      <c r="G530" s="296">
        <v>268</v>
      </c>
      <c r="H530" s="98">
        <f t="shared" si="16"/>
        <v>295.8</v>
      </c>
      <c r="I530" s="20">
        <v>295.8</v>
      </c>
      <c r="K530" s="5"/>
      <c r="L530" s="5"/>
      <c r="M530" s="5"/>
      <c r="N530" s="5"/>
      <c r="O530" s="5"/>
      <c r="P530" s="5"/>
      <c r="Q530" s="5"/>
    </row>
    <row r="531" spans="2:17" ht="12.75">
      <c r="B531"/>
      <c r="C531"/>
      <c r="D531"/>
      <c r="E531"/>
      <c r="F531"/>
      <c r="G531"/>
      <c r="H531" s="98"/>
      <c r="I531" s="20"/>
      <c r="K531" s="5"/>
      <c r="L531" s="5"/>
      <c r="M531" s="5"/>
      <c r="N531" s="5"/>
      <c r="O531" s="5"/>
      <c r="P531" s="5"/>
      <c r="Q531" s="5"/>
    </row>
    <row r="532" spans="2:17" ht="12.75">
      <c r="B532" s="298" t="s">
        <v>92</v>
      </c>
      <c r="C532"/>
      <c r="D532"/>
      <c r="E532"/>
      <c r="F532"/>
      <c r="G532"/>
      <c r="H532" s="98"/>
      <c r="I532" s="20"/>
      <c r="K532" s="5"/>
      <c r="L532" s="5"/>
      <c r="M532" s="5"/>
      <c r="N532" s="5"/>
      <c r="O532" s="5"/>
      <c r="P532" s="5"/>
      <c r="Q532" s="5"/>
    </row>
    <row r="533" spans="2:17" ht="12.75">
      <c r="B533" s="298" t="s">
        <v>0</v>
      </c>
      <c r="C533" s="298" t="s">
        <v>93</v>
      </c>
      <c r="D533"/>
      <c r="E533"/>
      <c r="F533"/>
      <c r="G533"/>
      <c r="H533" s="98"/>
      <c r="I533" s="20"/>
      <c r="K533" s="5"/>
      <c r="L533" s="5"/>
      <c r="M533" s="5"/>
      <c r="N533" s="5"/>
      <c r="O533" s="5"/>
      <c r="P533" s="5"/>
      <c r="Q533" s="5"/>
    </row>
    <row r="534" spans="2:17" ht="12.75">
      <c r="B534"/>
      <c r="C534"/>
      <c r="D534"/>
      <c r="E534"/>
      <c r="F534"/>
      <c r="G534"/>
      <c r="H534" s="98"/>
      <c r="I534" s="20"/>
      <c r="K534" s="5"/>
      <c r="L534" s="5"/>
      <c r="M534" s="5"/>
      <c r="N534" s="5"/>
      <c r="O534" s="5"/>
      <c r="P534" s="5"/>
      <c r="Q534" s="5"/>
    </row>
    <row r="535" spans="2:17" ht="12.75">
      <c r="B535" s="298" t="s">
        <v>75</v>
      </c>
      <c r="C535" s="298" t="s">
        <v>152</v>
      </c>
      <c r="D535"/>
      <c r="E535"/>
      <c r="F535"/>
      <c r="G535"/>
      <c r="H535" s="98"/>
      <c r="I535" s="20"/>
      <c r="K535" s="5"/>
      <c r="L535" s="5"/>
      <c r="M535" s="5"/>
      <c r="N535" s="5"/>
      <c r="O535" s="5"/>
      <c r="P535" s="5"/>
      <c r="Q535" s="5"/>
    </row>
    <row r="536" spans="2:17" ht="12.75">
      <c r="B536" s="298" t="s">
        <v>96</v>
      </c>
      <c r="C536" s="298" t="s">
        <v>43</v>
      </c>
      <c r="D536"/>
      <c r="E536"/>
      <c r="F536"/>
      <c r="G536"/>
      <c r="H536" s="98"/>
      <c r="I536" s="20"/>
      <c r="K536" s="5"/>
      <c r="L536" s="5"/>
      <c r="M536" s="5"/>
      <c r="N536" s="5"/>
      <c r="O536" s="5"/>
      <c r="P536" s="5"/>
      <c r="Q536" s="5"/>
    </row>
    <row r="537" spans="2:17" ht="12.75">
      <c r="B537"/>
      <c r="C537"/>
      <c r="D537"/>
      <c r="E537"/>
      <c r="F537"/>
      <c r="G537"/>
      <c r="H537" s="98"/>
      <c r="I537" s="20"/>
      <c r="K537" s="5"/>
      <c r="L537" s="5"/>
      <c r="M537" s="5"/>
      <c r="N537" s="5"/>
      <c r="O537" s="5"/>
      <c r="P537" s="5"/>
      <c r="Q537" s="5"/>
    </row>
    <row r="538" spans="2:17" ht="12.75">
      <c r="B538" s="295" t="s">
        <v>97</v>
      </c>
      <c r="C538" s="295" t="s">
        <v>55</v>
      </c>
      <c r="D538" s="295" t="s">
        <v>56</v>
      </c>
      <c r="E538" s="295" t="s">
        <v>61</v>
      </c>
      <c r="F538" s="295" t="s">
        <v>62</v>
      </c>
      <c r="G538" s="295" t="s">
        <v>63</v>
      </c>
      <c r="H538" s="98"/>
      <c r="I538" s="20"/>
      <c r="K538" s="5"/>
      <c r="L538" s="5"/>
      <c r="M538" s="5"/>
      <c r="N538" s="5"/>
      <c r="O538" s="5"/>
      <c r="P538" s="5"/>
      <c r="Q538" s="5"/>
    </row>
    <row r="539" spans="2:17" ht="12.75">
      <c r="B539" s="295" t="s">
        <v>102</v>
      </c>
      <c r="C539" s="296">
        <v>22265</v>
      </c>
      <c r="D539" s="296">
        <v>22198</v>
      </c>
      <c r="E539" s="296">
        <v>22141</v>
      </c>
      <c r="F539" s="296">
        <v>21939</v>
      </c>
      <c r="G539" s="297" t="s">
        <v>0</v>
      </c>
      <c r="H539" s="98">
        <f t="shared" si="16"/>
        <v>22135.75</v>
      </c>
      <c r="I539" s="20">
        <v>22135.75</v>
      </c>
      <c r="K539" s="5"/>
      <c r="L539" s="5"/>
      <c r="M539" s="5"/>
      <c r="N539" s="5"/>
      <c r="O539" s="5"/>
      <c r="P539" s="5"/>
      <c r="Q539" s="5"/>
    </row>
    <row r="540" spans="2:17" ht="12.75">
      <c r="B540" s="295" t="s">
        <v>103</v>
      </c>
      <c r="C540" s="296">
        <v>16269</v>
      </c>
      <c r="D540" s="296">
        <v>16204</v>
      </c>
      <c r="E540" s="296">
        <v>16182</v>
      </c>
      <c r="F540" s="296">
        <v>16089</v>
      </c>
      <c r="G540" s="297" t="s">
        <v>0</v>
      </c>
      <c r="H540" s="98">
        <f t="shared" si="16"/>
        <v>16186</v>
      </c>
      <c r="I540" s="20">
        <v>16186</v>
      </c>
      <c r="K540" s="5"/>
      <c r="L540" s="5"/>
      <c r="M540" s="5"/>
      <c r="N540" s="5"/>
      <c r="O540" s="5"/>
      <c r="P540" s="5"/>
      <c r="Q540" s="5"/>
    </row>
    <row r="541" spans="2:17" ht="12.75">
      <c r="B541" s="295" t="s">
        <v>104</v>
      </c>
      <c r="C541" s="296">
        <v>3635</v>
      </c>
      <c r="D541" s="296">
        <v>3601</v>
      </c>
      <c r="E541" s="296">
        <v>3500</v>
      </c>
      <c r="F541" s="296">
        <v>3389</v>
      </c>
      <c r="G541" s="297" t="s">
        <v>0</v>
      </c>
      <c r="H541" s="98">
        <f t="shared" si="16"/>
        <v>3531.25</v>
      </c>
      <c r="I541" s="20">
        <v>3531.25</v>
      </c>
      <c r="K541" s="5"/>
      <c r="L541" s="5"/>
      <c r="M541" s="5"/>
      <c r="N541" s="5"/>
      <c r="O541" s="5"/>
      <c r="P541" s="5"/>
      <c r="Q541" s="5"/>
    </row>
    <row r="542" spans="2:17" ht="12.75">
      <c r="B542" s="295" t="s">
        <v>105</v>
      </c>
      <c r="C542" s="296">
        <v>698</v>
      </c>
      <c r="D542" s="296">
        <v>701</v>
      </c>
      <c r="E542" s="296">
        <v>714</v>
      </c>
      <c r="F542" s="296">
        <v>705</v>
      </c>
      <c r="G542" s="297" t="s">
        <v>0</v>
      </c>
      <c r="H542" s="98">
        <f t="shared" si="16"/>
        <v>704.5</v>
      </c>
      <c r="I542" s="20">
        <v>704.5</v>
      </c>
      <c r="K542" s="5"/>
      <c r="L542" s="5"/>
      <c r="M542" s="5"/>
      <c r="N542" s="5"/>
      <c r="O542" s="5"/>
      <c r="P542" s="5"/>
      <c r="Q542" s="5"/>
    </row>
    <row r="543" spans="2:17" ht="12.75">
      <c r="B543" s="295" t="s">
        <v>106</v>
      </c>
      <c r="C543" s="296">
        <v>977</v>
      </c>
      <c r="D543" s="296">
        <v>1009</v>
      </c>
      <c r="E543" s="296">
        <v>1053</v>
      </c>
      <c r="F543" s="296">
        <v>1071</v>
      </c>
      <c r="G543" s="297" t="s">
        <v>0</v>
      </c>
      <c r="H543" s="98">
        <f t="shared" si="16"/>
        <v>1027.5</v>
      </c>
      <c r="I543" s="20">
        <v>1027.5</v>
      </c>
      <c r="K543" s="5"/>
      <c r="L543" s="5"/>
      <c r="M543" s="5"/>
      <c r="N543" s="5"/>
      <c r="O543" s="5"/>
      <c r="P543" s="5"/>
      <c r="Q543" s="5"/>
    </row>
    <row r="544" spans="2:17" ht="12.75">
      <c r="B544" s="295" t="s">
        <v>107</v>
      </c>
      <c r="C544" s="296">
        <v>685</v>
      </c>
      <c r="D544" s="296">
        <v>682</v>
      </c>
      <c r="E544" s="296">
        <v>693</v>
      </c>
      <c r="F544" s="296">
        <v>685</v>
      </c>
      <c r="G544" s="297" t="s">
        <v>0</v>
      </c>
      <c r="H544" s="98">
        <f>AVERAGE(C544:G544)</f>
        <v>686.25</v>
      </c>
      <c r="I544" s="20">
        <v>686.25</v>
      </c>
      <c r="K544" s="5"/>
      <c r="L544" s="5"/>
      <c r="M544" s="5"/>
      <c r="N544" s="5"/>
      <c r="O544" s="5"/>
      <c r="P544" s="5"/>
      <c r="Q544" s="5"/>
    </row>
    <row r="545" spans="2:17" ht="12.75">
      <c r="B545"/>
      <c r="C545"/>
      <c r="D545"/>
      <c r="E545"/>
      <c r="F545"/>
      <c r="G545"/>
      <c r="H545" s="27"/>
      <c r="K545" s="5"/>
      <c r="L545" s="5"/>
      <c r="M545" s="5"/>
      <c r="N545" s="5"/>
      <c r="O545" s="5"/>
      <c r="P545" s="5"/>
      <c r="Q545" s="5"/>
    </row>
    <row r="546" spans="2:17" ht="12.75">
      <c r="B546" s="298" t="s">
        <v>92</v>
      </c>
      <c r="C546"/>
      <c r="D546"/>
      <c r="E546"/>
      <c r="F546"/>
      <c r="G546"/>
      <c r="K546" s="5"/>
      <c r="L546" s="5"/>
      <c r="M546" s="5"/>
      <c r="N546" s="5"/>
      <c r="O546" s="5"/>
      <c r="P546" s="5"/>
      <c r="Q546" s="5"/>
    </row>
    <row r="547" spans="2:17" ht="12.75">
      <c r="B547" s="298" t="s">
        <v>0</v>
      </c>
      <c r="C547" s="298" t="s">
        <v>93</v>
      </c>
      <c r="D547"/>
      <c r="E547"/>
      <c r="F547"/>
      <c r="G547"/>
      <c r="K547" s="5"/>
      <c r="L547" s="5"/>
      <c r="M547" s="5"/>
      <c r="N547" s="5"/>
      <c r="O547" s="5"/>
      <c r="P547" s="5"/>
      <c r="Q547" s="5"/>
    </row>
    <row r="548" spans="11:17" ht="12.75">
      <c r="K548" s="5"/>
      <c r="L548" s="5"/>
      <c r="M548" s="5"/>
      <c r="N548" s="5"/>
      <c r="O548" s="5"/>
      <c r="P548" s="5"/>
      <c r="Q548" s="5"/>
    </row>
    <row r="549" spans="11:17" ht="12.75">
      <c r="K549" s="5"/>
      <c r="L549" s="5"/>
      <c r="M549" s="5"/>
      <c r="N549" s="5"/>
      <c r="O549" s="5"/>
      <c r="P549" s="5"/>
      <c r="Q549" s="5"/>
    </row>
    <row r="550" spans="11:17" ht="12.75">
      <c r="K550" s="5"/>
      <c r="L550" s="5"/>
      <c r="M550" s="5"/>
      <c r="N550" s="5"/>
      <c r="O550" s="5"/>
      <c r="P550" s="5"/>
      <c r="Q550" s="5"/>
    </row>
    <row r="551" spans="11:17" ht="12.75">
      <c r="K551" s="5"/>
      <c r="L551" s="5"/>
      <c r="M551" s="5"/>
      <c r="N551" s="5"/>
      <c r="O551" s="5"/>
      <c r="P551" s="5"/>
      <c r="Q551" s="5"/>
    </row>
    <row r="552" spans="11:17" ht="12.75">
      <c r="K552" s="5"/>
      <c r="L552" s="5"/>
      <c r="M552" s="5"/>
      <c r="N552" s="5"/>
      <c r="O552" s="5"/>
      <c r="P552" s="5"/>
      <c r="Q552" s="5"/>
    </row>
    <row r="553" spans="11:17" ht="12.75">
      <c r="K553" s="5"/>
      <c r="L553" s="5"/>
      <c r="M553" s="5"/>
      <c r="N553" s="5"/>
      <c r="O553" s="5"/>
      <c r="P553" s="5"/>
      <c r="Q553" s="5"/>
    </row>
  </sheetData>
  <mergeCells count="1">
    <mergeCell ref="B44:O4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AB184"/>
  <sheetViews>
    <sheetView showGridLines="0" zoomScale="110" zoomScaleNormal="110" workbookViewId="0" topLeftCell="A1">
      <selection activeCell="T59" sqref="T59"/>
    </sheetView>
  </sheetViews>
  <sheetFormatPr defaultColWidth="9.140625" defaultRowHeight="12.75"/>
  <cols>
    <col min="1" max="1" width="9.140625" style="19" customWidth="1"/>
    <col min="2" max="2" width="17.28125" style="19" customWidth="1"/>
    <col min="3" max="4" width="9.28125" style="19" bestFit="1" customWidth="1"/>
    <col min="5" max="8" width="9.140625" style="19" customWidth="1"/>
    <col min="9" max="9" width="9.28125" style="19" bestFit="1" customWidth="1"/>
    <col min="10" max="20" width="9.140625" style="19" customWidth="1"/>
    <col min="21" max="21" width="10.00390625" style="19" bestFit="1" customWidth="1"/>
    <col min="22" max="22" width="9.140625" style="19" customWidth="1"/>
    <col min="23" max="26" width="10.00390625" style="19" bestFit="1" customWidth="1"/>
    <col min="27" max="27" width="9.8515625" style="19" bestFit="1" customWidth="1"/>
    <col min="28" max="16384" width="9.140625" style="19" customWidth="1"/>
  </cols>
  <sheetData>
    <row r="2" spans="2:2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35" t="s">
        <v>162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5" t="s">
        <v>161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2:2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23" ht="12.75">
      <c r="B7" s="50"/>
      <c r="C7" s="192">
        <v>1990</v>
      </c>
      <c r="D7" s="50" t="s">
        <v>60</v>
      </c>
      <c r="E7" s="51">
        <v>2000</v>
      </c>
      <c r="F7" s="51">
        <v>2005</v>
      </c>
      <c r="G7" s="51">
        <v>2010</v>
      </c>
      <c r="H7" s="51">
        <v>2011</v>
      </c>
      <c r="I7" s="51">
        <v>2012</v>
      </c>
      <c r="J7" s="51">
        <v>2013</v>
      </c>
      <c r="K7" s="51">
        <v>2014</v>
      </c>
      <c r="L7" s="200" t="s">
        <v>124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23" ht="12.75">
      <c r="B8" s="187" t="s">
        <v>69</v>
      </c>
      <c r="C8" s="193" t="s">
        <v>0</v>
      </c>
      <c r="D8" s="209" t="s">
        <v>0</v>
      </c>
      <c r="E8" s="89">
        <v>13.620587974343318</v>
      </c>
      <c r="F8" s="61">
        <v>14</v>
      </c>
      <c r="G8" s="61">
        <v>15</v>
      </c>
      <c r="H8" s="61">
        <v>15</v>
      </c>
      <c r="I8" s="61">
        <v>14</v>
      </c>
      <c r="J8" s="61">
        <v>15</v>
      </c>
      <c r="K8" s="209">
        <v>15.397600936220012</v>
      </c>
      <c r="L8" s="193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2:23" ht="12.75">
      <c r="B9" s="188" t="s">
        <v>83</v>
      </c>
      <c r="C9" s="194" t="s">
        <v>0</v>
      </c>
      <c r="D9" s="210">
        <v>14.260962459491239</v>
      </c>
      <c r="E9" s="63">
        <v>16</v>
      </c>
      <c r="F9" s="63">
        <v>15</v>
      </c>
      <c r="G9" s="63">
        <v>16</v>
      </c>
      <c r="H9" s="63">
        <v>16</v>
      </c>
      <c r="I9" s="63">
        <v>16</v>
      </c>
      <c r="J9" s="63">
        <v>16</v>
      </c>
      <c r="K9" s="210">
        <v>16.032027594956784</v>
      </c>
      <c r="L9" s="194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2.75">
      <c r="B10" s="189" t="s">
        <v>26</v>
      </c>
      <c r="C10" s="195">
        <v>23</v>
      </c>
      <c r="D10" s="52">
        <v>25</v>
      </c>
      <c r="E10" s="52">
        <v>26</v>
      </c>
      <c r="F10" s="52">
        <v>26</v>
      </c>
      <c r="G10" s="52">
        <v>27</v>
      </c>
      <c r="H10" s="52">
        <v>27</v>
      </c>
      <c r="I10" s="52">
        <v>26</v>
      </c>
      <c r="J10" s="52">
        <v>27</v>
      </c>
      <c r="K10" s="52">
        <v>28</v>
      </c>
      <c r="L10" s="19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2:23" ht="12.75">
      <c r="B11" s="190" t="s">
        <v>27</v>
      </c>
      <c r="C11" s="196">
        <v>9</v>
      </c>
      <c r="D11" s="53">
        <v>7</v>
      </c>
      <c r="E11" s="53">
        <v>6</v>
      </c>
      <c r="F11" s="53">
        <v>8</v>
      </c>
      <c r="G11" s="53">
        <v>12</v>
      </c>
      <c r="H11" s="53">
        <v>12</v>
      </c>
      <c r="I11" s="53">
        <v>10</v>
      </c>
      <c r="J11" s="53">
        <v>14</v>
      </c>
      <c r="K11" s="53">
        <v>15</v>
      </c>
      <c r="L11" s="19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2:23" ht="12.75">
      <c r="B12" s="190" t="s">
        <v>15</v>
      </c>
      <c r="C12" s="197">
        <v>16</v>
      </c>
      <c r="D12" s="54">
        <v>12</v>
      </c>
      <c r="E12" s="54">
        <v>11</v>
      </c>
      <c r="F12" s="54">
        <v>13</v>
      </c>
      <c r="G12" s="54">
        <v>13</v>
      </c>
      <c r="H12" s="54">
        <v>15</v>
      </c>
      <c r="I12" s="54">
        <v>13</v>
      </c>
      <c r="J12" s="54">
        <v>12</v>
      </c>
      <c r="K12" s="54">
        <v>14</v>
      </c>
      <c r="L12" s="19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2:23" ht="12.75">
      <c r="B13" s="190" t="s">
        <v>28</v>
      </c>
      <c r="C13" s="196">
        <v>21</v>
      </c>
      <c r="D13" s="53">
        <v>19</v>
      </c>
      <c r="E13" s="53">
        <v>20</v>
      </c>
      <c r="F13" s="53">
        <v>20</v>
      </c>
      <c r="G13" s="53">
        <v>22</v>
      </c>
      <c r="H13" s="53">
        <v>22</v>
      </c>
      <c r="I13" s="53">
        <v>23</v>
      </c>
      <c r="J13" s="53">
        <v>23</v>
      </c>
      <c r="K13" s="53">
        <v>24</v>
      </c>
      <c r="L13" s="19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2.75">
      <c r="B14" s="190" t="s">
        <v>14</v>
      </c>
      <c r="C14" s="197">
        <v>21</v>
      </c>
      <c r="D14" s="54">
        <v>21</v>
      </c>
      <c r="E14" s="54">
        <v>22</v>
      </c>
      <c r="F14" s="54">
        <v>22</v>
      </c>
      <c r="G14" s="54">
        <v>21</v>
      </c>
      <c r="H14" s="54">
        <v>20</v>
      </c>
      <c r="I14" s="54">
        <v>22</v>
      </c>
      <c r="J14" s="54">
        <v>22</v>
      </c>
      <c r="K14" s="54" t="s">
        <v>0</v>
      </c>
      <c r="L14" s="19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2:23" ht="12.75">
      <c r="B15" s="190" t="s">
        <v>29</v>
      </c>
      <c r="C15" s="197" t="s">
        <v>0</v>
      </c>
      <c r="D15" s="54" t="s">
        <v>0</v>
      </c>
      <c r="E15" s="54" t="s">
        <v>0</v>
      </c>
      <c r="F15" s="54">
        <v>16</v>
      </c>
      <c r="G15" s="54">
        <v>14</v>
      </c>
      <c r="H15" s="54">
        <v>13</v>
      </c>
      <c r="I15" s="54">
        <v>15</v>
      </c>
      <c r="J15" s="54">
        <v>16</v>
      </c>
      <c r="K15" s="54">
        <v>17</v>
      </c>
      <c r="L15" s="19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2:23" ht="12.75">
      <c r="B16" s="190" t="s">
        <v>30</v>
      </c>
      <c r="C16" s="197">
        <v>18</v>
      </c>
      <c r="D16" s="54">
        <v>19</v>
      </c>
      <c r="E16" s="54">
        <v>19</v>
      </c>
      <c r="F16" s="54">
        <v>19</v>
      </c>
      <c r="G16" s="54">
        <v>19</v>
      </c>
      <c r="H16" s="54">
        <v>19</v>
      </c>
      <c r="I16" s="54">
        <v>19</v>
      </c>
      <c r="J16" s="54">
        <v>19</v>
      </c>
      <c r="K16" s="54" t="s">
        <v>0</v>
      </c>
      <c r="L16" s="19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2:23" ht="12.75">
      <c r="B17" s="190" t="s">
        <v>31</v>
      </c>
      <c r="C17" s="196">
        <v>14</v>
      </c>
      <c r="D17" s="53">
        <v>14</v>
      </c>
      <c r="E17" s="53">
        <v>15</v>
      </c>
      <c r="F17" s="53">
        <v>14</v>
      </c>
      <c r="G17" s="53">
        <v>13</v>
      </c>
      <c r="H17" s="53">
        <v>12</v>
      </c>
      <c r="I17" s="53">
        <v>13</v>
      </c>
      <c r="J17" s="53">
        <v>10</v>
      </c>
      <c r="K17" s="53">
        <v>12</v>
      </c>
      <c r="L17" s="19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12.75">
      <c r="B18" s="190" t="s">
        <v>32</v>
      </c>
      <c r="C18" s="196">
        <v>8</v>
      </c>
      <c r="D18" s="53">
        <v>6</v>
      </c>
      <c r="E18" s="53">
        <v>10</v>
      </c>
      <c r="F18" s="53">
        <v>8</v>
      </c>
      <c r="G18" s="53">
        <v>10</v>
      </c>
      <c r="H18" s="53">
        <v>11</v>
      </c>
      <c r="I18" s="53">
        <v>10</v>
      </c>
      <c r="J18" s="53">
        <v>12</v>
      </c>
      <c r="K18" s="53">
        <v>10</v>
      </c>
      <c r="L18" s="19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2:23" ht="12.75">
      <c r="B19" s="190" t="s">
        <v>17</v>
      </c>
      <c r="C19" s="197">
        <v>15</v>
      </c>
      <c r="D19" s="54">
        <v>15</v>
      </c>
      <c r="E19" s="54">
        <v>17</v>
      </c>
      <c r="F19" s="54">
        <v>16</v>
      </c>
      <c r="G19" s="54">
        <v>17</v>
      </c>
      <c r="H19" s="54">
        <v>17</v>
      </c>
      <c r="I19" s="54">
        <v>17</v>
      </c>
      <c r="J19" s="54">
        <v>17</v>
      </c>
      <c r="K19" s="53">
        <v>17</v>
      </c>
      <c r="L19" s="19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2:23" ht="12.75">
      <c r="B20" s="190" t="s">
        <v>33</v>
      </c>
      <c r="C20" s="197" t="s">
        <v>0</v>
      </c>
      <c r="D20" s="54" t="s">
        <v>0</v>
      </c>
      <c r="E20" s="54">
        <v>10</v>
      </c>
      <c r="F20" s="54">
        <v>14</v>
      </c>
      <c r="G20" s="54">
        <v>13</v>
      </c>
      <c r="H20" s="54">
        <v>13</v>
      </c>
      <c r="I20" s="54">
        <v>12</v>
      </c>
      <c r="J20" s="54">
        <v>14</v>
      </c>
      <c r="K20" s="54">
        <v>14</v>
      </c>
      <c r="L20" s="19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2.75">
      <c r="B21" s="190" t="s">
        <v>34</v>
      </c>
      <c r="C21" s="196">
        <v>13</v>
      </c>
      <c r="D21" s="53">
        <v>18</v>
      </c>
      <c r="E21" s="53">
        <v>18</v>
      </c>
      <c r="F21" s="53">
        <v>21</v>
      </c>
      <c r="G21" s="53">
        <v>21</v>
      </c>
      <c r="H21" s="53">
        <v>22</v>
      </c>
      <c r="I21" s="53">
        <v>21</v>
      </c>
      <c r="J21" s="53">
        <v>21</v>
      </c>
      <c r="K21" s="53">
        <v>19</v>
      </c>
      <c r="L21" s="19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2:23" ht="12.75">
      <c r="B22" s="190" t="s">
        <v>35</v>
      </c>
      <c r="C22" s="196">
        <v>12</v>
      </c>
      <c r="D22" s="53">
        <v>14</v>
      </c>
      <c r="E22" s="53">
        <v>10</v>
      </c>
      <c r="F22" s="53">
        <v>8</v>
      </c>
      <c r="G22" s="53">
        <v>12</v>
      </c>
      <c r="H22" s="53">
        <v>11</v>
      </c>
      <c r="I22" s="53">
        <v>11</v>
      </c>
      <c r="J22" s="53">
        <v>10</v>
      </c>
      <c r="K22" s="53">
        <v>7</v>
      </c>
      <c r="L22" s="19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2:23" ht="12.75">
      <c r="B23" s="190" t="s">
        <v>36</v>
      </c>
      <c r="C23" s="196">
        <v>9</v>
      </c>
      <c r="D23" s="53">
        <v>5</v>
      </c>
      <c r="E23" s="53">
        <v>5</v>
      </c>
      <c r="F23" s="53">
        <v>5</v>
      </c>
      <c r="G23" s="53">
        <v>5</v>
      </c>
      <c r="H23" s="53">
        <v>5</v>
      </c>
      <c r="I23" s="53">
        <v>7</v>
      </c>
      <c r="J23" s="53">
        <v>6</v>
      </c>
      <c r="K23" s="53">
        <v>7</v>
      </c>
      <c r="L23" s="19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2:23" ht="12.75">
      <c r="B24" s="190" t="s">
        <v>37</v>
      </c>
      <c r="C24" s="196" t="s">
        <v>0</v>
      </c>
      <c r="D24" s="53" t="s">
        <v>0</v>
      </c>
      <c r="E24" s="53">
        <v>6</v>
      </c>
      <c r="F24" s="53">
        <v>11</v>
      </c>
      <c r="G24" s="53">
        <v>10</v>
      </c>
      <c r="H24" s="53">
        <v>11</v>
      </c>
      <c r="I24" s="53">
        <v>12</v>
      </c>
      <c r="J24" s="53">
        <v>12</v>
      </c>
      <c r="K24" s="53">
        <v>13</v>
      </c>
      <c r="L24" s="19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23" ht="12.75">
      <c r="B25" s="190" t="s">
        <v>24</v>
      </c>
      <c r="C25" s="196" t="s">
        <v>0</v>
      </c>
      <c r="D25" s="53" t="s">
        <v>0</v>
      </c>
      <c r="E25" s="53">
        <v>16</v>
      </c>
      <c r="F25" s="53">
        <v>17</v>
      </c>
      <c r="G25" s="53">
        <v>16</v>
      </c>
      <c r="H25" s="53">
        <v>16</v>
      </c>
      <c r="I25" s="53">
        <v>16</v>
      </c>
      <c r="J25" s="53">
        <v>17</v>
      </c>
      <c r="K25" s="53">
        <v>17</v>
      </c>
      <c r="L25" s="19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2:23" ht="12.75">
      <c r="B26" s="190" t="s">
        <v>21</v>
      </c>
      <c r="C26" s="197" t="s">
        <v>0</v>
      </c>
      <c r="D26" s="54" t="s">
        <v>0</v>
      </c>
      <c r="E26" s="54">
        <v>8</v>
      </c>
      <c r="F26" s="54">
        <v>12</v>
      </c>
      <c r="G26" s="54">
        <v>10</v>
      </c>
      <c r="H26" s="54">
        <v>12</v>
      </c>
      <c r="I26" s="54">
        <v>10</v>
      </c>
      <c r="J26" s="54">
        <v>12</v>
      </c>
      <c r="K26" s="54">
        <v>14</v>
      </c>
      <c r="L26" s="19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2:23" ht="12.75">
      <c r="B27" s="190" t="s">
        <v>38</v>
      </c>
      <c r="C27" s="196">
        <v>25</v>
      </c>
      <c r="D27" s="53">
        <v>26</v>
      </c>
      <c r="E27" s="53">
        <v>27</v>
      </c>
      <c r="F27" s="53">
        <v>24</v>
      </c>
      <c r="G27" s="53">
        <v>23</v>
      </c>
      <c r="H27" s="53">
        <v>26</v>
      </c>
      <c r="I27" s="53">
        <v>23</v>
      </c>
      <c r="J27" s="53">
        <v>22</v>
      </c>
      <c r="K27" s="53">
        <v>22</v>
      </c>
      <c r="L27" s="19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2:23" ht="12.75">
      <c r="B28" s="190" t="s">
        <v>13</v>
      </c>
      <c r="C28" s="197">
        <v>33</v>
      </c>
      <c r="D28" s="54">
        <v>29</v>
      </c>
      <c r="E28" s="54">
        <v>31</v>
      </c>
      <c r="F28" s="54">
        <v>29</v>
      </c>
      <c r="G28" s="54">
        <v>29</v>
      </c>
      <c r="H28" s="54">
        <v>30</v>
      </c>
      <c r="I28" s="54">
        <v>30</v>
      </c>
      <c r="J28" s="54">
        <v>29</v>
      </c>
      <c r="K28" s="54">
        <v>34</v>
      </c>
      <c r="L28" s="19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 ht="12.75">
      <c r="B29" s="190" t="s">
        <v>39</v>
      </c>
      <c r="C29" s="196">
        <v>14</v>
      </c>
      <c r="D29" s="53">
        <v>13</v>
      </c>
      <c r="E29" s="53">
        <v>14</v>
      </c>
      <c r="F29" s="53">
        <v>15</v>
      </c>
      <c r="G29" s="53">
        <v>15</v>
      </c>
      <c r="H29" s="53">
        <v>17</v>
      </c>
      <c r="I29" s="53">
        <v>15</v>
      </c>
      <c r="J29" s="53">
        <v>15</v>
      </c>
      <c r="K29" s="53">
        <v>17</v>
      </c>
      <c r="L29" s="19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2:23" ht="12.75">
      <c r="B30" s="190" t="s">
        <v>20</v>
      </c>
      <c r="C30" s="197">
        <v>14</v>
      </c>
      <c r="D30" s="54">
        <v>13</v>
      </c>
      <c r="E30" s="54">
        <v>10</v>
      </c>
      <c r="F30" s="54">
        <v>12</v>
      </c>
      <c r="G30" s="54">
        <v>14</v>
      </c>
      <c r="H30" s="54">
        <v>14</v>
      </c>
      <c r="I30" s="54">
        <v>16</v>
      </c>
      <c r="J30" s="54">
        <v>16</v>
      </c>
      <c r="K30" s="54">
        <v>17</v>
      </c>
      <c r="L30" s="19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.75">
      <c r="B31" s="190" t="s">
        <v>22</v>
      </c>
      <c r="C31" s="197" t="s">
        <v>0</v>
      </c>
      <c r="D31" s="54">
        <v>8</v>
      </c>
      <c r="E31" s="54">
        <v>9</v>
      </c>
      <c r="F31" s="54">
        <v>6</v>
      </c>
      <c r="G31" s="54">
        <v>7</v>
      </c>
      <c r="H31" s="54">
        <v>7</v>
      </c>
      <c r="I31" s="54">
        <v>7</v>
      </c>
      <c r="J31" s="54">
        <v>8</v>
      </c>
      <c r="K31" s="54">
        <v>7</v>
      </c>
      <c r="L31" s="19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2.75">
      <c r="B32" s="190" t="s">
        <v>40</v>
      </c>
      <c r="C32" s="196">
        <v>9</v>
      </c>
      <c r="D32" s="53">
        <v>9</v>
      </c>
      <c r="E32" s="53">
        <v>7</v>
      </c>
      <c r="F32" s="53">
        <v>9</v>
      </c>
      <c r="G32" s="53">
        <v>9</v>
      </c>
      <c r="H32" s="53">
        <v>11</v>
      </c>
      <c r="I32" s="53">
        <v>7</v>
      </c>
      <c r="J32" s="53">
        <v>10</v>
      </c>
      <c r="K32" s="53">
        <v>11</v>
      </c>
      <c r="L32" s="19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190" t="s">
        <v>18</v>
      </c>
      <c r="C33" s="197" t="s">
        <v>0</v>
      </c>
      <c r="D33" s="54">
        <v>15</v>
      </c>
      <c r="E33" s="54">
        <v>13</v>
      </c>
      <c r="F33" s="54">
        <v>18</v>
      </c>
      <c r="G33" s="54">
        <v>18</v>
      </c>
      <c r="H33" s="54">
        <v>18</v>
      </c>
      <c r="I33" s="54">
        <v>15</v>
      </c>
      <c r="J33" s="54">
        <v>13</v>
      </c>
      <c r="K33" s="54">
        <v>18</v>
      </c>
      <c r="L33" s="19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2.75">
      <c r="B34" s="190" t="s">
        <v>41</v>
      </c>
      <c r="C34" s="196" t="s">
        <v>0</v>
      </c>
      <c r="D34" s="53">
        <v>9</v>
      </c>
      <c r="E34" s="53">
        <v>7</v>
      </c>
      <c r="F34" s="53">
        <v>11</v>
      </c>
      <c r="G34" s="53">
        <v>9</v>
      </c>
      <c r="H34" s="53">
        <v>11</v>
      </c>
      <c r="I34" s="53">
        <v>10</v>
      </c>
      <c r="J34" s="53">
        <v>11</v>
      </c>
      <c r="K34" s="53">
        <v>14</v>
      </c>
      <c r="L34" s="19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2.75">
      <c r="B35" s="190" t="s">
        <v>19</v>
      </c>
      <c r="C35" s="197">
        <v>9</v>
      </c>
      <c r="D35" s="54">
        <v>9</v>
      </c>
      <c r="E35" s="54">
        <v>11</v>
      </c>
      <c r="F35" s="54">
        <v>10</v>
      </c>
      <c r="G35" s="54">
        <v>9</v>
      </c>
      <c r="H35" s="54">
        <v>9</v>
      </c>
      <c r="I35" s="54">
        <v>9</v>
      </c>
      <c r="J35" s="54">
        <v>10</v>
      </c>
      <c r="K35" s="54">
        <v>10</v>
      </c>
      <c r="L35" s="19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2.75">
      <c r="B36" s="190" t="s">
        <v>42</v>
      </c>
      <c r="C36" s="197">
        <v>12</v>
      </c>
      <c r="D36" s="54">
        <v>11</v>
      </c>
      <c r="E36" s="54">
        <v>12</v>
      </c>
      <c r="F36" s="55">
        <v>11</v>
      </c>
      <c r="G36" s="55">
        <v>12</v>
      </c>
      <c r="H36" s="55">
        <v>12</v>
      </c>
      <c r="I36" s="56">
        <v>11</v>
      </c>
      <c r="J36" s="56">
        <v>12</v>
      </c>
      <c r="K36" s="56" t="s">
        <v>0</v>
      </c>
      <c r="L36" s="19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191" t="s">
        <v>16</v>
      </c>
      <c r="C37" s="198">
        <v>14</v>
      </c>
      <c r="D37" s="57">
        <v>14</v>
      </c>
      <c r="E37" s="57">
        <v>14</v>
      </c>
      <c r="F37" s="57">
        <v>13</v>
      </c>
      <c r="G37" s="57">
        <v>12</v>
      </c>
      <c r="H37" s="57">
        <v>13</v>
      </c>
      <c r="I37" s="57">
        <v>12</v>
      </c>
      <c r="J37" s="57">
        <v>12</v>
      </c>
      <c r="K37" s="57">
        <v>13</v>
      </c>
      <c r="L37" s="20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2.75">
      <c r="B38" s="189" t="s">
        <v>23</v>
      </c>
      <c r="C38" s="199">
        <v>15</v>
      </c>
      <c r="D38" s="58">
        <v>13</v>
      </c>
      <c r="E38" s="58">
        <v>14</v>
      </c>
      <c r="F38" s="58">
        <v>13</v>
      </c>
      <c r="G38" s="58">
        <v>13</v>
      </c>
      <c r="H38" s="58">
        <v>12</v>
      </c>
      <c r="I38" s="58">
        <v>13</v>
      </c>
      <c r="J38" s="58">
        <v>12</v>
      </c>
      <c r="K38" s="58">
        <v>14</v>
      </c>
      <c r="L38" s="19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2.75">
      <c r="B39" s="191" t="s">
        <v>43</v>
      </c>
      <c r="C39" s="198">
        <v>16</v>
      </c>
      <c r="D39" s="57">
        <v>16</v>
      </c>
      <c r="E39" s="59">
        <v>17</v>
      </c>
      <c r="F39" s="59">
        <v>16</v>
      </c>
      <c r="G39" s="59">
        <v>16</v>
      </c>
      <c r="H39" s="59">
        <v>16</v>
      </c>
      <c r="I39" s="59">
        <v>16</v>
      </c>
      <c r="J39" s="59">
        <v>16</v>
      </c>
      <c r="K39" s="59" t="s">
        <v>0</v>
      </c>
      <c r="L39" s="20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24" customHeight="1">
      <c r="B41" s="314" t="s">
        <v>90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2.75" customHeight="1"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4" ht="12.75">
      <c r="B43" s="19" t="s">
        <v>89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3:24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3:24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2.75">
      <c r="B46" s="34" t="s">
        <v>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2.75">
      <c r="E47" s="9"/>
    </row>
    <row r="48" ht="12.75">
      <c r="E48" s="9"/>
    </row>
    <row r="49" ht="12.75">
      <c r="E49" s="9"/>
    </row>
    <row r="50" spans="13:26" ht="12.75"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2" spans="2:28" ht="12.75">
      <c r="B52" s="93" t="s">
        <v>57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8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2:28" ht="12.75">
      <c r="B54" s="93" t="s">
        <v>71</v>
      </c>
      <c r="C54" s="94">
        <v>42760.71550925926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2:28" ht="12.75">
      <c r="B55" s="93" t="s">
        <v>72</v>
      </c>
      <c r="C55" s="94">
        <v>42857.72517153935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28" ht="12.75">
      <c r="B56" s="93" t="s">
        <v>73</v>
      </c>
      <c r="C56" s="93" t="s">
        <v>74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2:28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2:28" ht="12.75">
      <c r="B58" s="93" t="s">
        <v>75</v>
      </c>
      <c r="C58" s="93" t="s">
        <v>152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2:28" ht="12.75">
      <c r="B59" s="93" t="s">
        <v>58</v>
      </c>
      <c r="C59" s="93" t="s">
        <v>126</v>
      </c>
      <c r="D59" s="27"/>
      <c r="E59" s="27"/>
      <c r="F59" s="27"/>
      <c r="G59" s="27"/>
      <c r="H59" s="27"/>
      <c r="I59" s="27"/>
      <c r="J59" s="27"/>
      <c r="K59" s="27"/>
      <c r="L59" s="27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27"/>
      <c r="AB59" s="27"/>
    </row>
    <row r="60" spans="2:28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2:28" ht="12.75">
      <c r="B61" s="95" t="s">
        <v>59</v>
      </c>
      <c r="C61" s="95" t="s">
        <v>84</v>
      </c>
      <c r="D61" s="95" t="s">
        <v>85</v>
      </c>
      <c r="E61" s="95" t="s">
        <v>86</v>
      </c>
      <c r="F61" s="95" t="s">
        <v>87</v>
      </c>
      <c r="G61" s="95" t="s">
        <v>88</v>
      </c>
      <c r="H61" s="95" t="s">
        <v>60</v>
      </c>
      <c r="I61" s="95" t="s">
        <v>78</v>
      </c>
      <c r="J61" s="95" t="s">
        <v>79</v>
      </c>
      <c r="K61" s="95" t="s">
        <v>80</v>
      </c>
      <c r="L61" s="95" t="s">
        <v>81</v>
      </c>
      <c r="M61" s="95" t="s">
        <v>45</v>
      </c>
      <c r="N61" s="95" t="s">
        <v>46</v>
      </c>
      <c r="O61" s="95" t="s">
        <v>47</v>
      </c>
      <c r="P61" s="95" t="s">
        <v>48</v>
      </c>
      <c r="Q61" s="95" t="s">
        <v>49</v>
      </c>
      <c r="R61" s="95" t="s">
        <v>50</v>
      </c>
      <c r="S61" s="95" t="s">
        <v>51</v>
      </c>
      <c r="T61" s="95" t="s">
        <v>52</v>
      </c>
      <c r="U61" s="95" t="s">
        <v>53</v>
      </c>
      <c r="V61" s="95" t="s">
        <v>54</v>
      </c>
      <c r="W61" s="95" t="s">
        <v>55</v>
      </c>
      <c r="X61" s="95" t="s">
        <v>56</v>
      </c>
      <c r="Y61" s="95" t="s">
        <v>61</v>
      </c>
      <c r="Z61" s="95" t="s">
        <v>62</v>
      </c>
      <c r="AA61" s="95" t="s">
        <v>63</v>
      </c>
      <c r="AB61" s="27"/>
    </row>
    <row r="62" spans="2:28" ht="12.75">
      <c r="B62" s="95" t="s">
        <v>64</v>
      </c>
      <c r="C62" s="92" t="s">
        <v>0</v>
      </c>
      <c r="D62" s="92" t="s">
        <v>0</v>
      </c>
      <c r="E62" s="92" t="s">
        <v>0</v>
      </c>
      <c r="F62" s="92" t="s">
        <v>0</v>
      </c>
      <c r="G62" s="92" t="s">
        <v>0</v>
      </c>
      <c r="H62" s="92" t="s">
        <v>0</v>
      </c>
      <c r="I62" s="92" t="s">
        <v>0</v>
      </c>
      <c r="J62" s="92" t="s">
        <v>0</v>
      </c>
      <c r="K62" s="92" t="s">
        <v>0</v>
      </c>
      <c r="L62" s="92" t="s">
        <v>0</v>
      </c>
      <c r="M62" s="96">
        <f>M110/M150</f>
        <v>13.620587974343318</v>
      </c>
      <c r="N62" s="96">
        <f aca="true" t="shared" si="0" ref="N62:P62">N110/N150</f>
        <v>13.700882011889583</v>
      </c>
      <c r="O62" s="96">
        <f t="shared" si="0"/>
        <v>13.779704675789986</v>
      </c>
      <c r="P62" s="96">
        <f t="shared" si="0"/>
        <v>12.638005954130746</v>
      </c>
      <c r="Q62" s="91">
        <v>15</v>
      </c>
      <c r="R62" s="91">
        <v>14</v>
      </c>
      <c r="S62" s="91">
        <v>14</v>
      </c>
      <c r="T62" s="91">
        <v>14</v>
      </c>
      <c r="U62" s="91">
        <v>15</v>
      </c>
      <c r="V62" s="91">
        <v>15</v>
      </c>
      <c r="W62" s="91">
        <v>15</v>
      </c>
      <c r="X62" s="91">
        <v>15</v>
      </c>
      <c r="Y62" s="91">
        <v>14</v>
      </c>
      <c r="Z62" s="91">
        <v>15</v>
      </c>
      <c r="AA62" s="207">
        <f>AA110/AA150</f>
        <v>15.397600936220012</v>
      </c>
      <c r="AB62" s="27"/>
    </row>
    <row r="63" spans="2:28" ht="12.75">
      <c r="B63" s="95" t="s">
        <v>82</v>
      </c>
      <c r="C63" s="92" t="s">
        <v>0</v>
      </c>
      <c r="D63" s="92" t="s">
        <v>0</v>
      </c>
      <c r="E63" s="92" t="s">
        <v>0</v>
      </c>
      <c r="F63" s="92" t="s">
        <v>0</v>
      </c>
      <c r="G63" s="92" t="s">
        <v>0</v>
      </c>
      <c r="H63" s="96">
        <f>H111/H151</f>
        <v>14.260962459491239</v>
      </c>
      <c r="I63" s="92" t="s">
        <v>0</v>
      </c>
      <c r="J63" s="92" t="s">
        <v>0</v>
      </c>
      <c r="K63" s="92" t="s">
        <v>0</v>
      </c>
      <c r="L63" s="92" t="s">
        <v>0</v>
      </c>
      <c r="M63" s="91">
        <v>16</v>
      </c>
      <c r="N63" s="91">
        <v>15</v>
      </c>
      <c r="O63" s="91">
        <v>16</v>
      </c>
      <c r="P63" s="91">
        <v>14</v>
      </c>
      <c r="Q63" s="91">
        <v>16</v>
      </c>
      <c r="R63" s="91">
        <v>15</v>
      </c>
      <c r="S63" s="91">
        <v>15</v>
      </c>
      <c r="T63" s="91">
        <v>15</v>
      </c>
      <c r="U63" s="91">
        <v>16</v>
      </c>
      <c r="V63" s="91">
        <v>16</v>
      </c>
      <c r="W63" s="91">
        <v>16</v>
      </c>
      <c r="X63" s="91">
        <v>16</v>
      </c>
      <c r="Y63" s="91">
        <v>16</v>
      </c>
      <c r="Z63" s="91">
        <v>16</v>
      </c>
      <c r="AA63" s="207">
        <f>AA111/AA151</f>
        <v>16.032027594956784</v>
      </c>
      <c r="AB63" s="27"/>
    </row>
    <row r="64" spans="2:28" ht="12.75">
      <c r="B64" s="95" t="s">
        <v>26</v>
      </c>
      <c r="C64" s="91">
        <v>23</v>
      </c>
      <c r="D64" s="91">
        <v>24</v>
      </c>
      <c r="E64" s="91">
        <v>26</v>
      </c>
      <c r="F64" s="91">
        <v>26</v>
      </c>
      <c r="G64" s="91">
        <v>26</v>
      </c>
      <c r="H64" s="91">
        <v>25</v>
      </c>
      <c r="I64" s="91">
        <v>25</v>
      </c>
      <c r="J64" s="91">
        <v>26</v>
      </c>
      <c r="K64" s="91">
        <v>26</v>
      </c>
      <c r="L64" s="91">
        <v>26</v>
      </c>
      <c r="M64" s="91">
        <v>26</v>
      </c>
      <c r="N64" s="91">
        <v>25</v>
      </c>
      <c r="O64" s="91">
        <v>26</v>
      </c>
      <c r="P64" s="91">
        <v>26</v>
      </c>
      <c r="Q64" s="91">
        <v>27</v>
      </c>
      <c r="R64" s="91">
        <v>26</v>
      </c>
      <c r="S64" s="91">
        <v>25</v>
      </c>
      <c r="T64" s="91">
        <v>26</v>
      </c>
      <c r="U64" s="91">
        <v>27</v>
      </c>
      <c r="V64" s="91">
        <v>28</v>
      </c>
      <c r="W64" s="91">
        <v>27</v>
      </c>
      <c r="X64" s="91">
        <v>27</v>
      </c>
      <c r="Y64" s="91">
        <v>26</v>
      </c>
      <c r="Z64" s="91">
        <v>27</v>
      </c>
      <c r="AA64" s="91">
        <v>28</v>
      </c>
      <c r="AB64" s="27"/>
    </row>
    <row r="65" spans="2:28" ht="12.75">
      <c r="B65" s="95" t="s">
        <v>27</v>
      </c>
      <c r="C65" s="91">
        <v>9</v>
      </c>
      <c r="D65" s="91">
        <v>8</v>
      </c>
      <c r="E65" s="91">
        <v>7</v>
      </c>
      <c r="F65" s="91">
        <v>6</v>
      </c>
      <c r="G65" s="91">
        <v>7</v>
      </c>
      <c r="H65" s="91">
        <v>7</v>
      </c>
      <c r="I65" s="91">
        <v>4</v>
      </c>
      <c r="J65" s="91">
        <v>6</v>
      </c>
      <c r="K65" s="91">
        <v>7</v>
      </c>
      <c r="L65" s="91">
        <v>6</v>
      </c>
      <c r="M65" s="91">
        <v>6</v>
      </c>
      <c r="N65" s="91">
        <v>7</v>
      </c>
      <c r="O65" s="91">
        <v>8</v>
      </c>
      <c r="P65" s="91">
        <v>6</v>
      </c>
      <c r="Q65" s="91">
        <v>9</v>
      </c>
      <c r="R65" s="91">
        <v>8</v>
      </c>
      <c r="S65" s="91">
        <v>8</v>
      </c>
      <c r="T65" s="91">
        <v>6</v>
      </c>
      <c r="U65" s="91">
        <v>10</v>
      </c>
      <c r="V65" s="91">
        <v>10</v>
      </c>
      <c r="W65" s="91">
        <v>12</v>
      </c>
      <c r="X65" s="91">
        <v>12</v>
      </c>
      <c r="Y65" s="91">
        <v>10</v>
      </c>
      <c r="Z65" s="91">
        <v>14</v>
      </c>
      <c r="AA65" s="91">
        <v>15</v>
      </c>
      <c r="AB65" s="27"/>
    </row>
    <row r="66" spans="2:28" ht="12.75">
      <c r="B66" s="95" t="s">
        <v>15</v>
      </c>
      <c r="C66" s="91">
        <v>16</v>
      </c>
      <c r="D66" s="91">
        <v>16</v>
      </c>
      <c r="E66" s="91">
        <v>13</v>
      </c>
      <c r="F66" s="91">
        <v>13</v>
      </c>
      <c r="G66" s="91">
        <v>13</v>
      </c>
      <c r="H66" s="91">
        <v>12</v>
      </c>
      <c r="I66" s="91">
        <v>12</v>
      </c>
      <c r="J66" s="91">
        <v>12</v>
      </c>
      <c r="K66" s="91">
        <v>11</v>
      </c>
      <c r="L66" s="91">
        <v>12</v>
      </c>
      <c r="M66" s="91">
        <v>11</v>
      </c>
      <c r="N66" s="91">
        <v>12</v>
      </c>
      <c r="O66" s="91">
        <v>12</v>
      </c>
      <c r="P66" s="91">
        <v>10</v>
      </c>
      <c r="Q66" s="91">
        <v>15</v>
      </c>
      <c r="R66" s="91">
        <v>13</v>
      </c>
      <c r="S66" s="91">
        <v>12</v>
      </c>
      <c r="T66" s="91">
        <v>13</v>
      </c>
      <c r="U66" s="91">
        <v>14</v>
      </c>
      <c r="V66" s="91">
        <v>14</v>
      </c>
      <c r="W66" s="91">
        <v>13</v>
      </c>
      <c r="X66" s="91">
        <v>15</v>
      </c>
      <c r="Y66" s="91">
        <v>13</v>
      </c>
      <c r="Z66" s="91">
        <v>12</v>
      </c>
      <c r="AA66" s="91">
        <v>14</v>
      </c>
      <c r="AB66" s="27"/>
    </row>
    <row r="67" spans="2:28" ht="12.75">
      <c r="B67" s="95" t="s">
        <v>28</v>
      </c>
      <c r="C67" s="91">
        <v>21</v>
      </c>
      <c r="D67" s="91">
        <v>20</v>
      </c>
      <c r="E67" s="91">
        <v>15</v>
      </c>
      <c r="F67" s="91">
        <v>18</v>
      </c>
      <c r="G67" s="91">
        <v>17</v>
      </c>
      <c r="H67" s="91">
        <v>19</v>
      </c>
      <c r="I67" s="91">
        <v>17</v>
      </c>
      <c r="J67" s="91">
        <v>18</v>
      </c>
      <c r="K67" s="91">
        <v>18</v>
      </c>
      <c r="L67" s="91">
        <v>17</v>
      </c>
      <c r="M67" s="91">
        <v>20</v>
      </c>
      <c r="N67" s="91">
        <v>19</v>
      </c>
      <c r="O67" s="91">
        <v>18</v>
      </c>
      <c r="P67" s="91">
        <v>19</v>
      </c>
      <c r="Q67" s="91">
        <v>19</v>
      </c>
      <c r="R67" s="91">
        <v>20</v>
      </c>
      <c r="S67" s="91">
        <v>19</v>
      </c>
      <c r="T67" s="91">
        <v>20</v>
      </c>
      <c r="U67" s="91">
        <v>21</v>
      </c>
      <c r="V67" s="91">
        <v>24</v>
      </c>
      <c r="W67" s="91">
        <v>22</v>
      </c>
      <c r="X67" s="91">
        <v>22</v>
      </c>
      <c r="Y67" s="91">
        <v>23</v>
      </c>
      <c r="Z67" s="91">
        <v>23</v>
      </c>
      <c r="AA67" s="91">
        <v>24</v>
      </c>
      <c r="AB67" s="27"/>
    </row>
    <row r="68" spans="2:28" ht="12.75">
      <c r="B68" s="95" t="s">
        <v>65</v>
      </c>
      <c r="C68" s="91">
        <v>21</v>
      </c>
      <c r="D68" s="91">
        <v>22</v>
      </c>
      <c r="E68" s="91">
        <v>20</v>
      </c>
      <c r="F68" s="91">
        <v>21</v>
      </c>
      <c r="G68" s="91">
        <v>21</v>
      </c>
      <c r="H68" s="91">
        <v>21</v>
      </c>
      <c r="I68" s="91">
        <v>21</v>
      </c>
      <c r="J68" s="91">
        <v>22</v>
      </c>
      <c r="K68" s="91">
        <v>23</v>
      </c>
      <c r="L68" s="91">
        <v>23</v>
      </c>
      <c r="M68" s="91">
        <v>22</v>
      </c>
      <c r="N68" s="91">
        <v>23</v>
      </c>
      <c r="O68" s="91">
        <v>21</v>
      </c>
      <c r="P68" s="91">
        <v>18</v>
      </c>
      <c r="Q68" s="91">
        <v>24</v>
      </c>
      <c r="R68" s="91">
        <v>22</v>
      </c>
      <c r="S68" s="91">
        <v>21</v>
      </c>
      <c r="T68" s="91">
        <v>22</v>
      </c>
      <c r="U68" s="91">
        <v>23</v>
      </c>
      <c r="V68" s="91">
        <v>23</v>
      </c>
      <c r="W68" s="91">
        <v>21</v>
      </c>
      <c r="X68" s="91">
        <v>20</v>
      </c>
      <c r="Y68" s="91">
        <v>22</v>
      </c>
      <c r="Z68" s="91">
        <v>22</v>
      </c>
      <c r="AA68" s="92" t="s">
        <v>0</v>
      </c>
      <c r="AB68" s="27"/>
    </row>
    <row r="69" spans="2:28" ht="12.75">
      <c r="B69" s="95" t="s">
        <v>29</v>
      </c>
      <c r="C69" s="92" t="s">
        <v>0</v>
      </c>
      <c r="D69" s="92" t="s">
        <v>0</v>
      </c>
      <c r="E69" s="92" t="s">
        <v>0</v>
      </c>
      <c r="F69" s="92" t="s">
        <v>0</v>
      </c>
      <c r="G69" s="92" t="s">
        <v>0</v>
      </c>
      <c r="H69" s="92" t="s">
        <v>0</v>
      </c>
      <c r="I69" s="92" t="s">
        <v>0</v>
      </c>
      <c r="J69" s="92" t="s">
        <v>0</v>
      </c>
      <c r="K69" s="92" t="s">
        <v>0</v>
      </c>
      <c r="L69" s="92" t="s">
        <v>0</v>
      </c>
      <c r="M69" s="92" t="s">
        <v>0</v>
      </c>
      <c r="N69" s="92" t="s">
        <v>0</v>
      </c>
      <c r="O69" s="92" t="s">
        <v>0</v>
      </c>
      <c r="P69" s="92" t="s">
        <v>0</v>
      </c>
      <c r="Q69" s="91">
        <v>15</v>
      </c>
      <c r="R69" s="91">
        <v>16</v>
      </c>
      <c r="S69" s="91">
        <v>12</v>
      </c>
      <c r="T69" s="91">
        <v>16</v>
      </c>
      <c r="U69" s="91">
        <v>15</v>
      </c>
      <c r="V69" s="91">
        <v>14</v>
      </c>
      <c r="W69" s="91">
        <v>14</v>
      </c>
      <c r="X69" s="91">
        <v>13</v>
      </c>
      <c r="Y69" s="91">
        <v>15</v>
      </c>
      <c r="Z69" s="91">
        <v>16</v>
      </c>
      <c r="AA69" s="91">
        <v>17</v>
      </c>
      <c r="AB69" s="27"/>
    </row>
    <row r="70" spans="2:28" ht="12.75">
      <c r="B70" s="95" t="s">
        <v>30</v>
      </c>
      <c r="C70" s="91">
        <v>18</v>
      </c>
      <c r="D70" s="91">
        <v>19</v>
      </c>
      <c r="E70" s="91">
        <v>19</v>
      </c>
      <c r="F70" s="91">
        <v>18</v>
      </c>
      <c r="G70" s="91">
        <v>18</v>
      </c>
      <c r="H70" s="91">
        <v>19</v>
      </c>
      <c r="I70" s="91">
        <v>19</v>
      </c>
      <c r="J70" s="91">
        <v>19</v>
      </c>
      <c r="K70" s="91">
        <v>19</v>
      </c>
      <c r="L70" s="91">
        <v>19</v>
      </c>
      <c r="M70" s="91">
        <v>19</v>
      </c>
      <c r="N70" s="91">
        <v>19</v>
      </c>
      <c r="O70" s="91">
        <v>19</v>
      </c>
      <c r="P70" s="91">
        <v>19</v>
      </c>
      <c r="Q70" s="91">
        <v>19</v>
      </c>
      <c r="R70" s="91">
        <v>19</v>
      </c>
      <c r="S70" s="91">
        <v>19</v>
      </c>
      <c r="T70" s="91">
        <v>19</v>
      </c>
      <c r="U70" s="91">
        <v>19</v>
      </c>
      <c r="V70" s="91">
        <v>19</v>
      </c>
      <c r="W70" s="91">
        <v>19</v>
      </c>
      <c r="X70" s="91">
        <v>19</v>
      </c>
      <c r="Y70" s="91">
        <v>19</v>
      </c>
      <c r="Z70" s="91">
        <v>19</v>
      </c>
      <c r="AA70" s="92" t="s">
        <v>0</v>
      </c>
      <c r="AB70" s="27"/>
    </row>
    <row r="71" spans="2:28" ht="12.75">
      <c r="B71" s="95" t="s">
        <v>31</v>
      </c>
      <c r="C71" s="91">
        <v>14</v>
      </c>
      <c r="D71" s="91">
        <v>16</v>
      </c>
      <c r="E71" s="91">
        <v>15</v>
      </c>
      <c r="F71" s="91">
        <v>14</v>
      </c>
      <c r="G71" s="91">
        <v>15</v>
      </c>
      <c r="H71" s="91">
        <v>14</v>
      </c>
      <c r="I71" s="91">
        <v>14</v>
      </c>
      <c r="J71" s="91">
        <v>15</v>
      </c>
      <c r="K71" s="91">
        <v>14</v>
      </c>
      <c r="L71" s="91">
        <v>14</v>
      </c>
      <c r="M71" s="91">
        <v>15</v>
      </c>
      <c r="N71" s="91">
        <v>13</v>
      </c>
      <c r="O71" s="91">
        <v>13</v>
      </c>
      <c r="P71" s="91">
        <v>12</v>
      </c>
      <c r="Q71" s="91">
        <v>14</v>
      </c>
      <c r="R71" s="91">
        <v>14</v>
      </c>
      <c r="S71" s="91">
        <v>13</v>
      </c>
      <c r="T71" s="91">
        <v>12</v>
      </c>
      <c r="U71" s="91">
        <v>12</v>
      </c>
      <c r="V71" s="91">
        <v>12</v>
      </c>
      <c r="W71" s="91">
        <v>13</v>
      </c>
      <c r="X71" s="91">
        <v>12</v>
      </c>
      <c r="Y71" s="91">
        <v>13</v>
      </c>
      <c r="Z71" s="91">
        <v>10</v>
      </c>
      <c r="AA71" s="91">
        <v>12</v>
      </c>
      <c r="AB71" s="27"/>
    </row>
    <row r="72" spans="2:28" ht="12.75">
      <c r="B72" s="95" t="s">
        <v>32</v>
      </c>
      <c r="C72" s="91">
        <v>8</v>
      </c>
      <c r="D72" s="91">
        <v>8</v>
      </c>
      <c r="E72" s="91">
        <v>7</v>
      </c>
      <c r="F72" s="91">
        <v>8</v>
      </c>
      <c r="G72" s="91">
        <v>7</v>
      </c>
      <c r="H72" s="91">
        <v>6</v>
      </c>
      <c r="I72" s="91">
        <v>9</v>
      </c>
      <c r="J72" s="91">
        <v>9</v>
      </c>
      <c r="K72" s="91">
        <v>9</v>
      </c>
      <c r="L72" s="91">
        <v>9</v>
      </c>
      <c r="M72" s="91">
        <v>10</v>
      </c>
      <c r="N72" s="91">
        <v>9</v>
      </c>
      <c r="O72" s="91">
        <v>9</v>
      </c>
      <c r="P72" s="91">
        <v>10</v>
      </c>
      <c r="Q72" s="91">
        <v>10</v>
      </c>
      <c r="R72" s="91">
        <v>8</v>
      </c>
      <c r="S72" s="91">
        <v>10</v>
      </c>
      <c r="T72" s="91">
        <v>10</v>
      </c>
      <c r="U72" s="91">
        <v>10</v>
      </c>
      <c r="V72" s="91">
        <v>9</v>
      </c>
      <c r="W72" s="91">
        <v>10</v>
      </c>
      <c r="X72" s="91">
        <v>11</v>
      </c>
      <c r="Y72" s="91">
        <v>10</v>
      </c>
      <c r="Z72" s="91">
        <v>12</v>
      </c>
      <c r="AA72" s="91">
        <v>10</v>
      </c>
      <c r="AB72" s="27"/>
    </row>
    <row r="73" spans="2:28" ht="12.75">
      <c r="B73" s="95" t="s">
        <v>17</v>
      </c>
      <c r="C73" s="91">
        <v>15</v>
      </c>
      <c r="D73" s="91">
        <v>16</v>
      </c>
      <c r="E73" s="91">
        <v>16</v>
      </c>
      <c r="F73" s="91">
        <v>16</v>
      </c>
      <c r="G73" s="91">
        <v>15</v>
      </c>
      <c r="H73" s="91">
        <v>15</v>
      </c>
      <c r="I73" s="91">
        <v>16</v>
      </c>
      <c r="J73" s="91">
        <v>17</v>
      </c>
      <c r="K73" s="91">
        <v>17</v>
      </c>
      <c r="L73" s="91">
        <v>17</v>
      </c>
      <c r="M73" s="91">
        <v>17</v>
      </c>
      <c r="N73" s="91">
        <v>16</v>
      </c>
      <c r="O73" s="91">
        <v>17</v>
      </c>
      <c r="P73" s="91">
        <v>14</v>
      </c>
      <c r="Q73" s="91">
        <v>17</v>
      </c>
      <c r="R73" s="91">
        <v>16</v>
      </c>
      <c r="S73" s="91">
        <v>16</v>
      </c>
      <c r="T73" s="91">
        <v>16</v>
      </c>
      <c r="U73" s="91">
        <v>17</v>
      </c>
      <c r="V73" s="91">
        <v>17</v>
      </c>
      <c r="W73" s="91">
        <v>17</v>
      </c>
      <c r="X73" s="91">
        <v>17</v>
      </c>
      <c r="Y73" s="91">
        <v>17</v>
      </c>
      <c r="Z73" s="91">
        <v>17</v>
      </c>
      <c r="AA73" s="91">
        <v>17</v>
      </c>
      <c r="AB73" s="27"/>
    </row>
    <row r="74" spans="2:28" ht="12.75">
      <c r="B74" s="95" t="s">
        <v>33</v>
      </c>
      <c r="C74" s="92" t="s">
        <v>0</v>
      </c>
      <c r="D74" s="92" t="s">
        <v>0</v>
      </c>
      <c r="E74" s="92" t="s">
        <v>0</v>
      </c>
      <c r="F74" s="92" t="s">
        <v>0</v>
      </c>
      <c r="G74" s="92" t="s">
        <v>0</v>
      </c>
      <c r="H74" s="92" t="s">
        <v>0</v>
      </c>
      <c r="I74" s="92" t="s">
        <v>0</v>
      </c>
      <c r="J74" s="92" t="s">
        <v>0</v>
      </c>
      <c r="K74" s="92" t="s">
        <v>0</v>
      </c>
      <c r="L74" s="92" t="s">
        <v>0</v>
      </c>
      <c r="M74" s="91">
        <v>10</v>
      </c>
      <c r="N74" s="91">
        <v>12</v>
      </c>
      <c r="O74" s="91">
        <v>14</v>
      </c>
      <c r="P74" s="91">
        <v>10</v>
      </c>
      <c r="Q74" s="91">
        <v>13</v>
      </c>
      <c r="R74" s="91">
        <v>14</v>
      </c>
      <c r="S74" s="91">
        <v>15</v>
      </c>
      <c r="T74" s="91">
        <v>13</v>
      </c>
      <c r="U74" s="91">
        <v>16</v>
      </c>
      <c r="V74" s="91">
        <v>15</v>
      </c>
      <c r="W74" s="91">
        <v>13</v>
      </c>
      <c r="X74" s="91">
        <v>13</v>
      </c>
      <c r="Y74" s="91">
        <v>12</v>
      </c>
      <c r="Z74" s="91">
        <v>14</v>
      </c>
      <c r="AA74" s="91">
        <v>14</v>
      </c>
      <c r="AB74" s="27"/>
    </row>
    <row r="75" spans="2:28" ht="12.75">
      <c r="B75" s="95" t="s">
        <v>34</v>
      </c>
      <c r="C75" s="91">
        <v>13</v>
      </c>
      <c r="D75" s="91">
        <v>19</v>
      </c>
      <c r="E75" s="91">
        <v>17</v>
      </c>
      <c r="F75" s="91">
        <v>18</v>
      </c>
      <c r="G75" s="91">
        <v>17</v>
      </c>
      <c r="H75" s="91">
        <v>18</v>
      </c>
      <c r="I75" s="91">
        <v>17</v>
      </c>
      <c r="J75" s="91">
        <v>19</v>
      </c>
      <c r="K75" s="91">
        <v>18</v>
      </c>
      <c r="L75" s="91">
        <v>20</v>
      </c>
      <c r="M75" s="91">
        <v>18</v>
      </c>
      <c r="N75" s="91">
        <v>19</v>
      </c>
      <c r="O75" s="91">
        <v>19</v>
      </c>
      <c r="P75" s="91">
        <v>18</v>
      </c>
      <c r="Q75" s="91">
        <v>23</v>
      </c>
      <c r="R75" s="91">
        <v>21</v>
      </c>
      <c r="S75" s="91">
        <v>21</v>
      </c>
      <c r="T75" s="91">
        <v>20</v>
      </c>
      <c r="U75" s="91">
        <v>22</v>
      </c>
      <c r="V75" s="91">
        <v>21</v>
      </c>
      <c r="W75" s="91">
        <v>21</v>
      </c>
      <c r="X75" s="91">
        <v>22</v>
      </c>
      <c r="Y75" s="91">
        <v>21</v>
      </c>
      <c r="Z75" s="91">
        <v>21</v>
      </c>
      <c r="AA75" s="91">
        <v>19</v>
      </c>
      <c r="AB75" s="27"/>
    </row>
    <row r="76" spans="2:28" ht="12.75">
      <c r="B76" s="95" t="s">
        <v>35</v>
      </c>
      <c r="C76" s="91">
        <v>12</v>
      </c>
      <c r="D76" s="91">
        <v>9</v>
      </c>
      <c r="E76" s="91">
        <v>14</v>
      </c>
      <c r="F76" s="91">
        <v>14</v>
      </c>
      <c r="G76" s="91">
        <v>12</v>
      </c>
      <c r="H76" s="91">
        <v>14</v>
      </c>
      <c r="I76" s="91">
        <v>13</v>
      </c>
      <c r="J76" s="91">
        <v>10</v>
      </c>
      <c r="K76" s="91">
        <v>10</v>
      </c>
      <c r="L76" s="91">
        <v>12</v>
      </c>
      <c r="M76" s="91">
        <v>10</v>
      </c>
      <c r="N76" s="91">
        <v>11</v>
      </c>
      <c r="O76" s="91">
        <v>13</v>
      </c>
      <c r="P76" s="91">
        <v>11</v>
      </c>
      <c r="Q76" s="91">
        <v>11</v>
      </c>
      <c r="R76" s="91">
        <v>8</v>
      </c>
      <c r="S76" s="91">
        <v>9</v>
      </c>
      <c r="T76" s="91">
        <v>9</v>
      </c>
      <c r="U76" s="91">
        <v>6</v>
      </c>
      <c r="V76" s="91">
        <v>10</v>
      </c>
      <c r="W76" s="91">
        <v>12</v>
      </c>
      <c r="X76" s="91">
        <v>11</v>
      </c>
      <c r="Y76" s="91">
        <v>11</v>
      </c>
      <c r="Z76" s="91">
        <v>10</v>
      </c>
      <c r="AA76" s="91">
        <v>7</v>
      </c>
      <c r="AB76" s="27"/>
    </row>
    <row r="77" spans="2:28" ht="12.75">
      <c r="B77" s="95" t="s">
        <v>36</v>
      </c>
      <c r="C77" s="91">
        <v>9</v>
      </c>
      <c r="D77" s="91">
        <v>8</v>
      </c>
      <c r="E77" s="91">
        <v>7</v>
      </c>
      <c r="F77" s="91">
        <v>7</v>
      </c>
      <c r="G77" s="91">
        <v>5</v>
      </c>
      <c r="H77" s="91">
        <v>5</v>
      </c>
      <c r="I77" s="91">
        <v>5</v>
      </c>
      <c r="J77" s="91">
        <v>5</v>
      </c>
      <c r="K77" s="91">
        <v>5</v>
      </c>
      <c r="L77" s="91">
        <v>4</v>
      </c>
      <c r="M77" s="91">
        <v>5</v>
      </c>
      <c r="N77" s="91">
        <v>4</v>
      </c>
      <c r="O77" s="91">
        <v>5</v>
      </c>
      <c r="P77" s="91">
        <v>5</v>
      </c>
      <c r="Q77" s="91">
        <v>5</v>
      </c>
      <c r="R77" s="91">
        <v>5</v>
      </c>
      <c r="S77" s="91">
        <v>5</v>
      </c>
      <c r="T77" s="91">
        <v>5</v>
      </c>
      <c r="U77" s="91">
        <v>6</v>
      </c>
      <c r="V77" s="91">
        <v>5</v>
      </c>
      <c r="W77" s="91">
        <v>5</v>
      </c>
      <c r="X77" s="91">
        <v>5</v>
      </c>
      <c r="Y77" s="91">
        <v>7</v>
      </c>
      <c r="Z77" s="91">
        <v>6</v>
      </c>
      <c r="AA77" s="91">
        <v>7</v>
      </c>
      <c r="AB77" s="27"/>
    </row>
    <row r="78" spans="2:28" ht="12.75">
      <c r="B78" s="95" t="s">
        <v>37</v>
      </c>
      <c r="C78" s="91" t="s">
        <v>0</v>
      </c>
      <c r="D78" s="91" t="s">
        <v>0</v>
      </c>
      <c r="E78" s="91" t="s">
        <v>0</v>
      </c>
      <c r="F78" s="91" t="s">
        <v>0</v>
      </c>
      <c r="G78" s="91" t="s">
        <v>0</v>
      </c>
      <c r="H78" s="91" t="s">
        <v>0</v>
      </c>
      <c r="I78" s="91" t="s">
        <v>0</v>
      </c>
      <c r="J78" s="91" t="s">
        <v>0</v>
      </c>
      <c r="K78" s="91" t="s">
        <v>0</v>
      </c>
      <c r="L78" s="91" t="s">
        <v>0</v>
      </c>
      <c r="M78" s="91">
        <v>6</v>
      </c>
      <c r="N78" s="91">
        <v>9</v>
      </c>
      <c r="O78" s="91">
        <v>10</v>
      </c>
      <c r="P78" s="91">
        <v>11</v>
      </c>
      <c r="Q78" s="91">
        <v>11</v>
      </c>
      <c r="R78" s="91">
        <v>11</v>
      </c>
      <c r="S78" s="91">
        <v>9</v>
      </c>
      <c r="T78" s="91">
        <v>16</v>
      </c>
      <c r="U78" s="91">
        <v>11</v>
      </c>
      <c r="V78" s="91">
        <v>11</v>
      </c>
      <c r="W78" s="91">
        <v>10</v>
      </c>
      <c r="X78" s="91">
        <v>11</v>
      </c>
      <c r="Y78" s="91">
        <v>12</v>
      </c>
      <c r="Z78" s="91">
        <v>12</v>
      </c>
      <c r="AA78" s="91">
        <v>13</v>
      </c>
      <c r="AB78" s="27"/>
    </row>
    <row r="79" spans="2:28" ht="12.75">
      <c r="B79" s="95" t="s">
        <v>24</v>
      </c>
      <c r="C79" s="91" t="s">
        <v>0</v>
      </c>
      <c r="D79" s="91" t="s">
        <v>0</v>
      </c>
      <c r="E79" s="91" t="s">
        <v>0</v>
      </c>
      <c r="F79" s="91" t="s">
        <v>0</v>
      </c>
      <c r="G79" s="91" t="s">
        <v>0</v>
      </c>
      <c r="H79" s="91" t="s">
        <v>0</v>
      </c>
      <c r="I79" s="91" t="s">
        <v>0</v>
      </c>
      <c r="J79" s="91" t="s">
        <v>0</v>
      </c>
      <c r="K79" s="91" t="s">
        <v>0</v>
      </c>
      <c r="L79" s="91" t="s">
        <v>0</v>
      </c>
      <c r="M79" s="91">
        <v>16</v>
      </c>
      <c r="N79" s="91">
        <v>17</v>
      </c>
      <c r="O79" s="91">
        <v>16</v>
      </c>
      <c r="P79" s="91">
        <v>16</v>
      </c>
      <c r="Q79" s="91">
        <v>17</v>
      </c>
      <c r="R79" s="91">
        <v>17</v>
      </c>
      <c r="S79" s="91">
        <v>17</v>
      </c>
      <c r="T79" s="91">
        <v>16</v>
      </c>
      <c r="U79" s="91">
        <v>17</v>
      </c>
      <c r="V79" s="91">
        <v>18</v>
      </c>
      <c r="W79" s="91">
        <v>16</v>
      </c>
      <c r="X79" s="91">
        <v>16</v>
      </c>
      <c r="Y79" s="91">
        <v>16</v>
      </c>
      <c r="Z79" s="91">
        <v>17</v>
      </c>
      <c r="AA79" s="91">
        <v>17</v>
      </c>
      <c r="AB79" s="27"/>
    </row>
    <row r="80" spans="2:28" ht="12.75">
      <c r="B80" s="95" t="s">
        <v>21</v>
      </c>
      <c r="C80" s="92" t="s">
        <v>0</v>
      </c>
      <c r="D80" s="92" t="s">
        <v>0</v>
      </c>
      <c r="E80" s="92" t="s">
        <v>0</v>
      </c>
      <c r="F80" s="92" t="s">
        <v>0</v>
      </c>
      <c r="G80" s="92" t="s">
        <v>0</v>
      </c>
      <c r="H80" s="92" t="s">
        <v>0</v>
      </c>
      <c r="I80" s="92" t="s">
        <v>0</v>
      </c>
      <c r="J80" s="92" t="s">
        <v>0</v>
      </c>
      <c r="K80" s="92" t="s">
        <v>0</v>
      </c>
      <c r="L80" s="92" t="s">
        <v>0</v>
      </c>
      <c r="M80" s="91">
        <v>8</v>
      </c>
      <c r="N80" s="91">
        <v>11</v>
      </c>
      <c r="O80" s="91">
        <v>9</v>
      </c>
      <c r="P80" s="91">
        <v>7</v>
      </c>
      <c r="Q80" s="91">
        <v>13</v>
      </c>
      <c r="R80" s="91">
        <v>12</v>
      </c>
      <c r="S80" s="91">
        <v>11</v>
      </c>
      <c r="T80" s="91">
        <v>9</v>
      </c>
      <c r="U80" s="91">
        <v>13</v>
      </c>
      <c r="V80" s="91">
        <v>11</v>
      </c>
      <c r="W80" s="91">
        <v>10</v>
      </c>
      <c r="X80" s="91">
        <v>12</v>
      </c>
      <c r="Y80" s="91">
        <v>10</v>
      </c>
      <c r="Z80" s="91">
        <v>12</v>
      </c>
      <c r="AA80" s="91">
        <v>14</v>
      </c>
      <c r="AB80" s="27"/>
    </row>
    <row r="81" spans="2:28" ht="12.75">
      <c r="B81" s="95" t="s">
        <v>38</v>
      </c>
      <c r="C81" s="91">
        <v>25</v>
      </c>
      <c r="D81" s="91">
        <v>24</v>
      </c>
      <c r="E81" s="91">
        <v>26</v>
      </c>
      <c r="F81" s="91">
        <v>25</v>
      </c>
      <c r="G81" s="91">
        <v>25</v>
      </c>
      <c r="H81" s="91">
        <v>26</v>
      </c>
      <c r="I81" s="91">
        <v>26</v>
      </c>
      <c r="J81" s="91">
        <v>28</v>
      </c>
      <c r="K81" s="91">
        <v>28</v>
      </c>
      <c r="L81" s="91">
        <v>29</v>
      </c>
      <c r="M81" s="91">
        <v>27</v>
      </c>
      <c r="N81" s="91">
        <v>24</v>
      </c>
      <c r="O81" s="91">
        <v>28</v>
      </c>
      <c r="P81" s="91">
        <v>30</v>
      </c>
      <c r="Q81" s="91">
        <v>20</v>
      </c>
      <c r="R81" s="91">
        <v>24</v>
      </c>
      <c r="S81" s="91">
        <v>24</v>
      </c>
      <c r="T81" s="91">
        <v>23</v>
      </c>
      <c r="U81" s="91">
        <v>24</v>
      </c>
      <c r="V81" s="91">
        <v>25</v>
      </c>
      <c r="W81" s="91">
        <v>23</v>
      </c>
      <c r="X81" s="91">
        <v>26</v>
      </c>
      <c r="Y81" s="91">
        <v>23</v>
      </c>
      <c r="Z81" s="91">
        <v>22</v>
      </c>
      <c r="AA81" s="91">
        <v>22</v>
      </c>
      <c r="AB81" s="27"/>
    </row>
    <row r="82" spans="2:28" ht="12.75">
      <c r="B82" s="95" t="s">
        <v>13</v>
      </c>
      <c r="C82" s="91">
        <v>33</v>
      </c>
      <c r="D82" s="91">
        <v>30</v>
      </c>
      <c r="E82" s="91">
        <v>34</v>
      </c>
      <c r="F82" s="91">
        <v>34</v>
      </c>
      <c r="G82" s="91">
        <v>30</v>
      </c>
      <c r="H82" s="91">
        <v>29</v>
      </c>
      <c r="I82" s="91">
        <v>27</v>
      </c>
      <c r="J82" s="91">
        <v>32</v>
      </c>
      <c r="K82" s="91">
        <v>28</v>
      </c>
      <c r="L82" s="91">
        <v>30</v>
      </c>
      <c r="M82" s="91">
        <v>31</v>
      </c>
      <c r="N82" s="91">
        <v>30</v>
      </c>
      <c r="O82" s="91">
        <v>31</v>
      </c>
      <c r="P82" s="91">
        <v>26</v>
      </c>
      <c r="Q82" s="91">
        <v>29</v>
      </c>
      <c r="R82" s="91">
        <v>29</v>
      </c>
      <c r="S82" s="91">
        <v>28</v>
      </c>
      <c r="T82" s="91">
        <v>30</v>
      </c>
      <c r="U82" s="91">
        <v>31</v>
      </c>
      <c r="V82" s="91">
        <v>29</v>
      </c>
      <c r="W82" s="91">
        <v>29</v>
      </c>
      <c r="X82" s="91">
        <v>30</v>
      </c>
      <c r="Y82" s="91">
        <v>30</v>
      </c>
      <c r="Z82" s="91">
        <v>29</v>
      </c>
      <c r="AA82" s="91">
        <v>34</v>
      </c>
      <c r="AB82" s="27"/>
    </row>
    <row r="83" spans="2:28" ht="12.75">
      <c r="B83" s="95" t="s">
        <v>39</v>
      </c>
      <c r="C83" s="91">
        <v>14</v>
      </c>
      <c r="D83" s="91">
        <v>14</v>
      </c>
      <c r="E83" s="91">
        <v>14</v>
      </c>
      <c r="F83" s="91">
        <v>13</v>
      </c>
      <c r="G83" s="91">
        <v>14</v>
      </c>
      <c r="H83" s="91">
        <v>13</v>
      </c>
      <c r="I83" s="91">
        <v>13</v>
      </c>
      <c r="J83" s="91">
        <v>14</v>
      </c>
      <c r="K83" s="91">
        <v>15</v>
      </c>
      <c r="L83" s="91">
        <v>15</v>
      </c>
      <c r="M83" s="91">
        <v>14</v>
      </c>
      <c r="N83" s="91">
        <v>14</v>
      </c>
      <c r="O83" s="91">
        <v>14</v>
      </c>
      <c r="P83" s="91">
        <v>13</v>
      </c>
      <c r="Q83" s="91">
        <v>15</v>
      </c>
      <c r="R83" s="91">
        <v>15</v>
      </c>
      <c r="S83" s="91">
        <v>14</v>
      </c>
      <c r="T83" s="91">
        <v>14</v>
      </c>
      <c r="U83" s="91">
        <v>16</v>
      </c>
      <c r="V83" s="91">
        <v>15</v>
      </c>
      <c r="W83" s="91">
        <v>15</v>
      </c>
      <c r="X83" s="91">
        <v>17</v>
      </c>
      <c r="Y83" s="91">
        <v>15</v>
      </c>
      <c r="Z83" s="91">
        <v>15</v>
      </c>
      <c r="AA83" s="91">
        <v>17</v>
      </c>
      <c r="AB83" s="27"/>
    </row>
    <row r="84" spans="2:28" ht="12.75">
      <c r="B84" s="95" t="s">
        <v>20</v>
      </c>
      <c r="C84" s="91">
        <v>14</v>
      </c>
      <c r="D84" s="91">
        <v>13</v>
      </c>
      <c r="E84" s="91">
        <v>10</v>
      </c>
      <c r="F84" s="91">
        <v>13</v>
      </c>
      <c r="G84" s="91">
        <v>11</v>
      </c>
      <c r="H84" s="91">
        <v>13</v>
      </c>
      <c r="I84" s="91">
        <v>12</v>
      </c>
      <c r="J84" s="91">
        <v>12</v>
      </c>
      <c r="K84" s="91">
        <v>12</v>
      </c>
      <c r="L84" s="91">
        <v>12</v>
      </c>
      <c r="M84" s="91">
        <v>10</v>
      </c>
      <c r="N84" s="91">
        <v>12</v>
      </c>
      <c r="O84" s="91">
        <v>11</v>
      </c>
      <c r="P84" s="91">
        <v>11</v>
      </c>
      <c r="Q84" s="91">
        <v>13</v>
      </c>
      <c r="R84" s="91">
        <v>12</v>
      </c>
      <c r="S84" s="91">
        <v>11</v>
      </c>
      <c r="T84" s="91">
        <v>14</v>
      </c>
      <c r="U84" s="91">
        <v>13</v>
      </c>
      <c r="V84" s="91">
        <v>14</v>
      </c>
      <c r="W84" s="91">
        <v>14</v>
      </c>
      <c r="X84" s="91">
        <v>14</v>
      </c>
      <c r="Y84" s="91">
        <v>16</v>
      </c>
      <c r="Z84" s="91">
        <v>16</v>
      </c>
      <c r="AA84" s="91">
        <v>17</v>
      </c>
      <c r="AB84" s="27"/>
    </row>
    <row r="85" spans="2:28" ht="12.75">
      <c r="B85" s="95" t="s">
        <v>22</v>
      </c>
      <c r="C85" s="92" t="s">
        <v>0</v>
      </c>
      <c r="D85" s="92" t="s">
        <v>0</v>
      </c>
      <c r="E85" s="92" t="s">
        <v>0</v>
      </c>
      <c r="F85" s="92" t="s">
        <v>0</v>
      </c>
      <c r="G85" s="92" t="s">
        <v>0</v>
      </c>
      <c r="H85" s="91">
        <v>8</v>
      </c>
      <c r="I85" s="91">
        <v>8</v>
      </c>
      <c r="J85" s="91">
        <v>8</v>
      </c>
      <c r="K85" s="91">
        <v>7</v>
      </c>
      <c r="L85" s="91">
        <v>9</v>
      </c>
      <c r="M85" s="91">
        <v>9</v>
      </c>
      <c r="N85" s="91">
        <v>7</v>
      </c>
      <c r="O85" s="91">
        <v>9</v>
      </c>
      <c r="P85" s="91">
        <v>7</v>
      </c>
      <c r="Q85" s="91">
        <v>8</v>
      </c>
      <c r="R85" s="91">
        <v>6</v>
      </c>
      <c r="S85" s="91">
        <v>8</v>
      </c>
      <c r="T85" s="91">
        <v>7</v>
      </c>
      <c r="U85" s="91">
        <v>8</v>
      </c>
      <c r="V85" s="91">
        <v>7</v>
      </c>
      <c r="W85" s="91">
        <v>7</v>
      </c>
      <c r="X85" s="91">
        <v>7</v>
      </c>
      <c r="Y85" s="91">
        <v>7</v>
      </c>
      <c r="Z85" s="91">
        <v>8</v>
      </c>
      <c r="AA85" s="91">
        <v>7</v>
      </c>
      <c r="AB85" s="27"/>
    </row>
    <row r="86" spans="2:28" ht="12.75">
      <c r="B86" s="95" t="s">
        <v>40</v>
      </c>
      <c r="C86" s="91">
        <v>9</v>
      </c>
      <c r="D86" s="91">
        <v>8</v>
      </c>
      <c r="E86" s="91">
        <v>7</v>
      </c>
      <c r="F86" s="91">
        <v>8</v>
      </c>
      <c r="G86" s="91">
        <v>8</v>
      </c>
      <c r="H86" s="91">
        <v>9</v>
      </c>
      <c r="I86" s="91">
        <v>7</v>
      </c>
      <c r="J86" s="91">
        <v>8</v>
      </c>
      <c r="K86" s="91">
        <v>8</v>
      </c>
      <c r="L86" s="91">
        <v>8</v>
      </c>
      <c r="M86" s="91">
        <v>7</v>
      </c>
      <c r="N86" s="91">
        <v>8</v>
      </c>
      <c r="O86" s="91">
        <v>7</v>
      </c>
      <c r="P86" s="91">
        <v>7</v>
      </c>
      <c r="Q86" s="91">
        <v>10</v>
      </c>
      <c r="R86" s="91">
        <v>9</v>
      </c>
      <c r="S86" s="91">
        <v>8</v>
      </c>
      <c r="T86" s="91">
        <v>5</v>
      </c>
      <c r="U86" s="91">
        <v>8</v>
      </c>
      <c r="V86" s="91">
        <v>8</v>
      </c>
      <c r="W86" s="91">
        <v>9</v>
      </c>
      <c r="X86" s="91">
        <v>11</v>
      </c>
      <c r="Y86" s="91">
        <v>7</v>
      </c>
      <c r="Z86" s="91">
        <v>10</v>
      </c>
      <c r="AA86" s="91">
        <v>11</v>
      </c>
      <c r="AB86" s="27"/>
    </row>
    <row r="87" spans="2:28" ht="12.75">
      <c r="B87" s="95" t="s">
        <v>18</v>
      </c>
      <c r="C87" s="92" t="s">
        <v>0</v>
      </c>
      <c r="D87" s="92" t="s">
        <v>0</v>
      </c>
      <c r="E87" s="91">
        <v>8</v>
      </c>
      <c r="F87" s="91">
        <v>9</v>
      </c>
      <c r="G87" s="91">
        <v>15</v>
      </c>
      <c r="H87" s="91">
        <v>15</v>
      </c>
      <c r="I87" s="91">
        <v>15</v>
      </c>
      <c r="J87" s="91">
        <v>16</v>
      </c>
      <c r="K87" s="91">
        <v>17</v>
      </c>
      <c r="L87" s="91">
        <v>16</v>
      </c>
      <c r="M87" s="91">
        <v>13</v>
      </c>
      <c r="N87" s="91">
        <v>13</v>
      </c>
      <c r="O87" s="91">
        <v>16</v>
      </c>
      <c r="P87" s="91">
        <v>11</v>
      </c>
      <c r="Q87" s="91">
        <v>17</v>
      </c>
      <c r="R87" s="91">
        <v>18</v>
      </c>
      <c r="S87" s="91">
        <v>15</v>
      </c>
      <c r="T87" s="91">
        <v>16</v>
      </c>
      <c r="U87" s="91">
        <v>17</v>
      </c>
      <c r="V87" s="91">
        <v>17</v>
      </c>
      <c r="W87" s="91">
        <v>18</v>
      </c>
      <c r="X87" s="91">
        <v>18</v>
      </c>
      <c r="Y87" s="91">
        <v>15</v>
      </c>
      <c r="Z87" s="91">
        <v>13</v>
      </c>
      <c r="AA87" s="91">
        <v>18</v>
      </c>
      <c r="AB87" s="27"/>
    </row>
    <row r="88" spans="2:28" ht="12.75">
      <c r="B88" s="95" t="s">
        <v>41</v>
      </c>
      <c r="C88" s="91" t="s">
        <v>0</v>
      </c>
      <c r="D88" s="91" t="s">
        <v>0</v>
      </c>
      <c r="E88" s="91" t="s">
        <v>0</v>
      </c>
      <c r="F88" s="91">
        <v>8</v>
      </c>
      <c r="G88" s="91">
        <v>9</v>
      </c>
      <c r="H88" s="91">
        <v>9</v>
      </c>
      <c r="I88" s="91">
        <v>8</v>
      </c>
      <c r="J88" s="91">
        <v>9</v>
      </c>
      <c r="K88" s="91">
        <v>9</v>
      </c>
      <c r="L88" s="91">
        <v>8</v>
      </c>
      <c r="M88" s="91">
        <v>7</v>
      </c>
      <c r="N88" s="91">
        <v>9</v>
      </c>
      <c r="O88" s="91">
        <v>9</v>
      </c>
      <c r="P88" s="91">
        <v>8</v>
      </c>
      <c r="Q88" s="91">
        <v>12</v>
      </c>
      <c r="R88" s="91">
        <v>11</v>
      </c>
      <c r="S88" s="91">
        <v>10</v>
      </c>
      <c r="T88" s="91">
        <v>9</v>
      </c>
      <c r="U88" s="91">
        <v>12</v>
      </c>
      <c r="V88" s="91">
        <v>10</v>
      </c>
      <c r="W88" s="91">
        <v>9</v>
      </c>
      <c r="X88" s="91">
        <v>11</v>
      </c>
      <c r="Y88" s="91">
        <v>10</v>
      </c>
      <c r="Z88" s="91">
        <v>11</v>
      </c>
      <c r="AA88" s="91">
        <v>14</v>
      </c>
      <c r="AB88" s="27"/>
    </row>
    <row r="89" spans="2:28" ht="12.75">
      <c r="B89" s="95" t="s">
        <v>19</v>
      </c>
      <c r="C89" s="91">
        <v>9</v>
      </c>
      <c r="D89" s="91">
        <v>7</v>
      </c>
      <c r="E89" s="91">
        <v>6</v>
      </c>
      <c r="F89" s="91">
        <v>8</v>
      </c>
      <c r="G89" s="91">
        <v>8</v>
      </c>
      <c r="H89" s="91">
        <v>9</v>
      </c>
      <c r="I89" s="91">
        <v>10</v>
      </c>
      <c r="J89" s="91">
        <v>10</v>
      </c>
      <c r="K89" s="91">
        <v>8</v>
      </c>
      <c r="L89" s="91">
        <v>9</v>
      </c>
      <c r="M89" s="91">
        <v>11</v>
      </c>
      <c r="N89" s="91">
        <v>10</v>
      </c>
      <c r="O89" s="91">
        <v>10</v>
      </c>
      <c r="P89" s="91">
        <v>10</v>
      </c>
      <c r="Q89" s="91">
        <v>10</v>
      </c>
      <c r="R89" s="91">
        <v>10</v>
      </c>
      <c r="S89" s="91">
        <v>9</v>
      </c>
      <c r="T89" s="91">
        <v>10</v>
      </c>
      <c r="U89" s="91">
        <v>10</v>
      </c>
      <c r="V89" s="91">
        <v>10</v>
      </c>
      <c r="W89" s="91">
        <v>9</v>
      </c>
      <c r="X89" s="91">
        <v>9</v>
      </c>
      <c r="Y89" s="91">
        <v>9</v>
      </c>
      <c r="Z89" s="91">
        <v>10</v>
      </c>
      <c r="AA89" s="91">
        <v>10</v>
      </c>
      <c r="AB89" s="27"/>
    </row>
    <row r="90" spans="2:28" ht="12.75">
      <c r="B90" s="95" t="s">
        <v>42</v>
      </c>
      <c r="C90" s="91">
        <v>12</v>
      </c>
      <c r="D90" s="91">
        <v>10</v>
      </c>
      <c r="E90" s="91">
        <v>10</v>
      </c>
      <c r="F90" s="91">
        <v>11</v>
      </c>
      <c r="G90" s="91">
        <v>10</v>
      </c>
      <c r="H90" s="91">
        <v>11</v>
      </c>
      <c r="I90" s="91">
        <v>12</v>
      </c>
      <c r="J90" s="91">
        <v>12</v>
      </c>
      <c r="K90" s="91">
        <v>11</v>
      </c>
      <c r="L90" s="91">
        <v>11</v>
      </c>
      <c r="M90" s="91">
        <v>12</v>
      </c>
      <c r="N90" s="91">
        <v>11</v>
      </c>
      <c r="O90" s="91">
        <v>12</v>
      </c>
      <c r="P90" s="91">
        <v>11</v>
      </c>
      <c r="Q90" s="91">
        <v>12</v>
      </c>
      <c r="R90" s="91">
        <v>11</v>
      </c>
      <c r="S90" s="91">
        <v>10</v>
      </c>
      <c r="T90" s="91">
        <v>11</v>
      </c>
      <c r="U90" s="91">
        <v>12</v>
      </c>
      <c r="V90" s="91">
        <v>13</v>
      </c>
      <c r="W90" s="91">
        <v>12</v>
      </c>
      <c r="X90" s="91">
        <v>12</v>
      </c>
      <c r="Y90" s="91">
        <v>11</v>
      </c>
      <c r="Z90" s="91">
        <v>12</v>
      </c>
      <c r="AA90" s="92" t="s">
        <v>0</v>
      </c>
      <c r="AB90" s="27"/>
    </row>
    <row r="91" spans="2:28" ht="12.75">
      <c r="B91" s="95" t="s">
        <v>16</v>
      </c>
      <c r="C91" s="91">
        <v>14</v>
      </c>
      <c r="D91" s="92" t="s">
        <v>0</v>
      </c>
      <c r="E91" s="92" t="s">
        <v>0</v>
      </c>
      <c r="F91" s="92" t="s">
        <v>0</v>
      </c>
      <c r="G91" s="92" t="s">
        <v>0</v>
      </c>
      <c r="H91" s="91">
        <v>14</v>
      </c>
      <c r="I91" s="92" t="s">
        <v>0</v>
      </c>
      <c r="J91" s="92" t="s">
        <v>0</v>
      </c>
      <c r="K91" s="92" t="s">
        <v>0</v>
      </c>
      <c r="L91" s="92" t="s">
        <v>0</v>
      </c>
      <c r="M91" s="91">
        <v>14</v>
      </c>
      <c r="N91" s="91">
        <v>12</v>
      </c>
      <c r="O91" s="91">
        <v>13</v>
      </c>
      <c r="P91" s="91">
        <v>13</v>
      </c>
      <c r="Q91" s="91">
        <v>13</v>
      </c>
      <c r="R91" s="91">
        <v>13</v>
      </c>
      <c r="S91" s="91">
        <v>13</v>
      </c>
      <c r="T91" s="91">
        <v>12</v>
      </c>
      <c r="U91" s="91">
        <v>13</v>
      </c>
      <c r="V91" s="91">
        <v>12</v>
      </c>
      <c r="W91" s="91">
        <v>12</v>
      </c>
      <c r="X91" s="91">
        <v>13</v>
      </c>
      <c r="Y91" s="91">
        <v>12</v>
      </c>
      <c r="Z91" s="91">
        <v>12</v>
      </c>
      <c r="AA91" s="91">
        <v>13</v>
      </c>
      <c r="AB91" s="27"/>
    </row>
    <row r="92" spans="2:28" ht="12.75">
      <c r="B92" s="95" t="s">
        <v>23</v>
      </c>
      <c r="C92" s="91">
        <v>15</v>
      </c>
      <c r="D92" s="91">
        <v>15</v>
      </c>
      <c r="E92" s="91">
        <v>13</v>
      </c>
      <c r="F92" s="91">
        <v>15</v>
      </c>
      <c r="G92" s="91">
        <v>13</v>
      </c>
      <c r="H92" s="91">
        <v>13</v>
      </c>
      <c r="I92" s="91">
        <v>14</v>
      </c>
      <c r="J92" s="91">
        <v>14</v>
      </c>
      <c r="K92" s="91">
        <v>14</v>
      </c>
      <c r="L92" s="91">
        <v>13</v>
      </c>
      <c r="M92" s="91">
        <v>14</v>
      </c>
      <c r="N92" s="91">
        <v>14</v>
      </c>
      <c r="O92" s="91">
        <v>13</v>
      </c>
      <c r="P92" s="91">
        <v>13</v>
      </c>
      <c r="Q92" s="91">
        <v>14</v>
      </c>
      <c r="R92" s="91">
        <v>13</v>
      </c>
      <c r="S92" s="91">
        <v>13</v>
      </c>
      <c r="T92" s="91">
        <v>13</v>
      </c>
      <c r="U92" s="91">
        <v>14</v>
      </c>
      <c r="V92" s="91">
        <v>13</v>
      </c>
      <c r="W92" s="91">
        <v>13</v>
      </c>
      <c r="X92" s="91">
        <v>12</v>
      </c>
      <c r="Y92" s="91">
        <v>13</v>
      </c>
      <c r="Z92" s="91">
        <v>12</v>
      </c>
      <c r="AA92" s="91">
        <v>14</v>
      </c>
      <c r="AB92" s="27"/>
    </row>
    <row r="93" spans="2:28" ht="12.75">
      <c r="B93" s="95" t="s">
        <v>43</v>
      </c>
      <c r="C93" s="91">
        <v>16</v>
      </c>
      <c r="D93" s="91">
        <v>16</v>
      </c>
      <c r="E93" s="91">
        <v>17</v>
      </c>
      <c r="F93" s="91">
        <v>17</v>
      </c>
      <c r="G93" s="91">
        <v>16</v>
      </c>
      <c r="H93" s="91">
        <v>16</v>
      </c>
      <c r="I93" s="91">
        <v>17</v>
      </c>
      <c r="J93" s="91">
        <v>17</v>
      </c>
      <c r="K93" s="91">
        <v>16</v>
      </c>
      <c r="L93" s="91">
        <v>16</v>
      </c>
      <c r="M93" s="91">
        <v>17</v>
      </c>
      <c r="N93" s="91">
        <v>16</v>
      </c>
      <c r="O93" s="91">
        <v>16</v>
      </c>
      <c r="P93" s="91">
        <v>15</v>
      </c>
      <c r="Q93" s="91">
        <v>17</v>
      </c>
      <c r="R93" s="91">
        <v>16</v>
      </c>
      <c r="S93" s="91">
        <v>16</v>
      </c>
      <c r="T93" s="91">
        <v>16</v>
      </c>
      <c r="U93" s="91">
        <v>16</v>
      </c>
      <c r="V93" s="91">
        <v>16</v>
      </c>
      <c r="W93" s="91">
        <v>16</v>
      </c>
      <c r="X93" s="91">
        <v>16</v>
      </c>
      <c r="Y93" s="91">
        <v>16</v>
      </c>
      <c r="Z93" s="91">
        <v>16</v>
      </c>
      <c r="AA93" s="92" t="s">
        <v>0</v>
      </c>
      <c r="AB93" s="27"/>
    </row>
    <row r="94" spans="2:28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2:28" ht="12.75">
      <c r="B95" s="93" t="s">
        <v>92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2:28" ht="12.75">
      <c r="B96" s="93" t="s">
        <v>0</v>
      </c>
      <c r="C96" s="93" t="s">
        <v>93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2:28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9" spans="2:27" ht="12.75"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2:27" ht="12.75">
      <c r="B100" s="12" t="s">
        <v>57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2" spans="2:27" ht="12.75">
      <c r="B102" s="12" t="s">
        <v>71</v>
      </c>
      <c r="C102" s="164">
        <v>42760.71550925926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2:27" ht="12.75">
      <c r="B103" s="12" t="s">
        <v>72</v>
      </c>
      <c r="C103" s="164">
        <v>42857.72517153935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2:27" ht="12.75">
      <c r="B104" s="12" t="s">
        <v>73</v>
      </c>
      <c r="C104" s="12" t="s">
        <v>74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6" spans="2:27" ht="12.75">
      <c r="B106" s="12" t="s">
        <v>75</v>
      </c>
      <c r="C106" s="12" t="s">
        <v>152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2:27" ht="12.75">
      <c r="B107" s="12" t="s">
        <v>58</v>
      </c>
      <c r="C107" s="12" t="s">
        <v>122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9" spans="2:27" ht="12.75">
      <c r="B109" s="47" t="s">
        <v>59</v>
      </c>
      <c r="C109" s="47" t="s">
        <v>84</v>
      </c>
      <c r="D109" s="47" t="s">
        <v>85</v>
      </c>
      <c r="E109" s="47" t="s">
        <v>86</v>
      </c>
      <c r="F109" s="47" t="s">
        <v>87</v>
      </c>
      <c r="G109" s="47" t="s">
        <v>88</v>
      </c>
      <c r="H109" s="47" t="s">
        <v>60</v>
      </c>
      <c r="I109" s="47" t="s">
        <v>78</v>
      </c>
      <c r="J109" s="47" t="s">
        <v>79</v>
      </c>
      <c r="K109" s="47" t="s">
        <v>80</v>
      </c>
      <c r="L109" s="47" t="s">
        <v>81</v>
      </c>
      <c r="M109" s="47" t="s">
        <v>45</v>
      </c>
      <c r="N109" s="47" t="s">
        <v>46</v>
      </c>
      <c r="O109" s="47" t="s">
        <v>47</v>
      </c>
      <c r="P109" s="47" t="s">
        <v>48</v>
      </c>
      <c r="Q109" s="47" t="s">
        <v>49</v>
      </c>
      <c r="R109" s="47" t="s">
        <v>50</v>
      </c>
      <c r="S109" s="47" t="s">
        <v>51</v>
      </c>
      <c r="T109" s="47" t="s">
        <v>52</v>
      </c>
      <c r="U109" s="47" t="s">
        <v>53</v>
      </c>
      <c r="V109" s="47" t="s">
        <v>54</v>
      </c>
      <c r="W109" s="47" t="s">
        <v>55</v>
      </c>
      <c r="X109" s="47" t="s">
        <v>56</v>
      </c>
      <c r="Y109" s="47" t="s">
        <v>61</v>
      </c>
      <c r="Z109" s="47" t="s">
        <v>62</v>
      </c>
      <c r="AA109" s="47" t="s">
        <v>63</v>
      </c>
    </row>
    <row r="110" spans="2:27" ht="12.75">
      <c r="B110" s="47" t="s">
        <v>64</v>
      </c>
      <c r="C110" s="48" t="s">
        <v>0</v>
      </c>
      <c r="D110" s="48" t="s">
        <v>0</v>
      </c>
      <c r="E110" s="48" t="s">
        <v>0</v>
      </c>
      <c r="F110" s="48" t="s">
        <v>0</v>
      </c>
      <c r="G110" s="48" t="s">
        <v>0</v>
      </c>
      <c r="H110" s="48" t="s">
        <v>0</v>
      </c>
      <c r="I110" s="48" t="s">
        <v>0</v>
      </c>
      <c r="J110" s="48" t="s">
        <v>0</v>
      </c>
      <c r="K110" s="48" t="s">
        <v>0</v>
      </c>
      <c r="L110" s="48" t="s">
        <v>0</v>
      </c>
      <c r="M110" s="205">
        <f>SUM(M112:M139)</f>
        <v>2609800</v>
      </c>
      <c r="N110" s="205">
        <f aca="true" t="shared" si="1" ref="N110:O110">SUM(N112:N139)</f>
        <v>2611210</v>
      </c>
      <c r="O110" s="205">
        <f t="shared" si="1"/>
        <v>2599872</v>
      </c>
      <c r="P110" s="205">
        <f>SUM(P112:P139)</f>
        <v>2364533</v>
      </c>
      <c r="Q110" s="38">
        <v>2802093</v>
      </c>
      <c r="R110" s="38">
        <v>2618207</v>
      </c>
      <c r="S110" s="38">
        <v>2508264</v>
      </c>
      <c r="T110" s="38">
        <v>2523031</v>
      </c>
      <c r="U110" s="38">
        <v>2710051</v>
      </c>
      <c r="V110" s="38">
        <v>2649492</v>
      </c>
      <c r="W110" s="38">
        <v>2594323</v>
      </c>
      <c r="X110" s="38">
        <v>2665684</v>
      </c>
      <c r="Y110" s="38">
        <v>2568207</v>
      </c>
      <c r="Z110" s="38">
        <v>2671681</v>
      </c>
      <c r="AA110" s="205">
        <f>SUM(AA112:AA139)</f>
        <v>2736708</v>
      </c>
    </row>
    <row r="111" spans="2:27" ht="12.75">
      <c r="B111" s="47" t="s">
        <v>82</v>
      </c>
      <c r="C111" s="48" t="s">
        <v>0</v>
      </c>
      <c r="D111" s="48" t="s">
        <v>0</v>
      </c>
      <c r="E111" s="48" t="s">
        <v>0</v>
      </c>
      <c r="F111" s="48" t="s">
        <v>0</v>
      </c>
      <c r="G111" s="48" t="s">
        <v>0</v>
      </c>
      <c r="H111" s="205">
        <f>H112+H115+H116+H118+H119+H120+H121+H123+H127+H130+H133+H138+H139+H131+H137</f>
        <v>1989062</v>
      </c>
      <c r="I111" s="48" t="s">
        <v>0</v>
      </c>
      <c r="J111" s="48" t="s">
        <v>0</v>
      </c>
      <c r="K111" s="48" t="s">
        <v>0</v>
      </c>
      <c r="L111" s="48" t="s">
        <v>0</v>
      </c>
      <c r="M111" s="38">
        <v>2118889</v>
      </c>
      <c r="N111" s="38">
        <v>2039122</v>
      </c>
      <c r="O111" s="38">
        <v>2066630</v>
      </c>
      <c r="P111" s="38">
        <v>1890362</v>
      </c>
      <c r="Q111" s="38">
        <v>2165963</v>
      </c>
      <c r="R111" s="38">
        <v>2031120</v>
      </c>
      <c r="S111" s="38">
        <v>1982681</v>
      </c>
      <c r="T111" s="38">
        <v>2002065</v>
      </c>
      <c r="U111" s="38">
        <v>2096818</v>
      </c>
      <c r="V111" s="38">
        <v>2056279</v>
      </c>
      <c r="W111" s="38">
        <v>1998614</v>
      </c>
      <c r="X111" s="38">
        <v>2020865</v>
      </c>
      <c r="Y111" s="38">
        <v>1982801</v>
      </c>
      <c r="Z111" s="38">
        <v>2019626</v>
      </c>
      <c r="AA111" s="205">
        <f>AA112+AA115+AA116+AA118+AA119+AA120+AA121+AA123+AA127+AA130+AA131+AA133+AA137+AA138+AA139</f>
        <v>2021799</v>
      </c>
    </row>
    <row r="112" spans="2:28" ht="12.75">
      <c r="B112" s="47" t="s">
        <v>26</v>
      </c>
      <c r="C112" s="38">
        <v>32034</v>
      </c>
      <c r="D112" s="38">
        <v>33053</v>
      </c>
      <c r="E112" s="38">
        <v>34611</v>
      </c>
      <c r="F112" s="38">
        <v>35233</v>
      </c>
      <c r="G112" s="38">
        <v>34974</v>
      </c>
      <c r="H112" s="38">
        <v>34653</v>
      </c>
      <c r="I112" s="38">
        <v>35210</v>
      </c>
      <c r="J112" s="38">
        <v>36640</v>
      </c>
      <c r="K112" s="38">
        <v>36209</v>
      </c>
      <c r="L112" s="38">
        <v>36777</v>
      </c>
      <c r="M112" s="38">
        <v>36340</v>
      </c>
      <c r="N112" s="38">
        <v>34910</v>
      </c>
      <c r="O112" s="38">
        <v>36805</v>
      </c>
      <c r="P112" s="38">
        <v>36515</v>
      </c>
      <c r="Q112" s="38">
        <v>37099</v>
      </c>
      <c r="R112" s="38">
        <v>35520</v>
      </c>
      <c r="S112" s="38">
        <v>34549</v>
      </c>
      <c r="T112" s="38">
        <v>35564</v>
      </c>
      <c r="U112" s="38">
        <v>37392</v>
      </c>
      <c r="V112" s="38">
        <v>38439</v>
      </c>
      <c r="W112" s="38">
        <v>36376</v>
      </c>
      <c r="X112" s="38">
        <v>35690</v>
      </c>
      <c r="Y112" s="38">
        <v>35076</v>
      </c>
      <c r="Z112" s="38">
        <v>36105</v>
      </c>
      <c r="AA112" s="38">
        <v>37151</v>
      </c>
      <c r="AB112" s="19" t="s">
        <v>26</v>
      </c>
    </row>
    <row r="113" spans="2:28" ht="12.75">
      <c r="B113" s="47" t="s">
        <v>27</v>
      </c>
      <c r="C113" s="38">
        <v>52642</v>
      </c>
      <c r="D113" s="38">
        <v>51388</v>
      </c>
      <c r="E113" s="38">
        <v>42553</v>
      </c>
      <c r="F113" s="38">
        <v>37626</v>
      </c>
      <c r="G113" s="38">
        <v>40188</v>
      </c>
      <c r="H113" s="38">
        <v>42092</v>
      </c>
      <c r="I113" s="38">
        <v>27442</v>
      </c>
      <c r="J113" s="38">
        <v>36326</v>
      </c>
      <c r="K113" s="38">
        <v>37718</v>
      </c>
      <c r="L113" s="38">
        <v>36739</v>
      </c>
      <c r="M113" s="38">
        <v>34707</v>
      </c>
      <c r="N113" s="38">
        <v>36749</v>
      </c>
      <c r="O113" s="38">
        <v>42117</v>
      </c>
      <c r="P113" s="38">
        <v>30436</v>
      </c>
      <c r="Q113" s="38">
        <v>48468</v>
      </c>
      <c r="R113" s="38">
        <v>40505</v>
      </c>
      <c r="S113" s="38">
        <v>40313</v>
      </c>
      <c r="T113" s="38">
        <v>30987</v>
      </c>
      <c r="U113" s="38">
        <v>52621</v>
      </c>
      <c r="V113" s="38">
        <v>49095</v>
      </c>
      <c r="W113" s="38">
        <v>59803</v>
      </c>
      <c r="X113" s="38">
        <v>59468</v>
      </c>
      <c r="Y113" s="38">
        <v>53224</v>
      </c>
      <c r="Z113" s="38">
        <v>68280</v>
      </c>
      <c r="AA113" s="38">
        <v>72696</v>
      </c>
      <c r="AB113" s="19" t="s">
        <v>27</v>
      </c>
    </row>
    <row r="114" spans="2:28" ht="12.75">
      <c r="B114" s="47" t="s">
        <v>15</v>
      </c>
      <c r="C114" s="38">
        <v>70096</v>
      </c>
      <c r="D114" s="38">
        <v>67895</v>
      </c>
      <c r="E114" s="38">
        <v>54042</v>
      </c>
      <c r="F114" s="38">
        <v>56358</v>
      </c>
      <c r="G114" s="38">
        <v>55411</v>
      </c>
      <c r="H114" s="38">
        <v>50387</v>
      </c>
      <c r="I114" s="38">
        <v>49876</v>
      </c>
      <c r="J114" s="38">
        <v>49672</v>
      </c>
      <c r="K114" s="38">
        <v>47884</v>
      </c>
      <c r="L114" s="38">
        <v>50573</v>
      </c>
      <c r="M114" s="38">
        <v>46635</v>
      </c>
      <c r="N114" s="38">
        <v>50622</v>
      </c>
      <c r="O114" s="38">
        <v>44680</v>
      </c>
      <c r="P114" s="38">
        <v>37023</v>
      </c>
      <c r="Q114" s="38">
        <v>53733</v>
      </c>
      <c r="R114" s="38">
        <v>48747</v>
      </c>
      <c r="S114" s="38">
        <v>44198</v>
      </c>
      <c r="T114" s="38">
        <v>46746</v>
      </c>
      <c r="U114" s="38">
        <v>51757</v>
      </c>
      <c r="V114" s="38">
        <v>50724</v>
      </c>
      <c r="W114" s="38">
        <v>46272</v>
      </c>
      <c r="X114" s="38">
        <v>53250</v>
      </c>
      <c r="Y114" s="38">
        <v>47299</v>
      </c>
      <c r="Z114" s="38">
        <v>41903</v>
      </c>
      <c r="AA114" s="38">
        <v>48571</v>
      </c>
      <c r="AB114" s="19" t="s">
        <v>15</v>
      </c>
    </row>
    <row r="115" spans="2:28" ht="12.75">
      <c r="B115" s="47" t="s">
        <v>28</v>
      </c>
      <c r="C115" s="38">
        <v>58091</v>
      </c>
      <c r="D115" s="38">
        <v>54885</v>
      </c>
      <c r="E115" s="38">
        <v>42542</v>
      </c>
      <c r="F115" s="38">
        <v>49066</v>
      </c>
      <c r="G115" s="38">
        <v>46814</v>
      </c>
      <c r="H115" s="38">
        <v>50860</v>
      </c>
      <c r="I115" s="38">
        <v>50012</v>
      </c>
      <c r="J115" s="38">
        <v>51986</v>
      </c>
      <c r="K115" s="38">
        <v>52839</v>
      </c>
      <c r="L115" s="38">
        <v>50217</v>
      </c>
      <c r="M115" s="38">
        <v>51689</v>
      </c>
      <c r="N115" s="38">
        <v>51386</v>
      </c>
      <c r="O115" s="38">
        <v>48894</v>
      </c>
      <c r="P115" s="38">
        <v>50618</v>
      </c>
      <c r="Q115" s="38">
        <v>50784</v>
      </c>
      <c r="R115" s="38">
        <v>53294</v>
      </c>
      <c r="S115" s="38">
        <v>52325</v>
      </c>
      <c r="T115" s="38">
        <v>52828</v>
      </c>
      <c r="U115" s="38">
        <v>56726</v>
      </c>
      <c r="V115" s="38">
        <v>62439</v>
      </c>
      <c r="W115" s="38">
        <v>59771</v>
      </c>
      <c r="X115" s="38">
        <v>60112</v>
      </c>
      <c r="Y115" s="38">
        <v>61516</v>
      </c>
      <c r="Z115" s="38">
        <v>61550</v>
      </c>
      <c r="AA115" s="38">
        <v>63703</v>
      </c>
      <c r="AB115" s="19" t="s">
        <v>28</v>
      </c>
    </row>
    <row r="116" spans="2:28" ht="12.75">
      <c r="B116" s="47" t="s">
        <v>65</v>
      </c>
      <c r="C116" s="38">
        <v>374308</v>
      </c>
      <c r="D116" s="38">
        <v>370788</v>
      </c>
      <c r="E116" s="38">
        <v>340169</v>
      </c>
      <c r="F116" s="38">
        <v>365732</v>
      </c>
      <c r="G116" s="38">
        <v>354614</v>
      </c>
      <c r="H116" s="38">
        <v>366121</v>
      </c>
      <c r="I116" s="38">
        <v>370478</v>
      </c>
      <c r="J116" s="38">
        <v>389002</v>
      </c>
      <c r="K116" s="38">
        <v>394299</v>
      </c>
      <c r="L116" s="38">
        <v>394133</v>
      </c>
      <c r="M116" s="38">
        <v>374909</v>
      </c>
      <c r="N116" s="38">
        <v>388576</v>
      </c>
      <c r="O116" s="38">
        <v>363573</v>
      </c>
      <c r="P116" s="38">
        <v>312417</v>
      </c>
      <c r="Q116" s="38">
        <v>401711</v>
      </c>
      <c r="R116" s="38">
        <v>382060</v>
      </c>
      <c r="S116" s="38">
        <v>354978</v>
      </c>
      <c r="T116" s="38">
        <v>365352</v>
      </c>
      <c r="U116" s="38">
        <v>385600</v>
      </c>
      <c r="V116" s="38">
        <v>393858</v>
      </c>
      <c r="W116" s="38">
        <v>355182</v>
      </c>
      <c r="X116" s="38">
        <v>341155</v>
      </c>
      <c r="Y116" s="38">
        <v>362766</v>
      </c>
      <c r="Z116" s="38">
        <v>364487</v>
      </c>
      <c r="AA116" s="205">
        <v>364487</v>
      </c>
      <c r="AB116" s="19" t="s">
        <v>65</v>
      </c>
    </row>
    <row r="117" spans="2:28" ht="12.75">
      <c r="B117" s="47" t="s">
        <v>29</v>
      </c>
      <c r="C117" s="48" t="s">
        <v>0</v>
      </c>
      <c r="D117" s="48" t="s">
        <v>0</v>
      </c>
      <c r="E117" s="48" t="s">
        <v>0</v>
      </c>
      <c r="F117" s="48" t="s">
        <v>0</v>
      </c>
      <c r="G117" s="48" t="s">
        <v>0</v>
      </c>
      <c r="H117" s="48" t="s">
        <v>0</v>
      </c>
      <c r="I117" s="48" t="s">
        <v>0</v>
      </c>
      <c r="J117" s="48" t="s">
        <v>0</v>
      </c>
      <c r="K117" s="48" t="s">
        <v>0</v>
      </c>
      <c r="L117" s="48" t="s">
        <v>0</v>
      </c>
      <c r="M117" s="205">
        <v>12203</v>
      </c>
      <c r="N117" s="205">
        <v>12203</v>
      </c>
      <c r="O117" s="205">
        <v>12203</v>
      </c>
      <c r="P117" s="205">
        <v>12203</v>
      </c>
      <c r="Q117" s="38">
        <v>12203</v>
      </c>
      <c r="R117" s="38">
        <v>14535</v>
      </c>
      <c r="S117" s="38">
        <v>10670</v>
      </c>
      <c r="T117" s="38">
        <v>14509</v>
      </c>
      <c r="U117" s="38">
        <v>13698</v>
      </c>
      <c r="V117" s="38">
        <v>12857</v>
      </c>
      <c r="W117" s="38">
        <v>12973</v>
      </c>
      <c r="X117" s="38">
        <v>11891</v>
      </c>
      <c r="Y117" s="38">
        <v>13879</v>
      </c>
      <c r="Z117" s="38">
        <v>15470</v>
      </c>
      <c r="AA117" s="38">
        <v>15670</v>
      </c>
      <c r="AB117" s="19" t="s">
        <v>29</v>
      </c>
    </row>
    <row r="118" spans="2:28" ht="12.75">
      <c r="B118" s="47" t="s">
        <v>30</v>
      </c>
      <c r="C118" s="38">
        <v>83218</v>
      </c>
      <c r="D118" s="38">
        <v>83197</v>
      </c>
      <c r="E118" s="38">
        <v>82867</v>
      </c>
      <c r="F118" s="38">
        <v>80890</v>
      </c>
      <c r="G118" s="38">
        <v>80840</v>
      </c>
      <c r="H118" s="38">
        <v>81467</v>
      </c>
      <c r="I118" s="38">
        <v>81742</v>
      </c>
      <c r="J118" s="38">
        <v>82455</v>
      </c>
      <c r="K118" s="38">
        <v>82002</v>
      </c>
      <c r="L118" s="38">
        <v>82616</v>
      </c>
      <c r="M118" s="38">
        <v>83643</v>
      </c>
      <c r="N118" s="38">
        <v>82570</v>
      </c>
      <c r="O118" s="38">
        <v>80910</v>
      </c>
      <c r="P118" s="38">
        <v>81246</v>
      </c>
      <c r="Q118" s="38">
        <v>81675</v>
      </c>
      <c r="R118" s="38">
        <v>79928</v>
      </c>
      <c r="S118" s="38">
        <v>79492</v>
      </c>
      <c r="T118" s="38">
        <v>79569</v>
      </c>
      <c r="U118" s="38">
        <v>87502</v>
      </c>
      <c r="V118" s="38">
        <v>85824</v>
      </c>
      <c r="W118" s="38">
        <v>85643</v>
      </c>
      <c r="X118" s="38">
        <v>86959</v>
      </c>
      <c r="Y118" s="38">
        <v>84854</v>
      </c>
      <c r="Z118" s="38">
        <v>84914</v>
      </c>
      <c r="AA118" s="205">
        <v>84914</v>
      </c>
      <c r="AB118" s="19" t="s">
        <v>30</v>
      </c>
    </row>
    <row r="119" spans="2:28" ht="12.75">
      <c r="B119" s="47" t="s">
        <v>31</v>
      </c>
      <c r="C119" s="38">
        <v>64005</v>
      </c>
      <c r="D119" s="38">
        <v>75193</v>
      </c>
      <c r="E119" s="38">
        <v>70673</v>
      </c>
      <c r="F119" s="38">
        <v>66438</v>
      </c>
      <c r="G119" s="38">
        <v>71739</v>
      </c>
      <c r="H119" s="38">
        <v>68074</v>
      </c>
      <c r="I119" s="38">
        <v>67639</v>
      </c>
      <c r="J119" s="38">
        <v>69242</v>
      </c>
      <c r="K119" s="38">
        <v>67985</v>
      </c>
      <c r="L119" s="38">
        <v>67823</v>
      </c>
      <c r="M119" s="38">
        <v>69320</v>
      </c>
      <c r="N119" s="38">
        <v>64602</v>
      </c>
      <c r="O119" s="38">
        <v>61732</v>
      </c>
      <c r="P119" s="38">
        <v>56481</v>
      </c>
      <c r="Q119" s="38">
        <v>67288</v>
      </c>
      <c r="R119" s="38">
        <v>66482</v>
      </c>
      <c r="S119" s="38">
        <v>57719</v>
      </c>
      <c r="T119" s="38">
        <v>54108</v>
      </c>
      <c r="U119" s="38">
        <v>59339</v>
      </c>
      <c r="V119" s="38">
        <v>60051</v>
      </c>
      <c r="W119" s="38">
        <v>61131</v>
      </c>
      <c r="X119" s="38">
        <v>67223</v>
      </c>
      <c r="Y119" s="38">
        <v>70535</v>
      </c>
      <c r="Z119" s="38">
        <v>53876</v>
      </c>
      <c r="AA119" s="38">
        <v>63938</v>
      </c>
      <c r="AB119" s="19" t="s">
        <v>31</v>
      </c>
    </row>
    <row r="120" spans="2:28" ht="12.75">
      <c r="B120" s="47" t="s">
        <v>32</v>
      </c>
      <c r="C120" s="38">
        <v>251895</v>
      </c>
      <c r="D120" s="38">
        <v>236737</v>
      </c>
      <c r="E120" s="38">
        <v>222077</v>
      </c>
      <c r="F120" s="38">
        <v>228358</v>
      </c>
      <c r="G120" s="38">
        <v>213842</v>
      </c>
      <c r="H120" s="38">
        <v>185734</v>
      </c>
      <c r="I120" s="38">
        <v>263898</v>
      </c>
      <c r="J120" s="38">
        <v>265728</v>
      </c>
      <c r="K120" s="38">
        <v>265401</v>
      </c>
      <c r="L120" s="38">
        <v>226887</v>
      </c>
      <c r="M120" s="38">
        <v>262576</v>
      </c>
      <c r="N120" s="38">
        <v>236967</v>
      </c>
      <c r="O120" s="38">
        <v>238922</v>
      </c>
      <c r="P120" s="38">
        <v>258312</v>
      </c>
      <c r="Q120" s="38">
        <v>260480</v>
      </c>
      <c r="R120" s="38">
        <v>204229</v>
      </c>
      <c r="S120" s="38">
        <v>237325</v>
      </c>
      <c r="T120" s="38">
        <v>259511</v>
      </c>
      <c r="U120" s="38">
        <v>251054</v>
      </c>
      <c r="V120" s="38">
        <v>223765</v>
      </c>
      <c r="W120" s="38">
        <v>242986</v>
      </c>
      <c r="X120" s="38">
        <v>267270</v>
      </c>
      <c r="Y120" s="38">
        <v>240602</v>
      </c>
      <c r="Z120" s="38">
        <v>292285</v>
      </c>
      <c r="AA120" s="38">
        <v>239663</v>
      </c>
      <c r="AB120" s="19" t="s">
        <v>32</v>
      </c>
    </row>
    <row r="121" spans="2:28" ht="12.75">
      <c r="B121" s="47" t="s">
        <v>17</v>
      </c>
      <c r="C121" s="38">
        <v>453817</v>
      </c>
      <c r="D121" s="38">
        <v>485771</v>
      </c>
      <c r="E121" s="38">
        <v>490889</v>
      </c>
      <c r="F121" s="38">
        <v>468852</v>
      </c>
      <c r="G121" s="38">
        <v>464115</v>
      </c>
      <c r="H121" s="38">
        <v>464141</v>
      </c>
      <c r="I121" s="38">
        <v>476030</v>
      </c>
      <c r="J121" s="38">
        <v>495061</v>
      </c>
      <c r="K121" s="38">
        <v>510322</v>
      </c>
      <c r="L121" s="38">
        <v>501305</v>
      </c>
      <c r="M121" s="38">
        <v>504408</v>
      </c>
      <c r="N121" s="38">
        <v>477873</v>
      </c>
      <c r="O121" s="38">
        <v>506144</v>
      </c>
      <c r="P121" s="38">
        <v>410057</v>
      </c>
      <c r="Q121" s="38">
        <v>499675</v>
      </c>
      <c r="R121" s="38">
        <v>481430</v>
      </c>
      <c r="S121" s="38">
        <v>471549</v>
      </c>
      <c r="T121" s="38">
        <v>464529</v>
      </c>
      <c r="U121" s="38">
        <v>499489</v>
      </c>
      <c r="V121" s="38">
        <v>504758</v>
      </c>
      <c r="W121" s="38">
        <v>488694</v>
      </c>
      <c r="X121" s="38">
        <v>474360</v>
      </c>
      <c r="Y121" s="38">
        <v>484848</v>
      </c>
      <c r="Z121" s="38">
        <v>476399</v>
      </c>
      <c r="AA121" s="38">
        <v>500813</v>
      </c>
      <c r="AB121" s="19" t="s">
        <v>17</v>
      </c>
    </row>
    <row r="122" spans="2:28" ht="12.75">
      <c r="B122" s="47" t="s">
        <v>33</v>
      </c>
      <c r="C122" s="48" t="s">
        <v>0</v>
      </c>
      <c r="D122" s="48" t="s">
        <v>0</v>
      </c>
      <c r="E122" s="48" t="s">
        <v>0</v>
      </c>
      <c r="F122" s="48" t="s">
        <v>0</v>
      </c>
      <c r="G122" s="48" t="s">
        <v>0</v>
      </c>
      <c r="H122" s="48" t="s">
        <v>0</v>
      </c>
      <c r="I122" s="48" t="s">
        <v>0</v>
      </c>
      <c r="J122" s="48" t="s">
        <v>0</v>
      </c>
      <c r="K122" s="48" t="s">
        <v>0</v>
      </c>
      <c r="L122" s="48" t="s">
        <v>0</v>
      </c>
      <c r="M122" s="38">
        <v>12182</v>
      </c>
      <c r="N122" s="38">
        <v>14490</v>
      </c>
      <c r="O122" s="38">
        <v>16309</v>
      </c>
      <c r="P122" s="38">
        <v>11952</v>
      </c>
      <c r="Q122" s="38">
        <v>16115</v>
      </c>
      <c r="R122" s="38">
        <v>16743</v>
      </c>
      <c r="S122" s="38">
        <v>17483</v>
      </c>
      <c r="T122" s="38">
        <v>15148</v>
      </c>
      <c r="U122" s="38">
        <v>20848</v>
      </c>
      <c r="V122" s="38">
        <v>19250</v>
      </c>
      <c r="W122" s="38">
        <v>17443</v>
      </c>
      <c r="X122" s="38">
        <v>17067</v>
      </c>
      <c r="Y122" s="38">
        <v>15306</v>
      </c>
      <c r="Z122" s="38">
        <v>18433</v>
      </c>
      <c r="AA122" s="38">
        <v>17532</v>
      </c>
      <c r="AB122" s="19" t="s">
        <v>33</v>
      </c>
    </row>
    <row r="123" spans="2:28" ht="12.75">
      <c r="B123" s="47" t="s">
        <v>34</v>
      </c>
      <c r="C123" s="38">
        <v>242353</v>
      </c>
      <c r="D123" s="38">
        <v>333575</v>
      </c>
      <c r="E123" s="38">
        <v>290371</v>
      </c>
      <c r="F123" s="38">
        <v>295921</v>
      </c>
      <c r="G123" s="38">
        <v>287451</v>
      </c>
      <c r="H123" s="38">
        <v>298148</v>
      </c>
      <c r="I123" s="38">
        <v>268610</v>
      </c>
      <c r="J123" s="38">
        <v>303137</v>
      </c>
      <c r="K123" s="38">
        <v>284326</v>
      </c>
      <c r="L123" s="38">
        <v>317356</v>
      </c>
      <c r="M123" s="38">
        <v>284377</v>
      </c>
      <c r="N123" s="38">
        <v>295383</v>
      </c>
      <c r="O123" s="38">
        <v>292744</v>
      </c>
      <c r="P123" s="38">
        <v>275447</v>
      </c>
      <c r="Q123" s="38">
        <v>337612</v>
      </c>
      <c r="R123" s="38">
        <v>312407</v>
      </c>
      <c r="S123" s="38">
        <v>285389</v>
      </c>
      <c r="T123" s="38">
        <v>285658</v>
      </c>
      <c r="U123" s="38">
        <v>290270</v>
      </c>
      <c r="V123" s="38">
        <v>277163</v>
      </c>
      <c r="W123" s="38">
        <v>269498</v>
      </c>
      <c r="X123" s="38">
        <v>280069</v>
      </c>
      <c r="Y123" s="38">
        <v>257376</v>
      </c>
      <c r="Z123" s="38">
        <v>259775</v>
      </c>
      <c r="AA123" s="38">
        <v>243722</v>
      </c>
      <c r="AB123" s="19" t="s">
        <v>34</v>
      </c>
    </row>
    <row r="124" spans="2:28" ht="12.75">
      <c r="B124" s="47" t="s">
        <v>35</v>
      </c>
      <c r="C124" s="38">
        <v>1695</v>
      </c>
      <c r="D124" s="38">
        <v>1306</v>
      </c>
      <c r="E124" s="38">
        <v>2017</v>
      </c>
      <c r="F124" s="38">
        <v>2036</v>
      </c>
      <c r="G124" s="38">
        <v>1665</v>
      </c>
      <c r="H124" s="38">
        <v>1864</v>
      </c>
      <c r="I124" s="38">
        <v>1773</v>
      </c>
      <c r="J124" s="38">
        <v>1300</v>
      </c>
      <c r="K124" s="38">
        <v>1387</v>
      </c>
      <c r="L124" s="38">
        <v>1645</v>
      </c>
      <c r="M124" s="38">
        <v>1373</v>
      </c>
      <c r="N124" s="38">
        <v>1592</v>
      </c>
      <c r="O124" s="38">
        <v>1818</v>
      </c>
      <c r="P124" s="38">
        <v>1740</v>
      </c>
      <c r="Q124" s="38">
        <v>1682</v>
      </c>
      <c r="R124" s="38">
        <v>1358</v>
      </c>
      <c r="S124" s="38">
        <v>1369</v>
      </c>
      <c r="T124" s="38">
        <v>1308</v>
      </c>
      <c r="U124" s="38">
        <v>728</v>
      </c>
      <c r="V124" s="38">
        <v>1196</v>
      </c>
      <c r="W124" s="38">
        <v>1366</v>
      </c>
      <c r="X124" s="38">
        <v>1250</v>
      </c>
      <c r="Y124" s="38">
        <v>1297</v>
      </c>
      <c r="Z124" s="38">
        <v>1071</v>
      </c>
      <c r="AA124" s="38">
        <v>771</v>
      </c>
      <c r="AB124" s="19" t="s">
        <v>35</v>
      </c>
    </row>
    <row r="125" spans="2:28" ht="12.75">
      <c r="B125" s="47" t="s">
        <v>36</v>
      </c>
      <c r="C125" s="38">
        <v>14613</v>
      </c>
      <c r="D125" s="38">
        <v>13279</v>
      </c>
      <c r="E125" s="38">
        <v>11644</v>
      </c>
      <c r="F125" s="38">
        <v>10488</v>
      </c>
      <c r="G125" s="38">
        <v>8532</v>
      </c>
      <c r="H125" s="38">
        <v>7240</v>
      </c>
      <c r="I125" s="38">
        <v>8212</v>
      </c>
      <c r="J125" s="38">
        <v>8279</v>
      </c>
      <c r="K125" s="38">
        <v>8653</v>
      </c>
      <c r="L125" s="38">
        <v>7126</v>
      </c>
      <c r="M125" s="38">
        <v>7681</v>
      </c>
      <c r="N125" s="38">
        <v>6865</v>
      </c>
      <c r="O125" s="38">
        <v>8031</v>
      </c>
      <c r="P125" s="38">
        <v>7454</v>
      </c>
      <c r="Q125" s="38">
        <v>7981</v>
      </c>
      <c r="R125" s="38">
        <v>9295</v>
      </c>
      <c r="S125" s="38">
        <v>8623</v>
      </c>
      <c r="T125" s="38">
        <v>10023</v>
      </c>
      <c r="U125" s="38">
        <v>10827</v>
      </c>
      <c r="V125" s="38">
        <v>10007</v>
      </c>
      <c r="W125" s="38">
        <v>9377</v>
      </c>
      <c r="X125" s="38">
        <v>9316</v>
      </c>
      <c r="Y125" s="38">
        <v>12134</v>
      </c>
      <c r="Z125" s="38">
        <v>11532</v>
      </c>
      <c r="AA125" s="38">
        <v>12627</v>
      </c>
      <c r="AB125" s="19" t="s">
        <v>36</v>
      </c>
    </row>
    <row r="126" spans="2:28" ht="12.75">
      <c r="B126" s="47" t="s">
        <v>37</v>
      </c>
      <c r="C126" s="38" t="s">
        <v>0</v>
      </c>
      <c r="D126" s="38" t="s">
        <v>0</v>
      </c>
      <c r="E126" s="38" t="s">
        <v>0</v>
      </c>
      <c r="F126" s="38" t="s">
        <v>0</v>
      </c>
      <c r="G126" s="38" t="s">
        <v>0</v>
      </c>
      <c r="H126" s="38" t="s">
        <v>0</v>
      </c>
      <c r="I126" s="38" t="s">
        <v>0</v>
      </c>
      <c r="J126" s="38" t="s">
        <v>0</v>
      </c>
      <c r="K126" s="38" t="s">
        <v>0</v>
      </c>
      <c r="L126" s="38" t="s">
        <v>0</v>
      </c>
      <c r="M126" s="38">
        <v>21348</v>
      </c>
      <c r="N126" s="38">
        <v>26980</v>
      </c>
      <c r="O126" s="38">
        <v>27705</v>
      </c>
      <c r="P126" s="38">
        <v>27809</v>
      </c>
      <c r="Q126" s="38">
        <v>27930</v>
      </c>
      <c r="R126" s="38">
        <v>30506</v>
      </c>
      <c r="S126" s="38">
        <v>23946</v>
      </c>
      <c r="T126" s="38">
        <v>42138</v>
      </c>
      <c r="U126" s="38">
        <v>30456</v>
      </c>
      <c r="V126" s="38">
        <v>30266</v>
      </c>
      <c r="W126" s="38">
        <v>27235</v>
      </c>
      <c r="X126" s="38">
        <v>29664</v>
      </c>
      <c r="Y126" s="38">
        <v>35170</v>
      </c>
      <c r="Z126" s="38">
        <v>34015</v>
      </c>
      <c r="AA126" s="38">
        <v>37826</v>
      </c>
      <c r="AB126" s="19" t="s">
        <v>37</v>
      </c>
    </row>
    <row r="127" spans="2:28" ht="12.75">
      <c r="B127" s="47" t="s">
        <v>24</v>
      </c>
      <c r="C127" s="38" t="s">
        <v>0</v>
      </c>
      <c r="D127" s="38" t="s">
        <v>0</v>
      </c>
      <c r="E127" s="38" t="s">
        <v>0</v>
      </c>
      <c r="F127" s="38" t="s">
        <v>0</v>
      </c>
      <c r="G127" s="38" t="s">
        <v>0</v>
      </c>
      <c r="H127" s="205">
        <v>2190</v>
      </c>
      <c r="I127" s="38" t="s">
        <v>0</v>
      </c>
      <c r="J127" s="38" t="s">
        <v>0</v>
      </c>
      <c r="K127" s="38" t="s">
        <v>0</v>
      </c>
      <c r="L127" s="38" t="s">
        <v>0</v>
      </c>
      <c r="M127" s="38">
        <v>2190</v>
      </c>
      <c r="N127" s="38">
        <v>2164</v>
      </c>
      <c r="O127" s="38">
        <v>2071</v>
      </c>
      <c r="P127" s="38">
        <v>2043</v>
      </c>
      <c r="Q127" s="38">
        <v>2192</v>
      </c>
      <c r="R127" s="38">
        <v>2134</v>
      </c>
      <c r="S127" s="38">
        <v>2129</v>
      </c>
      <c r="T127" s="38">
        <v>2141</v>
      </c>
      <c r="U127" s="38">
        <v>2269</v>
      </c>
      <c r="V127" s="38">
        <v>2298</v>
      </c>
      <c r="W127" s="38">
        <v>2155</v>
      </c>
      <c r="X127" s="38">
        <v>2076</v>
      </c>
      <c r="Y127" s="38">
        <v>2137</v>
      </c>
      <c r="Z127" s="38">
        <v>2188</v>
      </c>
      <c r="AA127" s="38">
        <v>2194</v>
      </c>
      <c r="AB127" s="19" t="s">
        <v>24</v>
      </c>
    </row>
    <row r="128" spans="2:28" ht="12.75">
      <c r="B128" s="47" t="s">
        <v>21</v>
      </c>
      <c r="C128" s="48" t="s">
        <v>0</v>
      </c>
      <c r="D128" s="48" t="s">
        <v>0</v>
      </c>
      <c r="E128" s="48" t="s">
        <v>0</v>
      </c>
      <c r="F128" s="48" t="s">
        <v>0</v>
      </c>
      <c r="G128" s="48" t="s">
        <v>0</v>
      </c>
      <c r="H128" s="48" t="s">
        <v>0</v>
      </c>
      <c r="I128" s="48" t="s">
        <v>0</v>
      </c>
      <c r="J128" s="48" t="s">
        <v>0</v>
      </c>
      <c r="K128" s="48" t="s">
        <v>0</v>
      </c>
      <c r="L128" s="48" t="s">
        <v>0</v>
      </c>
      <c r="M128" s="38">
        <v>44561</v>
      </c>
      <c r="N128" s="38">
        <v>63001</v>
      </c>
      <c r="O128" s="38">
        <v>51914</v>
      </c>
      <c r="P128" s="38">
        <v>42303</v>
      </c>
      <c r="Q128" s="38">
        <v>73502</v>
      </c>
      <c r="R128" s="38">
        <v>68984</v>
      </c>
      <c r="S128" s="38">
        <v>63913</v>
      </c>
      <c r="T128" s="38">
        <v>50022</v>
      </c>
      <c r="U128" s="38">
        <v>76338</v>
      </c>
      <c r="V128" s="38">
        <v>62757</v>
      </c>
      <c r="W128" s="38">
        <v>55558</v>
      </c>
      <c r="X128" s="38">
        <v>62932</v>
      </c>
      <c r="Y128" s="38">
        <v>51797</v>
      </c>
      <c r="Z128" s="38">
        <v>64437</v>
      </c>
      <c r="AA128" s="38">
        <v>75127</v>
      </c>
      <c r="AB128" s="19" t="s">
        <v>21</v>
      </c>
    </row>
    <row r="129" spans="2:28" ht="12.75">
      <c r="B129" s="47" t="s">
        <v>38</v>
      </c>
      <c r="C129" s="38">
        <v>270</v>
      </c>
      <c r="D129" s="38">
        <v>261</v>
      </c>
      <c r="E129" s="38">
        <v>277</v>
      </c>
      <c r="F129" s="38">
        <v>267</v>
      </c>
      <c r="G129" s="38">
        <v>260</v>
      </c>
      <c r="H129" s="38">
        <v>268</v>
      </c>
      <c r="I129" s="38">
        <v>262</v>
      </c>
      <c r="J129" s="38">
        <v>278</v>
      </c>
      <c r="K129" s="38">
        <v>283</v>
      </c>
      <c r="L129" s="38">
        <v>282</v>
      </c>
      <c r="M129" s="38">
        <v>257</v>
      </c>
      <c r="N129" s="38">
        <v>228</v>
      </c>
      <c r="O129" s="38">
        <v>269</v>
      </c>
      <c r="P129" s="38">
        <v>304</v>
      </c>
      <c r="Q129" s="38">
        <v>208</v>
      </c>
      <c r="R129" s="38">
        <v>245</v>
      </c>
      <c r="S129" s="38">
        <v>243</v>
      </c>
      <c r="T129" s="38">
        <v>238</v>
      </c>
      <c r="U129" s="38">
        <v>251</v>
      </c>
      <c r="V129" s="38">
        <v>258</v>
      </c>
      <c r="W129" s="38">
        <v>269</v>
      </c>
      <c r="X129" s="38">
        <v>296</v>
      </c>
      <c r="Y129" s="38">
        <v>267</v>
      </c>
      <c r="Z129" s="38">
        <v>262</v>
      </c>
      <c r="AA129" s="38">
        <v>256</v>
      </c>
      <c r="AB129" s="19" t="s">
        <v>38</v>
      </c>
    </row>
    <row r="130" spans="2:28" ht="12.75">
      <c r="B130" s="47" t="s">
        <v>13</v>
      </c>
      <c r="C130" s="38">
        <v>65306</v>
      </c>
      <c r="D130" s="38">
        <v>60076</v>
      </c>
      <c r="E130" s="38">
        <v>66642</v>
      </c>
      <c r="F130" s="38">
        <v>68455</v>
      </c>
      <c r="G130" s="38">
        <v>58175</v>
      </c>
      <c r="H130" s="38">
        <v>56799</v>
      </c>
      <c r="I130" s="38">
        <v>53528</v>
      </c>
      <c r="J130" s="38">
        <v>62293</v>
      </c>
      <c r="K130" s="38">
        <v>55620</v>
      </c>
      <c r="L130" s="38">
        <v>59417</v>
      </c>
      <c r="M130" s="38">
        <v>60531</v>
      </c>
      <c r="N130" s="38">
        <v>57046</v>
      </c>
      <c r="O130" s="38">
        <v>61283</v>
      </c>
      <c r="P130" s="38">
        <v>50659</v>
      </c>
      <c r="Q130" s="38">
        <v>56640</v>
      </c>
      <c r="R130" s="38">
        <v>56105</v>
      </c>
      <c r="S130" s="38">
        <v>54259</v>
      </c>
      <c r="T130" s="38">
        <v>56751</v>
      </c>
      <c r="U130" s="38">
        <v>58982</v>
      </c>
      <c r="V130" s="38">
        <v>55491</v>
      </c>
      <c r="W130" s="38">
        <v>55092</v>
      </c>
      <c r="X130" s="38">
        <v>55025</v>
      </c>
      <c r="Y130" s="38">
        <v>55258</v>
      </c>
      <c r="Z130" s="38">
        <v>53707</v>
      </c>
      <c r="AA130" s="38">
        <v>62575</v>
      </c>
      <c r="AB130" s="19" t="s">
        <v>13</v>
      </c>
    </row>
    <row r="131" spans="2:28" ht="12.75">
      <c r="B131" s="47" t="s">
        <v>39</v>
      </c>
      <c r="C131" s="38">
        <v>48437</v>
      </c>
      <c r="D131" s="38">
        <v>47922</v>
      </c>
      <c r="E131" s="38">
        <v>46842</v>
      </c>
      <c r="F131" s="38">
        <v>45874</v>
      </c>
      <c r="G131" s="38">
        <v>46760</v>
      </c>
      <c r="H131" s="38">
        <v>45727</v>
      </c>
      <c r="I131" s="38">
        <v>46093</v>
      </c>
      <c r="J131" s="38">
        <v>48095</v>
      </c>
      <c r="K131" s="38">
        <v>49670</v>
      </c>
      <c r="L131" s="38">
        <v>49503</v>
      </c>
      <c r="M131" s="38">
        <v>46720</v>
      </c>
      <c r="N131" s="38">
        <v>47412</v>
      </c>
      <c r="O131" s="38">
        <v>47825</v>
      </c>
      <c r="P131" s="38">
        <v>45009</v>
      </c>
      <c r="Q131" s="38">
        <v>50467</v>
      </c>
      <c r="R131" s="38">
        <v>48540</v>
      </c>
      <c r="S131" s="38">
        <v>46494</v>
      </c>
      <c r="T131" s="38">
        <v>46457</v>
      </c>
      <c r="U131" s="38">
        <v>50270</v>
      </c>
      <c r="V131" s="38">
        <v>47859</v>
      </c>
      <c r="W131" s="38">
        <v>46342</v>
      </c>
      <c r="X131" s="38">
        <v>47501</v>
      </c>
      <c r="Y131" s="38">
        <v>43664</v>
      </c>
      <c r="Z131" s="38">
        <v>42390</v>
      </c>
      <c r="AA131" s="38">
        <v>46027</v>
      </c>
      <c r="AB131" s="19" t="s">
        <v>39</v>
      </c>
    </row>
    <row r="132" spans="2:28" ht="12.75">
      <c r="B132" s="47" t="s">
        <v>20</v>
      </c>
      <c r="C132" s="38">
        <v>260001</v>
      </c>
      <c r="D132" s="38">
        <v>243149</v>
      </c>
      <c r="E132" s="38">
        <v>180800</v>
      </c>
      <c r="F132" s="38">
        <v>233794</v>
      </c>
      <c r="G132" s="38">
        <v>196805</v>
      </c>
      <c r="H132" s="38">
        <v>226443</v>
      </c>
      <c r="I132" s="38">
        <v>209355</v>
      </c>
      <c r="J132" s="38">
        <v>207344</v>
      </c>
      <c r="K132" s="38">
        <v>220896</v>
      </c>
      <c r="L132" s="38">
        <v>205303</v>
      </c>
      <c r="M132" s="38">
        <v>185825</v>
      </c>
      <c r="N132" s="38">
        <v>209058</v>
      </c>
      <c r="O132" s="38">
        <v>192001</v>
      </c>
      <c r="P132" s="38">
        <v>172589</v>
      </c>
      <c r="Q132" s="38">
        <v>216265</v>
      </c>
      <c r="R132" s="38">
        <v>196947</v>
      </c>
      <c r="S132" s="38">
        <v>170673</v>
      </c>
      <c r="T132" s="38">
        <v>212464</v>
      </c>
      <c r="U132" s="38">
        <v>209261</v>
      </c>
      <c r="V132" s="38">
        <v>223669</v>
      </c>
      <c r="W132" s="38">
        <v>207412</v>
      </c>
      <c r="X132" s="38">
        <v>211671</v>
      </c>
      <c r="Y132" s="38">
        <v>227454</v>
      </c>
      <c r="Z132" s="38">
        <v>228420</v>
      </c>
      <c r="AA132" s="38">
        <v>251637</v>
      </c>
      <c r="AB132" s="19" t="s">
        <v>20</v>
      </c>
    </row>
    <row r="133" spans="2:28" ht="12.75">
      <c r="B133" s="47" t="s">
        <v>22</v>
      </c>
      <c r="C133" s="48" t="s">
        <v>0</v>
      </c>
      <c r="D133" s="48" t="s">
        <v>0</v>
      </c>
      <c r="E133" s="48" t="s">
        <v>0</v>
      </c>
      <c r="F133" s="48" t="s">
        <v>0</v>
      </c>
      <c r="G133" s="48" t="s">
        <v>0</v>
      </c>
      <c r="H133" s="38">
        <v>30628</v>
      </c>
      <c r="I133" s="38">
        <v>32848</v>
      </c>
      <c r="J133" s="38">
        <v>30110</v>
      </c>
      <c r="K133" s="38">
        <v>27359</v>
      </c>
      <c r="L133" s="38">
        <v>36948</v>
      </c>
      <c r="M133" s="38">
        <v>35152</v>
      </c>
      <c r="N133" s="38">
        <v>26326</v>
      </c>
      <c r="O133" s="38">
        <v>33529</v>
      </c>
      <c r="P133" s="38">
        <v>25843</v>
      </c>
      <c r="Q133" s="38">
        <v>31027</v>
      </c>
      <c r="R133" s="38">
        <v>22171</v>
      </c>
      <c r="S133" s="38">
        <v>30871</v>
      </c>
      <c r="T133" s="38">
        <v>25957</v>
      </c>
      <c r="U133" s="38">
        <v>30946</v>
      </c>
      <c r="V133" s="38">
        <v>27577</v>
      </c>
      <c r="W133" s="38">
        <v>24681</v>
      </c>
      <c r="X133" s="38">
        <v>25184</v>
      </c>
      <c r="Y133" s="38">
        <v>24242</v>
      </c>
      <c r="Z133" s="38">
        <v>28532</v>
      </c>
      <c r="AA133" s="38">
        <v>27571</v>
      </c>
      <c r="AB133" s="19" t="s">
        <v>22</v>
      </c>
    </row>
    <row r="134" spans="2:28" ht="12.75">
      <c r="B134" s="47" t="s">
        <v>40</v>
      </c>
      <c r="C134" s="38">
        <v>130376</v>
      </c>
      <c r="D134" s="38">
        <v>123574</v>
      </c>
      <c r="E134" s="38">
        <v>104938</v>
      </c>
      <c r="F134" s="38">
        <v>114402</v>
      </c>
      <c r="G134" s="38">
        <v>119957</v>
      </c>
      <c r="H134" s="38">
        <v>127986</v>
      </c>
      <c r="I134" s="38">
        <v>106611</v>
      </c>
      <c r="J134" s="38">
        <v>125126</v>
      </c>
      <c r="K134" s="38">
        <v>115794</v>
      </c>
      <c r="L134" s="38">
        <v>116101</v>
      </c>
      <c r="M134" s="38">
        <v>100811</v>
      </c>
      <c r="N134" s="38">
        <v>122436</v>
      </c>
      <c r="O134" s="38">
        <v>106740</v>
      </c>
      <c r="P134" s="38">
        <v>106498</v>
      </c>
      <c r="Q134" s="38">
        <v>146938</v>
      </c>
      <c r="R134" s="38">
        <v>128488</v>
      </c>
      <c r="S134" s="38">
        <v>117802</v>
      </c>
      <c r="T134" s="38">
        <v>71993</v>
      </c>
      <c r="U134" s="38">
        <v>114779</v>
      </c>
      <c r="V134" s="38">
        <v>105053</v>
      </c>
      <c r="W134" s="38">
        <v>132827</v>
      </c>
      <c r="X134" s="38">
        <v>157921</v>
      </c>
      <c r="Y134" s="38">
        <v>100522</v>
      </c>
      <c r="Z134" s="38">
        <v>141397</v>
      </c>
      <c r="AA134" s="38">
        <v>147049</v>
      </c>
      <c r="AB134" s="19" t="s">
        <v>40</v>
      </c>
    </row>
    <row r="135" spans="2:28" ht="12.75">
      <c r="B135" s="47" t="s">
        <v>18</v>
      </c>
      <c r="C135" s="48" t="s">
        <v>0</v>
      </c>
      <c r="D135" s="48" t="s">
        <v>0</v>
      </c>
      <c r="E135" s="38">
        <v>4680</v>
      </c>
      <c r="F135" s="38">
        <v>4846</v>
      </c>
      <c r="G135" s="38">
        <v>8171</v>
      </c>
      <c r="H135" s="38">
        <v>7701</v>
      </c>
      <c r="I135" s="38">
        <v>7449</v>
      </c>
      <c r="J135" s="38">
        <v>8112</v>
      </c>
      <c r="K135" s="38">
        <v>8128</v>
      </c>
      <c r="L135" s="38">
        <v>7802</v>
      </c>
      <c r="M135" s="38">
        <v>6698</v>
      </c>
      <c r="N135" s="38">
        <v>6545</v>
      </c>
      <c r="O135" s="38">
        <v>8241</v>
      </c>
      <c r="P135" s="38">
        <v>5476</v>
      </c>
      <c r="Q135" s="38">
        <v>8313</v>
      </c>
      <c r="R135" s="38">
        <v>8944</v>
      </c>
      <c r="S135" s="38">
        <v>7235</v>
      </c>
      <c r="T135" s="38">
        <v>7939</v>
      </c>
      <c r="U135" s="38">
        <v>8256</v>
      </c>
      <c r="V135" s="38">
        <v>8093</v>
      </c>
      <c r="W135" s="38">
        <v>8503</v>
      </c>
      <c r="X135" s="38">
        <v>8052</v>
      </c>
      <c r="Y135" s="38">
        <v>7184</v>
      </c>
      <c r="Z135" s="38">
        <v>6328</v>
      </c>
      <c r="AA135" s="38">
        <v>8761</v>
      </c>
      <c r="AB135" s="19" t="s">
        <v>18</v>
      </c>
    </row>
    <row r="136" spans="2:28" ht="12.75">
      <c r="B136" s="47" t="s">
        <v>41</v>
      </c>
      <c r="C136" s="38" t="s">
        <v>0</v>
      </c>
      <c r="D136" s="38" t="s">
        <v>0</v>
      </c>
      <c r="E136" s="38" t="s">
        <v>0</v>
      </c>
      <c r="F136" s="38">
        <v>20116</v>
      </c>
      <c r="G136" s="38">
        <v>22740</v>
      </c>
      <c r="H136" s="38">
        <v>21428</v>
      </c>
      <c r="I136" s="38">
        <v>20715</v>
      </c>
      <c r="J136" s="38">
        <v>21618</v>
      </c>
      <c r="K136" s="38">
        <v>21138</v>
      </c>
      <c r="L136" s="38">
        <v>19613</v>
      </c>
      <c r="M136" s="38">
        <v>16630</v>
      </c>
      <c r="N136" s="38">
        <v>21319</v>
      </c>
      <c r="O136" s="38">
        <v>21214</v>
      </c>
      <c r="P136" s="38">
        <v>18384</v>
      </c>
      <c r="Q136" s="38">
        <v>22792</v>
      </c>
      <c r="R136" s="38">
        <v>21790</v>
      </c>
      <c r="S136" s="38">
        <v>19115</v>
      </c>
      <c r="T136" s="38">
        <v>17451</v>
      </c>
      <c r="U136" s="38">
        <v>23413</v>
      </c>
      <c r="V136" s="38">
        <v>19988</v>
      </c>
      <c r="W136" s="38">
        <v>16671</v>
      </c>
      <c r="X136" s="38">
        <v>22041</v>
      </c>
      <c r="Y136" s="38">
        <v>19873</v>
      </c>
      <c r="Z136" s="38">
        <v>20507</v>
      </c>
      <c r="AA136" s="38">
        <v>26386</v>
      </c>
      <c r="AB136" s="19" t="s">
        <v>41</v>
      </c>
    </row>
    <row r="137" spans="2:28" ht="12.75">
      <c r="B137" s="47" t="s">
        <v>19</v>
      </c>
      <c r="C137" s="38">
        <v>21936</v>
      </c>
      <c r="D137" s="38">
        <v>18729</v>
      </c>
      <c r="E137" s="38">
        <v>16256</v>
      </c>
      <c r="F137" s="38">
        <v>19224</v>
      </c>
      <c r="G137" s="38">
        <v>18833</v>
      </c>
      <c r="H137" s="38">
        <v>20251</v>
      </c>
      <c r="I137" s="38">
        <v>20898</v>
      </c>
      <c r="J137" s="38">
        <v>21220</v>
      </c>
      <c r="K137" s="38">
        <v>17881</v>
      </c>
      <c r="L137" s="38">
        <v>19318</v>
      </c>
      <c r="M137" s="38">
        <v>23341</v>
      </c>
      <c r="N137" s="38">
        <v>21534</v>
      </c>
      <c r="O137" s="38">
        <v>22313</v>
      </c>
      <c r="P137" s="38">
        <v>21661</v>
      </c>
      <c r="Q137" s="38">
        <v>21632</v>
      </c>
      <c r="R137" s="38">
        <v>22668</v>
      </c>
      <c r="S137" s="38">
        <v>20363</v>
      </c>
      <c r="T137" s="38">
        <v>24008</v>
      </c>
      <c r="U137" s="38">
        <v>23634</v>
      </c>
      <c r="V137" s="38">
        <v>23958</v>
      </c>
      <c r="W137" s="38">
        <v>20717</v>
      </c>
      <c r="X137" s="38">
        <v>21573</v>
      </c>
      <c r="Y137" s="38">
        <v>21049</v>
      </c>
      <c r="Z137" s="38">
        <v>21688</v>
      </c>
      <c r="AA137" s="38">
        <v>22179</v>
      </c>
      <c r="AB137" s="19" t="s">
        <v>19</v>
      </c>
    </row>
    <row r="138" spans="2:28" ht="12.75">
      <c r="B138" s="47" t="s">
        <v>42</v>
      </c>
      <c r="C138" s="38">
        <v>41276</v>
      </c>
      <c r="D138" s="38">
        <v>35238</v>
      </c>
      <c r="E138" s="38">
        <v>31979</v>
      </c>
      <c r="F138" s="38">
        <v>37981</v>
      </c>
      <c r="G138" s="38">
        <v>34323</v>
      </c>
      <c r="H138" s="38">
        <v>35152</v>
      </c>
      <c r="I138" s="38">
        <v>38425</v>
      </c>
      <c r="J138" s="38">
        <v>38425</v>
      </c>
      <c r="K138" s="38">
        <v>36869</v>
      </c>
      <c r="L138" s="38">
        <v>35326</v>
      </c>
      <c r="M138" s="38">
        <v>36466</v>
      </c>
      <c r="N138" s="38">
        <v>35777</v>
      </c>
      <c r="O138" s="38">
        <v>36967</v>
      </c>
      <c r="P138" s="38">
        <v>36226</v>
      </c>
      <c r="Q138" s="38">
        <v>37387</v>
      </c>
      <c r="R138" s="38">
        <v>35104</v>
      </c>
      <c r="S138" s="38">
        <v>31444</v>
      </c>
      <c r="T138" s="38">
        <v>35706</v>
      </c>
      <c r="U138" s="38">
        <v>36115</v>
      </c>
      <c r="V138" s="38">
        <v>39227</v>
      </c>
      <c r="W138" s="38">
        <v>36557</v>
      </c>
      <c r="X138" s="38">
        <v>36826</v>
      </c>
      <c r="Y138" s="38">
        <v>33376</v>
      </c>
      <c r="Z138" s="38">
        <v>35606</v>
      </c>
      <c r="AA138" s="205">
        <v>35606</v>
      </c>
      <c r="AB138" s="19" t="s">
        <v>42</v>
      </c>
    </row>
    <row r="139" spans="2:28" ht="12.75">
      <c r="B139" s="47" t="s">
        <v>16</v>
      </c>
      <c r="C139" s="38">
        <v>253281</v>
      </c>
      <c r="D139" s="48" t="s">
        <v>0</v>
      </c>
      <c r="E139" s="48" t="s">
        <v>0</v>
      </c>
      <c r="F139" s="48" t="s">
        <v>0</v>
      </c>
      <c r="G139" s="48" t="s">
        <v>0</v>
      </c>
      <c r="H139" s="38">
        <v>249117</v>
      </c>
      <c r="I139" s="48" t="s">
        <v>0</v>
      </c>
      <c r="J139" s="48" t="s">
        <v>0</v>
      </c>
      <c r="K139" s="48" t="s">
        <v>0</v>
      </c>
      <c r="L139" s="48" t="s">
        <v>0</v>
      </c>
      <c r="M139" s="38">
        <v>247227</v>
      </c>
      <c r="N139" s="38">
        <v>216596</v>
      </c>
      <c r="O139" s="38">
        <v>232918</v>
      </c>
      <c r="P139" s="38">
        <v>227828</v>
      </c>
      <c r="Q139" s="38">
        <v>230294</v>
      </c>
      <c r="R139" s="38">
        <v>229048</v>
      </c>
      <c r="S139" s="38">
        <v>223795</v>
      </c>
      <c r="T139" s="38">
        <v>213926</v>
      </c>
      <c r="U139" s="38">
        <v>227230</v>
      </c>
      <c r="V139" s="38">
        <v>213572</v>
      </c>
      <c r="W139" s="38">
        <v>213789</v>
      </c>
      <c r="X139" s="38">
        <v>219842</v>
      </c>
      <c r="Y139" s="38">
        <v>205502</v>
      </c>
      <c r="Z139" s="38">
        <v>206124</v>
      </c>
      <c r="AA139" s="38">
        <v>227256</v>
      </c>
      <c r="AB139" s="19" t="s">
        <v>16</v>
      </c>
    </row>
    <row r="140" spans="2:27" ht="12.75">
      <c r="B140" s="47" t="s">
        <v>23</v>
      </c>
      <c r="C140" s="38">
        <v>15390</v>
      </c>
      <c r="D140" s="38">
        <v>15001</v>
      </c>
      <c r="E140" s="38">
        <v>12712</v>
      </c>
      <c r="F140" s="38">
        <v>14843</v>
      </c>
      <c r="G140" s="38">
        <v>13277</v>
      </c>
      <c r="H140" s="38">
        <v>13530</v>
      </c>
      <c r="I140" s="38">
        <v>14168</v>
      </c>
      <c r="J140" s="38">
        <v>14185</v>
      </c>
      <c r="K140" s="38">
        <v>14547</v>
      </c>
      <c r="L140" s="38">
        <v>13995</v>
      </c>
      <c r="M140" s="38">
        <v>14878</v>
      </c>
      <c r="N140" s="38">
        <v>14228</v>
      </c>
      <c r="O140" s="38">
        <v>13971</v>
      </c>
      <c r="P140" s="38">
        <v>13902</v>
      </c>
      <c r="Q140" s="38">
        <v>14713</v>
      </c>
      <c r="R140" s="38">
        <v>13754</v>
      </c>
      <c r="S140" s="38">
        <v>13205</v>
      </c>
      <c r="T140" s="38">
        <v>13368</v>
      </c>
      <c r="U140" s="38">
        <v>14239</v>
      </c>
      <c r="V140" s="38">
        <v>13018</v>
      </c>
      <c r="W140" s="38">
        <v>12987</v>
      </c>
      <c r="X140" s="38">
        <v>12355</v>
      </c>
      <c r="Y140" s="38">
        <v>13075</v>
      </c>
      <c r="Z140" s="38">
        <v>11928</v>
      </c>
      <c r="AA140" s="38">
        <v>13623</v>
      </c>
    </row>
    <row r="141" spans="2:27" ht="12.75">
      <c r="B141" s="47" t="s">
        <v>43</v>
      </c>
      <c r="C141" s="38">
        <v>26101</v>
      </c>
      <c r="D141" s="38">
        <v>25381</v>
      </c>
      <c r="E141" s="38">
        <v>26352</v>
      </c>
      <c r="F141" s="38">
        <v>27016</v>
      </c>
      <c r="G141" s="38">
        <v>25995</v>
      </c>
      <c r="H141" s="38">
        <v>25584</v>
      </c>
      <c r="I141" s="38">
        <v>26054</v>
      </c>
      <c r="J141" s="38">
        <v>26661</v>
      </c>
      <c r="K141" s="38">
        <v>25144</v>
      </c>
      <c r="L141" s="38">
        <v>25190</v>
      </c>
      <c r="M141" s="38">
        <v>25843</v>
      </c>
      <c r="N141" s="38">
        <v>25103</v>
      </c>
      <c r="O141" s="38">
        <v>25606</v>
      </c>
      <c r="P141" s="38">
        <v>23357</v>
      </c>
      <c r="Q141" s="38">
        <v>25846</v>
      </c>
      <c r="R141" s="38">
        <v>25439</v>
      </c>
      <c r="S141" s="38">
        <v>24757</v>
      </c>
      <c r="T141" s="38">
        <v>25384</v>
      </c>
      <c r="U141" s="38">
        <v>25149</v>
      </c>
      <c r="V141" s="38">
        <v>25171</v>
      </c>
      <c r="W141" s="38">
        <v>24764</v>
      </c>
      <c r="X141" s="38">
        <v>24934</v>
      </c>
      <c r="Y141" s="38">
        <v>25129</v>
      </c>
      <c r="Z141" s="38">
        <v>23916</v>
      </c>
      <c r="AA141" s="48" t="s">
        <v>0</v>
      </c>
    </row>
    <row r="143" spans="2:27" ht="12.75">
      <c r="B143" s="12" t="s">
        <v>92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2:27" ht="12.75">
      <c r="B144" s="12" t="s">
        <v>0</v>
      </c>
      <c r="C144" s="12" t="s">
        <v>93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6" spans="2:27" ht="12.75">
      <c r="B146" s="12" t="s">
        <v>75</v>
      </c>
      <c r="C146" s="12" t="s">
        <v>152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2:27" ht="12.75">
      <c r="B147" s="12" t="s">
        <v>58</v>
      </c>
      <c r="C147" s="12" t="s">
        <v>95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9" spans="2:27" ht="12.75">
      <c r="B149" s="47" t="s">
        <v>59</v>
      </c>
      <c r="C149" s="47" t="s">
        <v>84</v>
      </c>
      <c r="D149" s="47" t="s">
        <v>85</v>
      </c>
      <c r="E149" s="47" t="s">
        <v>86</v>
      </c>
      <c r="F149" s="47" t="s">
        <v>87</v>
      </c>
      <c r="G149" s="47" t="s">
        <v>88</v>
      </c>
      <c r="H149" s="47" t="s">
        <v>60</v>
      </c>
      <c r="I149" s="47" t="s">
        <v>78</v>
      </c>
      <c r="J149" s="47" t="s">
        <v>79</v>
      </c>
      <c r="K149" s="47" t="s">
        <v>80</v>
      </c>
      <c r="L149" s="47" t="s">
        <v>81</v>
      </c>
      <c r="M149" s="47" t="s">
        <v>45</v>
      </c>
      <c r="N149" s="47" t="s">
        <v>46</v>
      </c>
      <c r="O149" s="47" t="s">
        <v>47</v>
      </c>
      <c r="P149" s="47" t="s">
        <v>48</v>
      </c>
      <c r="Q149" s="47" t="s">
        <v>49</v>
      </c>
      <c r="R149" s="47" t="s">
        <v>50</v>
      </c>
      <c r="S149" s="47" t="s">
        <v>51</v>
      </c>
      <c r="T149" s="47" t="s">
        <v>52</v>
      </c>
      <c r="U149" s="47" t="s">
        <v>53</v>
      </c>
      <c r="V149" s="47" t="s">
        <v>54</v>
      </c>
      <c r="W149" s="47" t="s">
        <v>55</v>
      </c>
      <c r="X149" s="47" t="s">
        <v>56</v>
      </c>
      <c r="Y149" s="47" t="s">
        <v>61</v>
      </c>
      <c r="Z149" s="47" t="s">
        <v>62</v>
      </c>
      <c r="AA149" s="47" t="s">
        <v>63</v>
      </c>
    </row>
    <row r="150" spans="2:27" ht="12.75">
      <c r="B150" s="47" t="s">
        <v>64</v>
      </c>
      <c r="C150" s="48" t="s">
        <v>0</v>
      </c>
      <c r="D150" s="48" t="s">
        <v>0</v>
      </c>
      <c r="E150" s="48" t="s">
        <v>0</v>
      </c>
      <c r="F150" s="48" t="s">
        <v>0</v>
      </c>
      <c r="G150" s="48" t="s">
        <v>0</v>
      </c>
      <c r="H150" s="48" t="s">
        <v>0</v>
      </c>
      <c r="I150" s="48" t="s">
        <v>0</v>
      </c>
      <c r="J150" s="48" t="s">
        <v>0</v>
      </c>
      <c r="K150" s="48" t="s">
        <v>0</v>
      </c>
      <c r="L150" s="48" t="s">
        <v>0</v>
      </c>
      <c r="M150" s="96">
        <f>SUM(M152:M179)</f>
        <v>191607</v>
      </c>
      <c r="N150" s="96">
        <f aca="true" t="shared" si="2" ref="N150:O150">SUM(N152:N179)</f>
        <v>190587</v>
      </c>
      <c r="O150" s="96">
        <f t="shared" si="2"/>
        <v>188674</v>
      </c>
      <c r="P150" s="96">
        <f>SUM(P152:P179)</f>
        <v>187097</v>
      </c>
      <c r="Q150" s="91">
        <v>187205</v>
      </c>
      <c r="R150" s="91">
        <v>186709</v>
      </c>
      <c r="S150" s="91">
        <v>183601</v>
      </c>
      <c r="T150" s="91">
        <v>183452</v>
      </c>
      <c r="U150" s="91">
        <v>182509</v>
      </c>
      <c r="V150" s="91">
        <v>181041</v>
      </c>
      <c r="W150" s="91">
        <v>178908</v>
      </c>
      <c r="X150" s="91">
        <v>179134</v>
      </c>
      <c r="Y150" s="91">
        <v>178322</v>
      </c>
      <c r="Z150" s="91">
        <v>177709</v>
      </c>
      <c r="AA150" s="96">
        <f>SUM(AA152:AA179)</f>
        <v>177736</v>
      </c>
    </row>
    <row r="151" spans="2:27" ht="12.75">
      <c r="B151" s="47" t="s">
        <v>82</v>
      </c>
      <c r="C151" s="48" t="s">
        <v>0</v>
      </c>
      <c r="D151" s="48" t="s">
        <v>0</v>
      </c>
      <c r="E151" s="48" t="s">
        <v>0</v>
      </c>
      <c r="F151" s="48" t="s">
        <v>0</v>
      </c>
      <c r="G151" s="48" t="s">
        <v>0</v>
      </c>
      <c r="H151" s="38">
        <v>139476</v>
      </c>
      <c r="I151" s="48" t="s">
        <v>0</v>
      </c>
      <c r="J151" s="48" t="s">
        <v>0</v>
      </c>
      <c r="K151" s="48" t="s">
        <v>0</v>
      </c>
      <c r="L151" s="48" t="s">
        <v>0</v>
      </c>
      <c r="M151" s="91">
        <v>133315</v>
      </c>
      <c r="N151" s="91">
        <v>133139</v>
      </c>
      <c r="O151" s="91">
        <v>132735</v>
      </c>
      <c r="P151" s="91">
        <v>132198</v>
      </c>
      <c r="Q151" s="91">
        <v>132880</v>
      </c>
      <c r="R151" s="91">
        <v>132498</v>
      </c>
      <c r="S151" s="91">
        <v>129599</v>
      </c>
      <c r="T151" s="91">
        <v>130445</v>
      </c>
      <c r="U151" s="91">
        <v>129422</v>
      </c>
      <c r="V151" s="91">
        <v>128053</v>
      </c>
      <c r="W151" s="91">
        <v>126877</v>
      </c>
      <c r="X151" s="91">
        <v>127088</v>
      </c>
      <c r="Y151" s="91">
        <v>126622</v>
      </c>
      <c r="Z151" s="91">
        <v>126205</v>
      </c>
      <c r="AA151" s="96">
        <f>AA152+AA155+AA156+AA158+AA159+AA160+AA161+AA163+AA167+AA170+AA171+AA173+AA177+AA178+AA179</f>
        <v>126110</v>
      </c>
    </row>
    <row r="152" spans="2:27" ht="12.75">
      <c r="B152" s="47" t="s">
        <v>26</v>
      </c>
      <c r="C152" s="38">
        <v>1384</v>
      </c>
      <c r="D152" s="38">
        <v>1375</v>
      </c>
      <c r="E152" s="38">
        <v>1354</v>
      </c>
      <c r="F152" s="38">
        <v>1371</v>
      </c>
      <c r="G152" s="38">
        <v>1370</v>
      </c>
      <c r="H152" s="38">
        <v>1386</v>
      </c>
      <c r="I152" s="38">
        <v>1391</v>
      </c>
      <c r="J152" s="38">
        <v>1383</v>
      </c>
      <c r="K152" s="38">
        <v>1391</v>
      </c>
      <c r="L152" s="38">
        <v>1394</v>
      </c>
      <c r="M152" s="91">
        <v>1396</v>
      </c>
      <c r="N152" s="91">
        <v>1390</v>
      </c>
      <c r="O152" s="91">
        <v>1393</v>
      </c>
      <c r="P152" s="91">
        <v>1392</v>
      </c>
      <c r="Q152" s="91">
        <v>1394</v>
      </c>
      <c r="R152" s="91">
        <v>1386</v>
      </c>
      <c r="S152" s="91">
        <v>1382</v>
      </c>
      <c r="T152" s="91">
        <v>1370</v>
      </c>
      <c r="U152" s="91">
        <v>1374</v>
      </c>
      <c r="V152" s="91">
        <v>1365</v>
      </c>
      <c r="W152" s="91">
        <v>1358</v>
      </c>
      <c r="X152" s="91">
        <v>1337</v>
      </c>
      <c r="Y152" s="91">
        <v>1334</v>
      </c>
      <c r="Z152" s="91">
        <v>1339</v>
      </c>
      <c r="AA152" s="91">
        <v>1333</v>
      </c>
    </row>
    <row r="153" spans="2:27" ht="12.75">
      <c r="B153" s="47" t="s">
        <v>27</v>
      </c>
      <c r="C153" s="38">
        <v>6159</v>
      </c>
      <c r="D153" s="38">
        <v>6159</v>
      </c>
      <c r="E153" s="38">
        <v>6159</v>
      </c>
      <c r="F153" s="38">
        <v>6159</v>
      </c>
      <c r="G153" s="38">
        <v>6159</v>
      </c>
      <c r="H153" s="38">
        <v>6164</v>
      </c>
      <c r="I153" s="38">
        <v>6164</v>
      </c>
      <c r="J153" s="38">
        <v>6203</v>
      </c>
      <c r="K153" s="38">
        <v>5645</v>
      </c>
      <c r="L153" s="38">
        <v>5679</v>
      </c>
      <c r="M153" s="91">
        <v>5582</v>
      </c>
      <c r="N153" s="91">
        <v>5498</v>
      </c>
      <c r="O153" s="91">
        <v>5325</v>
      </c>
      <c r="P153" s="91">
        <v>5326</v>
      </c>
      <c r="Q153" s="91">
        <v>5331</v>
      </c>
      <c r="R153" s="91">
        <v>5260</v>
      </c>
      <c r="S153" s="91">
        <v>5190</v>
      </c>
      <c r="T153" s="91">
        <v>5116</v>
      </c>
      <c r="U153" s="91">
        <v>5101</v>
      </c>
      <c r="V153" s="91">
        <v>5030</v>
      </c>
      <c r="W153" s="91">
        <v>5052</v>
      </c>
      <c r="X153" s="91">
        <v>5088</v>
      </c>
      <c r="Y153" s="91">
        <v>5123</v>
      </c>
      <c r="Z153" s="91">
        <v>4995</v>
      </c>
      <c r="AA153" s="91">
        <v>4977</v>
      </c>
    </row>
    <row r="154" spans="2:27" ht="12.75">
      <c r="B154" s="47" t="s">
        <v>15</v>
      </c>
      <c r="C154" s="38">
        <v>4287</v>
      </c>
      <c r="D154" s="38">
        <v>4285</v>
      </c>
      <c r="E154" s="38">
        <v>4283</v>
      </c>
      <c r="F154" s="38">
        <v>4282</v>
      </c>
      <c r="G154" s="38">
        <v>4281</v>
      </c>
      <c r="H154" s="38">
        <v>4280</v>
      </c>
      <c r="I154" s="38">
        <v>4279</v>
      </c>
      <c r="J154" s="38">
        <v>4280</v>
      </c>
      <c r="K154" s="38">
        <v>4284</v>
      </c>
      <c r="L154" s="38">
        <v>4282</v>
      </c>
      <c r="M154" s="91">
        <v>4129</v>
      </c>
      <c r="N154" s="91">
        <v>4116</v>
      </c>
      <c r="O154" s="91">
        <v>3669</v>
      </c>
      <c r="P154" s="91">
        <v>3721</v>
      </c>
      <c r="Q154" s="91">
        <v>3677</v>
      </c>
      <c r="R154" s="91">
        <v>3656</v>
      </c>
      <c r="S154" s="91">
        <v>3620</v>
      </c>
      <c r="T154" s="91">
        <v>3652</v>
      </c>
      <c r="U154" s="91">
        <v>3615</v>
      </c>
      <c r="V154" s="91">
        <v>3553</v>
      </c>
      <c r="W154" s="91">
        <v>3529</v>
      </c>
      <c r="X154" s="91">
        <v>3504</v>
      </c>
      <c r="Y154" s="91">
        <v>3526</v>
      </c>
      <c r="Z154" s="91">
        <v>3521</v>
      </c>
      <c r="AA154" s="91">
        <v>3516</v>
      </c>
    </row>
    <row r="155" spans="2:27" ht="12.75">
      <c r="B155" s="47" t="s">
        <v>28</v>
      </c>
      <c r="C155" s="38">
        <v>2788</v>
      </c>
      <c r="D155" s="38">
        <v>2786</v>
      </c>
      <c r="E155" s="38">
        <v>2755</v>
      </c>
      <c r="F155" s="38">
        <v>2711</v>
      </c>
      <c r="G155" s="38">
        <v>2713</v>
      </c>
      <c r="H155" s="38">
        <v>2722</v>
      </c>
      <c r="I155" s="38">
        <v>3007</v>
      </c>
      <c r="J155" s="38">
        <v>2966</v>
      </c>
      <c r="K155" s="38">
        <v>2976</v>
      </c>
      <c r="L155" s="38">
        <v>2998</v>
      </c>
      <c r="M155" s="91">
        <v>2650</v>
      </c>
      <c r="N155" s="91">
        <v>2689</v>
      </c>
      <c r="O155" s="91">
        <v>2676</v>
      </c>
      <c r="P155" s="91">
        <v>2642</v>
      </c>
      <c r="Q155" s="91">
        <v>2664</v>
      </c>
      <c r="R155" s="91">
        <v>2712</v>
      </c>
      <c r="S155" s="91">
        <v>2712</v>
      </c>
      <c r="T155" s="91">
        <v>2695</v>
      </c>
      <c r="U155" s="91">
        <v>2683</v>
      </c>
      <c r="V155" s="91">
        <v>2639</v>
      </c>
      <c r="W155" s="91">
        <v>2676</v>
      </c>
      <c r="X155" s="91">
        <v>2673</v>
      </c>
      <c r="Y155" s="91">
        <v>2664</v>
      </c>
      <c r="Z155" s="91">
        <v>2628</v>
      </c>
      <c r="AA155" s="91">
        <v>2652</v>
      </c>
    </row>
    <row r="156" spans="2:27" ht="12.75">
      <c r="B156" s="47" t="s">
        <v>65</v>
      </c>
      <c r="C156" s="38">
        <v>17837</v>
      </c>
      <c r="D156" s="38">
        <v>17106</v>
      </c>
      <c r="E156" s="38">
        <v>16921</v>
      </c>
      <c r="F156" s="38">
        <v>17135</v>
      </c>
      <c r="G156" s="38">
        <v>17286</v>
      </c>
      <c r="H156" s="38">
        <v>17325</v>
      </c>
      <c r="I156" s="38">
        <v>17316</v>
      </c>
      <c r="J156" s="38">
        <v>17309</v>
      </c>
      <c r="K156" s="38">
        <v>17357</v>
      </c>
      <c r="L156" s="38">
        <v>17143</v>
      </c>
      <c r="M156" s="91">
        <v>17058</v>
      </c>
      <c r="N156" s="91">
        <v>17034</v>
      </c>
      <c r="O156" s="91">
        <v>16967</v>
      </c>
      <c r="P156" s="91">
        <v>17001</v>
      </c>
      <c r="Q156" s="91">
        <v>17014</v>
      </c>
      <c r="R156" s="91">
        <v>17030</v>
      </c>
      <c r="S156" s="91">
        <v>16935</v>
      </c>
      <c r="T156" s="91">
        <v>16936</v>
      </c>
      <c r="U156" s="91">
        <v>16907</v>
      </c>
      <c r="V156" s="91">
        <v>16868</v>
      </c>
      <c r="W156" s="91">
        <v>16677</v>
      </c>
      <c r="X156" s="91">
        <v>16701</v>
      </c>
      <c r="Y156" s="91">
        <v>16646</v>
      </c>
      <c r="Z156" s="91">
        <v>16678</v>
      </c>
      <c r="AA156" s="96">
        <v>16678</v>
      </c>
    </row>
    <row r="157" spans="2:27" ht="12.75">
      <c r="B157" s="47" t="s">
        <v>29</v>
      </c>
      <c r="C157" s="48" t="s">
        <v>0</v>
      </c>
      <c r="D157" s="48" t="s">
        <v>0</v>
      </c>
      <c r="E157" s="48" t="s">
        <v>0</v>
      </c>
      <c r="F157" s="48" t="s">
        <v>0</v>
      </c>
      <c r="G157" s="48" t="s">
        <v>0</v>
      </c>
      <c r="H157" s="48" t="s">
        <v>0</v>
      </c>
      <c r="I157" s="48" t="s">
        <v>0</v>
      </c>
      <c r="J157" s="48" t="s">
        <v>0</v>
      </c>
      <c r="K157" s="48" t="s">
        <v>0</v>
      </c>
      <c r="L157" s="48" t="s">
        <v>0</v>
      </c>
      <c r="M157" s="96">
        <v>792</v>
      </c>
      <c r="N157" s="96">
        <v>792</v>
      </c>
      <c r="O157" s="96">
        <v>792</v>
      </c>
      <c r="P157" s="96">
        <v>792</v>
      </c>
      <c r="Q157" s="91">
        <v>792</v>
      </c>
      <c r="R157" s="91">
        <v>882</v>
      </c>
      <c r="S157" s="91">
        <v>899</v>
      </c>
      <c r="T157" s="91">
        <v>915</v>
      </c>
      <c r="U157" s="91">
        <v>906</v>
      </c>
      <c r="V157" s="91">
        <v>932</v>
      </c>
      <c r="W157" s="91">
        <v>949</v>
      </c>
      <c r="X157" s="91">
        <v>946</v>
      </c>
      <c r="Y157" s="91">
        <v>956</v>
      </c>
      <c r="Z157" s="91">
        <v>966</v>
      </c>
      <c r="AA157" s="91">
        <v>975</v>
      </c>
    </row>
    <row r="158" spans="2:27" ht="12.75">
      <c r="B158" s="47" t="s">
        <v>30</v>
      </c>
      <c r="C158" s="38">
        <v>4536</v>
      </c>
      <c r="D158" s="38">
        <v>4442</v>
      </c>
      <c r="E158" s="38">
        <v>4413</v>
      </c>
      <c r="F158" s="38">
        <v>4404</v>
      </c>
      <c r="G158" s="38">
        <v>4391</v>
      </c>
      <c r="H158" s="38">
        <v>4389</v>
      </c>
      <c r="I158" s="38">
        <v>4341</v>
      </c>
      <c r="J158" s="38">
        <v>4432</v>
      </c>
      <c r="K158" s="38">
        <v>4415</v>
      </c>
      <c r="L158" s="38">
        <v>4418</v>
      </c>
      <c r="M158" s="91">
        <v>4443</v>
      </c>
      <c r="N158" s="91">
        <v>4410</v>
      </c>
      <c r="O158" s="91">
        <v>4372</v>
      </c>
      <c r="P158" s="91">
        <v>4370</v>
      </c>
      <c r="Q158" s="91">
        <v>4305</v>
      </c>
      <c r="R158" s="91">
        <v>4302</v>
      </c>
      <c r="S158" s="91">
        <v>4261</v>
      </c>
      <c r="T158" s="91">
        <v>4276</v>
      </c>
      <c r="U158" s="91">
        <v>4629</v>
      </c>
      <c r="V158" s="91">
        <v>4594</v>
      </c>
      <c r="W158" s="91">
        <v>4569</v>
      </c>
      <c r="X158" s="91">
        <v>4556</v>
      </c>
      <c r="Y158" s="91">
        <v>4533</v>
      </c>
      <c r="Z158" s="91">
        <v>4478</v>
      </c>
      <c r="AA158" s="96">
        <v>4478</v>
      </c>
    </row>
    <row r="159" spans="2:27" ht="12.75">
      <c r="B159" s="47" t="s">
        <v>31</v>
      </c>
      <c r="C159" s="38">
        <v>4716</v>
      </c>
      <c r="D159" s="38">
        <v>4716</v>
      </c>
      <c r="E159" s="38">
        <v>4716</v>
      </c>
      <c r="F159" s="38">
        <v>4716</v>
      </c>
      <c r="G159" s="38">
        <v>4716</v>
      </c>
      <c r="H159" s="38">
        <v>4716</v>
      </c>
      <c r="I159" s="38">
        <v>4716</v>
      </c>
      <c r="J159" s="38">
        <v>4716</v>
      </c>
      <c r="K159" s="38">
        <v>4716</v>
      </c>
      <c r="L159" s="38">
        <v>4716</v>
      </c>
      <c r="M159" s="91">
        <v>4716</v>
      </c>
      <c r="N159" s="91">
        <v>4898</v>
      </c>
      <c r="O159" s="91">
        <v>4755</v>
      </c>
      <c r="P159" s="91">
        <v>4783</v>
      </c>
      <c r="Q159" s="91">
        <v>4787</v>
      </c>
      <c r="R159" s="91">
        <v>4859</v>
      </c>
      <c r="S159" s="91">
        <v>4606</v>
      </c>
      <c r="T159" s="91">
        <v>4430</v>
      </c>
      <c r="U159" s="91">
        <v>4763</v>
      </c>
      <c r="V159" s="91">
        <v>4812</v>
      </c>
      <c r="W159" s="91">
        <v>4798</v>
      </c>
      <c r="X159" s="91">
        <v>5510</v>
      </c>
      <c r="Y159" s="91">
        <v>5632</v>
      </c>
      <c r="Z159" s="91">
        <v>5417</v>
      </c>
      <c r="AA159" s="91">
        <v>5127</v>
      </c>
    </row>
    <row r="160" spans="2:27" ht="12.75">
      <c r="B160" s="47" t="s">
        <v>32</v>
      </c>
      <c r="C160" s="38">
        <v>30625</v>
      </c>
      <c r="D160" s="38">
        <v>30054</v>
      </c>
      <c r="E160" s="38">
        <v>30000</v>
      </c>
      <c r="F160" s="38">
        <v>29756</v>
      </c>
      <c r="G160" s="38">
        <v>29598</v>
      </c>
      <c r="H160" s="38">
        <v>29864</v>
      </c>
      <c r="I160" s="38">
        <v>29694</v>
      </c>
      <c r="J160" s="38">
        <v>29382</v>
      </c>
      <c r="K160" s="38">
        <v>29273</v>
      </c>
      <c r="L160" s="38">
        <v>25942</v>
      </c>
      <c r="M160" s="91">
        <v>25394</v>
      </c>
      <c r="N160" s="91">
        <v>25206</v>
      </c>
      <c r="O160" s="91">
        <v>25169</v>
      </c>
      <c r="P160" s="91">
        <v>25125</v>
      </c>
      <c r="Q160" s="91">
        <v>25972</v>
      </c>
      <c r="R160" s="91">
        <v>25859</v>
      </c>
      <c r="S160" s="91">
        <v>24744</v>
      </c>
      <c r="T160" s="91">
        <v>25003</v>
      </c>
      <c r="U160" s="91">
        <v>24718</v>
      </c>
      <c r="V160" s="91">
        <v>24190</v>
      </c>
      <c r="W160" s="91">
        <v>23719</v>
      </c>
      <c r="X160" s="91">
        <v>23894</v>
      </c>
      <c r="Y160" s="91">
        <v>23463</v>
      </c>
      <c r="Z160" s="91">
        <v>23495</v>
      </c>
      <c r="AA160" s="91">
        <v>23572</v>
      </c>
    </row>
    <row r="161" spans="2:27" ht="12.75">
      <c r="B161" s="47" t="s">
        <v>17</v>
      </c>
      <c r="C161" s="38">
        <v>30417</v>
      </c>
      <c r="D161" s="38">
        <v>30311</v>
      </c>
      <c r="E161" s="38">
        <v>30211</v>
      </c>
      <c r="F161" s="38">
        <v>30121</v>
      </c>
      <c r="G161" s="38">
        <v>30036</v>
      </c>
      <c r="H161" s="38">
        <v>29983</v>
      </c>
      <c r="I161" s="38">
        <v>29933</v>
      </c>
      <c r="J161" s="38">
        <v>29879</v>
      </c>
      <c r="K161" s="38">
        <v>29822</v>
      </c>
      <c r="L161" s="38">
        <v>29774</v>
      </c>
      <c r="M161" s="91">
        <v>29697</v>
      </c>
      <c r="N161" s="91">
        <v>29619</v>
      </c>
      <c r="O161" s="91">
        <v>29544</v>
      </c>
      <c r="P161" s="91">
        <v>29494</v>
      </c>
      <c r="Q161" s="91">
        <v>29444</v>
      </c>
      <c r="R161" s="91">
        <v>29415</v>
      </c>
      <c r="S161" s="91">
        <v>29292</v>
      </c>
      <c r="T161" s="91">
        <v>29149</v>
      </c>
      <c r="U161" s="91">
        <v>28980</v>
      </c>
      <c r="V161" s="91">
        <v>28876</v>
      </c>
      <c r="W161" s="91">
        <v>28770</v>
      </c>
      <c r="X161" s="91">
        <v>28712</v>
      </c>
      <c r="Y161" s="91">
        <v>28703</v>
      </c>
      <c r="Z161" s="91">
        <v>28635</v>
      </c>
      <c r="AA161" s="91">
        <v>28628</v>
      </c>
    </row>
    <row r="162" spans="2:27" ht="12.75">
      <c r="B162" s="47" t="s">
        <v>33</v>
      </c>
      <c r="C162" s="48" t="s">
        <v>0</v>
      </c>
      <c r="D162" s="48" t="s">
        <v>0</v>
      </c>
      <c r="E162" s="48" t="s">
        <v>0</v>
      </c>
      <c r="F162" s="48" t="s">
        <v>0</v>
      </c>
      <c r="G162" s="48" t="s">
        <v>0</v>
      </c>
      <c r="H162" s="48" t="s">
        <v>0</v>
      </c>
      <c r="I162" s="48" t="s">
        <v>0</v>
      </c>
      <c r="J162" s="48" t="s">
        <v>0</v>
      </c>
      <c r="K162" s="48" t="s">
        <v>0</v>
      </c>
      <c r="L162" s="48" t="s">
        <v>0</v>
      </c>
      <c r="M162" s="91">
        <v>1169</v>
      </c>
      <c r="N162" s="91">
        <v>1178</v>
      </c>
      <c r="O162" s="91">
        <v>1181</v>
      </c>
      <c r="P162" s="91">
        <v>1200</v>
      </c>
      <c r="Q162" s="91">
        <v>1201</v>
      </c>
      <c r="R162" s="91">
        <v>1185</v>
      </c>
      <c r="S162" s="91">
        <v>1169</v>
      </c>
      <c r="T162" s="91">
        <v>1202</v>
      </c>
      <c r="U162" s="91">
        <v>1288</v>
      </c>
      <c r="V162" s="91">
        <v>1299</v>
      </c>
      <c r="W162" s="91">
        <v>1334</v>
      </c>
      <c r="X162" s="91">
        <v>1326</v>
      </c>
      <c r="Y162" s="91">
        <v>1331</v>
      </c>
      <c r="Z162" s="91">
        <v>1300</v>
      </c>
      <c r="AA162" s="91">
        <v>1240</v>
      </c>
    </row>
    <row r="163" spans="2:27" ht="12.75">
      <c r="B163" s="47" t="s">
        <v>34</v>
      </c>
      <c r="C163" s="38">
        <v>18166</v>
      </c>
      <c r="D163" s="38">
        <v>17571</v>
      </c>
      <c r="E163" s="38">
        <v>17203</v>
      </c>
      <c r="F163" s="38">
        <v>16484</v>
      </c>
      <c r="G163" s="38">
        <v>16426</v>
      </c>
      <c r="H163" s="38">
        <v>16172</v>
      </c>
      <c r="I163" s="38">
        <v>15698</v>
      </c>
      <c r="J163" s="38">
        <v>15694</v>
      </c>
      <c r="K163" s="38">
        <v>15598</v>
      </c>
      <c r="L163" s="38">
        <v>15794</v>
      </c>
      <c r="M163" s="91">
        <v>15628</v>
      </c>
      <c r="N163" s="91">
        <v>15472</v>
      </c>
      <c r="O163" s="91">
        <v>15421</v>
      </c>
      <c r="P163" s="91">
        <v>15097</v>
      </c>
      <c r="Q163" s="91">
        <v>14965</v>
      </c>
      <c r="R163" s="91">
        <v>14710</v>
      </c>
      <c r="S163" s="91">
        <v>13274</v>
      </c>
      <c r="T163" s="91">
        <v>14490</v>
      </c>
      <c r="U163" s="91">
        <v>13338</v>
      </c>
      <c r="V163" s="91">
        <v>13111</v>
      </c>
      <c r="W163" s="91">
        <v>12885</v>
      </c>
      <c r="X163" s="91">
        <v>12670</v>
      </c>
      <c r="Y163" s="91">
        <v>12548</v>
      </c>
      <c r="Z163" s="91">
        <v>12426</v>
      </c>
      <c r="AA163" s="91">
        <v>12720</v>
      </c>
    </row>
    <row r="164" spans="2:27" ht="12.75">
      <c r="B164" s="47" t="s">
        <v>35</v>
      </c>
      <c r="C164" s="38">
        <v>142</v>
      </c>
      <c r="D164" s="38">
        <v>141</v>
      </c>
      <c r="E164" s="38">
        <v>144</v>
      </c>
      <c r="F164" s="38">
        <v>143</v>
      </c>
      <c r="G164" s="38">
        <v>133</v>
      </c>
      <c r="H164" s="38">
        <v>134</v>
      </c>
      <c r="I164" s="38">
        <v>136</v>
      </c>
      <c r="J164" s="38">
        <v>133</v>
      </c>
      <c r="K164" s="38">
        <v>134</v>
      </c>
      <c r="L164" s="38">
        <v>139</v>
      </c>
      <c r="M164" s="91">
        <v>144</v>
      </c>
      <c r="N164" s="91">
        <v>144</v>
      </c>
      <c r="O164" s="91">
        <v>137</v>
      </c>
      <c r="P164" s="91">
        <v>156</v>
      </c>
      <c r="Q164" s="91">
        <v>155</v>
      </c>
      <c r="R164" s="91">
        <v>166</v>
      </c>
      <c r="S164" s="91">
        <v>156</v>
      </c>
      <c r="T164" s="91">
        <v>150</v>
      </c>
      <c r="U164" s="91">
        <v>127</v>
      </c>
      <c r="V164" s="91">
        <v>125</v>
      </c>
      <c r="W164" s="91">
        <v>115</v>
      </c>
      <c r="X164" s="91">
        <v>116</v>
      </c>
      <c r="Y164" s="91">
        <v>116</v>
      </c>
      <c r="Z164" s="91">
        <v>107</v>
      </c>
      <c r="AA164" s="91">
        <v>107</v>
      </c>
    </row>
    <row r="165" spans="2:27" ht="12.75">
      <c r="B165" s="47" t="s">
        <v>36</v>
      </c>
      <c r="C165" s="38">
        <v>1587</v>
      </c>
      <c r="D165" s="38">
        <v>1587</v>
      </c>
      <c r="E165" s="38">
        <v>1587</v>
      </c>
      <c r="F165" s="38">
        <v>1587</v>
      </c>
      <c r="G165" s="38">
        <v>1587</v>
      </c>
      <c r="H165" s="38">
        <v>1587</v>
      </c>
      <c r="I165" s="38">
        <v>1587</v>
      </c>
      <c r="J165" s="38">
        <v>1587</v>
      </c>
      <c r="K165" s="38">
        <v>1587</v>
      </c>
      <c r="L165" s="38">
        <v>1587</v>
      </c>
      <c r="M165" s="91">
        <v>1587</v>
      </c>
      <c r="N165" s="91">
        <v>1582</v>
      </c>
      <c r="O165" s="91">
        <v>1596</v>
      </c>
      <c r="P165" s="91">
        <v>1582</v>
      </c>
      <c r="Q165" s="91">
        <v>1642</v>
      </c>
      <c r="R165" s="91">
        <v>1734</v>
      </c>
      <c r="S165" s="91">
        <v>1855</v>
      </c>
      <c r="T165" s="91">
        <v>1839</v>
      </c>
      <c r="U165" s="91">
        <v>1825</v>
      </c>
      <c r="V165" s="91">
        <v>1833</v>
      </c>
      <c r="W165" s="91">
        <v>1806</v>
      </c>
      <c r="X165" s="91">
        <v>1816</v>
      </c>
      <c r="Y165" s="91">
        <v>1841</v>
      </c>
      <c r="Z165" s="91">
        <v>1878</v>
      </c>
      <c r="AA165" s="91">
        <v>1873</v>
      </c>
    </row>
    <row r="166" spans="2:27" ht="12.75">
      <c r="B166" s="47" t="s">
        <v>37</v>
      </c>
      <c r="C166" s="38">
        <v>3514</v>
      </c>
      <c r="D166" s="38">
        <v>3512</v>
      </c>
      <c r="E166" s="38">
        <v>3524</v>
      </c>
      <c r="F166" s="38">
        <v>3519</v>
      </c>
      <c r="G166" s="38">
        <v>3513</v>
      </c>
      <c r="H166" s="38">
        <v>3507</v>
      </c>
      <c r="I166" s="38">
        <v>3504</v>
      </c>
      <c r="J166" s="38">
        <v>3502</v>
      </c>
      <c r="K166" s="38">
        <v>3497</v>
      </c>
      <c r="L166" s="38">
        <v>3496</v>
      </c>
      <c r="M166" s="91">
        <v>3489</v>
      </c>
      <c r="N166" s="91">
        <v>2912</v>
      </c>
      <c r="O166" s="91">
        <v>2903</v>
      </c>
      <c r="P166" s="91">
        <v>2531</v>
      </c>
      <c r="Q166" s="91">
        <v>2604</v>
      </c>
      <c r="R166" s="91">
        <v>2837</v>
      </c>
      <c r="S166" s="91">
        <v>2791</v>
      </c>
      <c r="T166" s="91">
        <v>2696</v>
      </c>
      <c r="U166" s="91">
        <v>2672</v>
      </c>
      <c r="V166" s="91">
        <v>2689</v>
      </c>
      <c r="W166" s="91">
        <v>2772</v>
      </c>
      <c r="X166" s="91">
        <v>2806</v>
      </c>
      <c r="Y166" s="91">
        <v>2842</v>
      </c>
      <c r="Z166" s="91">
        <v>2891</v>
      </c>
      <c r="AA166" s="91">
        <v>2952</v>
      </c>
    </row>
    <row r="167" spans="2:27" ht="12.75">
      <c r="B167" s="47" t="s">
        <v>24</v>
      </c>
      <c r="C167" s="38">
        <v>127</v>
      </c>
      <c r="D167" s="38">
        <v>126</v>
      </c>
      <c r="E167" s="38">
        <v>126</v>
      </c>
      <c r="F167" s="38">
        <v>127</v>
      </c>
      <c r="G167" s="38">
        <v>127</v>
      </c>
      <c r="H167" s="38">
        <v>127</v>
      </c>
      <c r="I167" s="38">
        <v>126</v>
      </c>
      <c r="J167" s="38">
        <v>133</v>
      </c>
      <c r="K167" s="38">
        <v>127</v>
      </c>
      <c r="L167" s="38">
        <v>127</v>
      </c>
      <c r="M167" s="91">
        <v>135</v>
      </c>
      <c r="N167" s="91">
        <v>128</v>
      </c>
      <c r="O167" s="91">
        <v>128</v>
      </c>
      <c r="P167" s="91">
        <v>128</v>
      </c>
      <c r="Q167" s="91">
        <v>128</v>
      </c>
      <c r="R167" s="91">
        <v>129</v>
      </c>
      <c r="S167" s="91">
        <v>129</v>
      </c>
      <c r="T167" s="91">
        <v>131</v>
      </c>
      <c r="U167" s="91">
        <v>131</v>
      </c>
      <c r="V167" s="91">
        <v>131</v>
      </c>
      <c r="W167" s="91">
        <v>131</v>
      </c>
      <c r="X167" s="91">
        <v>131</v>
      </c>
      <c r="Y167" s="91">
        <v>131</v>
      </c>
      <c r="Z167" s="91">
        <v>131</v>
      </c>
      <c r="AA167" s="91">
        <v>131</v>
      </c>
    </row>
    <row r="168" spans="2:27" ht="12.75">
      <c r="B168" s="47" t="s">
        <v>21</v>
      </c>
      <c r="C168" s="48" t="s">
        <v>0</v>
      </c>
      <c r="D168" s="48" t="s">
        <v>0</v>
      </c>
      <c r="E168" s="48" t="s">
        <v>0</v>
      </c>
      <c r="F168" s="48" t="s">
        <v>0</v>
      </c>
      <c r="G168" s="48" t="s">
        <v>0</v>
      </c>
      <c r="H168" s="48" t="s">
        <v>0</v>
      </c>
      <c r="I168" s="48" t="s">
        <v>0</v>
      </c>
      <c r="J168" s="48" t="s">
        <v>0</v>
      </c>
      <c r="K168" s="48" t="s">
        <v>0</v>
      </c>
      <c r="L168" s="48" t="s">
        <v>0</v>
      </c>
      <c r="M168" s="91">
        <v>5854</v>
      </c>
      <c r="N168" s="91">
        <v>5865</v>
      </c>
      <c r="O168" s="91">
        <v>5867</v>
      </c>
      <c r="P168" s="91">
        <v>5865</v>
      </c>
      <c r="Q168" s="91">
        <v>5864</v>
      </c>
      <c r="R168" s="91">
        <v>5855</v>
      </c>
      <c r="S168" s="91">
        <v>5809</v>
      </c>
      <c r="T168" s="91">
        <v>5807</v>
      </c>
      <c r="U168" s="91">
        <v>5790</v>
      </c>
      <c r="V168" s="91">
        <v>5783</v>
      </c>
      <c r="W168" s="91">
        <v>5343</v>
      </c>
      <c r="X168" s="91">
        <v>5337</v>
      </c>
      <c r="Y168" s="91">
        <v>5338</v>
      </c>
      <c r="Z168" s="91">
        <v>5340</v>
      </c>
      <c r="AA168" s="91">
        <v>5346</v>
      </c>
    </row>
    <row r="169" spans="2:27" ht="12.75">
      <c r="B169" s="47" t="s">
        <v>38</v>
      </c>
      <c r="C169" s="38">
        <v>11</v>
      </c>
      <c r="D169" s="38">
        <v>11</v>
      </c>
      <c r="E169" s="38">
        <v>11</v>
      </c>
      <c r="F169" s="38">
        <v>11</v>
      </c>
      <c r="G169" s="38">
        <v>11</v>
      </c>
      <c r="H169" s="38">
        <v>10</v>
      </c>
      <c r="I169" s="38">
        <v>10</v>
      </c>
      <c r="J169" s="38">
        <v>10</v>
      </c>
      <c r="K169" s="38">
        <v>10</v>
      </c>
      <c r="L169" s="38">
        <v>10</v>
      </c>
      <c r="M169" s="91">
        <v>10</v>
      </c>
      <c r="N169" s="91">
        <v>10</v>
      </c>
      <c r="O169" s="91">
        <v>10</v>
      </c>
      <c r="P169" s="91">
        <v>10</v>
      </c>
      <c r="Q169" s="91">
        <v>10</v>
      </c>
      <c r="R169" s="91">
        <v>10</v>
      </c>
      <c r="S169" s="91">
        <v>10</v>
      </c>
      <c r="T169" s="91">
        <v>10</v>
      </c>
      <c r="U169" s="91">
        <v>10</v>
      </c>
      <c r="V169" s="91">
        <v>10</v>
      </c>
      <c r="W169" s="91">
        <v>11</v>
      </c>
      <c r="X169" s="91">
        <v>11</v>
      </c>
      <c r="Y169" s="91">
        <v>11</v>
      </c>
      <c r="Z169" s="91">
        <v>12</v>
      </c>
      <c r="AA169" s="91">
        <v>12</v>
      </c>
    </row>
    <row r="170" spans="2:27" ht="12.75">
      <c r="B170" s="47" t="s">
        <v>13</v>
      </c>
      <c r="C170" s="38">
        <v>2006</v>
      </c>
      <c r="D170" s="38">
        <v>1991</v>
      </c>
      <c r="E170" s="38">
        <v>1985</v>
      </c>
      <c r="F170" s="38">
        <v>1988</v>
      </c>
      <c r="G170" s="38">
        <v>1971</v>
      </c>
      <c r="H170" s="38">
        <v>1965</v>
      </c>
      <c r="I170" s="38">
        <v>1982</v>
      </c>
      <c r="J170" s="38">
        <v>1965</v>
      </c>
      <c r="K170" s="38">
        <v>1973</v>
      </c>
      <c r="L170" s="38">
        <v>1967</v>
      </c>
      <c r="M170" s="91">
        <v>1955</v>
      </c>
      <c r="N170" s="91">
        <v>1931</v>
      </c>
      <c r="O170" s="91">
        <v>1949</v>
      </c>
      <c r="P170" s="91">
        <v>1923</v>
      </c>
      <c r="Q170" s="91">
        <v>1925</v>
      </c>
      <c r="R170" s="91">
        <v>1922</v>
      </c>
      <c r="S170" s="91">
        <v>1920</v>
      </c>
      <c r="T170" s="91">
        <v>1914</v>
      </c>
      <c r="U170" s="91">
        <v>1929</v>
      </c>
      <c r="V170" s="91">
        <v>1917</v>
      </c>
      <c r="W170" s="91">
        <v>1872</v>
      </c>
      <c r="X170" s="91">
        <v>1858</v>
      </c>
      <c r="Y170" s="91">
        <v>1842</v>
      </c>
      <c r="Z170" s="91">
        <v>1848</v>
      </c>
      <c r="AA170" s="91">
        <v>1839</v>
      </c>
    </row>
    <row r="171" spans="2:27" ht="12.75">
      <c r="B171" s="47" t="s">
        <v>39</v>
      </c>
      <c r="C171" s="38">
        <v>3458</v>
      </c>
      <c r="D171" s="38">
        <v>3477</v>
      </c>
      <c r="E171" s="38">
        <v>3468</v>
      </c>
      <c r="F171" s="38">
        <v>3448</v>
      </c>
      <c r="G171" s="38">
        <v>3449</v>
      </c>
      <c r="H171" s="38">
        <v>3436</v>
      </c>
      <c r="I171" s="38">
        <v>3423</v>
      </c>
      <c r="J171" s="38">
        <v>3410</v>
      </c>
      <c r="K171" s="38">
        <v>3397</v>
      </c>
      <c r="L171" s="38">
        <v>3384</v>
      </c>
      <c r="M171" s="91">
        <v>3381</v>
      </c>
      <c r="N171" s="91">
        <v>3374</v>
      </c>
      <c r="O171" s="91">
        <v>3374</v>
      </c>
      <c r="P171" s="91">
        <v>3375</v>
      </c>
      <c r="Q171" s="91">
        <v>3368</v>
      </c>
      <c r="R171" s="91">
        <v>3263</v>
      </c>
      <c r="S171" s="91">
        <v>3240</v>
      </c>
      <c r="T171" s="91">
        <v>3239</v>
      </c>
      <c r="U171" s="91">
        <v>3171</v>
      </c>
      <c r="V171" s="91">
        <v>3169</v>
      </c>
      <c r="W171" s="91">
        <v>3166</v>
      </c>
      <c r="X171" s="91">
        <v>2868</v>
      </c>
      <c r="Y171" s="91">
        <v>2864</v>
      </c>
      <c r="Z171" s="91">
        <v>2862</v>
      </c>
      <c r="AA171" s="91">
        <v>2716</v>
      </c>
    </row>
    <row r="172" spans="2:27" ht="12.75">
      <c r="B172" s="47" t="s">
        <v>20</v>
      </c>
      <c r="C172" s="38">
        <v>18574</v>
      </c>
      <c r="D172" s="38">
        <v>18448</v>
      </c>
      <c r="E172" s="38">
        <v>17887</v>
      </c>
      <c r="F172" s="38">
        <v>17747</v>
      </c>
      <c r="G172" s="38">
        <v>17297</v>
      </c>
      <c r="H172" s="38">
        <v>17935</v>
      </c>
      <c r="I172" s="38">
        <v>17882</v>
      </c>
      <c r="J172" s="38">
        <v>17830</v>
      </c>
      <c r="K172" s="38">
        <v>17878</v>
      </c>
      <c r="L172" s="38">
        <v>17817</v>
      </c>
      <c r="M172" s="91">
        <v>17813</v>
      </c>
      <c r="N172" s="91">
        <v>17788</v>
      </c>
      <c r="O172" s="91">
        <v>16899</v>
      </c>
      <c r="P172" s="91">
        <v>16169</v>
      </c>
      <c r="Q172" s="91">
        <v>16328</v>
      </c>
      <c r="R172" s="91">
        <v>15906</v>
      </c>
      <c r="S172" s="91">
        <v>15957</v>
      </c>
      <c r="T172" s="91">
        <v>15477</v>
      </c>
      <c r="U172" s="91">
        <v>15608</v>
      </c>
      <c r="V172" s="91">
        <v>15625</v>
      </c>
      <c r="W172" s="91">
        <v>14559</v>
      </c>
      <c r="X172" s="91">
        <v>14726</v>
      </c>
      <c r="Y172" s="91">
        <v>14476</v>
      </c>
      <c r="Z172" s="91">
        <v>14181</v>
      </c>
      <c r="AA172" s="91">
        <v>14391</v>
      </c>
    </row>
    <row r="173" spans="2:27" ht="12.75">
      <c r="B173" s="47" t="s">
        <v>22</v>
      </c>
      <c r="C173" s="48" t="s">
        <v>0</v>
      </c>
      <c r="D173" s="48" t="s">
        <v>0</v>
      </c>
      <c r="E173" s="48" t="s">
        <v>0</v>
      </c>
      <c r="F173" s="48" t="s">
        <v>0</v>
      </c>
      <c r="G173" s="48" t="s">
        <v>0</v>
      </c>
      <c r="H173" s="38">
        <v>3948</v>
      </c>
      <c r="I173" s="38">
        <v>3931</v>
      </c>
      <c r="J173" s="38">
        <v>3919</v>
      </c>
      <c r="K173" s="38">
        <v>3774</v>
      </c>
      <c r="L173" s="38">
        <v>3969</v>
      </c>
      <c r="M173" s="91">
        <v>3957</v>
      </c>
      <c r="N173" s="91">
        <v>3854</v>
      </c>
      <c r="O173" s="91">
        <v>3878</v>
      </c>
      <c r="P173" s="91">
        <v>3814</v>
      </c>
      <c r="Q173" s="91">
        <v>3870</v>
      </c>
      <c r="R173" s="91">
        <v>3824</v>
      </c>
      <c r="S173" s="91">
        <v>3758</v>
      </c>
      <c r="T173" s="91">
        <v>3661</v>
      </c>
      <c r="U173" s="91">
        <v>3726</v>
      </c>
      <c r="V173" s="91">
        <v>3695</v>
      </c>
      <c r="W173" s="91">
        <v>3654</v>
      </c>
      <c r="X173" s="91">
        <v>3649</v>
      </c>
      <c r="Y173" s="91">
        <v>3664</v>
      </c>
      <c r="Z173" s="91">
        <v>3716</v>
      </c>
      <c r="AA173" s="91">
        <v>3701</v>
      </c>
    </row>
    <row r="174" spans="2:27" ht="12.75">
      <c r="B174" s="47" t="s">
        <v>40</v>
      </c>
      <c r="C174" s="38">
        <v>14769</v>
      </c>
      <c r="D174" s="38">
        <v>14802</v>
      </c>
      <c r="E174" s="38">
        <v>14790</v>
      </c>
      <c r="F174" s="38">
        <v>14793</v>
      </c>
      <c r="G174" s="38">
        <v>14798</v>
      </c>
      <c r="H174" s="38">
        <v>14797</v>
      </c>
      <c r="I174" s="38">
        <v>14787</v>
      </c>
      <c r="J174" s="38">
        <v>14787</v>
      </c>
      <c r="K174" s="38">
        <v>14746</v>
      </c>
      <c r="L174" s="38">
        <v>14781</v>
      </c>
      <c r="M174" s="91">
        <v>14812</v>
      </c>
      <c r="N174" s="91">
        <v>14798</v>
      </c>
      <c r="O174" s="91">
        <v>14819</v>
      </c>
      <c r="P174" s="91">
        <v>14801</v>
      </c>
      <c r="Q174" s="91">
        <v>14295</v>
      </c>
      <c r="R174" s="91">
        <v>14270</v>
      </c>
      <c r="S174" s="91">
        <v>14117</v>
      </c>
      <c r="T174" s="91">
        <v>13714</v>
      </c>
      <c r="U174" s="91">
        <v>13717</v>
      </c>
      <c r="V174" s="91">
        <v>13711</v>
      </c>
      <c r="W174" s="91">
        <v>14156</v>
      </c>
      <c r="X174" s="91">
        <v>13982</v>
      </c>
      <c r="Y174" s="91">
        <v>13733</v>
      </c>
      <c r="Z174" s="91">
        <v>13905</v>
      </c>
      <c r="AA174" s="91">
        <v>13830</v>
      </c>
    </row>
    <row r="175" spans="2:27" ht="12.75">
      <c r="B175" s="47" t="s">
        <v>18</v>
      </c>
      <c r="C175" s="48" t="s">
        <v>0</v>
      </c>
      <c r="D175" s="48" t="s">
        <v>0</v>
      </c>
      <c r="E175" s="38">
        <v>556</v>
      </c>
      <c r="F175" s="38">
        <v>553</v>
      </c>
      <c r="G175" s="38">
        <v>538</v>
      </c>
      <c r="H175" s="38">
        <v>525</v>
      </c>
      <c r="I175" s="38">
        <v>513</v>
      </c>
      <c r="J175" s="38">
        <v>494</v>
      </c>
      <c r="K175" s="38">
        <v>491</v>
      </c>
      <c r="L175" s="38">
        <v>499</v>
      </c>
      <c r="M175" s="91">
        <v>509</v>
      </c>
      <c r="N175" s="91">
        <v>510</v>
      </c>
      <c r="O175" s="91">
        <v>505</v>
      </c>
      <c r="P175" s="91">
        <v>510</v>
      </c>
      <c r="Q175" s="91">
        <v>491</v>
      </c>
      <c r="R175" s="91">
        <v>509</v>
      </c>
      <c r="S175" s="91">
        <v>490</v>
      </c>
      <c r="T175" s="91">
        <v>498</v>
      </c>
      <c r="U175" s="91">
        <v>492</v>
      </c>
      <c r="V175" s="91">
        <v>468</v>
      </c>
      <c r="W175" s="91">
        <v>483</v>
      </c>
      <c r="X175" s="91">
        <v>458</v>
      </c>
      <c r="Y175" s="91">
        <v>480</v>
      </c>
      <c r="Z175" s="91">
        <v>479</v>
      </c>
      <c r="AA175" s="91">
        <v>482</v>
      </c>
    </row>
    <row r="176" spans="2:27" ht="12.75">
      <c r="B176" s="47" t="s">
        <v>41</v>
      </c>
      <c r="C176" s="38">
        <v>2417</v>
      </c>
      <c r="D176" s="38">
        <v>2417</v>
      </c>
      <c r="E176" s="38">
        <v>2419</v>
      </c>
      <c r="F176" s="38">
        <v>2421</v>
      </c>
      <c r="G176" s="38">
        <v>2446</v>
      </c>
      <c r="H176" s="38">
        <v>2446</v>
      </c>
      <c r="I176" s="38">
        <v>2446</v>
      </c>
      <c r="J176" s="38">
        <v>2445</v>
      </c>
      <c r="K176" s="38">
        <v>2445</v>
      </c>
      <c r="L176" s="38">
        <v>2444</v>
      </c>
      <c r="M176" s="91">
        <v>2402</v>
      </c>
      <c r="N176" s="91">
        <v>2255</v>
      </c>
      <c r="O176" s="91">
        <v>2236</v>
      </c>
      <c r="P176" s="91">
        <v>2236</v>
      </c>
      <c r="Q176" s="91">
        <v>1935</v>
      </c>
      <c r="R176" s="91">
        <v>1941</v>
      </c>
      <c r="S176" s="91">
        <v>1939</v>
      </c>
      <c r="T176" s="91">
        <v>1931</v>
      </c>
      <c r="U176" s="91">
        <v>1936</v>
      </c>
      <c r="V176" s="91">
        <v>1930</v>
      </c>
      <c r="W176" s="91">
        <v>1922</v>
      </c>
      <c r="X176" s="91">
        <v>1930</v>
      </c>
      <c r="Y176" s="91">
        <v>1927</v>
      </c>
      <c r="Z176" s="91">
        <v>1929</v>
      </c>
      <c r="AA176" s="91">
        <v>1925</v>
      </c>
    </row>
    <row r="177" spans="2:27" ht="12.75">
      <c r="B177" s="47" t="s">
        <v>19</v>
      </c>
      <c r="C177" s="38">
        <v>2559</v>
      </c>
      <c r="D177" s="38">
        <v>2539</v>
      </c>
      <c r="E177" s="38">
        <v>2528</v>
      </c>
      <c r="F177" s="38">
        <v>2292</v>
      </c>
      <c r="G177" s="38">
        <v>2318</v>
      </c>
      <c r="H177" s="38">
        <v>2161</v>
      </c>
      <c r="I177" s="38">
        <v>2143</v>
      </c>
      <c r="J177" s="38">
        <v>2150</v>
      </c>
      <c r="K177" s="38">
        <v>2192</v>
      </c>
      <c r="L177" s="38">
        <v>2201</v>
      </c>
      <c r="M177" s="91">
        <v>2218</v>
      </c>
      <c r="N177" s="91">
        <v>2222</v>
      </c>
      <c r="O177" s="91">
        <v>2236</v>
      </c>
      <c r="P177" s="91">
        <v>2244</v>
      </c>
      <c r="Q177" s="91">
        <v>2252</v>
      </c>
      <c r="R177" s="91">
        <v>2272</v>
      </c>
      <c r="S177" s="91">
        <v>2299</v>
      </c>
      <c r="T177" s="91">
        <v>2293</v>
      </c>
      <c r="U177" s="91">
        <v>2294</v>
      </c>
      <c r="V177" s="91">
        <v>2294</v>
      </c>
      <c r="W177" s="91">
        <v>2294</v>
      </c>
      <c r="X177" s="91">
        <v>2294</v>
      </c>
      <c r="Y177" s="91">
        <v>2284</v>
      </c>
      <c r="Z177" s="91">
        <v>2257</v>
      </c>
      <c r="AA177" s="91">
        <v>2259</v>
      </c>
    </row>
    <row r="178" spans="2:27" ht="12.75">
      <c r="B178" s="47" t="s">
        <v>42</v>
      </c>
      <c r="C178" s="38">
        <v>3417</v>
      </c>
      <c r="D178" s="38">
        <v>3361</v>
      </c>
      <c r="E178" s="38">
        <v>3347</v>
      </c>
      <c r="F178" s="38">
        <v>3359</v>
      </c>
      <c r="G178" s="38">
        <v>3359</v>
      </c>
      <c r="H178" s="38">
        <v>3270</v>
      </c>
      <c r="I178" s="38">
        <v>3300</v>
      </c>
      <c r="J178" s="38">
        <v>3262</v>
      </c>
      <c r="K178" s="38">
        <v>3234</v>
      </c>
      <c r="L178" s="38">
        <v>3197</v>
      </c>
      <c r="M178" s="91">
        <v>3156</v>
      </c>
      <c r="N178" s="91">
        <v>3157</v>
      </c>
      <c r="O178" s="91">
        <v>3172</v>
      </c>
      <c r="P178" s="91">
        <v>3166</v>
      </c>
      <c r="Q178" s="91">
        <v>3186</v>
      </c>
      <c r="R178" s="91">
        <v>3201</v>
      </c>
      <c r="S178" s="91">
        <v>3150</v>
      </c>
      <c r="T178" s="91">
        <v>3121</v>
      </c>
      <c r="U178" s="91">
        <v>3076</v>
      </c>
      <c r="V178" s="91">
        <v>3067</v>
      </c>
      <c r="W178" s="91">
        <v>3074</v>
      </c>
      <c r="X178" s="91">
        <v>3063</v>
      </c>
      <c r="Y178" s="91">
        <v>3032</v>
      </c>
      <c r="Z178" s="91">
        <v>3036</v>
      </c>
      <c r="AA178" s="96">
        <v>3036</v>
      </c>
    </row>
    <row r="179" spans="2:27" ht="12.75">
      <c r="B179" s="47" t="s">
        <v>16</v>
      </c>
      <c r="C179" s="38">
        <v>18278</v>
      </c>
      <c r="D179" s="48" t="s">
        <v>0</v>
      </c>
      <c r="E179" s="48" t="s">
        <v>0</v>
      </c>
      <c r="F179" s="48" t="s">
        <v>0</v>
      </c>
      <c r="G179" s="48" t="s">
        <v>0</v>
      </c>
      <c r="H179" s="38">
        <v>18012</v>
      </c>
      <c r="I179" s="48" t="s">
        <v>0</v>
      </c>
      <c r="J179" s="48" t="s">
        <v>0</v>
      </c>
      <c r="K179" s="48" t="s">
        <v>0</v>
      </c>
      <c r="L179" s="48" t="s">
        <v>0</v>
      </c>
      <c r="M179" s="91">
        <v>17531</v>
      </c>
      <c r="N179" s="91">
        <v>17755</v>
      </c>
      <c r="O179" s="91">
        <v>17701</v>
      </c>
      <c r="P179" s="91">
        <v>17644</v>
      </c>
      <c r="Q179" s="91">
        <v>17606</v>
      </c>
      <c r="R179" s="91">
        <v>17614</v>
      </c>
      <c r="S179" s="91">
        <v>17897</v>
      </c>
      <c r="T179" s="91">
        <v>17737</v>
      </c>
      <c r="U179" s="91">
        <v>17703</v>
      </c>
      <c r="V179" s="91">
        <v>17325</v>
      </c>
      <c r="W179" s="91">
        <v>17234</v>
      </c>
      <c r="X179" s="91">
        <v>17172</v>
      </c>
      <c r="Y179" s="91">
        <v>17282</v>
      </c>
      <c r="Z179" s="91">
        <v>17259</v>
      </c>
      <c r="AA179" s="91">
        <v>17240</v>
      </c>
    </row>
    <row r="180" spans="2:27" ht="12.75">
      <c r="B180" s="47" t="s">
        <v>23</v>
      </c>
      <c r="C180" s="38">
        <v>994</v>
      </c>
      <c r="D180" s="38">
        <v>1010</v>
      </c>
      <c r="E180" s="38">
        <v>1002</v>
      </c>
      <c r="F180" s="38">
        <v>1012</v>
      </c>
      <c r="G180" s="38">
        <v>1018</v>
      </c>
      <c r="H180" s="38">
        <v>1026</v>
      </c>
      <c r="I180" s="38">
        <v>1031</v>
      </c>
      <c r="J180" s="38">
        <v>1038</v>
      </c>
      <c r="K180" s="38">
        <v>1046</v>
      </c>
      <c r="L180" s="38">
        <v>1038</v>
      </c>
      <c r="M180" s="91">
        <v>1042</v>
      </c>
      <c r="N180" s="91">
        <v>1047</v>
      </c>
      <c r="O180" s="91">
        <v>1047</v>
      </c>
      <c r="P180" s="91">
        <v>1040</v>
      </c>
      <c r="Q180" s="91">
        <v>1040</v>
      </c>
      <c r="R180" s="91">
        <v>1035</v>
      </c>
      <c r="S180" s="91">
        <v>1034</v>
      </c>
      <c r="T180" s="91">
        <v>1032</v>
      </c>
      <c r="U180" s="91">
        <v>1024</v>
      </c>
      <c r="V180" s="91">
        <v>1014</v>
      </c>
      <c r="W180" s="91">
        <v>1006</v>
      </c>
      <c r="X180" s="91">
        <v>999</v>
      </c>
      <c r="Y180" s="91">
        <v>993</v>
      </c>
      <c r="Z180" s="91">
        <v>987</v>
      </c>
      <c r="AA180" s="91">
        <v>986</v>
      </c>
    </row>
    <row r="181" spans="2:27" ht="12.75">
      <c r="B181" s="47" t="s">
        <v>43</v>
      </c>
      <c r="C181" s="38">
        <v>1606</v>
      </c>
      <c r="D181" s="38">
        <v>1601</v>
      </c>
      <c r="E181" s="38">
        <v>1596</v>
      </c>
      <c r="F181" s="38">
        <v>1591</v>
      </c>
      <c r="G181" s="38">
        <v>1587</v>
      </c>
      <c r="H181" s="38">
        <v>1582</v>
      </c>
      <c r="I181" s="38">
        <v>1579</v>
      </c>
      <c r="J181" s="38">
        <v>1576</v>
      </c>
      <c r="K181" s="38">
        <v>1572</v>
      </c>
      <c r="L181" s="38">
        <v>1569</v>
      </c>
      <c r="M181" s="91">
        <v>1566</v>
      </c>
      <c r="N181" s="91">
        <v>1563</v>
      </c>
      <c r="O181" s="91">
        <v>1560</v>
      </c>
      <c r="P181" s="91">
        <v>1556</v>
      </c>
      <c r="Q181" s="91">
        <v>1553</v>
      </c>
      <c r="R181" s="91">
        <v>1550</v>
      </c>
      <c r="S181" s="91">
        <v>1547</v>
      </c>
      <c r="T181" s="91">
        <v>1544</v>
      </c>
      <c r="U181" s="91">
        <v>1541</v>
      </c>
      <c r="V181" s="91">
        <v>1538</v>
      </c>
      <c r="W181" s="91">
        <v>1535</v>
      </c>
      <c r="X181" s="91">
        <v>1532</v>
      </c>
      <c r="Y181" s="91">
        <v>1529</v>
      </c>
      <c r="Z181" s="91">
        <v>1526</v>
      </c>
      <c r="AA181" s="92" t="s">
        <v>0</v>
      </c>
    </row>
    <row r="183" spans="2:27" ht="12.75">
      <c r="B183" s="12" t="s">
        <v>92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2:27" ht="12.75">
      <c r="B184" s="12" t="s">
        <v>0</v>
      </c>
      <c r="C184" s="12" t="s">
        <v>93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</sheetData>
  <mergeCells count="1">
    <mergeCell ref="B41:L41"/>
  </mergeCells>
  <printOptions/>
  <pageMargins left="0.7" right="0.7" top="0.75" bottom="0.75" header="0.3" footer="0.3"/>
  <pageSetup horizontalDpi="600" verticalDpi="600" orientation="portrait" r:id="rId1"/>
  <ignoredErrors>
    <ignoredError sqref="D7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5'!C10:K10</xm:f>
              <xm:sqref>L10</xm:sqref>
            </x14:sparkline>
            <x14:sparkline>
              <xm:f>'Table 5'!C11:K11</xm:f>
              <xm:sqref>L11</xm:sqref>
            </x14:sparkline>
            <x14:sparkline>
              <xm:f>'Table 5'!C12:K12</xm:f>
              <xm:sqref>L12</xm:sqref>
            </x14:sparkline>
            <x14:sparkline>
              <xm:f>'Table 5'!C13:K13</xm:f>
              <xm:sqref>L13</xm:sqref>
            </x14:sparkline>
            <x14:sparkline>
              <xm:f>'Table 5'!C14:J14</xm:f>
              <xm:sqref>L14</xm:sqref>
            </x14:sparkline>
            <x14:sparkline>
              <xm:f>'Table 5'!F15:K15</xm:f>
              <xm:sqref>L15</xm:sqref>
            </x14:sparkline>
            <x14:sparkline>
              <xm:f>'Table 5'!C16:J16</xm:f>
              <xm:sqref>L16</xm:sqref>
            </x14:sparkline>
            <x14:sparkline>
              <xm:f>'Table 5'!C17:K17</xm:f>
              <xm:sqref>L17</xm:sqref>
            </x14:sparkline>
            <x14:sparkline>
              <xm:f>'Table 5'!C18:K18</xm:f>
              <xm:sqref>L18</xm:sqref>
            </x14:sparkline>
            <x14:sparkline>
              <xm:f>'Table 5'!C19:K19</xm:f>
              <xm:sqref>L19</xm:sqref>
            </x14:sparkline>
            <x14:sparkline>
              <xm:f>'Table 5'!E20:K20</xm:f>
              <xm:sqref>L20</xm:sqref>
            </x14:sparkline>
            <x14:sparkline>
              <xm:f>'Table 5'!C21:K21</xm:f>
              <xm:sqref>L21</xm:sqref>
            </x14:sparkline>
            <x14:sparkline>
              <xm:f>'Table 5'!C22:K22</xm:f>
              <xm:sqref>L22</xm:sqref>
            </x14:sparkline>
            <x14:sparkline>
              <xm:f>'Table 5'!C23:K23</xm:f>
              <xm:sqref>L23</xm:sqref>
            </x14:sparkline>
            <x14:sparkline>
              <xm:f>'Table 5'!C24:K24</xm:f>
              <xm:sqref>L24</xm:sqref>
            </x14:sparkline>
            <x14:sparkline>
              <xm:f>'Table 5'!C25:K25</xm:f>
              <xm:sqref>L25</xm:sqref>
            </x14:sparkline>
            <x14:sparkline>
              <xm:f>'Table 5'!E26:K26</xm:f>
              <xm:sqref>L26</xm:sqref>
            </x14:sparkline>
            <x14:sparkline>
              <xm:f>'Table 5'!C27:K27</xm:f>
              <xm:sqref>L27</xm:sqref>
            </x14:sparkline>
            <x14:sparkline>
              <xm:f>'Table 5'!C28:K28</xm:f>
              <xm:sqref>L28</xm:sqref>
            </x14:sparkline>
            <x14:sparkline>
              <xm:f>'Table 5'!C29:K29</xm:f>
              <xm:sqref>L29</xm:sqref>
            </x14:sparkline>
            <x14:sparkline>
              <xm:f>'Table 5'!C30:K30</xm:f>
              <xm:sqref>L30</xm:sqref>
            </x14:sparkline>
            <x14:sparkline>
              <xm:f>'Table 5'!D31:K31</xm:f>
              <xm:sqref>L31</xm:sqref>
            </x14:sparkline>
            <x14:sparkline>
              <xm:f>'Table 5'!C32:K32</xm:f>
              <xm:sqref>L32</xm:sqref>
            </x14:sparkline>
            <x14:sparkline>
              <xm:f>'Table 5'!D33:K33</xm:f>
              <xm:sqref>L33</xm:sqref>
            </x14:sparkline>
            <x14:sparkline>
              <xm:f>'Table 5'!C34:K34</xm:f>
              <xm:sqref>L34</xm:sqref>
            </x14:sparkline>
            <x14:sparkline>
              <xm:f>'Table 5'!C35:K35</xm:f>
              <xm:sqref>L35</xm:sqref>
            </x14:sparkline>
            <x14:sparkline>
              <xm:f>'Table 5'!C36:J36</xm:f>
              <xm:sqref>L36</xm:sqref>
            </x14:sparkline>
            <x14:sparkline>
              <xm:f>'Table 5'!C37:K37</xm:f>
              <xm:sqref>L37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5'!E8:J8</xm:f>
              <xm:sqref>L8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5'!D9:J9</xm:f>
              <xm:sqref>L9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5'!C38:K38</xm:f>
              <xm:sqref>L38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'Table 5'!C39:J39</xm:f>
              <xm:sqref>L39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KUKUCKA Miroslav (ESTAT)</cp:lastModifiedBy>
  <cp:lastPrinted>2017-05-29T12:09:01Z</cp:lastPrinted>
  <dcterms:created xsi:type="dcterms:W3CDTF">2014-09-18T09:48:45Z</dcterms:created>
  <dcterms:modified xsi:type="dcterms:W3CDTF">2017-05-29T14:38:37Z</dcterms:modified>
  <cp:category/>
  <cp:version/>
  <cp:contentType/>
  <cp:contentStatus/>
</cp:coreProperties>
</file>