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3.xml" ContentType="application/vnd.ms-office.chartcolorstyle+xml"/>
  <Override PartName="/xl/charts/style3.xml" ContentType="application/vnd.ms-office.chartstyle+xml"/>
  <Override PartName="/xl/charts/colors1.xml" ContentType="application/vnd.ms-office.chartcolorstyle+xml"/>
  <Override PartName="/xl/charts/style1.xml" ContentType="application/vnd.ms-office.chartstyle+xml"/>
  <Override PartName="/xl/charts/style2.xml" ContentType="application/vnd.ms-office.chartstyle+xml"/>
  <Override PartName="/xl/charts/colors2.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5745" yWindow="105" windowWidth="5760" windowHeight="10590" tabRatio="756" activeTab="0"/>
  </bookViews>
  <sheets>
    <sheet name="Fig 1 bargraph" sheetId="32" r:id="rId1"/>
    <sheet name="Figure 2" sheetId="41" r:id="rId2"/>
    <sheet name="Figure 3" sheetId="48" r:id="rId3"/>
    <sheet name="Table 1" sheetId="26" r:id="rId4"/>
    <sheet name="Table 2" sheetId="46" r:id="rId5"/>
    <sheet name="table explanations" sheetId="49" r:id="rId6"/>
    <sheet name="long table energy" sheetId="50" r:id="rId7"/>
    <sheet name="Long bar graph" sheetId="51" r:id="rId8"/>
  </sheets>
  <definedNames/>
  <calcPr calcId="162913"/>
</workbook>
</file>

<file path=xl/sharedStrings.xml><?xml version="1.0" encoding="utf-8"?>
<sst xmlns="http://schemas.openxmlformats.org/spreadsheetml/2006/main" count="559" uniqueCount="183">
  <si>
    <t>Belgium</t>
  </si>
  <si>
    <t>Bulgaria</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</si>
  <si>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</si>
  <si>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</si>
  <si>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</si>
  <si>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</si>
  <si>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</si>
  <si>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</si>
  <si>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</si>
  <si>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</si>
  <si>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</si>
  <si>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</si>
  <si>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</si>
  <si>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</si>
  <si>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</si>
  <si>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</si>
  <si>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</si>
  <si>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</si>
  <si>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</si>
  <si>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</si>
  <si>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</si>
  <si>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</si>
  <si>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Finland</t>
  </si>
  <si>
    <t>Sweden</t>
  </si>
  <si>
    <t>United Kingdom</t>
  </si>
  <si>
    <t>Iceland</t>
  </si>
  <si>
    <t>Liechtenstein</t>
  </si>
  <si>
    <t>Norway</t>
  </si>
  <si>
    <t>Switzerland</t>
  </si>
  <si>
    <t>Slovakia</t>
  </si>
  <si>
    <t>Total</t>
  </si>
  <si>
    <t>Nationals</t>
  </si>
  <si>
    <t>(%)</t>
  </si>
  <si>
    <t>(per 1 000 inhabitants)</t>
  </si>
  <si>
    <t>STOP</t>
  </si>
  <si>
    <t>START</t>
  </si>
  <si>
    <t>Population</t>
  </si>
  <si>
    <t>Migration and migrant population statistics</t>
  </si>
  <si>
    <t>Citizens of 
non-member countries</t>
  </si>
  <si>
    <t>Croatia</t>
  </si>
  <si>
    <t xml:space="preserve">Portugal </t>
  </si>
  <si>
    <t>(% of all immigrants)</t>
  </si>
  <si>
    <t>Total immigrants</t>
  </si>
  <si>
    <t>(% of the population)</t>
  </si>
  <si>
    <t>Non-nationals</t>
  </si>
  <si>
    <t xml:space="preserve">Latvia </t>
  </si>
  <si>
    <t xml:space="preserve">Malta </t>
  </si>
  <si>
    <t xml:space="preserve">Slovakia </t>
  </si>
  <si>
    <t xml:space="preserve">Switzerland </t>
  </si>
  <si>
    <t>Born in a
non-member country</t>
  </si>
  <si>
    <t>Males</t>
  </si>
  <si>
    <t>Females</t>
  </si>
  <si>
    <t xml:space="preserve">Croatia </t>
  </si>
  <si>
    <t>Citizens of other
EU Member States</t>
  </si>
  <si>
    <t>(thousands)</t>
  </si>
  <si>
    <t>Stateless</t>
  </si>
  <si>
    <t>Born in another
EU Member State</t>
  </si>
  <si>
    <t>(million)</t>
  </si>
  <si>
    <t xml:space="preserve">Germany </t>
  </si>
  <si>
    <t xml:space="preserve">Bulgaria </t>
  </si>
  <si>
    <t xml:space="preserve">Figure 1: Immigrants, 2016 </t>
  </si>
  <si>
    <t>Portugal (³)</t>
  </si>
  <si>
    <t>Luxembourg (²)</t>
  </si>
  <si>
    <t xml:space="preserve">Table 1: Immigration by citizenship, 2016 </t>
  </si>
  <si>
    <t xml:space="preserve"> Note: The individual values do not add up to the total due to rounding and the exclusion of the 'unknown' citizenship group from the table.</t>
  </si>
  <si>
    <t>Note: The values for the different categories of country of birth may not sum to the totals due to rounding.</t>
  </si>
  <si>
    <t xml:space="preserve">Note: Detailed data by individual EU citizenship have been provided by neither Cyprus nor Malta. Only detailed data by individual EU citizenship for the most numerous ones
</t>
  </si>
  <si>
    <t>Germany (¹)</t>
  </si>
  <si>
    <t>Poland (²) (³)</t>
  </si>
  <si>
    <t>Poland (¹) (²)</t>
  </si>
  <si>
    <t>Portugal (²)</t>
  </si>
  <si>
    <t>Germany (³)</t>
  </si>
  <si>
    <t>Italy(²)</t>
  </si>
  <si>
    <t>(²) Break in series.</t>
  </si>
  <si>
    <t>Poland (²)(³)</t>
  </si>
  <si>
    <t>(¹) Break in series.</t>
  </si>
  <si>
    <t>(²) Provisional.</t>
  </si>
  <si>
    <t>(³) Estimate.</t>
  </si>
  <si>
    <t>(¹) Provisional.</t>
  </si>
  <si>
    <t>(²) Estimate.</t>
  </si>
  <si>
    <t>(³) Break in series.</t>
  </si>
  <si>
    <t>France (¹)</t>
  </si>
  <si>
    <t>Poland (¹)(³)</t>
  </si>
  <si>
    <t xml:space="preserve"> have been provided by Spain.</t>
  </si>
  <si>
    <t xml:space="preserve">Table 2: Foreign-born population by country of birth, 1 January 2017 </t>
  </si>
  <si>
    <t>Czechia</t>
  </si>
  <si>
    <t>Figure 2: Immigrants by sex, 2016</t>
  </si>
  <si>
    <t>(Indicative numbers used for illustration)</t>
  </si>
  <si>
    <t>(number)</t>
  </si>
  <si>
    <t>Commercial Air Transport</t>
  </si>
  <si>
    <t>Aerial Work</t>
  </si>
  <si>
    <t>General Aviation, aircraft above 2250 kg MTOM</t>
  </si>
  <si>
    <t>General Aviation, aircraft under 2250 kg MTOM</t>
  </si>
  <si>
    <t>EU-27</t>
  </si>
  <si>
    <r>
      <t>Source:</t>
    </r>
    <r>
      <rPr>
        <sz val="9"/>
        <color theme="1"/>
        <rFont val="Arial"/>
        <family val="2"/>
      </rPr>
      <t xml:space="preserve"> Eurostat (online data code: tran_sf_aviaca, tran_sf_aviaaw, tran_sf_aviagah, tran_sf_aviagal)</t>
    </r>
  </si>
  <si>
    <t>Table 2: Persons killed in aviation accidents, by country of occurrence and aviation category, 2015-2019</t>
  </si>
  <si>
    <t>Note: Accidents involving all aircrafts regardless of their country of registration.</t>
  </si>
  <si>
    <t>Column Headers</t>
  </si>
  <si>
    <t>EU/EA aggregates</t>
  </si>
  <si>
    <t>Inside lines</t>
  </si>
  <si>
    <t>Bottom line</t>
  </si>
  <si>
    <t>Source</t>
  </si>
  <si>
    <r>
      <t>Source:</t>
    </r>
    <r>
      <rPr>
        <sz val="9"/>
        <rFont val="Arial"/>
        <family val="2"/>
      </rPr>
      <t xml:space="preserve"> Eurostat (online data codes: migr_imm1ctz and migr_pop1ctz)</t>
    </r>
  </si>
  <si>
    <r>
      <t>Source:</t>
    </r>
    <r>
      <rPr>
        <sz val="9"/>
        <rFont val="Arial"/>
        <family val="2"/>
      </rPr>
      <t xml:space="preserve"> Eurostat (online data code: migr_imm2ctz)</t>
    </r>
  </si>
  <si>
    <r>
      <t>Source:</t>
    </r>
    <r>
      <rPr>
        <sz val="9"/>
        <rFont val="Arial"/>
        <family val="2"/>
      </rPr>
      <t xml:space="preserve"> Eurostat (online data code: migr_pop1ctz)</t>
    </r>
  </si>
  <si>
    <r>
      <t>Source:</t>
    </r>
    <r>
      <rPr>
        <sz val="9"/>
        <rFont val="Arial"/>
        <family val="2"/>
      </rPr>
      <t xml:space="preserve"> Eurostat (online data code: migr_imm1ctz)</t>
    </r>
  </si>
  <si>
    <r>
      <t>Source:</t>
    </r>
    <r>
      <rPr>
        <sz val="9"/>
        <rFont val="Arial"/>
        <family val="2"/>
      </rPr>
      <t xml:space="preserve"> Eurostat (online data code: migr_pop3ctb)</t>
    </r>
  </si>
  <si>
    <t xml:space="preserve">Number of EU citizens that are usual residents in the rest of the EU as of 1 January 2017, EU-27 </t>
  </si>
  <si>
    <t>Energy</t>
  </si>
  <si>
    <t>Energy production and imports</t>
  </si>
  <si>
    <t>Table 1: Energy production, 2008 and 2018</t>
  </si>
  <si>
    <t>Total production of primary energy
(million tonnes of oil equivalent)</t>
  </si>
  <si>
    <t>Share of total production, 2018
(%)</t>
  </si>
  <si>
    <t>Renewable energy</t>
  </si>
  <si>
    <t>Nuclear energy</t>
  </si>
  <si>
    <t>Solid fossil fuels</t>
  </si>
  <si>
    <t>Natural gas</t>
  </si>
  <si>
    <t>Crude oil</t>
  </si>
  <si>
    <t>Other</t>
  </si>
  <si>
    <t>Montenegro</t>
  </si>
  <si>
    <t>North Macedonia</t>
  </si>
  <si>
    <t>Albania</t>
  </si>
  <si>
    <t>Serbia</t>
  </si>
  <si>
    <t>Turkey</t>
  </si>
  <si>
    <t>Bosnia and Herzegovina</t>
  </si>
  <si>
    <t>Kosovo*</t>
  </si>
  <si>
    <t>Moldova</t>
  </si>
  <si>
    <t>Ukraine</t>
  </si>
  <si>
    <t>Georgia</t>
  </si>
  <si>
    <t>Note: Category 'other' includes natural gas liquids, additives and oxygenates (excluding biofuel portion), other hydrocarbons, peat, oil shale and oil sands, industrial waste (non-renewable), non-renewable municipal waste and heat.</t>
  </si>
  <si>
    <r>
      <t xml:space="preserve">* </t>
    </r>
    <r>
      <rPr>
        <i/>
        <sz val="9"/>
        <rFont val="Arial"/>
        <family val="2"/>
      </rPr>
      <t>This designation is without prejudice to positions on status, and is in line with UNSCR 1244/1999 and the ICJ Opinion on the Kosovo declaration of independence.</t>
    </r>
  </si>
  <si>
    <r>
      <t>Source:</t>
    </r>
    <r>
      <rPr>
        <sz val="9"/>
        <rFont val="Arial"/>
        <family val="2"/>
      </rPr>
      <t xml:space="preserve"> Eurostat (online data code: nrg_bal_c)</t>
    </r>
  </si>
  <si>
    <t>Bookmark:</t>
  </si>
  <si>
    <t>https://appsso.eurostat.ec.europa.eu/nui/show.do?query=BOOKMARK_DS-1015839_QID_1A0235A5_UID_-3F171EB0&amp;layout=SIEC,B,X,0;GEO,L,Y,0;NRG_BAL,L,Z,0;TIME,C,Z,1;UNIT,L,Z,2;INDICATORS,C,Z,3;&amp;zSelection=DS-1015839NRG_BAL,PPRD;DS-1015839UNIT,KTOE;DS-1015839TIME,2008;DS-1015839INDICATORS,OBS_FLAG;&amp;rankName1=UNIT_1_2_-1_2&amp;rankName2=NRG-BAL_1_2_-1_2&amp;rankName3=INDICATORS_1_2_-1_2&amp;rankName4=TIME_1_0_0_1&amp;rankName5=SIEC_1_2_0_0&amp;rankName6=GEO_1_2_0_1&amp;rStp=&amp;cStp=&amp;rDCh=&amp;cDCh=&amp;rDM=true&amp;cDM=true&amp;footnes=false&amp;empty=false&amp;wai=false&amp;time_mode=ROLLING&amp;time_most_recent=true&amp;lang=EN&amp;cfo=%23%23%23%2C%23%23%23.%23%23%23</t>
  </si>
  <si>
    <t>Eurostat</t>
  </si>
  <si>
    <t>Primary production</t>
  </si>
  <si>
    <t>Thousand tonnes of oil equivalent (TOE)</t>
  </si>
  <si>
    <t>GEO/SIEC</t>
  </si>
  <si>
    <t>N900H - Nuclear heat</t>
  </si>
  <si>
    <t>C0000X0350-0370 - Solid fossil fuels</t>
  </si>
  <si>
    <t>G3000 - Natural gas</t>
  </si>
  <si>
    <t>O4100_TOT - Crude oil</t>
  </si>
  <si>
    <t>RA000 - Renewables and biofuels</t>
  </si>
  <si>
    <t>O4200 - Natural gas liquids</t>
  </si>
  <si>
    <t>O4400X4410 - Additives and oxygenates (excluding biofuel portion)</t>
  </si>
  <si>
    <t>O4500 - Other hydrocarbons</t>
  </si>
  <si>
    <t>P1100 - Peat</t>
  </si>
  <si>
    <t>S2000 - Oil shale and oil sands</t>
  </si>
  <si>
    <t>W6100 - Industrial waste (non-renewable)</t>
  </si>
  <si>
    <t>W6220 - Non-renewable municipal waste</t>
  </si>
  <si>
    <t>H8000 - Heat</t>
  </si>
  <si>
    <t>European Union - 27 countries (from 2020)</t>
  </si>
  <si>
    <t>:</t>
  </si>
  <si>
    <t>Kosovo *</t>
  </si>
  <si>
    <t>Nuclear heat</t>
  </si>
  <si>
    <t>Oil and petroleum products (excluding biofuel portion)</t>
  </si>
  <si>
    <t>Renewables and biofuels</t>
  </si>
  <si>
    <t>(*) This designation is without prejudice to positions on status, and is in line with UNSCR 1244/1999 and the ICJ Opinion on the Kosovo declaration of independence.</t>
  </si>
  <si>
    <t>EU</t>
  </si>
  <si>
    <t>Figure 4: Energy dependency rate for all products, 2008 and 2018</t>
  </si>
  <si>
    <t>(% of net imports in gross available energy, based on tonnes of oil equivalent)</t>
  </si>
  <si>
    <t xml:space="preserve">Norway (¹) </t>
  </si>
  <si>
    <t xml:space="preserve">Bosnia and Herzegovina (²) </t>
  </si>
  <si>
    <t xml:space="preserve">Georgia (²) </t>
  </si>
  <si>
    <t>(¹) The bars are cut. The value in 2008 was -564.5 and in 2018 it was -593.2.</t>
  </si>
  <si>
    <t>(²)  2008 data are not available.</t>
  </si>
  <si>
    <r>
      <t>* T</t>
    </r>
    <r>
      <rPr>
        <i/>
        <sz val="9"/>
        <rFont val="Arial"/>
        <family val="2"/>
      </rPr>
      <t>his designation is without prejudice to positions on status, and is in line with UNSCR 1244/1999 and the ICJ Opinion on the Kosovo declaration of independence.</t>
    </r>
  </si>
  <si>
    <r>
      <t>Source:</t>
    </r>
    <r>
      <rPr>
        <sz val="9"/>
        <rFont val="Arial"/>
        <family val="2"/>
      </rPr>
      <t xml:space="preserve"> Eurostat (online data code: nrg_ind_id)</t>
    </r>
  </si>
  <si>
    <t>Import dependency [nrg_ind_id]</t>
  </si>
  <si>
    <t>Last update</t>
  </si>
  <si>
    <t>Extracted on</t>
  </si>
  <si>
    <t>https://appsso.eurostat.ec.europa.eu/nui/show.do?query=BOOKMARK_DS-1039458_QID_76877F74_UID_-3F171EB0&amp;layout=TIME,C,X,0;GEO,L,Y,0;SIEC,L,Z,0;UNIT,L,Z,1;INDICATORS,C,Z,2;&amp;zSelection=DS-1039458INDICATORS,OBS_FLAG;DS-1039458SIEC,TOTAL;DS-1039458UNIT,PC;&amp;rankName1=UNIT_1_2_-1_2&amp;rankName2=SIEC_1_2_-1_2&amp;rankName3=INDICATORS_1_2_-1_2&amp;rankName4=TIME_1_0_0_0&amp;rankName5=GEO_1_2_0_1&amp;sortC=ASC_-1_FIRST&amp;rStp=&amp;cStp=&amp;rDCh=&amp;cDCh=&amp;rDM=true&amp;cDM=true&amp;footnes=false&amp;empty=false&amp;wai=false&amp;time_mode=ROLLING&amp;time_most_recent=true&amp;lang=EN&amp;cfo=%23%23%23%2C%23%23%23.%23%23%23</t>
  </si>
  <si>
    <t>Source of data</t>
  </si>
  <si>
    <t>SIEC</t>
  </si>
  <si>
    <t>UNIT</t>
  </si>
  <si>
    <t>Percentage</t>
  </si>
  <si>
    <t>GEO/TIME</t>
  </si>
  <si>
    <t>2008</t>
  </si>
  <si>
    <t>2018</t>
  </si>
  <si>
    <t>Kosovo (under United Nations Security Council Resolution 1244/99)</t>
  </si>
  <si>
    <t>Special value:</t>
  </si>
  <si>
    <t>not available</t>
  </si>
  <si>
    <t>(:)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</si>
</sst>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_(* \(#,##0.00\);_(* &quot;-&quot;??_);_(@_)"/>
    <numFmt numFmtId="165" formatCode="0.0"/>
    <numFmt numFmtId="166" formatCode="#,##0.0"/>
    <numFmt numFmtId="167" formatCode="#,##0.0_i"/>
    <numFmt numFmtId="168" formatCode="dd\.mm\.yy"/>
    <numFmt numFmtId="169" formatCode="#,##0_m"/>
    <numFmt numFmtId="170" formatCode="0.00000"/>
    <numFmt numFmtId="171" formatCode="#,##0.000000"/>
    <numFmt numFmtId="172" formatCode="#,##0.000"/>
    <numFmt numFmtId="173" formatCode="_-* #,##0.0_-;\-* #,##0.0_-;_-* &quot;-&quot;??_-;_-@_-"/>
  </numFmts>
  <fonts count="50">
    <font>
      <sz val="9"/>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9"/>
      <color indexed="18"/>
      <name val="Arial"/>
      <family val="2"/>
    </font>
    <font>
      <sz val="9"/>
      <color indexed="63"/>
      <name val="Arial"/>
      <family val="2"/>
    </font>
    <font>
      <b/>
      <sz val="9"/>
      <name val="Arial"/>
      <family val="2"/>
    </font>
    <font>
      <sz val="9"/>
      <color indexed="62"/>
      <name val="Arial"/>
      <family val="2"/>
    </font>
    <font>
      <i/>
      <sz val="9"/>
      <name val="Arial"/>
      <family val="2"/>
    </font>
    <font>
      <sz val="9"/>
      <color indexed="51"/>
      <name val="Arial"/>
      <family val="2"/>
    </font>
    <font>
      <b/>
      <sz val="9"/>
      <color indexed="62"/>
      <name val="Arial"/>
      <family val="2"/>
    </font>
    <font>
      <sz val="9"/>
      <color indexed="10"/>
      <name val="Arial"/>
      <family val="2"/>
    </font>
    <font>
      <sz val="9"/>
      <color indexed="14"/>
      <name val="Arial"/>
      <family val="2"/>
    </font>
    <font>
      <sz val="11"/>
      <color theme="1"/>
      <name val="Calibri"/>
      <family val="2"/>
      <scheme val="minor"/>
    </font>
    <font>
      <sz val="11"/>
      <name val="Arial"/>
      <family val="2"/>
    </font>
    <font>
      <sz val="9"/>
      <color theme="1"/>
      <name val="Arial"/>
      <family val="2"/>
    </font>
    <font>
      <sz val="9"/>
      <color rgb="FFFF0000"/>
      <name val="Arial"/>
      <family val="2"/>
    </font>
    <font>
      <b/>
      <sz val="9"/>
      <color theme="1"/>
      <name val="Arial"/>
      <family val="2"/>
    </font>
    <font>
      <i/>
      <sz val="9"/>
      <color theme="1"/>
      <name val="Arial"/>
      <family val="2"/>
    </font>
    <font>
      <sz val="9"/>
      <color rgb="FF92D050"/>
      <name val="Arial"/>
      <family val="2"/>
    </font>
    <font>
      <u val="single"/>
      <sz val="10"/>
      <color indexed="12"/>
      <name val="Arial"/>
      <family val="2"/>
    </font>
    <font>
      <sz val="9"/>
      <color indexed="12"/>
      <name val="Arial"/>
      <family val="2"/>
    </font>
    <font>
      <b/>
      <sz val="9"/>
      <color indexed="18"/>
      <name val="Arial"/>
      <family val="2"/>
    </font>
    <font>
      <sz val="9"/>
      <color theme="0"/>
      <name val="Arial"/>
      <family val="2"/>
    </font>
    <font>
      <b/>
      <sz val="12"/>
      <name val="Arial"/>
      <family val="2"/>
    </font>
    <font>
      <sz val="10"/>
      <color rgb="FFFF0000"/>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sz val="11"/>
      <color theme="0"/>
      <name val="Calibri"/>
      <family val="2"/>
    </font>
    <font>
      <sz val="9"/>
      <color theme="0"/>
      <name val="Arial"/>
      <family val="2"/>
      <scheme val="minor"/>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indexed="65"/>
        <bgColor indexed="64"/>
      </patternFill>
    </fill>
    <fill>
      <patternFill patternType="solid">
        <fgColor theme="4" tint="0.5999900102615356"/>
        <bgColor indexed="64"/>
      </patternFill>
    </fill>
    <fill>
      <patternFill patternType="solid">
        <fgColor rgb="FFFFFF0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color rgb="FFC0C0C0"/>
      </left>
      <right/>
      <top/>
      <bottom style="thin">
        <color rgb="FF000000"/>
      </bottom>
    </border>
    <border>
      <left/>
      <right/>
      <top style="hair">
        <color rgb="FFC0C0C0"/>
      </top>
      <bottom style="hair">
        <color rgb="FFC0C0C0"/>
      </bottom>
    </border>
    <border>
      <left/>
      <right/>
      <top style="thin">
        <color rgb="FF000000"/>
      </top>
      <bottom style="hair">
        <color rgb="FFC0C0C0"/>
      </bottom>
    </border>
    <border>
      <left style="hair">
        <color rgb="FFC0C0C0"/>
      </left>
      <right/>
      <top style="thin">
        <color rgb="FF000000"/>
      </top>
      <bottom style="hair">
        <color rgb="FFC0C0C0"/>
      </bottom>
    </border>
    <border>
      <left style="hair">
        <color rgb="FFC0C0C0"/>
      </left>
      <right/>
      <top style="hair">
        <color rgb="FFC0C0C0"/>
      </top>
      <bottom style="hair">
        <color rgb="FFC0C0C0"/>
      </bottom>
    </border>
    <border>
      <left/>
      <right/>
      <top style="hair">
        <color rgb="FFC0C0C0"/>
      </top>
      <bottom style="thin"/>
    </border>
    <border>
      <left style="hair">
        <color rgb="FFC0C0C0"/>
      </left>
      <right/>
      <top style="hair">
        <color rgb="FFC0C0C0"/>
      </top>
      <bottom style="thin"/>
    </border>
    <border>
      <left/>
      <right/>
      <top style="hair">
        <color rgb="FFC0C0C0"/>
      </top>
      <bottom/>
    </border>
    <border>
      <left style="hair">
        <color rgb="FFC0C0C0"/>
      </left>
      <right/>
      <top style="hair">
        <color rgb="FFC0C0C0"/>
      </top>
      <bottom/>
    </border>
    <border>
      <left/>
      <right/>
      <top/>
      <bottom style="hair">
        <color rgb="FFC0C0C0"/>
      </bottom>
    </border>
    <border>
      <left style="hair">
        <color rgb="FFC0C0C0"/>
      </left>
      <right/>
      <top/>
      <bottom style="hair">
        <color rgb="FFC0C0C0"/>
      </bottom>
    </border>
    <border>
      <left/>
      <right/>
      <top style="hair">
        <color rgb="FFC0C0C0"/>
      </top>
      <bottom style="thin">
        <color rgb="FF000000"/>
      </bottom>
    </border>
    <border>
      <left style="hair">
        <color rgb="FFC0C0C0"/>
      </left>
      <right/>
      <top style="hair">
        <color rgb="FFC0C0C0"/>
      </top>
      <bottom style="thin">
        <color rgb="FF000000"/>
      </bottom>
    </border>
    <border>
      <left/>
      <right/>
      <top/>
      <bottom style="thin">
        <color rgb="FF000000"/>
      </bottom>
    </border>
    <border>
      <left/>
      <right/>
      <top style="thin">
        <color rgb="FF000000"/>
      </top>
      <bottom/>
    </border>
    <border>
      <left/>
      <right/>
      <top style="thin"/>
      <bottom style="thin">
        <color rgb="FF000000"/>
      </bottom>
    </border>
    <border>
      <left/>
      <right/>
      <top style="thin">
        <color rgb="FF000000"/>
      </top>
      <bottom style="thin">
        <color rgb="FF000000"/>
      </bottom>
    </border>
    <border>
      <left style="hair">
        <color rgb="FFC0C0C0"/>
      </left>
      <right/>
      <top/>
      <bottom/>
    </border>
    <border>
      <left/>
      <right style="hair">
        <color rgb="FFC0C0C0"/>
      </right>
      <top/>
      <bottom style="thin">
        <color rgb="FF000000"/>
      </bottom>
    </border>
    <border>
      <left/>
      <right style="hair">
        <color rgb="FFC0C0C0"/>
      </right>
      <top/>
      <bottom style="hair">
        <color rgb="FFC0C0C0"/>
      </bottom>
    </border>
    <border>
      <left/>
      <right style="hair">
        <color rgb="FFC0C0C0"/>
      </right>
      <top style="hair">
        <color rgb="FFC0C0C0"/>
      </top>
      <bottom style="hair">
        <color rgb="FFC0C0C0"/>
      </bottom>
    </border>
    <border>
      <left/>
      <right/>
      <top style="thin"/>
      <bottom style="hair">
        <color rgb="FFC0C0C0"/>
      </bottom>
    </border>
    <border>
      <left/>
      <right style="hair">
        <color rgb="FFC0C0C0"/>
      </right>
      <top/>
      <bottom/>
    </border>
    <border>
      <left/>
      <right style="hair">
        <color rgb="FFC0C0C0"/>
      </right>
      <top style="hair">
        <color rgb="FFC0C0C0"/>
      </top>
      <bottom/>
    </border>
    <border>
      <left/>
      <right style="hair">
        <color rgb="FFC0C0C0"/>
      </right>
      <top style="thin">
        <color rgb="FF000000"/>
      </top>
      <bottom style="hair">
        <color rgb="FFC0C0C0"/>
      </bottom>
    </border>
    <border>
      <left style="hair">
        <color rgb="FFC0C0C0"/>
      </left>
      <right/>
      <top style="thin"/>
      <bottom style="hair">
        <color rgb="FFC0C0C0"/>
      </bottom>
    </border>
    <border>
      <left/>
      <right style="hair">
        <color rgb="FFC0C0C0"/>
      </right>
      <top style="thin"/>
      <bottom style="hair">
        <color rgb="FFC0C0C0"/>
      </bottom>
    </border>
    <border>
      <left/>
      <right style="hair">
        <color rgb="FFC0C0C0"/>
      </right>
      <top style="hair">
        <color rgb="FFC0C0C0"/>
      </top>
      <bottom style="thin"/>
    </border>
    <border>
      <left/>
      <right style="hair">
        <color rgb="FFC0C0C0"/>
      </right>
      <top style="hair">
        <color rgb="FFC0C0C0"/>
      </top>
      <bottom style="thin">
        <color rgb="FF000000"/>
      </bottom>
    </border>
    <border>
      <left style="thin">
        <color indexed="8"/>
      </left>
      <right style="thin">
        <color indexed="8"/>
      </right>
      <top style="thin">
        <color indexed="8"/>
      </top>
      <bottom style="thin">
        <color indexed="8"/>
      </bottom>
    </border>
    <border>
      <left style="hair">
        <color rgb="FFC0C0C0"/>
      </left>
      <right style="thin"/>
      <top style="thin">
        <color rgb="FF000000"/>
      </top>
      <bottom style="hair">
        <color rgb="FFC0C0C0"/>
      </bottom>
    </border>
    <border>
      <left style="thin"/>
      <right style="hair">
        <color rgb="FFC0C0C0"/>
      </right>
      <top style="thin">
        <color rgb="FF000000"/>
      </top>
      <bottom style="hair">
        <color rgb="FFC0C0C0"/>
      </bottom>
    </border>
    <border>
      <left/>
      <right style="thin"/>
      <top style="thin">
        <color rgb="FF000000"/>
      </top>
      <bottom style="hair">
        <color rgb="FFC0C0C0"/>
      </bottom>
    </border>
    <border>
      <left style="thin"/>
      <right/>
      <top style="thin">
        <color rgb="FF000000"/>
      </top>
      <bottom style="hair">
        <color rgb="FFC0C0C0"/>
      </bottom>
    </border>
    <border>
      <left/>
      <right style="hair">
        <color rgb="FFC0C0C0"/>
      </right>
      <top style="thin">
        <color rgb="FF000000"/>
      </top>
      <bottom/>
    </border>
    <border>
      <left/>
      <right/>
      <top/>
      <bottom style="thin"/>
    </border>
    <border>
      <left style="hair">
        <color rgb="FFC0C0C0"/>
      </left>
      <right/>
      <top style="thin">
        <color rgb="FF000000"/>
      </top>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thin">
        <color rgb="FF000000"/>
      </bottom>
    </border>
    <border>
      <left style="hair">
        <color rgb="FFA6A6A6"/>
      </left>
      <right/>
      <top/>
      <bottom style="hair">
        <color rgb="FFC0C0C0"/>
      </bottom>
    </border>
    <border>
      <left/>
      <right style="hair">
        <color rgb="FFA6A6A6"/>
      </right>
      <top style="thin">
        <color rgb="FF000000"/>
      </top>
      <bottom style="hair">
        <color rgb="FFC0C0C0"/>
      </bottom>
    </border>
    <border>
      <left/>
      <right style="hair">
        <color rgb="FFA6A6A6"/>
      </right>
      <top style="hair">
        <color rgb="FFC0C0C0"/>
      </top>
      <bottom style="hair">
        <color rgb="FFC0C0C0"/>
      </bottom>
    </border>
    <border>
      <left/>
      <right style="hair">
        <color rgb="FFA6A6A6"/>
      </right>
      <top style="hair">
        <color rgb="FFC0C0C0"/>
      </top>
      <bottom/>
    </border>
    <border>
      <left/>
      <right style="hair">
        <color rgb="FFA6A6A6"/>
      </right>
      <top style="thin">
        <color rgb="FF000000"/>
      </top>
      <bottom/>
    </border>
    <border>
      <left/>
      <right style="hair">
        <color rgb="FFA6A6A6"/>
      </right>
      <top style="hair">
        <color rgb="FFC0C0C0"/>
      </top>
      <bottom style="thin">
        <color rgb="FF000000"/>
      </bottom>
    </border>
    <border>
      <left/>
      <right style="hair">
        <color rgb="FFA6A6A6"/>
      </right>
      <top/>
      <bottom style="hair">
        <color rgb="FFC0C0C0"/>
      </bottom>
    </border>
  </borders>
  <cellStyleXfs count="7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 fillId="23" borderId="7" applyNumberFormat="0" applyFont="0" applyAlignment="0" applyProtection="0"/>
    <xf numFmtId="0" fontId="16" fillId="20" borderId="8" applyNumberFormat="0" applyAlignment="0" applyProtection="0"/>
    <xf numFmtId="0" fontId="20" fillId="0" borderId="0" applyNumberFormat="0" applyFont="0" applyFill="0" applyBorder="0">
      <alignment/>
      <protection hidden="1"/>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applyNumberFormat="0" applyFill="0" applyBorder="0" applyProtection="0">
      <alignment horizontal="left"/>
    </xf>
    <xf numFmtId="0" fontId="1" fillId="0" borderId="0" applyNumberFormat="0" applyFill="0" applyBorder="0" applyAlignment="0" applyProtection="0"/>
    <xf numFmtId="0" fontId="0" fillId="0" borderId="0" applyNumberFormat="0" applyFill="0" applyBorder="0" applyAlignment="0" applyProtection="0"/>
    <xf numFmtId="0" fontId="30"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31" fillId="0" borderId="0">
      <alignment/>
      <protection/>
    </xf>
    <xf numFmtId="0" fontId="0" fillId="0" borderId="0" applyNumberFormat="0" applyFill="0" applyBorder="0" applyAlignment="0" applyProtection="0"/>
    <xf numFmtId="167" fontId="32" fillId="0" borderId="0" applyFill="0" applyBorder="0" applyProtection="0">
      <alignment horizontal="right"/>
    </xf>
    <xf numFmtId="0" fontId="37" fillId="0" borderId="0" applyNumberFormat="0" applyFill="0" applyBorder="0">
      <alignment/>
      <protection locked="0"/>
    </xf>
    <xf numFmtId="0" fontId="1" fillId="0" borderId="0">
      <alignment/>
      <protection/>
    </xf>
  </cellStyleXfs>
  <cellXfs count="249">
    <xf numFmtId="0" fontId="0" fillId="0" borderId="0" xfId="0"/>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0" fontId="25" fillId="0" borderId="0" xfId="0" applyFont="1" applyAlignment="1">
      <alignment vertical="center"/>
    </xf>
    <xf numFmtId="0" fontId="27" fillId="0" borderId="0" xfId="0" applyFont="1"/>
    <xf numFmtId="0" fontId="27" fillId="0" borderId="0" xfId="0" applyFont="1" applyFill="1" applyBorder="1"/>
    <xf numFmtId="0" fontId="22" fillId="0" borderId="0" xfId="0" applyFont="1" applyAlignment="1">
      <alignment vertical="center"/>
    </xf>
    <xf numFmtId="0" fontId="28" fillId="0" borderId="0" xfId="0" applyFont="1" applyAlignment="1">
      <alignment vertical="center"/>
    </xf>
    <xf numFmtId="0" fontId="21" fillId="0" borderId="0" xfId="0" applyFont="1" applyAlignment="1">
      <alignment horizontal="right" vertical="center" indent="2"/>
    </xf>
    <xf numFmtId="0" fontId="29" fillId="0" borderId="0" xfId="0" applyFont="1" applyAlignment="1">
      <alignment vertical="center"/>
    </xf>
    <xf numFmtId="0" fontId="24" fillId="0" borderId="0" xfId="0" applyFont="1" applyFill="1" applyBorder="1" applyAlignment="1">
      <alignment horizontal="left"/>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wrapText="1"/>
    </xf>
    <xf numFmtId="0" fontId="25" fillId="0" borderId="0" xfId="0" applyFont="1" applyAlignment="1">
      <alignment horizontal="left" vertical="center"/>
    </xf>
    <xf numFmtId="0" fontId="0" fillId="0" borderId="0" xfId="0" applyNumberFormat="1" applyFont="1" applyAlignment="1">
      <alignment vertical="center"/>
    </xf>
    <xf numFmtId="0" fontId="0" fillId="0" borderId="0" xfId="0" applyFont="1" applyAlignment="1">
      <alignment horizontal="right" vertical="center"/>
    </xf>
    <xf numFmtId="0" fontId="23" fillId="24" borderId="10" xfId="0" applyFont="1" applyFill="1" applyBorder="1" applyAlignment="1" quotePrefix="1">
      <alignment horizontal="center" vertical="center" wrapText="1"/>
    </xf>
    <xf numFmtId="0" fontId="23" fillId="24" borderId="10" xfId="0" applyFont="1" applyFill="1" applyBorder="1" applyAlignment="1">
      <alignment horizontal="center" vertical="center" wrapText="1"/>
    </xf>
    <xf numFmtId="167" fontId="0" fillId="0" borderId="11" xfId="0" applyNumberFormat="1" applyFont="1" applyFill="1" applyBorder="1" applyAlignment="1">
      <alignment horizontal="right" vertical="center"/>
    </xf>
    <xf numFmtId="0" fontId="23" fillId="0" borderId="12" xfId="0" applyFont="1" applyFill="1" applyBorder="1" applyAlignment="1">
      <alignment horizontal="left" vertical="center"/>
    </xf>
    <xf numFmtId="167" fontId="0" fillId="25" borderId="13" xfId="0" applyNumberFormat="1" applyFont="1" applyFill="1" applyBorder="1" applyAlignment="1">
      <alignment horizontal="right" vertical="center"/>
    </xf>
    <xf numFmtId="0" fontId="23" fillId="0" borderId="11" xfId="0" applyFont="1" applyFill="1" applyBorder="1" applyAlignment="1">
      <alignment horizontal="left" vertical="center"/>
    </xf>
    <xf numFmtId="167" fontId="0" fillId="0" borderId="14" xfId="0" applyNumberFormat="1" applyFont="1" applyFill="1" applyBorder="1" applyAlignment="1">
      <alignment horizontal="right" vertical="center"/>
    </xf>
    <xf numFmtId="0" fontId="23" fillId="0" borderId="15" xfId="0" applyFont="1" applyFill="1" applyBorder="1" applyAlignment="1">
      <alignment horizontal="left" vertical="center"/>
    </xf>
    <xf numFmtId="167" fontId="0" fillId="0" borderId="16" xfId="0" applyNumberFormat="1" applyFont="1" applyFill="1" applyBorder="1" applyAlignment="1">
      <alignment horizontal="right" vertical="center"/>
    </xf>
    <xf numFmtId="0" fontId="23" fillId="0" borderId="17" xfId="0" applyFont="1" applyFill="1" applyBorder="1" applyAlignment="1">
      <alignment horizontal="left" vertical="center"/>
    </xf>
    <xf numFmtId="167" fontId="0" fillId="0" borderId="18" xfId="0" applyNumberFormat="1" applyFont="1" applyFill="1" applyBorder="1" applyAlignment="1">
      <alignment horizontal="right" vertical="center"/>
    </xf>
    <xf numFmtId="0" fontId="23" fillId="0" borderId="19" xfId="0" applyFont="1" applyFill="1" applyBorder="1" applyAlignment="1">
      <alignment horizontal="left" vertical="center"/>
    </xf>
    <xf numFmtId="167" fontId="0" fillId="0" borderId="20" xfId="0" applyNumberFormat="1" applyFont="1" applyFill="1" applyBorder="1" applyAlignment="1">
      <alignment horizontal="right" vertical="center"/>
    </xf>
    <xf numFmtId="0" fontId="23" fillId="0" borderId="21" xfId="0" applyFont="1" applyFill="1" applyBorder="1" applyAlignment="1">
      <alignment horizontal="left" vertical="center"/>
    </xf>
    <xf numFmtId="167" fontId="0" fillId="0" borderId="22"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7" fontId="0" fillId="0" borderId="17" xfId="0" applyNumberFormat="1" applyFont="1" applyFill="1" applyBorder="1" applyAlignment="1">
      <alignment horizontal="right" vertical="center"/>
    </xf>
    <xf numFmtId="167" fontId="0" fillId="0" borderId="19" xfId="0" applyNumberFormat="1" applyFont="1" applyFill="1" applyBorder="1" applyAlignment="1">
      <alignment horizontal="right" vertical="center"/>
    </xf>
    <xf numFmtId="167" fontId="0" fillId="0" borderId="21" xfId="0" applyNumberFormat="1" applyFont="1" applyFill="1" applyBorder="1" applyAlignment="1">
      <alignment horizontal="right" vertical="center"/>
    </xf>
    <xf numFmtId="0" fontId="0" fillId="0" borderId="0" xfId="65" applyFont="1" applyAlignment="1">
      <alignment vertical="center"/>
    </xf>
    <xf numFmtId="0" fontId="23" fillId="24" borderId="23" xfId="0" applyFont="1" applyFill="1" applyBorder="1" applyAlignment="1">
      <alignment horizontal="center" vertical="center" wrapText="1"/>
    </xf>
    <xf numFmtId="0" fontId="0" fillId="0" borderId="0" xfId="65" applyFont="1" applyAlignment="1">
      <alignment horizontal="left" vertical="center"/>
    </xf>
    <xf numFmtId="0" fontId="23" fillId="0" borderId="0" xfId="0" applyFont="1" applyAlignment="1">
      <alignment horizontal="left" vertical="center"/>
    </xf>
    <xf numFmtId="0" fontId="0" fillId="0" borderId="0" xfId="0" applyFont="1" applyBorder="1" applyAlignment="1">
      <alignment vertical="center"/>
    </xf>
    <xf numFmtId="166" fontId="0" fillId="0" borderId="0" xfId="0" applyNumberFormat="1" applyFont="1" applyAlignment="1">
      <alignment vertical="center"/>
    </xf>
    <xf numFmtId="0" fontId="0" fillId="0" borderId="0" xfId="0" applyFont="1"/>
    <xf numFmtId="0" fontId="27" fillId="0" borderId="0" xfId="0" applyFont="1" applyFill="1" applyBorder="1" applyAlignment="1">
      <alignment horizontal="left"/>
    </xf>
    <xf numFmtId="0" fontId="0" fillId="0" borderId="0" xfId="0" applyFont="1" applyAlignment="1">
      <alignment horizontal="right" vertical="center" indent="2"/>
    </xf>
    <xf numFmtId="165" fontId="0" fillId="0" borderId="0" xfId="0" applyNumberFormat="1" applyFont="1" applyAlignment="1">
      <alignment vertical="center"/>
    </xf>
    <xf numFmtId="165" fontId="0" fillId="0" borderId="0" xfId="0" applyNumberFormat="1" applyFont="1" applyAlignment="1">
      <alignment horizontal="right" vertical="center" indent="2"/>
    </xf>
    <xf numFmtId="0" fontId="0" fillId="0" borderId="0" xfId="0" applyFont="1" applyAlignment="1">
      <alignment horizontal="left" vertical="center" wrapText="1"/>
    </xf>
    <xf numFmtId="0" fontId="0" fillId="0" borderId="0" xfId="0" applyFont="1" applyAlignment="1">
      <alignment vertical="center" wrapText="1"/>
    </xf>
    <xf numFmtId="165" fontId="0" fillId="0" borderId="0" xfId="65" applyNumberFormat="1" applyFont="1" applyAlignment="1">
      <alignment vertical="center"/>
    </xf>
    <xf numFmtId="167" fontId="0" fillId="0" borderId="0" xfId="0" applyNumberFormat="1" applyFont="1" applyAlignment="1">
      <alignment vertical="center"/>
    </xf>
    <xf numFmtId="0" fontId="0" fillId="0" borderId="0" xfId="67" applyFont="1" applyAlignment="1">
      <alignment vertical="center"/>
      <protection/>
    </xf>
    <xf numFmtId="2" fontId="0" fillId="0" borderId="0" xfId="0" applyNumberFormat="1" applyFont="1" applyAlignment="1">
      <alignment vertical="center"/>
    </xf>
    <xf numFmtId="0" fontId="0" fillId="0" borderId="0" xfId="69" applyFont="1" applyAlignment="1">
      <alignment vertical="center"/>
    </xf>
    <xf numFmtId="0" fontId="0" fillId="0" borderId="0" xfId="0" applyNumberFormat="1" applyFont="1" applyFill="1" applyBorder="1" applyAlignment="1">
      <alignment/>
    </xf>
    <xf numFmtId="168" fontId="0" fillId="0" borderId="0" xfId="0" applyNumberFormat="1" applyFont="1" applyFill="1" applyBorder="1" applyAlignment="1">
      <alignment/>
    </xf>
    <xf numFmtId="0" fontId="0" fillId="0" borderId="0" xfId="69" applyFont="1"/>
    <xf numFmtId="0" fontId="0" fillId="0" borderId="0" xfId="65" applyFont="1" applyAlignment="1">
      <alignment/>
    </xf>
    <xf numFmtId="0" fontId="23" fillId="24" borderId="24" xfId="0" applyFont="1" applyFill="1" applyBorder="1" applyAlignment="1">
      <alignment horizontal="center" vertical="center"/>
    </xf>
    <xf numFmtId="0" fontId="23" fillId="24" borderId="0" xfId="0" applyFont="1" applyFill="1" applyBorder="1" applyAlignment="1">
      <alignment horizontal="center" vertical="center"/>
    </xf>
    <xf numFmtId="0" fontId="0" fillId="0" borderId="0" xfId="0" applyFont="1" applyAlignment="1">
      <alignment horizontal="left"/>
    </xf>
    <xf numFmtId="0" fontId="0" fillId="0" borderId="0" xfId="0" applyFont="1" applyAlignment="1">
      <alignment horizontal="left" vertical="center" indent="2"/>
    </xf>
    <xf numFmtId="0" fontId="25" fillId="0" borderId="0" xfId="0" applyFont="1" applyAlignment="1">
      <alignment/>
    </xf>
    <xf numFmtId="0" fontId="25" fillId="0" borderId="0" xfId="65" applyFont="1" applyAlignment="1">
      <alignment/>
    </xf>
    <xf numFmtId="0" fontId="0" fillId="0" borderId="0" xfId="65" applyFont="1" applyAlignment="1">
      <alignment horizontal="left"/>
    </xf>
    <xf numFmtId="2" fontId="0" fillId="0" borderId="0" xfId="0" applyNumberFormat="1" applyFont="1" applyAlignment="1">
      <alignment horizontal="center" vertical="center"/>
    </xf>
    <xf numFmtId="2" fontId="0" fillId="0" borderId="0" xfId="0" applyNumberFormat="1" applyFont="1" applyAlignment="1">
      <alignment horizontal="right" vertical="center"/>
    </xf>
    <xf numFmtId="0" fontId="32" fillId="0" borderId="0" xfId="0" applyFont="1"/>
    <xf numFmtId="0" fontId="23" fillId="0" borderId="11" xfId="0" applyNumberFormat="1" applyFont="1" applyFill="1" applyBorder="1" applyAlignment="1">
      <alignment horizontal="left"/>
    </xf>
    <xf numFmtId="169" fontId="32" fillId="0" borderId="11" xfId="72" applyNumberFormat="1" applyFont="1" applyFill="1" applyBorder="1" applyAlignment="1">
      <alignment horizontal="right"/>
    </xf>
    <xf numFmtId="169" fontId="32" fillId="0" borderId="11" xfId="72" applyNumberFormat="1" applyFont="1" applyBorder="1" applyAlignment="1">
      <alignment horizontal="right"/>
    </xf>
    <xf numFmtId="0" fontId="23" fillId="0" borderId="17" xfId="0" applyNumberFormat="1" applyFont="1" applyFill="1" applyBorder="1" applyAlignment="1">
      <alignment horizontal="left"/>
    </xf>
    <xf numFmtId="169" fontId="32" fillId="0" borderId="17" xfId="72" applyNumberFormat="1" applyFont="1" applyFill="1" applyBorder="1" applyAlignment="1">
      <alignment horizontal="right"/>
    </xf>
    <xf numFmtId="169" fontId="32" fillId="0" borderId="17" xfId="72" applyNumberFormat="1" applyFont="1" applyBorder="1" applyAlignment="1">
      <alignment horizontal="right"/>
    </xf>
    <xf numFmtId="0" fontId="23" fillId="0" borderId="25" xfId="0" applyNumberFormat="1" applyFont="1" applyFill="1" applyBorder="1" applyAlignment="1">
      <alignment horizontal="left"/>
    </xf>
    <xf numFmtId="169" fontId="32" fillId="0" borderId="25" xfId="72" applyNumberFormat="1" applyFont="1" applyFill="1" applyBorder="1" applyAlignment="1">
      <alignment horizontal="right"/>
    </xf>
    <xf numFmtId="169" fontId="32" fillId="0" borderId="25" xfId="72" applyNumberFormat="1" applyFont="1" applyBorder="1" applyAlignment="1">
      <alignment horizontal="right"/>
    </xf>
    <xf numFmtId="0" fontId="23" fillId="0" borderId="19" xfId="0" applyNumberFormat="1" applyFont="1" applyFill="1" applyBorder="1" applyAlignment="1">
      <alignment horizontal="left"/>
    </xf>
    <xf numFmtId="169" fontId="32" fillId="0" borderId="19" xfId="72" applyNumberFormat="1" applyFont="1" applyFill="1" applyBorder="1" applyAlignment="1">
      <alignment horizontal="right"/>
    </xf>
    <xf numFmtId="169" fontId="32" fillId="0" borderId="19" xfId="72" applyNumberFormat="1" applyFont="1" applyBorder="1" applyAlignment="1">
      <alignment horizontal="right"/>
    </xf>
    <xf numFmtId="169" fontId="32" fillId="0" borderId="21" xfId="72" applyNumberFormat="1" applyFont="1" applyFill="1" applyBorder="1" applyAlignment="1">
      <alignment horizontal="right"/>
    </xf>
    <xf numFmtId="169" fontId="32" fillId="0" borderId="21" xfId="72" applyNumberFormat="1" applyFont="1" applyBorder="1" applyAlignment="1">
      <alignment horizontal="right"/>
    </xf>
    <xf numFmtId="0" fontId="34" fillId="24" borderId="24" xfId="0" applyFont="1" applyFill="1" applyBorder="1" applyAlignment="1">
      <alignment horizontal="left"/>
    </xf>
    <xf numFmtId="0" fontId="23" fillId="24" borderId="24" xfId="0" applyFont="1" applyFill="1" applyBorder="1" applyAlignment="1">
      <alignment horizontal="center" vertical="center" wrapText="1"/>
    </xf>
    <xf numFmtId="0" fontId="34" fillId="26" borderId="26" xfId="0" applyFont="1" applyFill="1" applyBorder="1" applyAlignment="1">
      <alignment horizontal="left"/>
    </xf>
    <xf numFmtId="169" fontId="32" fillId="26" borderId="26" xfId="72" applyNumberFormat="1" applyFont="1" applyFill="1" applyBorder="1" applyAlignment="1">
      <alignment horizontal="right"/>
    </xf>
    <xf numFmtId="0" fontId="23" fillId="0" borderId="21" xfId="0" applyNumberFormat="1" applyFont="1" applyFill="1" applyBorder="1" applyAlignment="1">
      <alignment/>
    </xf>
    <xf numFmtId="0" fontId="32" fillId="0" borderId="0" xfId="0" applyFont="1" applyAlignment="1">
      <alignment vertical="top"/>
    </xf>
    <xf numFmtId="0" fontId="32" fillId="0" borderId="0" xfId="0" applyFont="1" applyAlignment="1">
      <alignment horizontal="center" vertical="center"/>
    </xf>
    <xf numFmtId="0" fontId="32" fillId="0" borderId="0" xfId="0" applyFont="1" applyAlignment="1">
      <alignment horizontal="center" vertical="top"/>
    </xf>
    <xf numFmtId="0" fontId="0" fillId="0" borderId="0" xfId="67" applyFont="1" applyAlignment="1">
      <alignment horizontal="left"/>
      <protection/>
    </xf>
    <xf numFmtId="0" fontId="32" fillId="0" borderId="0" xfId="0" applyFont="1" applyAlignment="1">
      <alignment horizontal="left"/>
    </xf>
    <xf numFmtId="167" fontId="0" fillId="0" borderId="10" xfId="0" applyNumberFormat="1" applyFont="1" applyFill="1" applyBorder="1" applyAlignment="1">
      <alignment horizontal="right" vertical="center"/>
    </xf>
    <xf numFmtId="167" fontId="0" fillId="0" borderId="23" xfId="0" applyNumberFormat="1" applyFont="1" applyFill="1" applyBorder="1" applyAlignment="1">
      <alignment horizontal="right" vertical="center"/>
    </xf>
    <xf numFmtId="167" fontId="0" fillId="0" borderId="27" xfId="0" applyNumberFormat="1" applyFont="1" applyFill="1" applyBorder="1" applyAlignment="1">
      <alignment horizontal="right" vertical="center"/>
    </xf>
    <xf numFmtId="0" fontId="23" fillId="0" borderId="21" xfId="0" applyNumberFormat="1" applyFont="1" applyFill="1" applyBorder="1" applyAlignment="1">
      <alignment horizontal="left"/>
    </xf>
    <xf numFmtId="0" fontId="25" fillId="0" borderId="0" xfId="0" applyFont="1" applyAlignment="1">
      <alignment horizontal="right" indent="2"/>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horizontal="left"/>
    </xf>
    <xf numFmtId="0" fontId="0" fillId="0" borderId="0" xfId="0" applyFont="1" applyFill="1" applyBorder="1" applyAlignment="1">
      <alignment horizontal="left"/>
    </xf>
    <xf numFmtId="0" fontId="23" fillId="0" borderId="0" xfId="0" applyFont="1" applyFill="1" applyBorder="1" applyAlignment="1">
      <alignment horizontal="center" vertical="center"/>
    </xf>
    <xf numFmtId="0" fontId="0" fillId="0" borderId="0" xfId="0" applyFont="1" applyFill="1" applyBorder="1" applyAlignment="1">
      <alignment vertical="center"/>
    </xf>
    <xf numFmtId="0" fontId="23" fillId="24" borderId="16" xfId="0" applyFont="1" applyFill="1" applyBorder="1" applyAlignment="1">
      <alignment horizontal="center" vertical="center" wrapText="1"/>
    </xf>
    <xf numFmtId="0" fontId="23" fillId="24" borderId="15" xfId="0" applyFont="1" applyFill="1" applyBorder="1" applyAlignment="1">
      <alignment horizontal="center" vertical="center" wrapText="1"/>
    </xf>
    <xf numFmtId="165" fontId="22" fillId="0" borderId="0" xfId="0" applyNumberFormat="1" applyFont="1" applyFill="1" applyBorder="1" applyAlignment="1">
      <alignment vertical="center"/>
    </xf>
    <xf numFmtId="0" fontId="23" fillId="26" borderId="23" xfId="0" applyFont="1" applyFill="1" applyBorder="1" applyAlignment="1">
      <alignment vertical="center"/>
    </xf>
    <xf numFmtId="167" fontId="0" fillId="26" borderId="10" xfId="0" applyNumberFormat="1" applyFont="1" applyFill="1" applyBorder="1" applyAlignment="1">
      <alignment horizontal="right" vertical="center"/>
    </xf>
    <xf numFmtId="167" fontId="0" fillId="26" borderId="28" xfId="0" applyNumberFormat="1" applyFont="1" applyFill="1" applyBorder="1" applyAlignment="1">
      <alignment horizontal="right" vertical="center"/>
    </xf>
    <xf numFmtId="167" fontId="0" fillId="26" borderId="23" xfId="0" applyNumberFormat="1" applyFont="1" applyFill="1" applyBorder="1" applyAlignment="1">
      <alignment horizontal="right" vertical="center"/>
    </xf>
    <xf numFmtId="166" fontId="36" fillId="0" borderId="0" xfId="0" applyNumberFormat="1" applyFont="1" applyFill="1" applyBorder="1" applyAlignment="1">
      <alignment vertical="center"/>
    </xf>
    <xf numFmtId="0" fontId="23" fillId="0" borderId="19" xfId="0" applyFont="1" applyFill="1" applyBorder="1" applyAlignment="1">
      <alignment vertical="center"/>
    </xf>
    <xf numFmtId="167" fontId="0" fillId="0" borderId="29" xfId="0" applyNumberFormat="1" applyFont="1" applyFill="1" applyBorder="1" applyAlignment="1">
      <alignment horizontal="right" vertical="center"/>
    </xf>
    <xf numFmtId="166" fontId="0" fillId="0" borderId="0" xfId="0" applyNumberFormat="1" applyFont="1" applyFill="1" applyBorder="1" applyAlignment="1">
      <alignment vertical="center"/>
    </xf>
    <xf numFmtId="165" fontId="36" fillId="0" borderId="0" xfId="0" applyNumberFormat="1" applyFont="1" applyFill="1" applyBorder="1" applyAlignment="1">
      <alignment vertical="center"/>
    </xf>
    <xf numFmtId="0" fontId="23" fillId="0" borderId="11" xfId="0" applyFont="1" applyFill="1" applyBorder="1" applyAlignment="1">
      <alignment vertical="center"/>
    </xf>
    <xf numFmtId="170" fontId="22" fillId="0" borderId="0" xfId="0" applyNumberFormat="1" applyFont="1" applyFill="1" applyBorder="1" applyAlignment="1">
      <alignment vertical="center"/>
    </xf>
    <xf numFmtId="167" fontId="0" fillId="0" borderId="30" xfId="0" applyNumberFormat="1" applyFont="1" applyFill="1" applyBorder="1" applyAlignment="1">
      <alignment horizontal="right" vertical="center"/>
    </xf>
    <xf numFmtId="0" fontId="22" fillId="0" borderId="0" xfId="0" applyFont="1" applyFill="1" applyBorder="1" applyAlignment="1">
      <alignment vertical="center"/>
    </xf>
    <xf numFmtId="0" fontId="23" fillId="0" borderId="31" xfId="0" applyFont="1" applyFill="1" applyBorder="1" applyAlignment="1">
      <alignment vertical="center"/>
    </xf>
    <xf numFmtId="166" fontId="0" fillId="0" borderId="0" xfId="0" applyNumberFormat="1" applyFont="1" applyFill="1" applyBorder="1" applyAlignment="1">
      <alignment horizontal="right" vertical="center"/>
    </xf>
    <xf numFmtId="0" fontId="23" fillId="0" borderId="17" xfId="0" applyFont="1" applyFill="1" applyBorder="1" applyAlignment="1">
      <alignment vertical="center"/>
    </xf>
    <xf numFmtId="167" fontId="0" fillId="0" borderId="32" xfId="0" applyNumberFormat="1" applyFont="1" applyFill="1" applyBorder="1" applyAlignment="1">
      <alignment horizontal="right" vertical="center"/>
    </xf>
    <xf numFmtId="167" fontId="0" fillId="0" borderId="0" xfId="0" applyNumberFormat="1" applyFont="1" applyFill="1" applyBorder="1" applyAlignment="1">
      <alignment horizontal="right" vertical="center"/>
    </xf>
    <xf numFmtId="0" fontId="23" fillId="0" borderId="0" xfId="0" applyFont="1" applyFill="1" applyBorder="1" applyAlignment="1">
      <alignment vertical="center" wrapText="1"/>
    </xf>
    <xf numFmtId="167" fontId="0" fillId="0" borderId="33" xfId="0" applyNumberFormat="1" applyFont="1" applyFill="1" applyBorder="1" applyAlignment="1">
      <alignment horizontal="right" vertical="center"/>
    </xf>
    <xf numFmtId="167" fontId="0" fillId="0" borderId="34" xfId="0" applyNumberFormat="1" applyFont="1" applyFill="1" applyBorder="1" applyAlignment="1">
      <alignment horizontal="right" vertical="center"/>
    </xf>
    <xf numFmtId="167" fontId="0" fillId="0" borderId="12" xfId="0" applyNumberFormat="1" applyFont="1" applyFill="1" applyBorder="1" applyAlignment="1">
      <alignment horizontal="right" vertical="center"/>
    </xf>
    <xf numFmtId="167" fontId="0" fillId="0" borderId="35" xfId="0" applyNumberFormat="1" applyFont="1" applyFill="1" applyBorder="1" applyAlignment="1">
      <alignment horizontal="right" vertical="center"/>
    </xf>
    <xf numFmtId="167" fontId="0" fillId="0" borderId="36" xfId="0" applyNumberFormat="1" applyFont="1" applyFill="1" applyBorder="1" applyAlignment="1">
      <alignment horizontal="right" vertical="center"/>
    </xf>
    <xf numFmtId="167" fontId="0" fillId="0" borderId="31" xfId="0" applyNumberFormat="1" applyFont="1" applyFill="1" applyBorder="1" applyAlignment="1">
      <alignment horizontal="right" vertical="center"/>
    </xf>
    <xf numFmtId="0" fontId="23" fillId="0" borderId="37" xfId="0" applyFont="1" applyFill="1" applyBorder="1" applyAlignment="1">
      <alignment vertical="center"/>
    </xf>
    <xf numFmtId="167" fontId="0" fillId="0" borderId="38" xfId="0" applyNumberFormat="1" applyFont="1" applyFill="1" applyBorder="1" applyAlignment="1">
      <alignment horizontal="right" vertical="center"/>
    </xf>
    <xf numFmtId="171" fontId="0" fillId="0" borderId="0" xfId="0" applyNumberFormat="1" applyFont="1" applyFill="1" applyBorder="1" applyAlignment="1">
      <alignment horizontal="right" vertical="center"/>
    </xf>
    <xf numFmtId="0" fontId="21" fillId="0" borderId="0" xfId="0" applyFont="1" applyFill="1" applyBorder="1" applyAlignment="1">
      <alignment vertical="center"/>
    </xf>
    <xf numFmtId="168" fontId="0" fillId="0" borderId="0" xfId="0" applyNumberFormat="1" applyFont="1" applyAlignment="1">
      <alignment/>
    </xf>
    <xf numFmtId="0" fontId="38" fillId="0" borderId="0" xfId="73" applyFont="1" applyFill="1" applyBorder="1" applyAlignment="1" applyProtection="1">
      <alignment/>
      <protection/>
    </xf>
    <xf numFmtId="0" fontId="0" fillId="0" borderId="0" xfId="0" applyFont="1" applyFill="1" applyBorder="1" applyAlignment="1">
      <alignment horizontal="left" vertical="center"/>
    </xf>
    <xf numFmtId="0" fontId="0" fillId="8" borderId="39" xfId="0" applyNumberFormat="1" applyFont="1" applyFill="1" applyBorder="1" applyAlignment="1">
      <alignment/>
    </xf>
    <xf numFmtId="167" fontId="0" fillId="0" borderId="12" xfId="72" applyFont="1" applyFill="1" applyBorder="1" applyAlignment="1">
      <alignment horizontal="right" vertical="center"/>
    </xf>
    <xf numFmtId="167" fontId="0" fillId="0" borderId="0" xfId="0" applyNumberFormat="1" applyFont="1" applyFill="1" applyBorder="1" applyAlignment="1">
      <alignment vertical="center"/>
    </xf>
    <xf numFmtId="4" fontId="0" fillId="0" borderId="0" xfId="0" applyNumberFormat="1" applyFont="1" applyFill="1" applyBorder="1" applyAlignment="1">
      <alignment vertical="center"/>
    </xf>
    <xf numFmtId="172" fontId="0" fillId="0" borderId="39" xfId="0" applyNumberFormat="1" applyFont="1" applyFill="1" applyBorder="1" applyAlignment="1">
      <alignment/>
    </xf>
    <xf numFmtId="172" fontId="0" fillId="27" borderId="39" xfId="0" applyNumberFormat="1" applyFont="1" applyFill="1" applyBorder="1" applyAlignment="1">
      <alignment/>
    </xf>
    <xf numFmtId="167" fontId="0" fillId="0" borderId="11" xfId="72" applyFont="1" applyFill="1" applyBorder="1" applyAlignment="1">
      <alignment horizontal="right" vertical="center"/>
    </xf>
    <xf numFmtId="167" fontId="0" fillId="0" borderId="21" xfId="72" applyFont="1" applyFill="1" applyBorder="1" applyAlignment="1">
      <alignment horizontal="right" vertical="center"/>
    </xf>
    <xf numFmtId="0" fontId="0" fillId="0" borderId="0" xfId="0" applyFont="1" applyAlignment="1">
      <alignment/>
    </xf>
    <xf numFmtId="0" fontId="23" fillId="24" borderId="24" xfId="0" applyFont="1" applyFill="1" applyBorder="1" applyAlignment="1">
      <alignment horizontal="left" vertical="center"/>
    </xf>
    <xf numFmtId="167" fontId="0" fillId="0" borderId="17" xfId="72" applyFont="1" applyFill="1" applyBorder="1" applyAlignment="1">
      <alignment horizontal="right" vertical="center"/>
    </xf>
    <xf numFmtId="1" fontId="39" fillId="0" borderId="0" xfId="0" applyNumberFormat="1" applyFont="1" applyFill="1" applyBorder="1" applyAlignment="1">
      <alignment vertical="center"/>
    </xf>
    <xf numFmtId="0" fontId="39" fillId="0" borderId="0" xfId="0" applyFont="1" applyFill="1" applyBorder="1" applyAlignment="1">
      <alignment vertical="center"/>
    </xf>
    <xf numFmtId="166" fontId="39" fillId="0" borderId="0" xfId="0" applyNumberFormat="1" applyFont="1" applyFill="1" applyBorder="1" applyAlignment="1">
      <alignment vertical="center"/>
    </xf>
    <xf numFmtId="1" fontId="39" fillId="0" borderId="0" xfId="0" applyNumberFormat="1" applyFont="1" applyFill="1" applyBorder="1" applyAlignment="1">
      <alignment horizontal="right" vertical="center"/>
    </xf>
    <xf numFmtId="1" fontId="39" fillId="0" borderId="0" xfId="0" applyNumberFormat="1" applyFont="1" applyFill="1" applyBorder="1" applyAlignment="1">
      <alignment horizontal="left" vertical="center"/>
    </xf>
    <xf numFmtId="1" fontId="39" fillId="0" borderId="0" xfId="0" applyNumberFormat="1" applyFont="1" applyFill="1" applyBorder="1" applyAlignment="1">
      <alignment horizontal="left"/>
    </xf>
    <xf numFmtId="0" fontId="39" fillId="0" borderId="0" xfId="0" applyFont="1" applyFill="1" applyBorder="1" applyAlignment="1">
      <alignment horizontal="left"/>
    </xf>
    <xf numFmtId="1" fontId="21" fillId="0" borderId="0" xfId="0" applyNumberFormat="1" applyFont="1" applyFill="1" applyBorder="1" applyAlignment="1">
      <alignment horizontal="left" vertical="center"/>
    </xf>
    <xf numFmtId="1" fontId="21" fillId="0" borderId="0" xfId="0" applyNumberFormat="1" applyFont="1" applyFill="1" applyBorder="1" applyAlignment="1">
      <alignment horizontal="left"/>
    </xf>
    <xf numFmtId="0" fontId="29" fillId="0" borderId="0" xfId="0" applyFont="1" applyFill="1" applyBorder="1" applyAlignment="1">
      <alignment horizontal="left"/>
    </xf>
    <xf numFmtId="1" fontId="21" fillId="0" borderId="0" xfId="0" applyNumberFormat="1" applyFont="1" applyFill="1" applyBorder="1" applyAlignment="1">
      <alignment horizontal="right" vertical="center"/>
    </xf>
    <xf numFmtId="1" fontId="21" fillId="0" borderId="0" xfId="0" applyNumberFormat="1" applyFont="1" applyFill="1" applyBorder="1" applyAlignment="1">
      <alignment vertical="center"/>
    </xf>
    <xf numFmtId="0" fontId="29" fillId="0" borderId="0" xfId="0" applyFont="1" applyFill="1" applyBorder="1" applyAlignment="1">
      <alignment vertical="center"/>
    </xf>
    <xf numFmtId="0" fontId="23" fillId="24" borderId="24" xfId="0" applyFont="1" applyFill="1" applyBorder="1" applyAlignment="1">
      <alignment horizontal="center"/>
    </xf>
    <xf numFmtId="0" fontId="40" fillId="0" borderId="0" xfId="0" applyFont="1" applyFill="1" applyBorder="1" applyAlignment="1">
      <alignment horizontal="right"/>
    </xf>
    <xf numFmtId="0" fontId="0" fillId="0" borderId="0" xfId="74" applyFont="1">
      <alignment/>
      <protection/>
    </xf>
    <xf numFmtId="0" fontId="0" fillId="26" borderId="26" xfId="74" applyFont="1" applyFill="1" applyBorder="1">
      <alignment/>
      <protection/>
    </xf>
    <xf numFmtId="167" fontId="0" fillId="26" borderId="26" xfId="72" applyFont="1" applyFill="1" applyBorder="1" applyAlignment="1">
      <alignment horizontal="right" vertical="center"/>
    </xf>
    <xf numFmtId="0" fontId="40" fillId="0" borderId="0" xfId="74" applyFont="1">
      <alignment/>
      <protection/>
    </xf>
    <xf numFmtId="167" fontId="0" fillId="0" borderId="0" xfId="72" applyFont="1" applyFill="1" applyBorder="1" applyAlignment="1">
      <alignment horizontal="right" vertical="center"/>
    </xf>
    <xf numFmtId="165" fontId="0" fillId="0" borderId="0" xfId="0" applyNumberFormat="1" applyFont="1" applyFill="1" applyBorder="1" applyAlignment="1">
      <alignment vertical="center"/>
    </xf>
    <xf numFmtId="165" fontId="33" fillId="0" borderId="0" xfId="0" applyNumberFormat="1" applyFont="1" applyFill="1" applyBorder="1" applyAlignment="1">
      <alignment vertical="center"/>
    </xf>
    <xf numFmtId="167" fontId="0" fillId="0" borderId="0" xfId="72" applyFont="1" applyFill="1" applyAlignment="1">
      <alignment horizontal="right" vertical="center"/>
    </xf>
    <xf numFmtId="165" fontId="0" fillId="0" borderId="0" xfId="74" applyNumberFormat="1" applyFont="1" applyFill="1">
      <alignment/>
      <protection/>
    </xf>
    <xf numFmtId="0" fontId="33" fillId="0" borderId="0" xfId="74" applyFont="1">
      <alignment/>
      <protection/>
    </xf>
    <xf numFmtId="1" fontId="29" fillId="0" borderId="0" xfId="0" applyNumberFormat="1" applyFont="1" applyFill="1" applyBorder="1" applyAlignment="1">
      <alignment vertical="center"/>
    </xf>
    <xf numFmtId="167" fontId="0" fillId="0" borderId="0" xfId="72" applyNumberFormat="1" applyFont="1" applyFill="1" applyAlignment="1">
      <alignment horizontal="right" vertical="center"/>
    </xf>
    <xf numFmtId="173" fontId="33" fillId="0" borderId="0" xfId="18" applyNumberFormat="1" applyFont="1" applyFill="1" applyBorder="1" applyAlignment="1">
      <alignment vertical="center"/>
    </xf>
    <xf numFmtId="172" fontId="33" fillId="0" borderId="0" xfId="74" applyNumberFormat="1" applyFont="1">
      <alignment/>
      <protection/>
    </xf>
    <xf numFmtId="165" fontId="33" fillId="0" borderId="0" xfId="74" applyNumberFormat="1" applyFont="1">
      <alignment/>
      <protection/>
    </xf>
    <xf numFmtId="0" fontId="32" fillId="0" borderId="19" xfId="0" applyFont="1" applyBorder="1" applyAlignment="1">
      <alignment horizontal="left" wrapText="1"/>
    </xf>
    <xf numFmtId="0" fontId="0" fillId="0" borderId="0" xfId="74" applyFont="1" applyAlignment="1">
      <alignment horizontal="left" wrapText="1"/>
      <protection/>
    </xf>
    <xf numFmtId="0" fontId="0" fillId="0" borderId="0" xfId="74" applyFont="1" applyAlignment="1">
      <alignment wrapText="1"/>
      <protection/>
    </xf>
    <xf numFmtId="165" fontId="0" fillId="0" borderId="0" xfId="74" applyNumberFormat="1" applyFont="1">
      <alignment/>
      <protection/>
    </xf>
    <xf numFmtId="0" fontId="33" fillId="0" borderId="0" xfId="0" applyFont="1" applyFill="1" applyBorder="1" applyAlignment="1">
      <alignment vertical="center"/>
    </xf>
    <xf numFmtId="0" fontId="25" fillId="0" borderId="0" xfId="0" applyFont="1" applyFill="1" applyBorder="1" applyAlignment="1">
      <alignment vertical="center"/>
    </xf>
    <xf numFmtId="165" fontId="21" fillId="0" borderId="0" xfId="0" applyNumberFormat="1" applyFont="1" applyFill="1" applyBorder="1" applyAlignment="1">
      <alignment vertical="center"/>
    </xf>
    <xf numFmtId="0" fontId="38" fillId="0" borderId="0" xfId="73" applyFont="1" applyFill="1" applyBorder="1" applyAlignment="1" applyProtection="1">
      <alignment vertical="center"/>
      <protection/>
    </xf>
    <xf numFmtId="0" fontId="23" fillId="24" borderId="24" xfId="0" applyNumberFormat="1" applyFont="1" applyFill="1" applyBorder="1" applyAlignment="1">
      <alignment horizontal="center" vertical="center"/>
    </xf>
    <xf numFmtId="0" fontId="0" fillId="26" borderId="26" xfId="0" applyFont="1" applyFill="1" applyBorder="1" applyAlignment="1">
      <alignment vertical="center"/>
    </xf>
    <xf numFmtId="0" fontId="23" fillId="0" borderId="21" xfId="0" applyFont="1" applyFill="1" applyBorder="1" applyAlignment="1">
      <alignment vertical="center"/>
    </xf>
    <xf numFmtId="167" fontId="0" fillId="0" borderId="28" xfId="0" applyNumberFormat="1" applyFont="1" applyFill="1" applyBorder="1" applyAlignment="1">
      <alignment horizontal="right" vertical="center"/>
    </xf>
    <xf numFmtId="0" fontId="23" fillId="24" borderId="24" xfId="0" applyFont="1" applyFill="1" applyBorder="1" applyAlignment="1">
      <alignment horizontal="center" vertical="center"/>
    </xf>
    <xf numFmtId="0" fontId="41" fillId="0" borderId="0" xfId="0" applyFont="1" applyAlignment="1">
      <alignment horizontal="left" vertical="center"/>
    </xf>
    <xf numFmtId="0" fontId="1" fillId="0" borderId="0" xfId="0" applyFont="1" applyAlignment="1">
      <alignment horizontal="left" vertical="center"/>
    </xf>
    <xf numFmtId="0" fontId="25" fillId="0" borderId="0" xfId="0" applyFont="1" applyAlignment="1">
      <alignment horizontal="left"/>
    </xf>
    <xf numFmtId="3" fontId="0" fillId="0" borderId="0" xfId="0" applyNumberFormat="1" applyFont="1" applyAlignment="1">
      <alignment vertical="center"/>
    </xf>
    <xf numFmtId="0" fontId="42" fillId="0" borderId="0" xfId="0" applyFont="1" applyBorder="1" applyAlignment="1">
      <alignment horizontal="left" vertical="center"/>
    </xf>
    <xf numFmtId="0" fontId="23" fillId="24" borderId="12"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2" xfId="0" applyFont="1" applyFill="1" applyBorder="1" applyAlignment="1">
      <alignment horizontal="center" vertical="center"/>
    </xf>
    <xf numFmtId="0" fontId="23" fillId="24" borderId="40" xfId="0" applyFont="1" applyFill="1" applyBorder="1" applyAlignment="1">
      <alignment horizontal="center" vertical="center" wrapText="1"/>
    </xf>
    <xf numFmtId="0" fontId="23" fillId="24" borderId="41" xfId="0" applyFont="1" applyFill="1" applyBorder="1" applyAlignment="1">
      <alignment horizontal="center" vertical="center" wrapText="1"/>
    </xf>
    <xf numFmtId="0" fontId="23" fillId="24" borderId="42" xfId="0" applyFont="1" applyFill="1" applyBorder="1" applyAlignment="1">
      <alignment horizontal="center" vertical="center" wrapText="1"/>
    </xf>
    <xf numFmtId="0" fontId="23" fillId="24" borderId="43"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34" fillId="0" borderId="0" xfId="0" applyFont="1" applyAlignment="1">
      <alignment horizontal="left" vertical="center" wrapText="1"/>
    </xf>
    <xf numFmtId="0" fontId="35" fillId="0" borderId="0" xfId="0" applyFont="1" applyAlignment="1">
      <alignment horizontal="left" wrapText="1"/>
    </xf>
    <xf numFmtId="0" fontId="25" fillId="0" borderId="0" xfId="0" applyFont="1" applyFill="1" applyBorder="1" applyAlignment="1">
      <alignment horizontal="left" vertical="center"/>
    </xf>
    <xf numFmtId="0" fontId="23" fillId="0" borderId="0" xfId="0" applyFont="1" applyFill="1" applyBorder="1" applyAlignment="1">
      <alignment horizontal="left"/>
    </xf>
    <xf numFmtId="0" fontId="23" fillId="24" borderId="44" xfId="0" applyFont="1" applyFill="1" applyBorder="1" applyAlignment="1">
      <alignment horizontal="center" wrapText="1"/>
    </xf>
    <xf numFmtId="0" fontId="23" fillId="24" borderId="45" xfId="0" applyFont="1" applyFill="1" applyBorder="1" applyAlignment="1">
      <alignment horizontal="center" wrapText="1"/>
    </xf>
    <xf numFmtId="0" fontId="23" fillId="24" borderId="46" xfId="0" applyFont="1" applyFill="1" applyBorder="1" applyAlignment="1">
      <alignment horizontal="center" vertical="center" wrapText="1"/>
    </xf>
    <xf numFmtId="0" fontId="23" fillId="24" borderId="44" xfId="0" applyFont="1" applyFill="1" applyBorder="1" applyAlignment="1">
      <alignment horizontal="center" vertical="center" wrapText="1"/>
    </xf>
    <xf numFmtId="0" fontId="23" fillId="24" borderId="24"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23" fillId="26" borderId="24" xfId="0" applyFont="1" applyFill="1" applyBorder="1" applyAlignment="1">
      <alignment horizontal="left" vertical="center"/>
    </xf>
    <xf numFmtId="3" fontId="23" fillId="24" borderId="17" xfId="0" applyNumberFormat="1" applyFont="1" applyFill="1" applyBorder="1" applyAlignment="1" quotePrefix="1">
      <alignment horizontal="center" vertical="center" wrapText="1"/>
    </xf>
    <xf numFmtId="0" fontId="23" fillId="24" borderId="17" xfId="0" applyFont="1" applyFill="1" applyBorder="1" applyAlignment="1">
      <alignment horizontal="center" vertical="center"/>
    </xf>
    <xf numFmtId="0" fontId="0" fillId="0" borderId="0" xfId="0" applyFont="1" applyFill="1" applyAlignment="1">
      <alignment vertical="center"/>
    </xf>
    <xf numFmtId="166" fontId="0" fillId="0" borderId="0" xfId="0" applyNumberFormat="1" applyFont="1" applyFill="1" applyAlignment="1">
      <alignment vertical="center"/>
    </xf>
    <xf numFmtId="3" fontId="23" fillId="26" borderId="24" xfId="0" applyNumberFormat="1" applyFont="1" applyFill="1" applyBorder="1" applyAlignment="1" quotePrefix="1">
      <alignment horizontal="center" vertical="center" wrapText="1"/>
    </xf>
    <xf numFmtId="0" fontId="23" fillId="26" borderId="24" xfId="0" applyFont="1" applyFill="1" applyBorder="1" applyAlignment="1">
      <alignment horizontal="center" vertical="center"/>
    </xf>
    <xf numFmtId="167" fontId="0" fillId="0" borderId="11" xfId="0" applyNumberFormat="1" applyFont="1" applyBorder="1" applyAlignment="1">
      <alignment horizontal="right" vertical="center"/>
    </xf>
    <xf numFmtId="167" fontId="0" fillId="0" borderId="17" xfId="0" applyNumberFormat="1" applyFont="1" applyBorder="1" applyAlignment="1">
      <alignment horizontal="right" vertical="center"/>
    </xf>
    <xf numFmtId="167" fontId="0" fillId="0" borderId="19" xfId="0" applyNumberFormat="1" applyFont="1" applyBorder="1" applyAlignment="1">
      <alignment horizontal="right" vertical="center"/>
    </xf>
    <xf numFmtId="167" fontId="0" fillId="0" borderId="21" xfId="0" applyNumberFormat="1" applyFont="1" applyBorder="1" applyAlignment="1">
      <alignment horizontal="right" vertical="center"/>
    </xf>
    <xf numFmtId="0" fontId="23" fillId="24" borderId="47" xfId="0" applyFont="1" applyFill="1" applyBorder="1" applyAlignment="1">
      <alignment horizontal="center" vertical="center" wrapText="1"/>
    </xf>
    <xf numFmtId="3" fontId="23" fillId="24" borderId="48" xfId="0" applyNumberFormat="1" applyFont="1" applyFill="1" applyBorder="1" applyAlignment="1" quotePrefix="1">
      <alignment horizontal="center" vertical="center" wrapText="1"/>
    </xf>
    <xf numFmtId="3" fontId="23" fillId="26" borderId="49" xfId="0" applyNumberFormat="1" applyFont="1" applyFill="1" applyBorder="1" applyAlignment="1" quotePrefix="1">
      <alignment horizontal="center" vertical="center" wrapText="1"/>
    </xf>
    <xf numFmtId="167" fontId="0" fillId="0" borderId="50" xfId="0" applyNumberFormat="1" applyFont="1" applyFill="1" applyBorder="1" applyAlignment="1">
      <alignment horizontal="right" vertical="center"/>
    </xf>
    <xf numFmtId="167" fontId="0" fillId="0" borderId="47" xfId="0" applyNumberFormat="1" applyFont="1" applyFill="1" applyBorder="1" applyAlignment="1">
      <alignment horizontal="right" vertical="center"/>
    </xf>
    <xf numFmtId="167" fontId="0" fillId="0" borderId="48" xfId="0" applyNumberFormat="1" applyFont="1" applyFill="1" applyBorder="1" applyAlignment="1">
      <alignment horizontal="right" vertical="center"/>
    </xf>
    <xf numFmtId="167" fontId="0" fillId="0" borderId="51" xfId="0" applyNumberFormat="1" applyFont="1" applyFill="1" applyBorder="1" applyAlignment="1">
      <alignment horizontal="right" vertical="center"/>
    </xf>
    <xf numFmtId="167" fontId="0" fillId="0" borderId="52" xfId="0" applyNumberFormat="1" applyFont="1" applyFill="1" applyBorder="1" applyAlignment="1">
      <alignment horizontal="right" vertical="center"/>
    </xf>
    <xf numFmtId="0" fontId="23" fillId="24" borderId="53" xfId="0" applyFont="1" applyFill="1" applyBorder="1" applyAlignment="1">
      <alignment horizontal="center" vertical="center" wrapText="1"/>
    </xf>
    <xf numFmtId="0" fontId="23" fillId="24" borderId="54" xfId="0" applyFont="1" applyFill="1" applyBorder="1" applyAlignment="1">
      <alignment horizontal="center" vertical="center" wrapText="1"/>
    </xf>
    <xf numFmtId="0" fontId="23" fillId="24" borderId="55" xfId="0" applyFont="1" applyFill="1" applyBorder="1" applyAlignment="1">
      <alignment horizontal="center" vertical="center"/>
    </xf>
    <xf numFmtId="0" fontId="23" fillId="26" borderId="56" xfId="0" applyFont="1" applyFill="1" applyBorder="1" applyAlignment="1">
      <alignment horizontal="center" vertical="center"/>
    </xf>
    <xf numFmtId="167" fontId="0" fillId="0" borderId="53" xfId="0" applyNumberFormat="1" applyFont="1" applyFill="1" applyBorder="1" applyAlignment="1">
      <alignment horizontal="right" vertical="center"/>
    </xf>
    <xf numFmtId="167" fontId="0" fillId="0" borderId="54" xfId="0" applyNumberFormat="1" applyFont="1" applyFill="1" applyBorder="1" applyAlignment="1">
      <alignment horizontal="right" vertical="center"/>
    </xf>
    <xf numFmtId="167" fontId="0" fillId="0" borderId="55" xfId="0" applyNumberFormat="1" applyFont="1" applyFill="1" applyBorder="1" applyAlignment="1">
      <alignment horizontal="right" vertical="center"/>
    </xf>
    <xf numFmtId="167" fontId="0" fillId="0" borderId="57" xfId="0" applyNumberFormat="1" applyFont="1" applyFill="1" applyBorder="1" applyAlignment="1">
      <alignment horizontal="right" vertical="center"/>
    </xf>
    <xf numFmtId="167" fontId="0" fillId="0" borderId="58" xfId="0" applyNumberFormat="1" applyFont="1" applyFill="1" applyBorder="1" applyAlignment="1">
      <alignment horizontal="right" vertical="center"/>
    </xf>
    <xf numFmtId="0" fontId="23" fillId="24" borderId="50" xfId="0" applyFont="1" applyFill="1" applyBorder="1" applyAlignment="1">
      <alignment horizontal="center" vertical="center" wrapText="1"/>
    </xf>
    <xf numFmtId="167" fontId="0" fillId="0" borderId="57" xfId="0" applyNumberFormat="1" applyFont="1" applyBorder="1" applyAlignment="1">
      <alignment horizontal="right" vertical="center"/>
    </xf>
    <xf numFmtId="0" fontId="0" fillId="0" borderId="0" xfId="65" applyFont="1" applyAlignment="1">
      <alignment horizontal="left"/>
    </xf>
  </cellXfs>
  <cellStyles count="61">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ny_faktwiekpleckrajobywat.tabl4Anowa" xfId="56"/>
    <cellStyle name="Note" xfId="57"/>
    <cellStyle name="Output" xfId="58"/>
    <cellStyle name="SDMX_protected" xfId="59"/>
    <cellStyle name="Title" xfId="60"/>
    <cellStyle name="Total" xfId="61"/>
    <cellStyle name="Warning Text" xfId="62"/>
    <cellStyle name="Κατηγορία Πιλότου δεδομένων" xfId="63"/>
    <cellStyle name="Τιμή Πιλότου δεδομένων" xfId="64"/>
    <cellStyle name="Normal 11" xfId="65"/>
    <cellStyle name="Normal 9" xfId="66"/>
    <cellStyle name="Normal 2" xfId="67"/>
    <cellStyle name="Normal 2 2" xfId="68"/>
    <cellStyle name="Normal 2 10" xfId="69"/>
    <cellStyle name="Normal 10" xfId="70"/>
    <cellStyle name="Normal 50" xfId="71"/>
    <cellStyle name="NumberCellStyle" xfId="72"/>
    <cellStyle name="Hyperlink" xfId="73"/>
    <cellStyle name="Normal 3"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Immigrants, EU, 2016</a:t>
            </a:r>
            <a:r>
              <a:rPr lang="en-US" cap="none" sz="1600" b="0" u="none" baseline="0">
                <a:solidFill>
                  <a:srgbClr val="000000"/>
                </a:solidFill>
                <a:latin typeface="Arial"/>
                <a:ea typeface="Arial"/>
                <a:cs typeface="Arial"/>
              </a:rPr>
              <a:t>
(per 1 000 inhabitants)</a:t>
            </a:r>
          </a:p>
        </c:rich>
      </c:tx>
      <c:layout>
        <c:manualLayout>
          <c:xMode val="edge"/>
          <c:yMode val="edge"/>
          <c:x val="0.00525"/>
          <c:y val="0.00775"/>
        </c:manualLayout>
      </c:layout>
      <c:overlay val="0"/>
      <c:spPr>
        <a:noFill/>
        <a:ln>
          <a:noFill/>
        </a:ln>
      </c:spPr>
    </c:title>
    <c:plotArea>
      <c:layout>
        <c:manualLayout>
          <c:layoutTarget val="inner"/>
          <c:xMode val="edge"/>
          <c:yMode val="edge"/>
          <c:x val="0.04825"/>
          <c:y val="0.15725"/>
          <c:w val="0.937"/>
          <c:h val="0.534"/>
        </c:manualLayout>
      </c:layout>
      <c:barChart>
        <c:barDir val="col"/>
        <c:grouping val="clustered"/>
        <c:varyColors val="0"/>
        <c:ser>
          <c:idx val="0"/>
          <c:order val="0"/>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 bargraph'!$C$12:$C$45</c:f>
              <c:strCache/>
            </c:strRef>
          </c:cat>
          <c:val>
            <c:numRef>
              <c:f>'Fig 1 bargraph'!$D$12:$D$45</c:f>
              <c:numCache/>
            </c:numRef>
          </c:val>
        </c:ser>
        <c:overlap val="-27"/>
        <c:gapWidth val="219"/>
        <c:axId val="38119339"/>
        <c:axId val="7529732"/>
      </c:barChart>
      <c:catAx>
        <c:axId val="3811933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7529732"/>
        <c:crosses val="autoZero"/>
        <c:auto val="1"/>
        <c:lblOffset val="100"/>
        <c:noMultiLvlLbl val="0"/>
      </c:catAx>
      <c:valAx>
        <c:axId val="7529732"/>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8119339"/>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Immigrants by sex, 2016</a:t>
            </a:r>
            <a:r>
              <a:rPr lang="en-US" cap="none" sz="1600" b="0" u="none" baseline="0">
                <a:solidFill>
                  <a:srgbClr val="000000"/>
                </a:solidFill>
                <a:latin typeface="Arial"/>
                <a:ea typeface="Arial"/>
                <a:cs typeface="Arial"/>
              </a:rPr>
              <a:t>
(% of all immigrants)</a:t>
            </a:r>
          </a:p>
        </c:rich>
      </c:tx>
      <c:layout>
        <c:manualLayout>
          <c:xMode val="edge"/>
          <c:yMode val="edge"/>
          <c:x val="0.00525"/>
          <c:y val="0.00775"/>
        </c:manualLayout>
      </c:layout>
      <c:overlay val="0"/>
      <c:spPr>
        <a:noFill/>
        <a:ln>
          <a:noFill/>
        </a:ln>
      </c:spPr>
    </c:title>
    <c:plotArea>
      <c:layout>
        <c:manualLayout>
          <c:xMode val="edge"/>
          <c:yMode val="edge"/>
          <c:x val="0.01475"/>
          <c:y val="0.11325"/>
          <c:w val="0.97075"/>
          <c:h val="0.68"/>
        </c:manualLayout>
      </c:layout>
      <c:barChart>
        <c:barDir val="col"/>
        <c:grouping val="percentStacked"/>
        <c:varyColors val="0"/>
        <c:ser>
          <c:idx val="0"/>
          <c:order val="0"/>
          <c:tx>
            <c:strRef>
              <c:f>'Figure 2'!$D$9:$D$10</c:f>
              <c:strCache>
                <c:ptCount val="1"/>
                <c:pt idx="0">
                  <c:v>Males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2'!$C$11:$C$44</c:f>
              <c:strCache/>
            </c:strRef>
          </c:cat>
          <c:val>
            <c:numRef>
              <c:f>'Figure 2'!$D$11:$D$44</c:f>
              <c:numCache/>
            </c:numRef>
          </c:val>
        </c:ser>
        <c:ser>
          <c:idx val="1"/>
          <c:order val="1"/>
          <c:tx>
            <c:strRef>
              <c:f>'Figure 2'!$E$9:$E$10</c:f>
              <c:strCache>
                <c:ptCount val="1"/>
                <c:pt idx="0">
                  <c:v>Females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2'!$C$11:$C$44</c:f>
              <c:strCache/>
            </c:strRef>
          </c:cat>
          <c:val>
            <c:numRef>
              <c:f>'Figure 2'!$E$11:$E$44</c:f>
              <c:numCache/>
            </c:numRef>
          </c:val>
        </c:ser>
        <c:overlap val="100"/>
        <c:axId val="658725"/>
        <c:axId val="5928526"/>
      </c:barChart>
      <c:catAx>
        <c:axId val="65872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5928526"/>
        <c:crosses val="autoZero"/>
        <c:auto val="1"/>
        <c:lblOffset val="100"/>
        <c:noMultiLvlLbl val="0"/>
      </c:catAx>
      <c:valAx>
        <c:axId val="5928526"/>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658725"/>
        <c:crosses val="autoZero"/>
        <c:crossBetween val="between"/>
        <c:dispUnits/>
      </c:valAx>
      <c:spPr>
        <a:noFill/>
        <a:ln>
          <a:noFill/>
        </a:ln>
      </c:spPr>
    </c:plotArea>
    <c:legend>
      <c:legendPos val="b"/>
      <c:layout>
        <c:manualLayout>
          <c:xMode val="edge"/>
          <c:yMode val="edge"/>
          <c:x val="0.4155"/>
          <c:y val="0.8145"/>
          <c:w val="0.16875"/>
          <c:h val="0.03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Number of EU citizens that are usual residents in the rest of the EU as of 1 January 2017, EU</a:t>
            </a:r>
            <a:r>
              <a:rPr lang="en-US" cap="none" sz="1600" b="0" u="none" baseline="0">
                <a:solidFill>
                  <a:srgbClr val="000000"/>
                </a:solidFill>
                <a:latin typeface="Arial"/>
                <a:ea typeface="Arial"/>
                <a:cs typeface="Arial"/>
              </a:rPr>
              <a:t>
(million)</a:t>
            </a:r>
          </a:p>
        </c:rich>
      </c:tx>
      <c:layout>
        <c:manualLayout>
          <c:xMode val="edge"/>
          <c:yMode val="edge"/>
          <c:x val="0.00625"/>
          <c:y val="0.017"/>
        </c:manualLayout>
      </c:layout>
      <c:overlay val="0"/>
      <c:spPr>
        <a:noFill/>
        <a:ln>
          <a:noFill/>
        </a:ln>
      </c:spPr>
    </c:title>
    <c:plotArea>
      <c:layout>
        <c:manualLayout>
          <c:layoutTarget val="inner"/>
          <c:xMode val="edge"/>
          <c:yMode val="edge"/>
          <c:x val="0.0265"/>
          <c:y val="0.16225"/>
          <c:w val="0.9735"/>
          <c:h val="0.33975"/>
        </c:manualLayout>
      </c:layout>
      <c:barChart>
        <c:barDir val="col"/>
        <c:grouping val="clustered"/>
        <c:varyColors val="0"/>
        <c:ser>
          <c:idx val="0"/>
          <c:order val="0"/>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'Figure 3'!$C$15:$C$43</c:f>
              <c:strCache/>
            </c:strRef>
          </c:cat>
          <c:val>
            <c:numRef>
              <c:f>'Figure 3'!$D$15:$D$43</c:f>
              <c:numCache/>
            </c:numRef>
          </c:val>
        </c:ser>
        <c:axId val="53356735"/>
        <c:axId val="10448568"/>
      </c:barChart>
      <c:catAx>
        <c:axId val="5335673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0448568"/>
        <c:crosses val="autoZero"/>
        <c:auto val="1"/>
        <c:lblOffset val="100"/>
        <c:tickLblSkip val="1"/>
        <c:noMultiLvlLbl val="0"/>
      </c:catAx>
      <c:valAx>
        <c:axId val="10448568"/>
        <c:scaling>
          <c:orientation val="minMax"/>
          <c:max val="4"/>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356735"/>
        <c:crosses val="autoZero"/>
        <c:crossBetween val="between"/>
        <c:dispUnits/>
        <c:majorUnit val="1"/>
        <c:minorUnit val="0.1"/>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Energy dependency rate for all products, 2008 and 2018</a:t>
            </a:r>
            <a:r>
              <a:rPr lang="en-US" cap="none" sz="1600" b="0" u="none" baseline="0">
                <a:solidFill>
                  <a:srgbClr val="000000"/>
                </a:solidFill>
                <a:latin typeface="Arial"/>
                <a:ea typeface="Arial"/>
                <a:cs typeface="Arial"/>
              </a:rPr>
              <a:t>
(% of net imports in gross available energy, based on tonnes of oil equivalent)</a:t>
            </a:r>
          </a:p>
        </c:rich>
      </c:tx>
      <c:layout>
        <c:manualLayout>
          <c:xMode val="edge"/>
          <c:yMode val="edge"/>
          <c:x val="0.00525"/>
          <c:y val="0.0075"/>
        </c:manualLayout>
      </c:layout>
      <c:overlay val="0"/>
      <c:spPr>
        <a:noFill/>
        <a:ln>
          <a:noFill/>
        </a:ln>
      </c:spPr>
    </c:title>
    <c:plotArea>
      <c:layout>
        <c:manualLayout>
          <c:xMode val="edge"/>
          <c:yMode val="edge"/>
          <c:x val="0.01475"/>
          <c:y val="0.11075"/>
          <c:w val="0.97075"/>
          <c:h val="0.664"/>
        </c:manualLayout>
      </c:layout>
      <c:barChart>
        <c:barDir val="col"/>
        <c:grouping val="clustered"/>
        <c:varyColors val="0"/>
        <c:ser>
          <c:idx val="0"/>
          <c:order val="0"/>
          <c:tx>
            <c:strRef>
              <c:f>'Long bar graph'!$C$10</c:f>
              <c:strCache>
                <c:ptCount val="1"/>
                <c:pt idx="0">
                  <c:v>2008</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'Long bar graph'!$B$11:$B$55</c:f>
              <c:strCache/>
            </c:strRef>
          </c:cat>
          <c:val>
            <c:numRef>
              <c:f>'Long bar graph'!$C$11:$C$55</c:f>
              <c:numCache/>
            </c:numRef>
          </c:val>
        </c:ser>
        <c:ser>
          <c:idx val="1"/>
          <c:order val="1"/>
          <c:tx>
            <c:strRef>
              <c:f>'Long bar graph'!$D$10</c:f>
              <c:strCache>
                <c:ptCount val="1"/>
                <c:pt idx="0">
                  <c:v>2018</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'Long bar graph'!$B$11:$B$55</c:f>
              <c:strCache/>
            </c:strRef>
          </c:cat>
          <c:val>
            <c:numRef>
              <c:f>'Long bar graph'!$D$11:$D$55</c:f>
              <c:numCache/>
            </c:numRef>
          </c:val>
        </c:ser>
        <c:overlap val="-27"/>
        <c:gapWidth val="219"/>
        <c:axId val="26928249"/>
        <c:axId val="41027650"/>
      </c:barChart>
      <c:catAx>
        <c:axId val="26928249"/>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1027650"/>
        <c:crosses val="autoZero"/>
        <c:auto val="1"/>
        <c:lblOffset val="100"/>
        <c:noMultiLvlLbl val="0"/>
      </c:catAx>
      <c:valAx>
        <c:axId val="41027650"/>
        <c:scaling>
          <c:orientation val="minMax"/>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26928249"/>
        <c:crosses val="autoZero"/>
        <c:crossBetween val="between"/>
        <c:dispUnits/>
      </c:valAx>
      <c:spPr>
        <a:noFill/>
        <a:ln>
          <a:noFill/>
        </a:ln>
      </c:spPr>
    </c:plotArea>
    <c:legend>
      <c:legendPos val="b"/>
      <c:layout>
        <c:manualLayout>
          <c:xMode val="edge"/>
          <c:yMode val="edge"/>
          <c:x val="0.438"/>
          <c:y val="0.79525"/>
          <c:w val="0.124"/>
          <c:h val="0.036"/>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0.846</cdr:y>
    </cdr:from>
    <cdr:to>
      <cdr:x>0</cdr:x>
      <cdr:y>0</cdr:y>
    </cdr:to>
    <cdr:sp macro="" textlink="">
      <cdr:nvSpPr>
        <cdr:cNvPr id="2" name="FootonotesShape"/>
        <cdr:cNvSpPr txBox="1"/>
      </cdr:nvSpPr>
      <cdr:spPr>
        <a:xfrm>
          <a:off x="47625" y="558165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Break in series.</a:t>
          </a:r>
        </a:p>
        <a:p>
          <a:r>
            <a:rPr lang="en-GB" sz="1200">
              <a:latin typeface="Arial" panose="020B0604020202020204" pitchFamily="34" charset="0"/>
            </a:rPr>
            <a:t>(²) Provisional.</a:t>
          </a:r>
        </a:p>
        <a:p>
          <a:r>
            <a:rPr lang="en-GB" sz="1200">
              <a:latin typeface="Arial" panose="020B0604020202020204" pitchFamily="34" charset="0"/>
            </a:rPr>
            <a:t>(³) Estimate.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migr_imm1ctz and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33</xdr:row>
      <xdr:rowOff>76200</xdr:rowOff>
    </xdr:from>
    <xdr:to>
      <xdr:col>23</xdr:col>
      <xdr:colOff>447675</xdr:colOff>
      <xdr:row>77</xdr:row>
      <xdr:rowOff>152400</xdr:rowOff>
    </xdr:to>
    <xdr:graphicFrame macro="">
      <xdr:nvGraphicFramePr>
        <xdr:cNvPr id="2" name="Chart 1"/>
        <xdr:cNvGraphicFramePr/>
      </xdr:nvGraphicFramePr>
      <xdr:xfrm>
        <a:off x="6753225" y="5105400"/>
        <a:ext cx="9525000" cy="6819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542925</xdr:colOff>
      <xdr:row>36</xdr:row>
      <xdr:rowOff>66675</xdr:rowOff>
    </xdr:from>
    <xdr:ext cx="76200" cy="228600"/>
    <xdr:sp macro="" textlink="">
      <xdr:nvSpPr>
        <xdr:cNvPr id="54296" name="Text Box 8"/>
        <xdr:cNvSpPr txBox="1">
          <a:spLocks noChangeArrowheads="1"/>
        </xdr:cNvSpPr>
      </xdr:nvSpPr>
      <xdr:spPr bwMode="auto">
        <a:xfrm>
          <a:off x="2943225" y="5838825"/>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390525</xdr:colOff>
      <xdr:row>39</xdr:row>
      <xdr:rowOff>0</xdr:rowOff>
    </xdr:from>
    <xdr:ext cx="76200" cy="228600"/>
    <xdr:sp macro="" textlink="">
      <xdr:nvSpPr>
        <xdr:cNvPr id="54297" name="Text Box 9"/>
        <xdr:cNvSpPr txBox="1">
          <a:spLocks noChangeArrowheads="1"/>
        </xdr:cNvSpPr>
      </xdr:nvSpPr>
      <xdr:spPr bwMode="auto">
        <a:xfrm>
          <a:off x="5791200" y="626745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542925</xdr:colOff>
      <xdr:row>37</xdr:row>
      <xdr:rowOff>66675</xdr:rowOff>
    </xdr:from>
    <xdr:ext cx="76200" cy="219075"/>
    <xdr:sp macro="" textlink="">
      <xdr:nvSpPr>
        <xdr:cNvPr id="5" name="Text Box 8"/>
        <xdr:cNvSpPr txBox="1">
          <a:spLocks noChangeArrowheads="1"/>
        </xdr:cNvSpPr>
      </xdr:nvSpPr>
      <xdr:spPr bwMode="auto">
        <a:xfrm>
          <a:off x="19659600" y="5991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542925</xdr:colOff>
      <xdr:row>37</xdr:row>
      <xdr:rowOff>66675</xdr:rowOff>
    </xdr:from>
    <xdr:ext cx="76200" cy="219075"/>
    <xdr:sp macro="" textlink="">
      <xdr:nvSpPr>
        <xdr:cNvPr id="6" name="Text Box 8"/>
        <xdr:cNvSpPr txBox="1">
          <a:spLocks noChangeArrowheads="1"/>
        </xdr:cNvSpPr>
      </xdr:nvSpPr>
      <xdr:spPr bwMode="auto">
        <a:xfrm>
          <a:off x="14030325" y="5991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6</xdr:col>
      <xdr:colOff>352425</xdr:colOff>
      <xdr:row>17</xdr:row>
      <xdr:rowOff>66675</xdr:rowOff>
    </xdr:from>
    <xdr:to>
      <xdr:col>11</xdr:col>
      <xdr:colOff>1181100</xdr:colOff>
      <xdr:row>60</xdr:row>
      <xdr:rowOff>38100</xdr:rowOff>
    </xdr:to>
    <xdr:graphicFrame macro="">
      <xdr:nvGraphicFramePr>
        <xdr:cNvPr id="3" name="Chart 2"/>
        <xdr:cNvGraphicFramePr/>
      </xdr:nvGraphicFramePr>
      <xdr:xfrm>
        <a:off x="5753100" y="2905125"/>
        <a:ext cx="9525000" cy="6600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0.8705</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Provisional.</a:t>
          </a:r>
        </a:p>
        <a:p>
          <a:r>
            <a:rPr lang="en-GB" sz="1200">
              <a:latin typeface="Arial" panose="020B0604020202020204" pitchFamily="34" charset="0"/>
            </a:rPr>
            <a:t>(²) Estimate.</a:t>
          </a:r>
        </a:p>
        <a:p>
          <a:r>
            <a:rPr lang="en-GB" sz="1200">
              <a:latin typeface="Arial" panose="020B0604020202020204" pitchFamily="34" charset="0"/>
            </a:rPr>
            <a:t>(³)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migr_imm2ctz)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504825</xdr:colOff>
      <xdr:row>48</xdr:row>
      <xdr:rowOff>0</xdr:rowOff>
    </xdr:from>
    <xdr:ext cx="104775" cy="219075"/>
    <xdr:sp macro="" textlink="">
      <xdr:nvSpPr>
        <xdr:cNvPr id="3" name="Text Box 3"/>
        <xdr:cNvSpPr txBox="1">
          <a:spLocks noChangeArrowheads="1"/>
        </xdr:cNvSpPr>
      </xdr:nvSpPr>
      <xdr:spPr bwMode="auto">
        <a:xfrm>
          <a:off x="5781675" y="744855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504825</xdr:colOff>
      <xdr:row>48</xdr:row>
      <xdr:rowOff>0</xdr:rowOff>
    </xdr:from>
    <xdr:ext cx="104775" cy="219075"/>
    <xdr:sp macro="" textlink="">
      <xdr:nvSpPr>
        <xdr:cNvPr id="4" name="Text Box 3"/>
        <xdr:cNvSpPr txBox="1">
          <a:spLocks noChangeArrowheads="1"/>
        </xdr:cNvSpPr>
      </xdr:nvSpPr>
      <xdr:spPr bwMode="auto">
        <a:xfrm>
          <a:off x="5781675" y="744855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209550</xdr:colOff>
      <xdr:row>30</xdr:row>
      <xdr:rowOff>0</xdr:rowOff>
    </xdr:from>
    <xdr:to>
      <xdr:col>16</xdr:col>
      <xdr:colOff>361950</xdr:colOff>
      <xdr:row>73</xdr:row>
      <xdr:rowOff>28575</xdr:rowOff>
    </xdr:to>
    <xdr:graphicFrame macro="">
      <xdr:nvGraphicFramePr>
        <xdr:cNvPr id="7" name="Chart 6"/>
        <xdr:cNvGraphicFramePr/>
      </xdr:nvGraphicFramePr>
      <xdr:xfrm>
        <a:off x="6096000" y="4667250"/>
        <a:ext cx="9525000" cy="6619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0.7815</cdr:y>
    </cdr:from>
    <cdr:to>
      <cdr:x>0</cdr:x>
      <cdr:y>0</cdr:y>
    </cdr:to>
    <cdr:sp macro="" textlink="">
      <cdr:nvSpPr>
        <cdr:cNvPr id="2" name="FootonotesShape"/>
        <cdr:cNvSpPr txBox="1"/>
      </cdr:nvSpPr>
      <cdr:spPr>
        <a:xfrm>
          <a:off x="57150" y="4810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Detailed data by individual EU citizenship have been provided by neither Cyprus nor Malta. Only detailed data by individual EU citizenship for the most numerous ones have been provided by Spain.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55</xdr:row>
      <xdr:rowOff>28575</xdr:rowOff>
    </xdr:from>
    <xdr:ext cx="12553950" cy="6162675"/>
    <xdr:graphicFrame macro="">
      <xdr:nvGraphicFramePr>
        <xdr:cNvPr id="2" name="Chart 1"/>
        <xdr:cNvGraphicFramePr/>
      </xdr:nvGraphicFramePr>
      <xdr:xfrm>
        <a:off x="3571875" y="8601075"/>
        <a:ext cx="12553950" cy="6162675"/>
      </xdr:xfrm>
      <a:graphic>
        <a:graphicData uri="http://schemas.openxmlformats.org/drawingml/2006/chart">
          <c:chart xmlns:c="http://schemas.openxmlformats.org/drawingml/2006/chart" r:id="rId1"/>
        </a:graphicData>
      </a:graphic>
    </xdr:graphicFrame>
    <xdr:clientData/>
  </xdr:oneCellAnchor>
  <xdr:oneCellAnchor>
    <xdr:from>
      <xdr:col>5</xdr:col>
      <xdr:colOff>38100</xdr:colOff>
      <xdr:row>45</xdr:row>
      <xdr:rowOff>114300</xdr:rowOff>
    </xdr:from>
    <xdr:ext cx="76200" cy="219075"/>
    <xdr:sp macro="" textlink="">
      <xdr:nvSpPr>
        <xdr:cNvPr id="3" name="Text Box 3"/>
        <xdr:cNvSpPr txBox="1">
          <a:spLocks noChangeArrowheads="1"/>
        </xdr:cNvSpPr>
      </xdr:nvSpPr>
      <xdr:spPr bwMode="auto">
        <a:xfrm>
          <a:off x="4248150" y="71628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10</xdr:row>
      <xdr:rowOff>28575</xdr:rowOff>
    </xdr:from>
    <xdr:ext cx="76200" cy="219075"/>
    <xdr:sp macro="" textlink="">
      <xdr:nvSpPr>
        <xdr:cNvPr id="4" name="Text Box 10"/>
        <xdr:cNvSpPr txBox="1">
          <a:spLocks noChangeArrowheads="1"/>
        </xdr:cNvSpPr>
      </xdr:nvSpPr>
      <xdr:spPr bwMode="auto">
        <a:xfrm>
          <a:off x="7867650" y="1552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0</xdr:rowOff>
    </xdr:from>
    <xdr:ext cx="76200" cy="219075"/>
    <xdr:sp macro="" textlink="">
      <xdr:nvSpPr>
        <xdr:cNvPr id="5" name="Text Box 11"/>
        <xdr:cNvSpPr txBox="1">
          <a:spLocks noChangeArrowheads="1"/>
        </xdr:cNvSpPr>
      </xdr:nvSpPr>
      <xdr:spPr bwMode="auto">
        <a:xfrm>
          <a:off x="11772900" y="6743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10</xdr:row>
      <xdr:rowOff>28575</xdr:rowOff>
    </xdr:from>
    <xdr:ext cx="76200" cy="219075"/>
    <xdr:sp macro="" textlink="">
      <xdr:nvSpPr>
        <xdr:cNvPr id="6" name="Text Box 12"/>
        <xdr:cNvSpPr txBox="1">
          <a:spLocks noChangeArrowheads="1"/>
        </xdr:cNvSpPr>
      </xdr:nvSpPr>
      <xdr:spPr bwMode="auto">
        <a:xfrm>
          <a:off x="7867650" y="1552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0</xdr:rowOff>
    </xdr:from>
    <xdr:ext cx="76200" cy="219075"/>
    <xdr:sp macro="" textlink="">
      <xdr:nvSpPr>
        <xdr:cNvPr id="7" name="Text Box 13"/>
        <xdr:cNvSpPr txBox="1">
          <a:spLocks noChangeArrowheads="1"/>
        </xdr:cNvSpPr>
      </xdr:nvSpPr>
      <xdr:spPr bwMode="auto">
        <a:xfrm>
          <a:off x="11772900" y="6743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10</xdr:row>
      <xdr:rowOff>28575</xdr:rowOff>
    </xdr:from>
    <xdr:ext cx="76200" cy="219075"/>
    <xdr:sp macro="" textlink="">
      <xdr:nvSpPr>
        <xdr:cNvPr id="8" name="Text Box 12"/>
        <xdr:cNvSpPr txBox="1">
          <a:spLocks noChangeArrowheads="1"/>
        </xdr:cNvSpPr>
      </xdr:nvSpPr>
      <xdr:spPr bwMode="auto">
        <a:xfrm>
          <a:off x="7867650" y="1552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0</xdr:rowOff>
    </xdr:from>
    <xdr:ext cx="76200" cy="219075"/>
    <xdr:sp macro="" textlink="">
      <xdr:nvSpPr>
        <xdr:cNvPr id="9" name="Text Box 13"/>
        <xdr:cNvSpPr txBox="1">
          <a:spLocks noChangeArrowheads="1"/>
        </xdr:cNvSpPr>
      </xdr:nvSpPr>
      <xdr:spPr bwMode="auto">
        <a:xfrm>
          <a:off x="11772900" y="6743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0</xdr:rowOff>
    </xdr:from>
    <xdr:ext cx="76200" cy="219075"/>
    <xdr:sp macro="" textlink="">
      <xdr:nvSpPr>
        <xdr:cNvPr id="10" name="Text Box 11"/>
        <xdr:cNvSpPr txBox="1">
          <a:spLocks noChangeArrowheads="1"/>
        </xdr:cNvSpPr>
      </xdr:nvSpPr>
      <xdr:spPr bwMode="auto">
        <a:xfrm>
          <a:off x="11772900" y="6743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10</xdr:row>
      <xdr:rowOff>28575</xdr:rowOff>
    </xdr:from>
    <xdr:ext cx="76200" cy="219075"/>
    <xdr:sp macro="" textlink="">
      <xdr:nvSpPr>
        <xdr:cNvPr id="11" name="Text Box 10"/>
        <xdr:cNvSpPr txBox="1">
          <a:spLocks noChangeArrowheads="1"/>
        </xdr:cNvSpPr>
      </xdr:nvSpPr>
      <xdr:spPr bwMode="auto">
        <a:xfrm>
          <a:off x="7867650" y="1552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0</xdr:rowOff>
    </xdr:from>
    <xdr:ext cx="76200" cy="219075"/>
    <xdr:sp macro="" textlink="">
      <xdr:nvSpPr>
        <xdr:cNvPr id="12" name="Text Box 11"/>
        <xdr:cNvSpPr txBox="1">
          <a:spLocks noChangeArrowheads="1"/>
        </xdr:cNvSpPr>
      </xdr:nvSpPr>
      <xdr:spPr bwMode="auto">
        <a:xfrm>
          <a:off x="11772900" y="6743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0</xdr:rowOff>
    </xdr:from>
    <xdr:ext cx="76200" cy="219075"/>
    <xdr:sp macro="" textlink="">
      <xdr:nvSpPr>
        <xdr:cNvPr id="13" name="Text Box 11"/>
        <xdr:cNvSpPr txBox="1">
          <a:spLocks noChangeArrowheads="1"/>
        </xdr:cNvSpPr>
      </xdr:nvSpPr>
      <xdr:spPr bwMode="auto">
        <a:xfrm>
          <a:off x="11772900" y="6743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42</xdr:row>
      <xdr:rowOff>0</xdr:rowOff>
    </xdr:from>
    <xdr:ext cx="76200" cy="219075"/>
    <xdr:sp macro="" textlink="">
      <xdr:nvSpPr>
        <xdr:cNvPr id="14" name="Text Box 6"/>
        <xdr:cNvSpPr txBox="1">
          <a:spLocks noChangeArrowheads="1"/>
        </xdr:cNvSpPr>
      </xdr:nvSpPr>
      <xdr:spPr bwMode="auto">
        <a:xfrm>
          <a:off x="2781300" y="6553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42</xdr:row>
      <xdr:rowOff>0</xdr:rowOff>
    </xdr:from>
    <xdr:ext cx="76200" cy="219075"/>
    <xdr:sp macro="" textlink="">
      <xdr:nvSpPr>
        <xdr:cNvPr id="15" name="Text Box 7"/>
        <xdr:cNvSpPr txBox="1">
          <a:spLocks noChangeArrowheads="1"/>
        </xdr:cNvSpPr>
      </xdr:nvSpPr>
      <xdr:spPr bwMode="auto">
        <a:xfrm>
          <a:off x="2781300" y="6553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42</xdr:row>
      <xdr:rowOff>0</xdr:rowOff>
    </xdr:from>
    <xdr:ext cx="76200" cy="219075"/>
    <xdr:sp macro="" textlink="">
      <xdr:nvSpPr>
        <xdr:cNvPr id="16" name="Text Box 9"/>
        <xdr:cNvSpPr txBox="1">
          <a:spLocks noChangeArrowheads="1"/>
        </xdr:cNvSpPr>
      </xdr:nvSpPr>
      <xdr:spPr bwMode="auto">
        <a:xfrm>
          <a:off x="2781300" y="6553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0</xdr:rowOff>
    </xdr:from>
    <xdr:ext cx="76200" cy="219075"/>
    <xdr:sp macro="" textlink="">
      <xdr:nvSpPr>
        <xdr:cNvPr id="17" name="Text Box 10"/>
        <xdr:cNvSpPr txBox="1">
          <a:spLocks noChangeArrowheads="1"/>
        </xdr:cNvSpPr>
      </xdr:nvSpPr>
      <xdr:spPr bwMode="auto">
        <a:xfrm>
          <a:off x="11772900" y="6743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0</xdr:rowOff>
    </xdr:from>
    <xdr:ext cx="76200" cy="219075"/>
    <xdr:sp macro="" textlink="">
      <xdr:nvSpPr>
        <xdr:cNvPr id="18" name="Text Box 11"/>
        <xdr:cNvSpPr txBox="1">
          <a:spLocks noChangeArrowheads="1"/>
        </xdr:cNvSpPr>
      </xdr:nvSpPr>
      <xdr:spPr bwMode="auto">
        <a:xfrm>
          <a:off x="11772900" y="6743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28575</xdr:rowOff>
    </xdr:from>
    <xdr:ext cx="76200" cy="219075"/>
    <xdr:sp macro="" textlink="">
      <xdr:nvSpPr>
        <xdr:cNvPr id="19" name="Text Box 6"/>
        <xdr:cNvSpPr txBox="1">
          <a:spLocks noChangeArrowheads="1"/>
        </xdr:cNvSpPr>
      </xdr:nvSpPr>
      <xdr:spPr bwMode="auto">
        <a:xfrm>
          <a:off x="11772900" y="6772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0</xdr:rowOff>
    </xdr:from>
    <xdr:ext cx="76200" cy="219075"/>
    <xdr:sp macro="" textlink="">
      <xdr:nvSpPr>
        <xdr:cNvPr id="20" name="Text Box 7"/>
        <xdr:cNvSpPr txBox="1">
          <a:spLocks noChangeArrowheads="1"/>
        </xdr:cNvSpPr>
      </xdr:nvSpPr>
      <xdr:spPr bwMode="auto">
        <a:xfrm>
          <a:off x="11772900" y="6743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0</xdr:rowOff>
    </xdr:from>
    <xdr:ext cx="76200" cy="219075"/>
    <xdr:sp macro="" textlink="">
      <xdr:nvSpPr>
        <xdr:cNvPr id="21" name="Text Box 9"/>
        <xdr:cNvSpPr txBox="1">
          <a:spLocks noChangeArrowheads="1"/>
        </xdr:cNvSpPr>
      </xdr:nvSpPr>
      <xdr:spPr bwMode="auto">
        <a:xfrm>
          <a:off x="11772900" y="6743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0</xdr:rowOff>
    </xdr:from>
    <xdr:ext cx="76200" cy="219075"/>
    <xdr:sp macro="" textlink="">
      <xdr:nvSpPr>
        <xdr:cNvPr id="22" name="Text Box 10"/>
        <xdr:cNvSpPr txBox="1">
          <a:spLocks noChangeArrowheads="1"/>
        </xdr:cNvSpPr>
      </xdr:nvSpPr>
      <xdr:spPr bwMode="auto">
        <a:xfrm>
          <a:off x="11772900" y="6743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0</xdr:colOff>
      <xdr:row>43</xdr:row>
      <xdr:rowOff>0</xdr:rowOff>
    </xdr:from>
    <xdr:ext cx="76200" cy="219075"/>
    <xdr:sp macro="" textlink="">
      <xdr:nvSpPr>
        <xdr:cNvPr id="23" name="Text Box 11"/>
        <xdr:cNvSpPr txBox="1">
          <a:spLocks noChangeArrowheads="1"/>
        </xdr:cNvSpPr>
      </xdr:nvSpPr>
      <xdr:spPr bwMode="auto">
        <a:xfrm>
          <a:off x="11772900" y="6743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45</xdr:row>
      <xdr:rowOff>28575</xdr:rowOff>
    </xdr:from>
    <xdr:ext cx="76200" cy="219075"/>
    <xdr:sp macro="" textlink="">
      <xdr:nvSpPr>
        <xdr:cNvPr id="24" name="Text Box 10"/>
        <xdr:cNvSpPr txBox="1">
          <a:spLocks noChangeArrowheads="1"/>
        </xdr:cNvSpPr>
      </xdr:nvSpPr>
      <xdr:spPr bwMode="auto">
        <a:xfrm>
          <a:off x="2781300" y="7077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10</xdr:row>
      <xdr:rowOff>0</xdr:rowOff>
    </xdr:from>
    <xdr:ext cx="76200" cy="200025"/>
    <xdr:sp macro="" textlink="">
      <xdr:nvSpPr>
        <xdr:cNvPr id="25" name="Text Box 3"/>
        <xdr:cNvSpPr txBox="1">
          <a:spLocks noChangeArrowheads="1"/>
        </xdr:cNvSpPr>
      </xdr:nvSpPr>
      <xdr:spPr bwMode="auto">
        <a:xfrm>
          <a:off x="4248150" y="1524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10</xdr:row>
      <xdr:rowOff>0</xdr:rowOff>
    </xdr:from>
    <xdr:ext cx="76200" cy="219075"/>
    <xdr:sp macro="" textlink="">
      <xdr:nvSpPr>
        <xdr:cNvPr id="26" name="Text Box 10"/>
        <xdr:cNvSpPr txBox="1">
          <a:spLocks noChangeArrowheads="1"/>
        </xdr:cNvSpPr>
      </xdr:nvSpPr>
      <xdr:spPr bwMode="auto">
        <a:xfrm>
          <a:off x="2781300" y="1524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390525</xdr:colOff>
      <xdr:row>35</xdr:row>
      <xdr:rowOff>19050</xdr:rowOff>
    </xdr:from>
    <xdr:ext cx="285750" cy="180975"/>
    <xdr:sp macro="" textlink="">
      <xdr:nvSpPr>
        <xdr:cNvPr id="27" name="Text Box 11"/>
        <xdr:cNvSpPr txBox="1">
          <a:spLocks noChangeArrowheads="1"/>
        </xdr:cNvSpPr>
      </xdr:nvSpPr>
      <xdr:spPr bwMode="auto">
        <a:xfrm>
          <a:off x="390525" y="5467350"/>
          <a:ext cx="2857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390525</xdr:colOff>
      <xdr:row>36</xdr:row>
      <xdr:rowOff>19050</xdr:rowOff>
    </xdr:from>
    <xdr:ext cx="285750" cy="180975"/>
    <xdr:sp macro="" textlink="">
      <xdr:nvSpPr>
        <xdr:cNvPr id="28" name="Text Box 12"/>
        <xdr:cNvSpPr txBox="1">
          <a:spLocks noChangeArrowheads="1"/>
        </xdr:cNvSpPr>
      </xdr:nvSpPr>
      <xdr:spPr bwMode="auto">
        <a:xfrm>
          <a:off x="390525" y="5619750"/>
          <a:ext cx="2857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390525</xdr:colOff>
      <xdr:row>14</xdr:row>
      <xdr:rowOff>0</xdr:rowOff>
    </xdr:from>
    <xdr:ext cx="66675" cy="171450"/>
    <xdr:sp macro="" textlink="">
      <xdr:nvSpPr>
        <xdr:cNvPr id="29" name="Text Box 7"/>
        <xdr:cNvSpPr txBox="1">
          <a:spLocks noChangeArrowheads="1"/>
        </xdr:cNvSpPr>
      </xdr:nvSpPr>
      <xdr:spPr bwMode="auto">
        <a:xfrm>
          <a:off x="1009650" y="2171700"/>
          <a:ext cx="666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390525</xdr:colOff>
      <xdr:row>14</xdr:row>
      <xdr:rowOff>0</xdr:rowOff>
    </xdr:from>
    <xdr:ext cx="66675" cy="171450"/>
    <xdr:sp macro="" textlink="">
      <xdr:nvSpPr>
        <xdr:cNvPr id="30" name="Text Box 8"/>
        <xdr:cNvSpPr txBox="1">
          <a:spLocks noChangeArrowheads="1"/>
        </xdr:cNvSpPr>
      </xdr:nvSpPr>
      <xdr:spPr bwMode="auto">
        <a:xfrm>
          <a:off x="1009650" y="2171700"/>
          <a:ext cx="666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10</xdr:row>
      <xdr:rowOff>0</xdr:rowOff>
    </xdr:from>
    <xdr:ext cx="76200" cy="219075"/>
    <xdr:sp macro="" textlink="">
      <xdr:nvSpPr>
        <xdr:cNvPr id="31" name="Text Box 6"/>
        <xdr:cNvSpPr txBox="1">
          <a:spLocks noChangeArrowheads="1"/>
        </xdr:cNvSpPr>
      </xdr:nvSpPr>
      <xdr:spPr bwMode="auto">
        <a:xfrm>
          <a:off x="2781300" y="1524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10</xdr:row>
      <xdr:rowOff>0</xdr:rowOff>
    </xdr:from>
    <xdr:ext cx="76200" cy="219075"/>
    <xdr:sp macro="" textlink="">
      <xdr:nvSpPr>
        <xdr:cNvPr id="32" name="Text Box 7"/>
        <xdr:cNvSpPr txBox="1">
          <a:spLocks noChangeArrowheads="1"/>
        </xdr:cNvSpPr>
      </xdr:nvSpPr>
      <xdr:spPr bwMode="auto">
        <a:xfrm>
          <a:off x="2781300" y="1524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419100</xdr:colOff>
      <xdr:row>10</xdr:row>
      <xdr:rowOff>0</xdr:rowOff>
    </xdr:from>
    <xdr:ext cx="76200" cy="219075"/>
    <xdr:sp macro="" textlink="">
      <xdr:nvSpPr>
        <xdr:cNvPr id="33" name="Text Box 9"/>
        <xdr:cNvSpPr txBox="1">
          <a:spLocks noChangeArrowheads="1"/>
        </xdr:cNvSpPr>
      </xdr:nvSpPr>
      <xdr:spPr bwMode="auto">
        <a:xfrm>
          <a:off x="2781300" y="1524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40</xdr:row>
      <xdr:rowOff>0</xdr:rowOff>
    </xdr:from>
    <xdr:ext cx="76200" cy="219075"/>
    <xdr:sp macro="" textlink="">
      <xdr:nvSpPr>
        <xdr:cNvPr id="2" name="Text Box 2"/>
        <xdr:cNvSpPr txBox="1">
          <a:spLocks noChangeArrowheads="1"/>
        </xdr:cNvSpPr>
      </xdr:nvSpPr>
      <xdr:spPr bwMode="auto">
        <a:xfrm>
          <a:off x="7781925" y="62484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32</xdr:row>
      <xdr:rowOff>114300</xdr:rowOff>
    </xdr:from>
    <xdr:to>
      <xdr:col>6</xdr:col>
      <xdr:colOff>571500</xdr:colOff>
      <xdr:row>33</xdr:row>
      <xdr:rowOff>19050</xdr:rowOff>
    </xdr:to>
    <xdr:sp macro="" textlink="">
      <xdr:nvSpPr>
        <xdr:cNvPr id="2" name="Right Arrow 1"/>
        <xdr:cNvSpPr/>
      </xdr:nvSpPr>
      <xdr:spPr>
        <a:xfrm>
          <a:off x="5838825" y="5572125"/>
          <a:ext cx="466725" cy="57150"/>
        </a:xfrm>
        <a:prstGeom prst="rightArrow">
          <a:avLst/>
        </a:prstGeom>
        <a:solidFill>
          <a:srgbClr val="B9C31E"/>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6</xdr:col>
      <xdr:colOff>85725</xdr:colOff>
      <xdr:row>36</xdr:row>
      <xdr:rowOff>142875</xdr:rowOff>
    </xdr:from>
    <xdr:to>
      <xdr:col>6</xdr:col>
      <xdr:colOff>552450</xdr:colOff>
      <xdr:row>37</xdr:row>
      <xdr:rowOff>47625</xdr:rowOff>
    </xdr:to>
    <xdr:sp macro="" textlink="">
      <xdr:nvSpPr>
        <xdr:cNvPr id="3" name="Right Arrow 2"/>
        <xdr:cNvSpPr/>
      </xdr:nvSpPr>
      <xdr:spPr>
        <a:xfrm>
          <a:off x="5819775" y="6210300"/>
          <a:ext cx="466725" cy="57150"/>
        </a:xfrm>
        <a:prstGeom prst="rightArrow">
          <a:avLst/>
        </a:prstGeom>
        <a:solidFill>
          <a:srgbClr val="92D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6</xdr:col>
      <xdr:colOff>66675</xdr:colOff>
      <xdr:row>39</xdr:row>
      <xdr:rowOff>28575</xdr:rowOff>
    </xdr:from>
    <xdr:to>
      <xdr:col>6</xdr:col>
      <xdr:colOff>533400</xdr:colOff>
      <xdr:row>39</xdr:row>
      <xdr:rowOff>85725</xdr:rowOff>
    </xdr:to>
    <xdr:sp macro="" textlink="">
      <xdr:nvSpPr>
        <xdr:cNvPr id="4" name="Right Arrow 3"/>
        <xdr:cNvSpPr/>
      </xdr:nvSpPr>
      <xdr:spPr>
        <a:xfrm>
          <a:off x="5800725" y="6553200"/>
          <a:ext cx="466725" cy="57150"/>
        </a:xfrm>
        <a:prstGeom prst="rightArrow">
          <a:avLst/>
        </a:prstGeom>
        <a:solidFill>
          <a:srgbClr val="92D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6</xdr:col>
      <xdr:colOff>76200</xdr:colOff>
      <xdr:row>4</xdr:row>
      <xdr:rowOff>85725</xdr:rowOff>
    </xdr:from>
    <xdr:to>
      <xdr:col>6</xdr:col>
      <xdr:colOff>542925</xdr:colOff>
      <xdr:row>4</xdr:row>
      <xdr:rowOff>142875</xdr:rowOff>
    </xdr:to>
    <xdr:sp macro="" textlink="">
      <xdr:nvSpPr>
        <xdr:cNvPr id="5" name="Right Arrow 4"/>
        <xdr:cNvSpPr/>
      </xdr:nvSpPr>
      <xdr:spPr>
        <a:xfrm>
          <a:off x="5810250" y="971550"/>
          <a:ext cx="466725" cy="57150"/>
        </a:xfrm>
        <a:prstGeom prst="rightArrow">
          <a:avLst/>
        </a:prstGeom>
        <a:solidFill>
          <a:srgbClr val="FAA519"/>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6</xdr:col>
      <xdr:colOff>76200</xdr:colOff>
      <xdr:row>5</xdr:row>
      <xdr:rowOff>76200</xdr:rowOff>
    </xdr:from>
    <xdr:to>
      <xdr:col>6</xdr:col>
      <xdr:colOff>542925</xdr:colOff>
      <xdr:row>5</xdr:row>
      <xdr:rowOff>133350</xdr:rowOff>
    </xdr:to>
    <xdr:sp macro="" textlink="">
      <xdr:nvSpPr>
        <xdr:cNvPr id="6" name="Right Arrow 5"/>
        <xdr:cNvSpPr/>
      </xdr:nvSpPr>
      <xdr:spPr>
        <a:xfrm>
          <a:off x="5810250" y="1419225"/>
          <a:ext cx="466725" cy="57150"/>
        </a:xfrm>
        <a:prstGeom prst="rightArrow">
          <a:avLst/>
        </a:prstGeom>
        <a:solidFill>
          <a:srgbClr val="B9C31E"/>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6</xdr:col>
      <xdr:colOff>47625</xdr:colOff>
      <xdr:row>7</xdr:row>
      <xdr:rowOff>66675</xdr:rowOff>
    </xdr:from>
    <xdr:to>
      <xdr:col>6</xdr:col>
      <xdr:colOff>514350</xdr:colOff>
      <xdr:row>7</xdr:row>
      <xdr:rowOff>123825</xdr:rowOff>
    </xdr:to>
    <xdr:sp macro="" textlink="">
      <xdr:nvSpPr>
        <xdr:cNvPr id="7" name="Right Arrow 6"/>
        <xdr:cNvSpPr/>
      </xdr:nvSpPr>
      <xdr:spPr>
        <a:xfrm>
          <a:off x="5781675" y="1714500"/>
          <a:ext cx="466725" cy="57150"/>
        </a:xfrm>
        <a:prstGeom prst="rightArrow">
          <a:avLst/>
        </a:prstGeom>
        <a:solidFill>
          <a:srgbClr val="B9C31E"/>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cdr:y>
    </cdr:from>
    <cdr:to>
      <cdr:x>0</cdr:x>
      <cdr:y>0</cdr:y>
    </cdr:to>
    <cdr:sp macro="" textlink="">
      <cdr:nvSpPr>
        <cdr:cNvPr id="2" name="FootonotesShape"/>
        <cdr:cNvSpPr txBox="1"/>
      </cdr:nvSpPr>
      <cdr:spPr>
        <a:xfrm>
          <a:off x="47625" y="57912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The bars are cut. The value in 2008 was -564.5 and in 2018 it was -593.2.</a:t>
          </a:r>
        </a:p>
        <a:p>
          <a:r>
            <a:rPr lang="en-GB" sz="1200">
              <a:latin typeface="Arial" panose="020B0604020202020204" pitchFamily="34" charset="0"/>
            </a:rPr>
            <a:t>(²)  2008 data are not available.</a:t>
          </a:r>
        </a:p>
        <a:p>
          <a:r>
            <a:rPr lang="en-GB" sz="1200">
              <a:latin typeface="Arial" panose="020B0604020202020204" pitchFamily="34" charset="0"/>
            </a:rPr>
            <a:t>* This designation is without prejudice to positions on status, and is in line with UNSCR 1244/1999 and the ICJ Opinion on the Kosovo declaration of independence.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nrg_ind_id)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60"/>
  <sheetViews>
    <sheetView showGridLines="0" tabSelected="1" workbookViewId="0" topLeftCell="D16">
      <selection activeCell="F21" sqref="F21"/>
    </sheetView>
  </sheetViews>
  <sheetFormatPr defaultColWidth="9.140625" defaultRowHeight="12"/>
  <cols>
    <col min="1" max="2" width="9.28125" style="14" customWidth="1"/>
    <col min="3" max="3" width="17.421875" style="14" customWidth="1"/>
    <col min="4" max="4" width="11.57421875" style="14" customWidth="1"/>
    <col min="5" max="5" width="9.140625" style="14" customWidth="1"/>
    <col min="6" max="6" width="24.28125" style="14" customWidth="1"/>
    <col min="7" max="7" width="13.57421875" style="14" customWidth="1"/>
    <col min="8" max="8" width="9.140625" style="14" customWidth="1"/>
    <col min="9" max="9" width="66.28125" style="14" customWidth="1"/>
    <col min="10" max="10" width="32.28125" style="14" customWidth="1"/>
    <col min="11" max="11" width="9.140625" style="14" customWidth="1"/>
    <col min="12" max="12" width="75.28125" style="14" customWidth="1"/>
    <col min="13" max="16384" width="9.140625" style="14" customWidth="1"/>
  </cols>
  <sheetData>
    <row r="1" ht="12"/>
    <row r="2" spans="1:6" ht="15" customHeight="1">
      <c r="A2" s="1"/>
      <c r="F2" s="62"/>
    </row>
    <row r="3" spans="3:12" ht="15" customHeight="1">
      <c r="C3" s="2" t="s">
        <v>36</v>
      </c>
      <c r="F3" s="62"/>
      <c r="J3" s="6"/>
      <c r="K3" s="3"/>
      <c r="L3" s="7"/>
    </row>
    <row r="4" spans="3:12" ht="15" customHeight="1">
      <c r="C4" s="2" t="s">
        <v>37</v>
      </c>
      <c r="F4" s="59" t="s">
        <v>75</v>
      </c>
      <c r="H4" s="46"/>
      <c r="I4" s="46"/>
      <c r="J4" s="7"/>
      <c r="K4" s="3"/>
      <c r="L4" s="7"/>
    </row>
    <row r="5" spans="6:12" ht="12">
      <c r="F5" s="40" t="s">
        <v>76</v>
      </c>
      <c r="H5" s="46"/>
      <c r="I5" s="46"/>
      <c r="J5" s="44"/>
      <c r="L5" s="44"/>
    </row>
    <row r="6" spans="3:42" ht="12">
      <c r="C6" s="41"/>
      <c r="D6" s="41"/>
      <c r="E6" s="41"/>
      <c r="F6" s="40" t="s">
        <v>77</v>
      </c>
      <c r="G6" s="48"/>
      <c r="J6" s="45"/>
      <c r="K6" s="41"/>
      <c r="L6" s="45"/>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row>
    <row r="7" spans="3:42" ht="12">
      <c r="C7" s="41"/>
      <c r="D7" s="41"/>
      <c r="E7" s="41"/>
      <c r="F7" s="40"/>
      <c r="G7" s="48"/>
      <c r="J7" s="45"/>
      <c r="K7" s="41"/>
      <c r="L7" s="45"/>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row>
    <row r="8" spans="3:37" ht="15.75">
      <c r="C8" s="194" t="s">
        <v>60</v>
      </c>
      <c r="D8" s="13"/>
      <c r="E8" s="13"/>
      <c r="F8" s="64" t="s">
        <v>102</v>
      </c>
      <c r="G8" s="46"/>
      <c r="H8" s="46"/>
      <c r="I8" s="46"/>
      <c r="J8" s="12"/>
      <c r="K8" s="13"/>
      <c r="L8" s="12"/>
      <c r="M8" s="13"/>
      <c r="N8" s="13"/>
      <c r="O8" s="13"/>
      <c r="P8" s="13"/>
      <c r="Q8" s="13"/>
      <c r="R8" s="13"/>
      <c r="S8" s="13"/>
      <c r="T8" s="13"/>
      <c r="U8" s="13"/>
      <c r="V8" s="13"/>
      <c r="W8" s="13"/>
      <c r="X8" s="13"/>
      <c r="Y8" s="13"/>
      <c r="Z8" s="13"/>
      <c r="AA8" s="13"/>
      <c r="AB8" s="13"/>
      <c r="AC8" s="13"/>
      <c r="AD8" s="13"/>
      <c r="AE8" s="13"/>
      <c r="AF8" s="13"/>
      <c r="AG8" s="13"/>
      <c r="AH8" s="13"/>
      <c r="AI8" s="13"/>
      <c r="AJ8" s="13"/>
      <c r="AK8" s="13"/>
    </row>
    <row r="9" spans="3:7" ht="15.75" customHeight="1">
      <c r="C9" s="195" t="s">
        <v>33</v>
      </c>
      <c r="F9" s="196"/>
      <c r="G9" s="13"/>
    </row>
    <row r="10" ht="15" customHeight="1">
      <c r="F10" s="64"/>
    </row>
    <row r="11" spans="4:11" ht="12">
      <c r="D11" s="18" t="s">
        <v>33</v>
      </c>
      <c r="F11" s="43"/>
      <c r="K11" s="46"/>
    </row>
    <row r="12" spans="3:11" ht="12">
      <c r="C12" s="14" t="s">
        <v>158</v>
      </c>
      <c r="D12" s="47">
        <v>4.6</v>
      </c>
      <c r="K12" s="46"/>
    </row>
    <row r="13" spans="4:11" ht="12">
      <c r="D13" s="47"/>
      <c r="F13" s="197"/>
      <c r="K13" s="46"/>
    </row>
    <row r="14" spans="3:11" ht="12">
      <c r="C14" s="14" t="s">
        <v>13</v>
      </c>
      <c r="D14" s="47">
        <v>39.22818780443494</v>
      </c>
      <c r="E14" s="46"/>
      <c r="F14" s="46"/>
      <c r="G14" s="46"/>
      <c r="H14" s="46"/>
      <c r="I14" s="46"/>
      <c r="K14" s="46"/>
    </row>
    <row r="15" spans="3:11" ht="12">
      <c r="C15" s="14" t="s">
        <v>15</v>
      </c>
      <c r="D15" s="47">
        <v>38.11556946462501</v>
      </c>
      <c r="E15" s="46"/>
      <c r="F15" s="46"/>
      <c r="G15" s="46"/>
      <c r="H15" s="46"/>
      <c r="I15" s="46"/>
      <c r="K15" s="46"/>
    </row>
    <row r="16" spans="3:11" ht="12">
      <c r="C16" s="14" t="s">
        <v>10</v>
      </c>
      <c r="D16" s="47">
        <v>20.422506680382664</v>
      </c>
      <c r="E16" s="46"/>
      <c r="F16" s="46"/>
      <c r="G16" s="46"/>
      <c r="H16" s="46"/>
      <c r="I16" s="46"/>
      <c r="K16" s="46"/>
    </row>
    <row r="17" spans="3:11" ht="12">
      <c r="C17" s="14" t="s">
        <v>5</v>
      </c>
      <c r="D17" s="47">
        <v>17.913566332715394</v>
      </c>
      <c r="E17" s="46"/>
      <c r="F17" s="46"/>
      <c r="G17" s="46"/>
      <c r="H17" s="46"/>
      <c r="I17" s="46"/>
      <c r="K17" s="46"/>
    </row>
    <row r="18" spans="3:11" ht="12">
      <c r="C18" s="14" t="s">
        <v>23</v>
      </c>
      <c r="D18" s="47">
        <v>16.426847094426783</v>
      </c>
      <c r="E18" s="46"/>
      <c r="F18" s="46"/>
      <c r="G18" s="46"/>
      <c r="H18" s="46"/>
      <c r="I18" s="46"/>
      <c r="K18" s="46"/>
    </row>
    <row r="19" spans="3:11" ht="12">
      <c r="C19" s="14" t="s">
        <v>17</v>
      </c>
      <c r="D19" s="47">
        <v>14.823614677815385</v>
      </c>
      <c r="E19" s="46"/>
      <c r="F19" s="46"/>
      <c r="G19" s="46"/>
      <c r="H19" s="46"/>
      <c r="I19" s="46"/>
      <c r="K19" s="46"/>
    </row>
    <row r="20" spans="3:11" ht="12">
      <c r="C20" s="14" t="s">
        <v>2</v>
      </c>
      <c r="D20" s="47">
        <v>12.985836267743945</v>
      </c>
      <c r="E20" s="46"/>
      <c r="F20" s="46"/>
      <c r="G20" s="46"/>
      <c r="H20" s="46"/>
      <c r="I20" s="46"/>
      <c r="K20" s="46"/>
    </row>
    <row r="21" spans="3:11" ht="12">
      <c r="C21" s="14" t="s">
        <v>67</v>
      </c>
      <c r="D21" s="47">
        <v>12.505994556548295</v>
      </c>
      <c r="E21" s="46"/>
      <c r="F21" s="46"/>
      <c r="G21" s="46"/>
      <c r="H21" s="46"/>
      <c r="I21" s="46"/>
      <c r="K21" s="46"/>
    </row>
    <row r="22" spans="3:11" ht="12">
      <c r="C22" s="14" t="s">
        <v>4</v>
      </c>
      <c r="D22" s="47">
        <v>11.264719774705604</v>
      </c>
      <c r="E22" s="46"/>
      <c r="F22" s="46"/>
      <c r="G22" s="46"/>
      <c r="H22" s="46"/>
      <c r="I22" s="46"/>
      <c r="K22" s="46"/>
    </row>
    <row r="23" spans="3:11" ht="12">
      <c r="C23" s="14" t="s">
        <v>16</v>
      </c>
      <c r="D23" s="47">
        <v>11.111480713493618</v>
      </c>
      <c r="E23" s="46"/>
      <c r="F23" s="46"/>
      <c r="G23" s="46"/>
      <c r="H23" s="46"/>
      <c r="I23" s="46"/>
      <c r="K23" s="46"/>
    </row>
    <row r="24" spans="1:11" ht="12">
      <c r="A24" s="4"/>
      <c r="C24" s="14" t="s">
        <v>0</v>
      </c>
      <c r="D24" s="47">
        <v>10.916723426239002</v>
      </c>
      <c r="E24" s="46"/>
      <c r="F24" s="46"/>
      <c r="G24" s="46"/>
      <c r="H24" s="46"/>
      <c r="I24" s="46"/>
      <c r="K24" s="46"/>
    </row>
    <row r="25" spans="3:11" ht="12">
      <c r="C25" s="14" t="s">
        <v>6</v>
      </c>
      <c r="D25" s="47">
        <v>10.845148471778018</v>
      </c>
      <c r="E25" s="46"/>
      <c r="F25" s="46"/>
      <c r="G25" s="46"/>
      <c r="H25" s="46"/>
      <c r="I25" s="46"/>
      <c r="K25" s="46"/>
    </row>
    <row r="26" spans="3:11" ht="12">
      <c r="C26" s="14" t="s">
        <v>7</v>
      </c>
      <c r="D26" s="47">
        <v>8.922327064729489</v>
      </c>
      <c r="E26" s="46"/>
      <c r="F26" s="46"/>
      <c r="G26" s="46"/>
      <c r="H26" s="46"/>
      <c r="I26" s="46"/>
      <c r="K26" s="46"/>
    </row>
    <row r="27" spans="3:11" ht="12">
      <c r="C27" s="14" t="s">
        <v>21</v>
      </c>
      <c r="D27" s="47">
        <v>8.04971716064786</v>
      </c>
      <c r="E27" s="46"/>
      <c r="F27" s="46"/>
      <c r="G27" s="46"/>
      <c r="H27" s="46"/>
      <c r="I27" s="46"/>
      <c r="K27" s="46"/>
    </row>
    <row r="28" spans="3:11" ht="12">
      <c r="C28" s="14" t="s">
        <v>12</v>
      </c>
      <c r="D28" s="47">
        <v>7.029419875874711</v>
      </c>
      <c r="E28" s="46"/>
      <c r="F28" s="46"/>
      <c r="G28" s="46"/>
      <c r="H28" s="46"/>
      <c r="I28" s="46"/>
      <c r="K28" s="46"/>
    </row>
    <row r="29" spans="3:11" ht="12">
      <c r="C29" s="14" t="s">
        <v>20</v>
      </c>
      <c r="D29" s="47">
        <v>6.976585309799876</v>
      </c>
      <c r="E29" s="46"/>
      <c r="F29" s="46"/>
      <c r="G29" s="46"/>
      <c r="H29" s="46"/>
      <c r="I29" s="46"/>
      <c r="K29" s="46"/>
    </row>
    <row r="30" spans="3:11" ht="12" customHeight="1">
      <c r="C30" s="14" t="s">
        <v>22</v>
      </c>
      <c r="D30" s="47">
        <v>6.351788641298636</v>
      </c>
      <c r="E30" s="46"/>
      <c r="F30" s="46"/>
      <c r="G30" s="46"/>
      <c r="H30" s="46"/>
      <c r="I30" s="46"/>
      <c r="K30" s="46"/>
    </row>
    <row r="31" spans="1:9" ht="12">
      <c r="A31" s="4"/>
      <c r="C31" s="14" t="s">
        <v>85</v>
      </c>
      <c r="D31" s="47">
        <v>6.064829595777872</v>
      </c>
      <c r="E31" s="46"/>
      <c r="F31" s="46"/>
      <c r="G31" s="46"/>
      <c r="H31" s="46"/>
      <c r="I31" s="46"/>
    </row>
    <row r="32" spans="3:9" ht="12">
      <c r="C32" s="14" t="s">
        <v>8</v>
      </c>
      <c r="D32" s="47">
        <v>5.655344182468596</v>
      </c>
      <c r="E32" s="46"/>
      <c r="F32" s="46"/>
      <c r="G32" s="46"/>
      <c r="H32" s="46"/>
      <c r="I32" s="46"/>
    </row>
    <row r="33" spans="3:11" ht="12">
      <c r="C33" s="14" t="s">
        <v>68</v>
      </c>
      <c r="D33" s="47">
        <v>5.485950104432868</v>
      </c>
      <c r="E33" s="46"/>
      <c r="F33" s="46"/>
      <c r="G33" s="46"/>
      <c r="H33" s="46"/>
      <c r="I33" s="46"/>
      <c r="K33" s="46"/>
    </row>
    <row r="34" spans="3:11" ht="12">
      <c r="C34" s="14" t="s">
        <v>14</v>
      </c>
      <c r="D34" s="47">
        <v>5.463406800656571</v>
      </c>
      <c r="E34" s="46"/>
      <c r="F34" s="46"/>
      <c r="G34" s="46"/>
      <c r="H34" s="46"/>
      <c r="I34" s="46"/>
      <c r="K34" s="46"/>
    </row>
    <row r="35" spans="3:11" ht="15" customHeight="1">
      <c r="C35" s="14" t="s">
        <v>9</v>
      </c>
      <c r="D35" s="47">
        <v>4.961824418352214</v>
      </c>
      <c r="E35" s="46"/>
      <c r="K35" s="46"/>
    </row>
    <row r="36" spans="3:11" ht="12">
      <c r="C36" s="14" t="s">
        <v>11</v>
      </c>
      <c r="D36" s="47">
        <v>4.2586601474379275</v>
      </c>
      <c r="E36" s="46"/>
      <c r="K36" s="46"/>
    </row>
    <row r="37" spans="3:11" ht="12">
      <c r="C37" s="14" t="s">
        <v>39</v>
      </c>
      <c r="D37" s="47">
        <v>3.351755003845471</v>
      </c>
      <c r="E37" s="46"/>
      <c r="K37" s="46"/>
    </row>
    <row r="38" spans="3:11" ht="15" customHeight="1">
      <c r="C38" s="14" t="s">
        <v>1</v>
      </c>
      <c r="D38" s="47">
        <v>2.9800128973487903</v>
      </c>
      <c r="E38" s="46"/>
      <c r="K38" s="46"/>
    </row>
    <row r="39" spans="3:11" ht="12">
      <c r="C39" s="14" t="s">
        <v>61</v>
      </c>
      <c r="D39" s="47">
        <v>2.898178350844997</v>
      </c>
      <c r="E39" s="46"/>
      <c r="F39" s="46"/>
      <c r="G39" s="46"/>
      <c r="H39" s="46"/>
      <c r="I39" s="46"/>
      <c r="K39" s="46"/>
    </row>
    <row r="40" spans="3:11" ht="12">
      <c r="C40" s="14" t="s">
        <v>29</v>
      </c>
      <c r="D40" s="47">
        <v>1.4152617548343498</v>
      </c>
      <c r="E40" s="46"/>
      <c r="F40" s="46"/>
      <c r="G40" s="46"/>
      <c r="H40" s="46"/>
      <c r="I40" s="46"/>
      <c r="K40" s="46"/>
    </row>
    <row r="41" spans="4:11" ht="12">
      <c r="D41" s="47"/>
      <c r="E41" s="46"/>
      <c r="F41" s="46"/>
      <c r="G41" s="46"/>
      <c r="H41" s="46"/>
      <c r="I41" s="46"/>
      <c r="K41" s="46"/>
    </row>
    <row r="42" spans="3:11" ht="12">
      <c r="C42" s="14" t="s">
        <v>25</v>
      </c>
      <c r="D42" s="47">
        <v>25.965972948881916</v>
      </c>
      <c r="E42" s="46"/>
      <c r="F42" s="46"/>
      <c r="G42" s="46"/>
      <c r="H42" s="46"/>
      <c r="I42" s="46"/>
      <c r="K42" s="46"/>
    </row>
    <row r="43" spans="3:11" ht="12">
      <c r="C43" s="14" t="s">
        <v>28</v>
      </c>
      <c r="D43" s="47">
        <v>17.831001208836906</v>
      </c>
      <c r="E43" s="46"/>
      <c r="F43" s="46"/>
      <c r="G43" s="46"/>
      <c r="H43" s="46"/>
      <c r="I43" s="46"/>
      <c r="K43" s="46"/>
    </row>
    <row r="44" spans="3:11" ht="12">
      <c r="C44" s="14" t="s">
        <v>26</v>
      </c>
      <c r="D44" s="47">
        <v>16.09396542581398</v>
      </c>
      <c r="E44" s="46"/>
      <c r="F44" s="46"/>
      <c r="G44" s="46"/>
      <c r="H44" s="46"/>
      <c r="I44" s="46"/>
      <c r="K44" s="46"/>
    </row>
    <row r="45" spans="3:11" ht="12">
      <c r="C45" s="14" t="s">
        <v>27</v>
      </c>
      <c r="D45" s="47">
        <v>11.74128893218269</v>
      </c>
      <c r="E45" s="46"/>
      <c r="F45" s="46"/>
      <c r="G45" s="46"/>
      <c r="H45" s="46"/>
      <c r="I45" s="46"/>
      <c r="K45" s="46"/>
    </row>
    <row r="46" spans="4:11" ht="12">
      <c r="D46" s="47"/>
      <c r="E46" s="46"/>
      <c r="F46" s="46"/>
      <c r="G46" s="46"/>
      <c r="H46" s="46"/>
      <c r="I46" s="46"/>
      <c r="K46" s="46"/>
    </row>
    <row r="47" spans="4:11" ht="12">
      <c r="D47" s="47"/>
      <c r="E47" s="46"/>
      <c r="F47" s="46"/>
      <c r="G47" s="46"/>
      <c r="H47" s="46"/>
      <c r="I47" s="46"/>
      <c r="K47" s="46"/>
    </row>
    <row r="48" spans="4:11" ht="12">
      <c r="D48" s="48"/>
      <c r="E48" s="46"/>
      <c r="F48" s="46"/>
      <c r="G48" s="46"/>
      <c r="H48" s="46"/>
      <c r="I48" s="46"/>
      <c r="K48" s="46"/>
    </row>
    <row r="49" spans="4:11" ht="12">
      <c r="D49" s="48"/>
      <c r="E49" s="46"/>
      <c r="F49" s="46"/>
      <c r="G49" s="46"/>
      <c r="H49" s="46"/>
      <c r="I49" s="46"/>
      <c r="K49" s="46"/>
    </row>
    <row r="50" spans="1:16" ht="12" customHeight="1">
      <c r="A50" s="4"/>
      <c r="C50" s="40"/>
      <c r="D50" s="46"/>
      <c r="E50" s="46"/>
      <c r="G50" s="46"/>
      <c r="H50" s="46"/>
      <c r="I50" s="46"/>
      <c r="J50" s="16"/>
      <c r="K50" s="13"/>
      <c r="L50" s="16"/>
      <c r="M50" s="49"/>
      <c r="N50" s="49"/>
      <c r="O50" s="49"/>
      <c r="P50" s="50"/>
    </row>
    <row r="51" spans="4:15" ht="12">
      <c r="D51" s="46"/>
      <c r="F51" s="46"/>
      <c r="M51" s="13"/>
      <c r="N51" s="13"/>
      <c r="O51" s="13"/>
    </row>
    <row r="52" spans="4:9" ht="12">
      <c r="D52" s="46"/>
      <c r="E52" s="46"/>
      <c r="G52" s="1" t="s">
        <v>34</v>
      </c>
      <c r="H52" s="46"/>
      <c r="I52" s="46"/>
    </row>
    <row r="53" spans="4:12" ht="12">
      <c r="D53" s="46"/>
      <c r="E53" s="46"/>
      <c r="F53" s="46"/>
      <c r="G53" s="46"/>
      <c r="H53" s="46"/>
      <c r="I53" s="46"/>
      <c r="J53" s="44"/>
      <c r="K53" s="46"/>
      <c r="L53" s="44"/>
    </row>
    <row r="54" spans="1:12" ht="12">
      <c r="A54" s="2"/>
      <c r="D54" s="46"/>
      <c r="E54" s="46"/>
      <c r="F54" s="46"/>
      <c r="G54" s="46"/>
      <c r="H54" s="46"/>
      <c r="I54" s="46"/>
      <c r="J54" s="44"/>
      <c r="K54" s="46"/>
      <c r="L54" s="44"/>
    </row>
    <row r="55" spans="1:12" ht="12">
      <c r="A55" s="17"/>
      <c r="E55" s="46"/>
      <c r="F55" s="46"/>
      <c r="G55" s="46"/>
      <c r="H55" s="46"/>
      <c r="I55" s="46"/>
      <c r="J55" s="44"/>
      <c r="K55" s="46"/>
      <c r="L55" s="44"/>
    </row>
    <row r="56" spans="1:9" ht="12">
      <c r="A56" s="17"/>
      <c r="E56" s="46"/>
      <c r="F56" s="46"/>
      <c r="G56" s="46"/>
      <c r="H56" s="46"/>
      <c r="I56" s="46"/>
    </row>
    <row r="57" spans="5:9" ht="12">
      <c r="E57" s="46"/>
      <c r="F57" s="46"/>
      <c r="G57" s="46"/>
      <c r="H57" s="46"/>
      <c r="I57" s="46"/>
    </row>
    <row r="58" spans="5:9" ht="12">
      <c r="E58" s="46"/>
      <c r="F58" s="46"/>
      <c r="G58" s="46"/>
      <c r="H58" s="46"/>
      <c r="I58" s="46"/>
    </row>
    <row r="59" spans="5:9" ht="12">
      <c r="E59" s="46"/>
      <c r="F59" s="46"/>
      <c r="G59" s="46"/>
      <c r="H59" s="46"/>
      <c r="I59" s="46"/>
    </row>
    <row r="60" ht="12">
      <c r="F60" s="46"/>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zoomScale="70" zoomScaleNormal="70" workbookViewId="0" topLeftCell="A24">
      <selection activeCell="E51" sqref="E51"/>
    </sheetView>
  </sheetViews>
  <sheetFormatPr defaultColWidth="9.140625" defaultRowHeight="12"/>
  <cols>
    <col min="1" max="2" width="9.28125" style="14" customWidth="1"/>
    <col min="3" max="3" width="14.28125" style="14" customWidth="1"/>
    <col min="4" max="6" width="15.421875" style="14" customWidth="1"/>
    <col min="7" max="7" width="9.140625" style="14" customWidth="1"/>
    <col min="8" max="13" width="18.57421875" style="14" customWidth="1"/>
    <col min="14" max="14" width="10.8515625" style="14" customWidth="1"/>
    <col min="15" max="16384" width="9.140625" style="14" customWidth="1"/>
  </cols>
  <sheetData>
    <row r="1" ht="12">
      <c r="A1" s="9"/>
    </row>
    <row r="2" spans="1:2" ht="12">
      <c r="A2" s="1"/>
      <c r="B2" s="9"/>
    </row>
    <row r="3" ht="12">
      <c r="C3" s="2" t="s">
        <v>36</v>
      </c>
    </row>
    <row r="4" spans="3:9" ht="15" customHeight="1">
      <c r="C4" s="2" t="s">
        <v>37</v>
      </c>
      <c r="G4" s="62" t="s">
        <v>78</v>
      </c>
      <c r="H4" s="13"/>
      <c r="I4" s="46"/>
    </row>
    <row r="5" spans="7:9" ht="12">
      <c r="G5" s="40" t="s">
        <v>79</v>
      </c>
      <c r="H5" s="63"/>
      <c r="I5" s="46"/>
    </row>
    <row r="6" spans="3:26" ht="15.75">
      <c r="C6" s="194" t="s">
        <v>86</v>
      </c>
      <c r="D6" s="41"/>
      <c r="E6" s="41"/>
      <c r="F6" s="41"/>
      <c r="G6" s="40" t="s">
        <v>80</v>
      </c>
      <c r="H6" s="63"/>
      <c r="I6" s="46"/>
      <c r="J6" s="41"/>
      <c r="K6" s="41"/>
      <c r="L6" s="41"/>
      <c r="M6" s="41"/>
      <c r="N6" s="41"/>
      <c r="O6" s="41"/>
      <c r="P6" s="41"/>
      <c r="Q6" s="41"/>
      <c r="R6" s="41"/>
      <c r="S6" s="41"/>
      <c r="T6" s="41"/>
      <c r="U6" s="41"/>
      <c r="V6" s="41"/>
      <c r="W6" s="41"/>
      <c r="X6" s="41"/>
      <c r="Y6" s="41"/>
      <c r="Z6" s="41"/>
    </row>
    <row r="7" spans="3:21" ht="12.75">
      <c r="C7" s="195" t="s">
        <v>41</v>
      </c>
      <c r="D7" s="13"/>
      <c r="E7" s="13"/>
      <c r="F7" s="13"/>
      <c r="G7" s="46"/>
      <c r="H7" s="63"/>
      <c r="I7" s="46"/>
      <c r="J7" s="13"/>
      <c r="K7" s="13"/>
      <c r="L7" s="13"/>
      <c r="M7" s="13"/>
      <c r="N7" s="13"/>
      <c r="O7" s="13"/>
      <c r="P7" s="13"/>
      <c r="Q7" s="13"/>
      <c r="R7" s="13"/>
      <c r="S7" s="13"/>
      <c r="T7" s="13"/>
      <c r="U7" s="13"/>
    </row>
    <row r="8" spans="7:9" ht="12">
      <c r="G8" s="5" t="s">
        <v>103</v>
      </c>
      <c r="H8" s="46"/>
      <c r="I8" s="46"/>
    </row>
    <row r="9" ht="12"/>
    <row r="10" spans="4:6" ht="12" customHeight="1">
      <c r="D10" s="18" t="s">
        <v>50</v>
      </c>
      <c r="E10" s="15" t="s">
        <v>51</v>
      </c>
      <c r="F10" s="18"/>
    </row>
    <row r="11" spans="3:7" ht="12" customHeight="1">
      <c r="C11" s="38" t="s">
        <v>21</v>
      </c>
      <c r="D11" s="51">
        <v>62.6661854057631</v>
      </c>
      <c r="E11" s="51">
        <v>37.3338145942369</v>
      </c>
      <c r="F11" s="47"/>
      <c r="G11" s="47"/>
    </row>
    <row r="12" spans="3:7" ht="12" customHeight="1">
      <c r="C12" s="38" t="s">
        <v>12</v>
      </c>
      <c r="D12" s="51">
        <v>61.94325959726218</v>
      </c>
      <c r="E12" s="51">
        <v>38.05674040273782</v>
      </c>
      <c r="F12" s="47"/>
      <c r="G12" s="47"/>
    </row>
    <row r="13" spans="3:14" ht="12" customHeight="1">
      <c r="C13" s="38" t="s">
        <v>6</v>
      </c>
      <c r="D13" s="51">
        <v>60.22572668075676</v>
      </c>
      <c r="E13" s="51">
        <v>39.77427331924324</v>
      </c>
      <c r="F13" s="47"/>
      <c r="G13" s="48"/>
      <c r="H13" s="46"/>
      <c r="I13" s="46"/>
      <c r="J13" s="46"/>
      <c r="K13" s="46"/>
      <c r="L13" s="46"/>
      <c r="M13" s="46"/>
      <c r="N13" s="46"/>
    </row>
    <row r="14" spans="3:14" ht="12" customHeight="1">
      <c r="C14" s="38" t="s">
        <v>4</v>
      </c>
      <c r="D14" s="51">
        <v>60.0053973822696</v>
      </c>
      <c r="E14" s="51">
        <v>39.9946026177304</v>
      </c>
      <c r="F14" s="47"/>
      <c r="G14" s="48"/>
      <c r="H14" s="46"/>
      <c r="I14" s="46"/>
      <c r="J14" s="46"/>
      <c r="K14" s="46"/>
      <c r="L14" s="46"/>
      <c r="M14" s="46"/>
      <c r="N14" s="46"/>
    </row>
    <row r="15" spans="3:14" ht="12" customHeight="1">
      <c r="C15" s="38" t="s">
        <v>39</v>
      </c>
      <c r="D15" s="51">
        <v>59.97854844476225</v>
      </c>
      <c r="E15" s="51">
        <v>40.02145155523775</v>
      </c>
      <c r="F15" s="47"/>
      <c r="G15" s="48"/>
      <c r="H15" s="46"/>
      <c r="I15" s="46"/>
      <c r="J15" s="46"/>
      <c r="K15" s="46"/>
      <c r="L15" s="46"/>
      <c r="M15" s="46"/>
      <c r="N15" s="46"/>
    </row>
    <row r="16" spans="3:14" ht="12" customHeight="1">
      <c r="C16" s="38" t="s">
        <v>69</v>
      </c>
      <c r="D16" s="51">
        <v>58.2942074488003</v>
      </c>
      <c r="E16" s="51">
        <v>41.7057925511997</v>
      </c>
      <c r="F16" s="47"/>
      <c r="G16" s="48"/>
      <c r="H16" s="46"/>
      <c r="I16" s="46"/>
      <c r="J16" s="46"/>
      <c r="K16" s="46"/>
      <c r="L16" s="46"/>
      <c r="M16" s="46"/>
      <c r="N16" s="46"/>
    </row>
    <row r="17" spans="3:14" ht="12" customHeight="1">
      <c r="C17" s="38" t="s">
        <v>20</v>
      </c>
      <c r="D17" s="51">
        <v>57.75490160416136</v>
      </c>
      <c r="E17" s="51">
        <v>42.24509839583864</v>
      </c>
      <c r="F17" s="47"/>
      <c r="G17" s="48"/>
      <c r="H17" s="46"/>
      <c r="I17" s="46"/>
      <c r="J17" s="46"/>
      <c r="K17" s="46"/>
      <c r="L17" s="46"/>
      <c r="M17" s="46"/>
      <c r="N17" s="46"/>
    </row>
    <row r="18" spans="3:14" ht="12" customHeight="1">
      <c r="C18" s="38" t="s">
        <v>29</v>
      </c>
      <c r="D18" s="51">
        <v>57.533177205308355</v>
      </c>
      <c r="E18" s="51">
        <v>42.466822794691645</v>
      </c>
      <c r="F18" s="47"/>
      <c r="G18" s="48"/>
      <c r="H18" s="46"/>
      <c r="I18" s="46"/>
      <c r="J18" s="46"/>
      <c r="K18" s="46"/>
      <c r="L18" s="46"/>
      <c r="M18" s="46"/>
      <c r="N18" s="46"/>
    </row>
    <row r="19" spans="3:14" ht="12" customHeight="1">
      <c r="C19" s="38" t="s">
        <v>71</v>
      </c>
      <c r="D19" s="51">
        <v>57.451944551255906</v>
      </c>
      <c r="E19" s="51">
        <v>42.548055448744094</v>
      </c>
      <c r="F19" s="47"/>
      <c r="G19" s="48"/>
      <c r="H19" s="46"/>
      <c r="I19" s="46"/>
      <c r="J19" s="46"/>
      <c r="K19" s="46"/>
      <c r="L19" s="46"/>
      <c r="M19" s="46"/>
      <c r="N19" s="46"/>
    </row>
    <row r="20" spans="3:14" ht="12" customHeight="1">
      <c r="C20" s="38" t="s">
        <v>11</v>
      </c>
      <c r="D20" s="51">
        <v>56.80047932893949</v>
      </c>
      <c r="E20" s="51">
        <v>43.19952067106051</v>
      </c>
      <c r="F20" s="47"/>
      <c r="G20" s="48"/>
      <c r="H20" s="46"/>
      <c r="I20" s="46"/>
      <c r="J20" s="46"/>
      <c r="K20" s="46"/>
      <c r="L20" s="46"/>
      <c r="M20" s="46"/>
      <c r="N20" s="46"/>
    </row>
    <row r="21" spans="1:14" ht="12" customHeight="1">
      <c r="A21" s="4"/>
      <c r="C21" s="38" t="s">
        <v>15</v>
      </c>
      <c r="D21" s="51">
        <v>56.213711805759196</v>
      </c>
      <c r="E21" s="51">
        <v>43.786288194240804</v>
      </c>
      <c r="F21" s="47"/>
      <c r="G21" s="48"/>
      <c r="H21" s="46"/>
      <c r="I21" s="46"/>
      <c r="J21" s="46"/>
      <c r="K21" s="46"/>
      <c r="L21" s="46"/>
      <c r="M21" s="46"/>
      <c r="N21" s="46"/>
    </row>
    <row r="22" spans="3:14" ht="12" customHeight="1">
      <c r="C22" s="38" t="s">
        <v>9</v>
      </c>
      <c r="D22" s="51">
        <v>56.209465366677414</v>
      </c>
      <c r="E22" s="51">
        <v>43.790534633322586</v>
      </c>
      <c r="F22" s="47"/>
      <c r="G22" s="48"/>
      <c r="H22" s="46"/>
      <c r="I22" s="46"/>
      <c r="J22" s="46"/>
      <c r="K22" s="46"/>
      <c r="L22" s="46"/>
      <c r="M22" s="46"/>
      <c r="N22" s="46"/>
    </row>
    <row r="23" spans="3:14" ht="12" customHeight="1">
      <c r="C23" s="38" t="s">
        <v>14</v>
      </c>
      <c r="D23" s="51">
        <v>56.17703010183148</v>
      </c>
      <c r="E23" s="51">
        <v>43.82296989816852</v>
      </c>
      <c r="F23" s="47"/>
      <c r="G23" s="48"/>
      <c r="H23" s="46"/>
      <c r="I23" s="46"/>
      <c r="J23" s="46"/>
      <c r="K23" s="46"/>
      <c r="L23" s="46"/>
      <c r="M23" s="46"/>
      <c r="N23" s="46"/>
    </row>
    <row r="24" spans="3:14" ht="12" customHeight="1">
      <c r="C24" s="38" t="s">
        <v>22</v>
      </c>
      <c r="D24" s="51">
        <v>56.16673828964332</v>
      </c>
      <c r="E24" s="51">
        <v>43.83326171035668</v>
      </c>
      <c r="F24" s="47"/>
      <c r="G24" s="48"/>
      <c r="H24" s="46"/>
      <c r="I24" s="46"/>
      <c r="J24" s="46"/>
      <c r="K24" s="46"/>
      <c r="L24" s="46"/>
      <c r="M24" s="46"/>
      <c r="N24" s="46"/>
    </row>
    <row r="25" spans="3:14" ht="12" customHeight="1">
      <c r="C25" s="38" t="s">
        <v>85</v>
      </c>
      <c r="D25" s="51">
        <v>56.03514192531561</v>
      </c>
      <c r="E25" s="51">
        <v>43.96485807468439</v>
      </c>
      <c r="F25" s="47"/>
      <c r="G25" s="48"/>
      <c r="H25" s="46"/>
      <c r="I25" s="46"/>
      <c r="J25" s="46"/>
      <c r="K25" s="46"/>
      <c r="L25" s="46"/>
      <c r="M25" s="46"/>
      <c r="N25" s="46"/>
    </row>
    <row r="26" spans="3:14" ht="12" customHeight="1">
      <c r="C26" s="38" t="s">
        <v>23</v>
      </c>
      <c r="D26" s="51">
        <v>55.91607619398178</v>
      </c>
      <c r="E26" s="51">
        <v>44.08392380601822</v>
      </c>
      <c r="F26" s="47"/>
      <c r="G26" s="48"/>
      <c r="H26" s="46"/>
      <c r="I26" s="46"/>
      <c r="J26" s="46"/>
      <c r="K26" s="46"/>
      <c r="L26" s="46"/>
      <c r="M26" s="46"/>
      <c r="N26" s="46"/>
    </row>
    <row r="27" spans="3:14" ht="12" customHeight="1">
      <c r="C27" s="38" t="s">
        <v>17</v>
      </c>
      <c r="D27" s="51">
        <v>54.2958404435213</v>
      </c>
      <c r="E27" s="51">
        <v>45.7041595564787</v>
      </c>
      <c r="F27" s="47"/>
      <c r="G27" s="48"/>
      <c r="H27" s="46"/>
      <c r="I27" s="46"/>
      <c r="J27" s="46"/>
      <c r="K27" s="46"/>
      <c r="L27" s="46"/>
      <c r="M27" s="46"/>
      <c r="N27" s="46"/>
    </row>
    <row r="28" spans="3:14" ht="12" customHeight="1">
      <c r="C28" s="38" t="s">
        <v>13</v>
      </c>
      <c r="D28" s="51">
        <v>53.888500524292205</v>
      </c>
      <c r="E28" s="51">
        <v>46.111499475707795</v>
      </c>
      <c r="F28" s="47"/>
      <c r="G28" s="48"/>
      <c r="H28" s="46"/>
      <c r="I28" s="46"/>
      <c r="J28" s="46"/>
      <c r="K28" s="46"/>
      <c r="L28" s="46"/>
      <c r="M28" s="46"/>
      <c r="N28" s="46"/>
    </row>
    <row r="29" spans="1:14" ht="12" customHeight="1">
      <c r="A29" s="4"/>
      <c r="C29" s="38" t="s">
        <v>0</v>
      </c>
      <c r="D29" s="51">
        <v>53.8762509902831</v>
      </c>
      <c r="E29" s="51">
        <v>46.1237490097169</v>
      </c>
      <c r="F29" s="47"/>
      <c r="G29" s="48"/>
      <c r="H29" s="46"/>
      <c r="I29" s="46"/>
      <c r="J29" s="46"/>
      <c r="K29" s="46"/>
      <c r="L29" s="46"/>
      <c r="M29" s="46"/>
      <c r="N29" s="46"/>
    </row>
    <row r="30" spans="3:14" ht="12" customHeight="1">
      <c r="C30" s="38" t="s">
        <v>16</v>
      </c>
      <c r="D30" s="51">
        <v>53.235710662044475</v>
      </c>
      <c r="E30" s="51">
        <v>46.764289337955525</v>
      </c>
      <c r="F30" s="47"/>
      <c r="G30" s="48"/>
      <c r="H30" s="46"/>
      <c r="I30" s="46"/>
      <c r="J30" s="46"/>
      <c r="K30" s="46"/>
      <c r="L30" s="46"/>
      <c r="M30" s="46"/>
      <c r="N30" s="46"/>
    </row>
    <row r="31" spans="3:14" ht="12" customHeight="1">
      <c r="C31" s="38" t="s">
        <v>2</v>
      </c>
      <c r="D31" s="51">
        <v>52.81583157441889</v>
      </c>
      <c r="E31" s="51">
        <v>47.18416842558111</v>
      </c>
      <c r="F31" s="47"/>
      <c r="G31" s="48"/>
      <c r="H31" s="46"/>
      <c r="I31" s="46"/>
      <c r="J31" s="46"/>
      <c r="K31" s="46"/>
      <c r="L31" s="46"/>
      <c r="M31" s="46"/>
      <c r="N31" s="46"/>
    </row>
    <row r="32" spans="3:14" ht="12" customHeight="1">
      <c r="C32" s="38" t="s">
        <v>1</v>
      </c>
      <c r="D32" s="51">
        <v>51.508874346782164</v>
      </c>
      <c r="E32" s="51">
        <v>48.491125653217836</v>
      </c>
      <c r="F32" s="47"/>
      <c r="G32" s="48"/>
      <c r="H32" s="46"/>
      <c r="I32" s="46"/>
      <c r="J32" s="46"/>
      <c r="K32" s="46"/>
      <c r="L32" s="46"/>
      <c r="M32" s="46"/>
      <c r="N32" s="46"/>
    </row>
    <row r="33" spans="3:14" ht="12" customHeight="1">
      <c r="C33" s="38" t="s">
        <v>70</v>
      </c>
      <c r="D33" s="51">
        <v>51.02088554720134</v>
      </c>
      <c r="E33" s="51">
        <v>48.97911445279866</v>
      </c>
      <c r="F33" s="47"/>
      <c r="G33" s="48"/>
      <c r="H33" s="46"/>
      <c r="I33" s="46"/>
      <c r="J33" s="46"/>
      <c r="K33" s="46"/>
      <c r="L33" s="46"/>
      <c r="M33" s="46"/>
      <c r="N33" s="46"/>
    </row>
    <row r="34" spans="1:14" ht="12" customHeight="1">
      <c r="A34" s="4"/>
      <c r="C34" s="38" t="s">
        <v>5</v>
      </c>
      <c r="D34" s="51">
        <v>49.974760814697426</v>
      </c>
      <c r="E34" s="51">
        <v>50.025239185302574</v>
      </c>
      <c r="F34" s="47"/>
      <c r="G34" s="48"/>
      <c r="H34" s="46"/>
      <c r="I34" s="46"/>
      <c r="J34" s="46"/>
      <c r="K34" s="46"/>
      <c r="L34" s="46"/>
      <c r="M34" s="46"/>
      <c r="N34" s="46"/>
    </row>
    <row r="35" spans="3:14" ht="12" customHeight="1">
      <c r="C35" s="38" t="s">
        <v>7</v>
      </c>
      <c r="D35" s="51">
        <v>49.237123444228516</v>
      </c>
      <c r="E35" s="51">
        <v>50.762876555771484</v>
      </c>
      <c r="F35" s="47"/>
      <c r="G35" s="48"/>
      <c r="H35" s="46"/>
      <c r="I35" s="46"/>
      <c r="J35" s="46"/>
      <c r="K35" s="46"/>
      <c r="L35" s="46"/>
      <c r="M35" s="46"/>
      <c r="N35" s="46"/>
    </row>
    <row r="36" spans="3:14" ht="12" customHeight="1">
      <c r="C36" s="38" t="s">
        <v>10</v>
      </c>
      <c r="D36" s="51">
        <v>49.23236156632741</v>
      </c>
      <c r="E36" s="51">
        <v>50.76763843367259</v>
      </c>
      <c r="F36" s="47"/>
      <c r="G36" s="48"/>
      <c r="H36" s="46"/>
      <c r="I36" s="46"/>
      <c r="J36" s="46"/>
      <c r="K36" s="46"/>
      <c r="L36" s="46"/>
      <c r="M36" s="46"/>
      <c r="N36" s="46"/>
    </row>
    <row r="37" spans="3:14" ht="12" customHeight="1">
      <c r="C37" s="38" t="s">
        <v>8</v>
      </c>
      <c r="D37" s="51">
        <v>48.982716898298136</v>
      </c>
      <c r="E37" s="51">
        <v>51.017283101701864</v>
      </c>
      <c r="F37" s="47"/>
      <c r="G37" s="48"/>
      <c r="H37" s="46"/>
      <c r="I37" s="46"/>
      <c r="J37" s="46"/>
      <c r="K37" s="46"/>
      <c r="L37" s="46"/>
      <c r="M37" s="46"/>
      <c r="N37" s="46"/>
    </row>
    <row r="38" spans="3:14" ht="12" customHeight="1">
      <c r="C38" s="38"/>
      <c r="D38" s="51"/>
      <c r="E38" s="51"/>
      <c r="F38" s="47"/>
      <c r="G38" s="48"/>
      <c r="H38" s="46"/>
      <c r="I38" s="46"/>
      <c r="J38" s="46"/>
      <c r="K38" s="46"/>
      <c r="L38" s="46"/>
      <c r="M38" s="46"/>
      <c r="N38" s="46"/>
    </row>
    <row r="39" spans="3:14" ht="12" customHeight="1">
      <c r="C39" s="14" t="s">
        <v>25</v>
      </c>
      <c r="D39" s="47">
        <v>59.89667049368542</v>
      </c>
      <c r="E39" s="47">
        <v>40.10332950631458</v>
      </c>
      <c r="F39" s="47"/>
      <c r="G39" s="48"/>
      <c r="H39" s="46"/>
      <c r="I39" s="46"/>
      <c r="J39" s="46"/>
      <c r="K39" s="46"/>
      <c r="L39" s="46"/>
      <c r="M39" s="46"/>
      <c r="N39" s="46"/>
    </row>
    <row r="40" spans="3:14" ht="15" customHeight="1">
      <c r="C40" s="14" t="s">
        <v>27</v>
      </c>
      <c r="D40" s="47">
        <v>53.86104783599089</v>
      </c>
      <c r="E40" s="47">
        <v>46.13895216400911</v>
      </c>
      <c r="F40" s="47"/>
      <c r="J40" s="46"/>
      <c r="K40" s="46"/>
      <c r="L40" s="46"/>
      <c r="M40" s="46"/>
      <c r="N40" s="46"/>
    </row>
    <row r="41" spans="3:14" ht="12" customHeight="1">
      <c r="C41" s="14" t="s">
        <v>28</v>
      </c>
      <c r="D41" s="47">
        <v>52.207896587522185</v>
      </c>
      <c r="E41" s="47">
        <v>47.792103412477815</v>
      </c>
      <c r="F41" s="47"/>
      <c r="J41" s="46"/>
      <c r="K41" s="46"/>
      <c r="L41" s="46"/>
      <c r="M41" s="46"/>
      <c r="N41" s="46"/>
    </row>
    <row r="42" spans="3:14" ht="12" customHeight="1">
      <c r="C42" s="14" t="s">
        <v>26</v>
      </c>
      <c r="D42" s="47">
        <v>51.23558484349259</v>
      </c>
      <c r="E42" s="47">
        <v>48.76441515650741</v>
      </c>
      <c r="F42" s="47"/>
      <c r="J42" s="46"/>
      <c r="K42" s="46"/>
      <c r="L42" s="46"/>
      <c r="M42" s="46"/>
      <c r="N42" s="46"/>
    </row>
    <row r="43" spans="6:14" ht="12" customHeight="1">
      <c r="F43" s="47"/>
      <c r="J43" s="46"/>
      <c r="K43" s="46"/>
      <c r="L43" s="46"/>
      <c r="M43" s="46"/>
      <c r="N43" s="46"/>
    </row>
    <row r="44" spans="3:14" ht="12" customHeight="1">
      <c r="C44" s="38" t="s">
        <v>123</v>
      </c>
      <c r="D44" s="51">
        <v>50.2</v>
      </c>
      <c r="E44" s="51">
        <v>47</v>
      </c>
      <c r="F44" s="47"/>
      <c r="J44" s="46"/>
      <c r="K44" s="46"/>
      <c r="L44" s="46"/>
      <c r="M44" s="46"/>
      <c r="N44" s="46"/>
    </row>
    <row r="45" spans="4:14" ht="12" customHeight="1">
      <c r="D45" s="48"/>
      <c r="E45" s="46"/>
      <c r="F45" s="47"/>
      <c r="G45" s="46"/>
      <c r="H45" s="48"/>
      <c r="I45" s="46"/>
      <c r="J45" s="46"/>
      <c r="K45" s="46"/>
      <c r="L45" s="46"/>
      <c r="M45" s="46"/>
      <c r="N45" s="46"/>
    </row>
    <row r="46" spans="1:14" ht="12" customHeight="1">
      <c r="A46" s="1" t="s">
        <v>35</v>
      </c>
      <c r="C46" s="5"/>
      <c r="D46" s="48"/>
      <c r="E46" s="46"/>
      <c r="F46" s="46"/>
      <c r="G46" s="46"/>
      <c r="H46" s="46"/>
      <c r="I46" s="46"/>
      <c r="J46" s="46"/>
      <c r="K46" s="46"/>
      <c r="L46" s="46"/>
      <c r="M46" s="46"/>
      <c r="N46" s="46"/>
    </row>
    <row r="47" spans="1:14" ht="12" customHeight="1">
      <c r="A47" s="4"/>
      <c r="C47" s="40"/>
      <c r="D47" s="48"/>
      <c r="E47" s="46"/>
      <c r="F47" s="46"/>
      <c r="G47" s="46"/>
      <c r="H47" s="46"/>
      <c r="I47" s="46"/>
      <c r="J47" s="46"/>
      <c r="K47" s="46"/>
      <c r="L47" s="46"/>
      <c r="M47" s="46"/>
      <c r="N47" s="46"/>
    </row>
    <row r="48" spans="3:14" ht="12" customHeight="1">
      <c r="C48" s="40"/>
      <c r="D48" s="48"/>
      <c r="E48" s="46"/>
      <c r="F48" s="46"/>
      <c r="G48" s="46"/>
      <c r="H48" s="46"/>
      <c r="J48" s="46"/>
      <c r="K48" s="46"/>
      <c r="L48" s="46"/>
      <c r="M48" s="46"/>
      <c r="N48" s="46"/>
    </row>
    <row r="49" spans="4:14" ht="12" customHeight="1">
      <c r="D49" s="46"/>
      <c r="E49" s="46"/>
      <c r="F49" s="46"/>
      <c r="G49" s="46"/>
      <c r="H49" s="46"/>
      <c r="I49" s="46"/>
      <c r="J49" s="10" t="s">
        <v>34</v>
      </c>
      <c r="K49" s="10"/>
      <c r="L49" s="10"/>
      <c r="M49" s="46"/>
      <c r="N49" s="46"/>
    </row>
    <row r="50" spans="4:14" ht="12" customHeight="1">
      <c r="D50" s="46"/>
      <c r="E50" s="46"/>
      <c r="F50" s="46"/>
      <c r="G50" s="46"/>
      <c r="H50" s="46"/>
      <c r="I50" s="46"/>
      <c r="J50" s="10"/>
      <c r="K50" s="10"/>
      <c r="L50" s="10"/>
      <c r="M50" s="46"/>
      <c r="N50" s="46"/>
    </row>
    <row r="51" spans="6:14" ht="12">
      <c r="F51" s="46"/>
      <c r="H51" s="46"/>
      <c r="I51" s="46"/>
      <c r="J51" s="46"/>
      <c r="K51" s="46"/>
      <c r="L51" s="46"/>
      <c r="M51" s="46"/>
      <c r="N51" s="46"/>
    </row>
    <row r="52" spans="1:14" ht="12">
      <c r="A52" s="2"/>
      <c r="F52" s="46"/>
      <c r="J52" s="46"/>
      <c r="K52" s="46"/>
      <c r="L52" s="46"/>
      <c r="M52" s="46"/>
      <c r="N52" s="46"/>
    </row>
    <row r="53" ht="12">
      <c r="A53" s="17"/>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AG95"/>
  <sheetViews>
    <sheetView showGridLines="0" workbookViewId="0" topLeftCell="A48">
      <selection activeCell="C83" sqref="C83"/>
    </sheetView>
  </sheetViews>
  <sheetFormatPr defaultColWidth="9.140625" defaultRowHeight="12"/>
  <cols>
    <col min="1" max="2" width="9.28125" style="14" customWidth="1"/>
    <col min="3" max="3" width="16.8515625" style="14" customWidth="1"/>
    <col min="4" max="4" width="18.00390625" style="14" customWidth="1"/>
    <col min="5" max="5" width="9.7109375" style="14" customWidth="1"/>
    <col min="6" max="12" width="9.140625" style="14" customWidth="1"/>
    <col min="13" max="13" width="40.28125" style="14" customWidth="1"/>
    <col min="14" max="16384" width="9.140625" style="14" customWidth="1"/>
  </cols>
  <sheetData>
    <row r="1" ht="12">
      <c r="A1" s="8"/>
    </row>
    <row r="2" ht="12">
      <c r="A2" s="1"/>
    </row>
    <row r="3" ht="12">
      <c r="C3" s="2" t="s">
        <v>36</v>
      </c>
    </row>
    <row r="4" ht="12">
      <c r="C4" s="2" t="s">
        <v>37</v>
      </c>
    </row>
    <row r="5" ht="12"/>
    <row r="6" spans="3:33" ht="12">
      <c r="C6" s="41" t="s">
        <v>107</v>
      </c>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row>
    <row r="7" spans="1:28" ht="12">
      <c r="A7" s="11"/>
      <c r="C7" s="13" t="s">
        <v>57</v>
      </c>
      <c r="D7" s="13"/>
      <c r="E7" s="13"/>
      <c r="F7" s="13"/>
      <c r="G7" s="13"/>
      <c r="H7" s="13"/>
      <c r="I7" s="13"/>
      <c r="J7" s="13"/>
      <c r="K7" s="13"/>
      <c r="L7" s="13"/>
      <c r="M7" s="13"/>
      <c r="N7" s="13"/>
      <c r="O7" s="13"/>
      <c r="P7" s="13"/>
      <c r="Q7" s="13"/>
      <c r="R7" s="13"/>
      <c r="S7" s="13"/>
      <c r="T7" s="13"/>
      <c r="U7" s="13"/>
      <c r="V7" s="13"/>
      <c r="W7" s="13"/>
      <c r="X7" s="13"/>
      <c r="Y7" s="13"/>
      <c r="Z7" s="13"/>
      <c r="AA7" s="13"/>
      <c r="AB7" s="13"/>
    </row>
    <row r="8" spans="1:28" ht="12">
      <c r="A8" s="11"/>
      <c r="C8" s="13"/>
      <c r="D8" s="13"/>
      <c r="E8" s="13"/>
      <c r="F8" s="13"/>
      <c r="G8" s="13"/>
      <c r="H8" s="13"/>
      <c r="I8" s="13"/>
      <c r="J8" s="13"/>
      <c r="K8" s="13"/>
      <c r="L8" s="13"/>
      <c r="M8" s="13"/>
      <c r="N8" s="13"/>
      <c r="O8" s="13"/>
      <c r="P8" s="13"/>
      <c r="Q8" s="13"/>
      <c r="R8" s="13"/>
      <c r="S8" s="13"/>
      <c r="T8" s="13"/>
      <c r="U8" s="13"/>
      <c r="V8" s="13"/>
      <c r="W8" s="13"/>
      <c r="X8" s="13"/>
      <c r="Y8" s="13"/>
      <c r="Z8" s="13"/>
      <c r="AA8" s="13"/>
      <c r="AB8" s="13"/>
    </row>
    <row r="9" spans="1:28" ht="12">
      <c r="A9" s="11"/>
      <c r="C9" s="92" t="s">
        <v>66</v>
      </c>
      <c r="O9" s="13"/>
      <c r="P9" s="13"/>
      <c r="Q9" s="13"/>
      <c r="R9" s="13"/>
      <c r="S9" s="13"/>
      <c r="T9" s="13"/>
      <c r="U9" s="13"/>
      <c r="V9" s="13"/>
      <c r="W9" s="13"/>
      <c r="X9" s="13"/>
      <c r="Y9" s="13"/>
      <c r="Z9" s="13"/>
      <c r="AA9" s="13"/>
      <c r="AB9" s="13"/>
    </row>
    <row r="10" spans="1:28" ht="12">
      <c r="A10" s="11"/>
      <c r="C10" s="40" t="s">
        <v>83</v>
      </c>
      <c r="D10" s="46"/>
      <c r="E10" s="46"/>
      <c r="F10" s="46"/>
      <c r="G10" s="46"/>
      <c r="H10" s="46"/>
      <c r="I10" s="46"/>
      <c r="O10" s="13"/>
      <c r="P10" s="13"/>
      <c r="Q10" s="13"/>
      <c r="R10" s="13"/>
      <c r="S10" s="13"/>
      <c r="T10" s="13"/>
      <c r="U10" s="13"/>
      <c r="V10" s="13"/>
      <c r="W10" s="13"/>
      <c r="X10" s="13"/>
      <c r="Y10" s="13"/>
      <c r="Z10" s="13"/>
      <c r="AA10" s="13"/>
      <c r="AB10" s="13"/>
    </row>
    <row r="11" spans="1:28" ht="12">
      <c r="A11" s="11"/>
      <c r="C11" s="64" t="s">
        <v>104</v>
      </c>
      <c r="D11" s="46"/>
      <c r="F11" s="46"/>
      <c r="G11" s="46"/>
      <c r="H11" s="46"/>
      <c r="I11" s="46"/>
      <c r="K11" s="38"/>
      <c r="O11" s="13"/>
      <c r="P11" s="13"/>
      <c r="Q11" s="13"/>
      <c r="R11" s="13"/>
      <c r="S11" s="13"/>
      <c r="T11" s="13"/>
      <c r="U11" s="13"/>
      <c r="V11" s="13"/>
      <c r="W11" s="13"/>
      <c r="X11" s="13"/>
      <c r="Y11" s="13"/>
      <c r="Z11" s="13"/>
      <c r="AA11" s="13"/>
      <c r="AB11" s="13"/>
    </row>
    <row r="12" ht="12">
      <c r="C12" s="53"/>
    </row>
    <row r="13" ht="12"/>
    <row r="14" spans="4:11" ht="15" customHeight="1">
      <c r="D14" s="15" t="s">
        <v>57</v>
      </c>
      <c r="K14" s="64"/>
    </row>
    <row r="15" spans="1:5" ht="12" customHeight="1">
      <c r="A15" s="58"/>
      <c r="C15" s="14" t="s">
        <v>20</v>
      </c>
      <c r="D15" s="68">
        <v>3.190803</v>
      </c>
      <c r="E15" s="67"/>
    </row>
    <row r="16" spans="1:5" ht="12" customHeight="1">
      <c r="A16" s="58"/>
      <c r="C16" s="14" t="s">
        <v>18</v>
      </c>
      <c r="D16" s="68">
        <v>2.489128</v>
      </c>
      <c r="E16" s="67"/>
    </row>
    <row r="17" spans="1:10" ht="15" customHeight="1">
      <c r="A17" s="58"/>
      <c r="C17" s="14" t="s">
        <v>9</v>
      </c>
      <c r="D17" s="68">
        <v>1.539873</v>
      </c>
      <c r="E17" s="67"/>
      <c r="J17" s="62"/>
    </row>
    <row r="18" spans="1:12" ht="12" customHeight="1">
      <c r="A18" s="58"/>
      <c r="C18" s="14" t="s">
        <v>19</v>
      </c>
      <c r="D18" s="68">
        <v>1.195407</v>
      </c>
      <c r="E18" s="67"/>
      <c r="F18" s="46"/>
      <c r="G18" s="46"/>
      <c r="H18" s="46"/>
      <c r="I18" s="46"/>
      <c r="J18" s="46"/>
      <c r="K18" s="46"/>
      <c r="L18" s="46"/>
    </row>
    <row r="19" spans="1:12" ht="12" customHeight="1">
      <c r="A19" s="58"/>
      <c r="C19" s="14" t="s">
        <v>58</v>
      </c>
      <c r="D19" s="68">
        <v>0.870786</v>
      </c>
      <c r="E19" s="67"/>
      <c r="F19" s="46"/>
      <c r="G19" s="46"/>
      <c r="H19" s="46"/>
      <c r="I19" s="46"/>
      <c r="J19" s="46"/>
      <c r="K19" s="46"/>
      <c r="L19" s="46"/>
    </row>
    <row r="20" spans="1:12" ht="12" customHeight="1">
      <c r="A20" s="58"/>
      <c r="C20" s="14" t="s">
        <v>1</v>
      </c>
      <c r="D20" s="68">
        <v>0.762523</v>
      </c>
      <c r="E20" s="67"/>
      <c r="F20" s="46"/>
      <c r="G20" s="46"/>
      <c r="H20" s="46"/>
      <c r="I20" s="46"/>
      <c r="J20" s="46"/>
      <c r="K20" s="46"/>
      <c r="L20" s="46"/>
    </row>
    <row r="21" spans="1:12" ht="12" customHeight="1">
      <c r="A21" s="58"/>
      <c r="C21" s="14" t="s">
        <v>8</v>
      </c>
      <c r="D21" s="68">
        <v>0.739489</v>
      </c>
      <c r="E21" s="67"/>
      <c r="F21" s="46"/>
      <c r="G21" s="46"/>
      <c r="H21" s="46"/>
      <c r="I21" s="46"/>
      <c r="J21" s="46"/>
      <c r="K21" s="46"/>
      <c r="L21" s="46"/>
    </row>
    <row r="22" spans="1:12" ht="12" customHeight="1">
      <c r="A22" s="58"/>
      <c r="C22" s="14" t="s">
        <v>7</v>
      </c>
      <c r="D22" s="68">
        <v>0.670344</v>
      </c>
      <c r="E22" s="67"/>
      <c r="F22" s="46"/>
      <c r="G22" s="46"/>
      <c r="H22" s="46"/>
      <c r="I22" s="46"/>
      <c r="J22" s="46"/>
      <c r="K22" s="46"/>
      <c r="L22" s="46"/>
    </row>
    <row r="23" spans="1:12" ht="15" customHeight="1">
      <c r="A23" s="58"/>
      <c r="C23" s="14" t="s">
        <v>16</v>
      </c>
      <c r="D23" s="68">
        <v>0.532784</v>
      </c>
      <c r="E23" s="67"/>
      <c r="F23" s="46"/>
      <c r="G23" s="46"/>
      <c r="H23" s="46"/>
      <c r="I23" s="46"/>
      <c r="J23" s="98"/>
      <c r="K23" s="46"/>
      <c r="L23" s="46"/>
    </row>
    <row r="24" spans="1:12" ht="12" customHeight="1">
      <c r="A24" s="58"/>
      <c r="C24" s="14" t="s">
        <v>39</v>
      </c>
      <c r="D24" s="68">
        <v>0.462023</v>
      </c>
      <c r="E24" s="67"/>
      <c r="F24" s="46"/>
      <c r="G24" s="46"/>
      <c r="H24" s="46"/>
      <c r="I24" s="46"/>
      <c r="J24" s="46"/>
      <c r="K24" s="46"/>
      <c r="L24" s="46"/>
    </row>
    <row r="25" spans="1:12" ht="12" customHeight="1">
      <c r="A25" s="58"/>
      <c r="C25" s="14" t="s">
        <v>14</v>
      </c>
      <c r="D25" s="68">
        <v>0.450643</v>
      </c>
      <c r="E25" s="67"/>
      <c r="F25" s="46"/>
      <c r="G25" s="46"/>
      <c r="H25" s="46"/>
      <c r="I25" s="46"/>
      <c r="J25" s="46"/>
      <c r="K25" s="46"/>
      <c r="L25" s="46"/>
    </row>
    <row r="26" spans="1:12" ht="12" customHeight="1">
      <c r="A26" s="58"/>
      <c r="C26" s="14" t="s">
        <v>5</v>
      </c>
      <c r="D26" s="68">
        <v>0.427871</v>
      </c>
      <c r="E26" s="67"/>
      <c r="F26" s="46"/>
      <c r="G26" s="46"/>
      <c r="H26" s="46"/>
      <c r="I26" s="46"/>
      <c r="J26" s="46"/>
      <c r="K26" s="46"/>
      <c r="L26" s="46"/>
    </row>
    <row r="27" spans="1:12" ht="12" customHeight="1">
      <c r="A27" s="58"/>
      <c r="C27" s="14" t="s">
        <v>6</v>
      </c>
      <c r="D27" s="68">
        <v>0.398083</v>
      </c>
      <c r="E27" s="67"/>
      <c r="F27" s="46"/>
      <c r="G27" s="46"/>
      <c r="H27" s="46"/>
      <c r="I27" s="46"/>
      <c r="J27" s="46"/>
      <c r="K27" s="46"/>
      <c r="L27" s="46"/>
    </row>
    <row r="28" spans="1:12" ht="12" customHeight="1">
      <c r="A28" s="58"/>
      <c r="C28" s="14" t="s">
        <v>12</v>
      </c>
      <c r="D28" s="68">
        <v>0.361151</v>
      </c>
      <c r="E28" s="67"/>
      <c r="F28" s="46"/>
      <c r="G28" s="46"/>
      <c r="H28" s="46"/>
      <c r="I28" s="46"/>
      <c r="J28" s="46"/>
      <c r="K28" s="46"/>
      <c r="L28" s="46"/>
    </row>
    <row r="29" spans="1:12" ht="12" customHeight="1">
      <c r="A29" s="58"/>
      <c r="C29" s="14" t="s">
        <v>29</v>
      </c>
      <c r="D29" s="68">
        <v>0.351089</v>
      </c>
      <c r="E29" s="67"/>
      <c r="F29" s="46"/>
      <c r="G29" s="46"/>
      <c r="H29" s="46"/>
      <c r="I29" s="46"/>
      <c r="J29" s="46"/>
      <c r="K29" s="46"/>
      <c r="L29" s="46"/>
    </row>
    <row r="30" spans="1:12" ht="12" customHeight="1">
      <c r="A30" s="58"/>
      <c r="C30" s="14" t="s">
        <v>0</v>
      </c>
      <c r="D30" s="68">
        <v>0.263095</v>
      </c>
      <c r="E30" s="67"/>
      <c r="F30" s="46"/>
      <c r="G30" s="46"/>
      <c r="H30" s="46"/>
      <c r="I30" s="46"/>
      <c r="J30" s="46"/>
      <c r="K30" s="46"/>
      <c r="L30" s="46"/>
    </row>
    <row r="31" spans="1:12" ht="12" customHeight="1">
      <c r="A31" s="58"/>
      <c r="C31" s="14" t="s">
        <v>17</v>
      </c>
      <c r="D31" s="68">
        <v>0.23804</v>
      </c>
      <c r="E31" s="67"/>
      <c r="F31" s="46"/>
      <c r="G31" s="46"/>
      <c r="H31" s="46"/>
      <c r="I31" s="46"/>
      <c r="J31" s="46"/>
      <c r="K31" s="46"/>
      <c r="L31" s="46"/>
    </row>
    <row r="32" spans="1:12" ht="12" customHeight="1">
      <c r="A32" s="58"/>
      <c r="C32" s="14" t="s">
        <v>11</v>
      </c>
      <c r="D32" s="68">
        <v>0.184409</v>
      </c>
      <c r="E32" s="67"/>
      <c r="F32" s="46"/>
      <c r="G32" s="46"/>
      <c r="H32" s="46"/>
      <c r="I32" s="46"/>
      <c r="J32" s="46"/>
      <c r="K32" s="46"/>
      <c r="L32" s="46"/>
    </row>
    <row r="33" spans="1:12" ht="12" customHeight="1">
      <c r="A33" s="58"/>
      <c r="C33" s="14" t="s">
        <v>85</v>
      </c>
      <c r="D33" s="68">
        <v>0.162895</v>
      </c>
      <c r="E33" s="67"/>
      <c r="F33" s="46"/>
      <c r="G33" s="46"/>
      <c r="H33" s="46"/>
      <c r="I33" s="46"/>
      <c r="J33" s="46"/>
      <c r="K33" s="46"/>
      <c r="L33" s="46"/>
    </row>
    <row r="34" spans="1:12" ht="12" customHeight="1">
      <c r="A34" s="58"/>
      <c r="C34" s="14" t="s">
        <v>22</v>
      </c>
      <c r="D34" s="68">
        <v>0.140789</v>
      </c>
      <c r="E34" s="67"/>
      <c r="F34" s="46"/>
      <c r="G34" s="46"/>
      <c r="H34" s="46"/>
      <c r="I34" s="46"/>
      <c r="J34" s="46"/>
      <c r="K34" s="46"/>
      <c r="L34" s="46"/>
    </row>
    <row r="35" spans="1:12" ht="12" customHeight="1">
      <c r="A35" s="58"/>
      <c r="C35" s="14" t="s">
        <v>23</v>
      </c>
      <c r="D35" s="68">
        <v>0.116737</v>
      </c>
      <c r="E35" s="67"/>
      <c r="F35" s="46"/>
      <c r="G35" s="46"/>
      <c r="H35" s="46"/>
      <c r="I35" s="46"/>
      <c r="J35" s="46"/>
      <c r="K35" s="46"/>
      <c r="L35" s="46"/>
    </row>
    <row r="36" spans="1:12" ht="12" customHeight="1">
      <c r="A36" s="58"/>
      <c r="C36" s="14" t="s">
        <v>2</v>
      </c>
      <c r="D36" s="68">
        <v>0.111998</v>
      </c>
      <c r="E36" s="67"/>
      <c r="F36" s="46"/>
      <c r="G36" s="46"/>
      <c r="H36" s="46"/>
      <c r="I36" s="46"/>
      <c r="J36" s="46"/>
      <c r="K36" s="46"/>
      <c r="L36" s="46"/>
    </row>
    <row r="37" spans="1:12" ht="12" customHeight="1">
      <c r="A37" s="55"/>
      <c r="C37" s="14" t="s">
        <v>4</v>
      </c>
      <c r="D37" s="68">
        <v>0.085979</v>
      </c>
      <c r="E37" s="67"/>
      <c r="F37" s="46"/>
      <c r="G37" s="46"/>
      <c r="H37" s="46"/>
      <c r="I37" s="46"/>
      <c r="J37" s="46"/>
      <c r="K37" s="46"/>
      <c r="L37" s="46"/>
    </row>
    <row r="38" spans="1:12" ht="12" customHeight="1">
      <c r="A38" s="55"/>
      <c r="C38" s="14" t="s">
        <v>21</v>
      </c>
      <c r="D38" s="68">
        <v>0.062594</v>
      </c>
      <c r="E38" s="67"/>
      <c r="F38" s="46"/>
      <c r="G38" s="46"/>
      <c r="H38" s="46"/>
      <c r="I38" s="46"/>
      <c r="J38" s="46"/>
      <c r="K38" s="46"/>
      <c r="L38" s="46"/>
    </row>
    <row r="39" spans="1:12" ht="12" customHeight="1">
      <c r="A39" s="58"/>
      <c r="C39" s="14" t="s">
        <v>13</v>
      </c>
      <c r="D39" s="68">
        <v>0.036492</v>
      </c>
      <c r="E39" s="67"/>
      <c r="F39" s="46"/>
      <c r="G39" s="46"/>
      <c r="H39" s="46"/>
      <c r="I39" s="46"/>
      <c r="J39" s="46"/>
      <c r="K39" s="46"/>
      <c r="L39" s="46"/>
    </row>
    <row r="40" spans="1:12" ht="12" customHeight="1">
      <c r="A40" s="58"/>
      <c r="C40" s="14" t="s">
        <v>10</v>
      </c>
      <c r="D40" s="68">
        <v>0.032521</v>
      </c>
      <c r="E40" s="67"/>
      <c r="F40" s="46"/>
      <c r="G40" s="46"/>
      <c r="H40" s="46"/>
      <c r="I40" s="46"/>
      <c r="J40" s="46"/>
      <c r="K40" s="46"/>
      <c r="L40" s="46"/>
    </row>
    <row r="41" spans="1:5" ht="15" customHeight="1">
      <c r="A41" s="55"/>
      <c r="C41" s="14" t="s">
        <v>15</v>
      </c>
      <c r="D41" s="68">
        <v>0.010583</v>
      </c>
      <c r="E41" s="67"/>
    </row>
    <row r="42" spans="1:5" ht="12" customHeight="1">
      <c r="A42" s="55"/>
      <c r="E42" s="67"/>
    </row>
    <row r="43" spans="1:4" ht="15" customHeight="1">
      <c r="A43" s="1" t="s">
        <v>35</v>
      </c>
      <c r="D43" s="68"/>
    </row>
    <row r="44" spans="1:14" ht="12" customHeight="1">
      <c r="A44" s="1"/>
      <c r="C44" s="40"/>
      <c r="D44" s="46"/>
      <c r="E44" s="46"/>
      <c r="F44" s="46"/>
      <c r="G44" s="46"/>
      <c r="H44" s="46"/>
      <c r="I44" s="46"/>
      <c r="J44" s="46"/>
      <c r="N44" s="38"/>
    </row>
    <row r="45" spans="3:12" ht="12" customHeight="1">
      <c r="C45" s="40"/>
      <c r="D45" s="46"/>
      <c r="E45" s="46"/>
      <c r="F45" s="46"/>
      <c r="G45" s="46"/>
      <c r="H45" s="46"/>
      <c r="I45" s="46"/>
      <c r="J45" s="46"/>
      <c r="K45" s="46"/>
      <c r="L45" s="46"/>
    </row>
    <row r="46" spans="5:12" ht="12">
      <c r="E46" s="46"/>
      <c r="F46" s="46"/>
      <c r="G46" s="46"/>
      <c r="H46" s="46"/>
      <c r="I46" s="10" t="s">
        <v>34</v>
      </c>
      <c r="J46" s="46"/>
      <c r="K46" s="46"/>
      <c r="L46" s="46"/>
    </row>
    <row r="47" spans="5:12" ht="12">
      <c r="E47" s="46"/>
      <c r="F47" s="46"/>
      <c r="G47" s="46"/>
      <c r="H47" s="46"/>
      <c r="I47" s="46"/>
      <c r="J47" s="46"/>
      <c r="K47" s="46"/>
      <c r="L47" s="46"/>
    </row>
    <row r="48" spans="5:12" ht="12">
      <c r="E48" s="46"/>
      <c r="F48" s="46"/>
      <c r="G48" s="46"/>
      <c r="H48" s="46"/>
      <c r="I48" s="46"/>
      <c r="J48" s="46"/>
      <c r="K48" s="46"/>
      <c r="L48" s="46"/>
    </row>
    <row r="49" spans="3:12" ht="12">
      <c r="C49" s="56"/>
      <c r="D49" s="44"/>
      <c r="E49" s="46"/>
      <c r="F49" s="46"/>
      <c r="G49" s="46"/>
      <c r="H49" s="46"/>
      <c r="I49" s="46"/>
      <c r="J49" s="46"/>
      <c r="K49" s="46"/>
      <c r="L49" s="46"/>
    </row>
    <row r="50" spans="3:4" ht="12">
      <c r="C50" s="44"/>
      <c r="D50" s="44"/>
    </row>
    <row r="51" spans="3:4" ht="12">
      <c r="C51" s="56"/>
      <c r="D51" s="57"/>
    </row>
    <row r="52" spans="3:4" ht="12">
      <c r="C52" s="56"/>
      <c r="D52" s="57"/>
    </row>
    <row r="53" ht="12"/>
    <row r="54" spans="6:7" ht="12">
      <c r="F54" s="56"/>
      <c r="G54" s="57"/>
    </row>
    <row r="55" spans="6:7" ht="12">
      <c r="F55" s="56"/>
      <c r="G55" s="57"/>
    </row>
    <row r="56" ht="12"/>
    <row r="57" ht="12"/>
    <row r="58" ht="12"/>
    <row r="59" ht="12"/>
    <row r="60" ht="12"/>
    <row r="61" ht="12"/>
    <row r="62" ht="12"/>
    <row r="63" ht="12"/>
    <row r="64" ht="12">
      <c r="J64" s="54"/>
    </row>
    <row r="65" ht="12">
      <c r="J65" s="54"/>
    </row>
    <row r="66" ht="12">
      <c r="J66" s="54"/>
    </row>
    <row r="67" ht="12">
      <c r="J67" s="54"/>
    </row>
    <row r="68" ht="12">
      <c r="J68" s="54"/>
    </row>
    <row r="69" ht="12">
      <c r="J69" s="54"/>
    </row>
    <row r="70" ht="12">
      <c r="J70" s="54"/>
    </row>
    <row r="71" ht="12">
      <c r="J71" s="54"/>
    </row>
    <row r="72" ht="12">
      <c r="J72" s="54"/>
    </row>
    <row r="73" ht="12">
      <c r="J73" s="54"/>
    </row>
    <row r="74" ht="12">
      <c r="J74" s="54"/>
    </row>
    <row r="75" ht="12">
      <c r="J75" s="54"/>
    </row>
    <row r="76" ht="12">
      <c r="J76" s="54"/>
    </row>
    <row r="77" ht="12">
      <c r="J77" s="54"/>
    </row>
    <row r="78" ht="12">
      <c r="J78" s="54"/>
    </row>
    <row r="79" ht="12">
      <c r="J79" s="54"/>
    </row>
    <row r="80" ht="12">
      <c r="J80" s="54"/>
    </row>
    <row r="81" ht="12">
      <c r="J81" s="54"/>
    </row>
    <row r="82" ht="12">
      <c r="J82" s="54"/>
    </row>
    <row r="83" ht="12">
      <c r="J83" s="54"/>
    </row>
    <row r="84" ht="12">
      <c r="J84" s="54"/>
    </row>
    <row r="85" ht="12">
      <c r="J85" s="54"/>
    </row>
    <row r="86" ht="12">
      <c r="J86" s="54"/>
    </row>
    <row r="87" ht="12">
      <c r="J87" s="54"/>
    </row>
    <row r="88" ht="12">
      <c r="J88" s="54"/>
    </row>
    <row r="89" ht="12">
      <c r="J89" s="54"/>
    </row>
    <row r="90" ht="12">
      <c r="J90" s="54"/>
    </row>
    <row r="91" ht="12">
      <c r="J91" s="54"/>
    </row>
    <row r="92" ht="12">
      <c r="J92" s="54"/>
    </row>
    <row r="93" ht="12">
      <c r="J93" s="54"/>
    </row>
    <row r="94" ht="12">
      <c r="J94" s="54"/>
    </row>
    <row r="95" ht="12">
      <c r="J95" s="54"/>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8"/>
  <sheetViews>
    <sheetView showGridLines="0" workbookViewId="0" topLeftCell="A25">
      <selection activeCell="C48" sqref="C48"/>
    </sheetView>
  </sheetViews>
  <sheetFormatPr defaultColWidth="9.140625" defaultRowHeight="12"/>
  <cols>
    <col min="1" max="2" width="9.28125" style="14" customWidth="1"/>
    <col min="3" max="3" width="17.8515625" style="14" customWidth="1"/>
    <col min="4" max="4" width="14.8515625" style="14" customWidth="1"/>
    <col min="5" max="14" width="11.28125" style="14" customWidth="1"/>
    <col min="15" max="16384" width="9.140625" style="14" customWidth="1"/>
  </cols>
  <sheetData>
    <row r="2" ht="12">
      <c r="A2" s="1"/>
    </row>
    <row r="3" ht="12">
      <c r="C3" s="2" t="s">
        <v>36</v>
      </c>
    </row>
    <row r="4" ht="12">
      <c r="C4" s="2" t="s">
        <v>37</v>
      </c>
    </row>
    <row r="6" spans="3:32" ht="15.75">
      <c r="C6" s="194" t="s">
        <v>63</v>
      </c>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row>
    <row r="7" spans="3:14" ht="12.75">
      <c r="C7" s="198" t="s">
        <v>87</v>
      </c>
      <c r="D7" s="42"/>
      <c r="E7" s="42"/>
      <c r="F7" s="42"/>
      <c r="G7" s="42"/>
      <c r="H7" s="42"/>
      <c r="I7" s="42"/>
      <c r="J7" s="42"/>
      <c r="K7" s="42"/>
      <c r="L7" s="42"/>
      <c r="M7" s="42"/>
      <c r="N7" s="42"/>
    </row>
    <row r="8" spans="3:14" ht="12" customHeight="1">
      <c r="C8" s="193"/>
      <c r="D8" s="246" t="s">
        <v>42</v>
      </c>
      <c r="E8" s="246" t="s">
        <v>31</v>
      </c>
      <c r="F8" s="237"/>
      <c r="G8" s="201" t="s">
        <v>44</v>
      </c>
      <c r="H8" s="201"/>
      <c r="I8" s="215"/>
      <c r="J8" s="215"/>
      <c r="K8" s="215"/>
      <c r="L8" s="215"/>
      <c r="M8" s="215"/>
      <c r="N8" s="215"/>
    </row>
    <row r="9" spans="3:14" ht="24" customHeight="1">
      <c r="C9" s="61"/>
      <c r="D9" s="229"/>
      <c r="E9" s="229"/>
      <c r="F9" s="238"/>
      <c r="G9" s="200" t="s">
        <v>30</v>
      </c>
      <c r="H9" s="200"/>
      <c r="I9" s="229" t="s">
        <v>53</v>
      </c>
      <c r="J9" s="200"/>
      <c r="K9" s="229" t="s">
        <v>38</v>
      </c>
      <c r="L9" s="238"/>
      <c r="M9" s="200" t="s">
        <v>55</v>
      </c>
      <c r="N9" s="200"/>
    </row>
    <row r="10" spans="3:14" ht="12" customHeight="1">
      <c r="C10" s="61"/>
      <c r="D10" s="230" t="s">
        <v>54</v>
      </c>
      <c r="E10" s="230" t="s">
        <v>54</v>
      </c>
      <c r="F10" s="239" t="s">
        <v>32</v>
      </c>
      <c r="G10" s="219" t="s">
        <v>54</v>
      </c>
      <c r="H10" s="220" t="s">
        <v>32</v>
      </c>
      <c r="I10" s="230" t="s">
        <v>54</v>
      </c>
      <c r="J10" s="220" t="s">
        <v>32</v>
      </c>
      <c r="K10" s="230" t="s">
        <v>54</v>
      </c>
      <c r="L10" s="239" t="s">
        <v>32</v>
      </c>
      <c r="M10" s="219" t="s">
        <v>54</v>
      </c>
      <c r="N10" s="220" t="s">
        <v>32</v>
      </c>
    </row>
    <row r="11" spans="3:14" ht="12" customHeight="1">
      <c r="C11" s="218" t="s">
        <v>158</v>
      </c>
      <c r="D11" s="231"/>
      <c r="E11" s="231"/>
      <c r="F11" s="240"/>
      <c r="G11" s="223"/>
      <c r="H11" s="224"/>
      <c r="I11" s="231"/>
      <c r="J11" s="224"/>
      <c r="K11" s="231"/>
      <c r="L11" s="240"/>
      <c r="M11" s="223"/>
      <c r="N11" s="224"/>
    </row>
    <row r="12" spans="3:15" s="221" customFormat="1" ht="12" customHeight="1">
      <c r="C12" s="22" t="s">
        <v>0</v>
      </c>
      <c r="D12" s="232">
        <v>123.702</v>
      </c>
      <c r="E12" s="232">
        <v>17.615</v>
      </c>
      <c r="F12" s="241">
        <v>14.2398667766083</v>
      </c>
      <c r="G12" s="129">
        <v>105.368</v>
      </c>
      <c r="H12" s="129">
        <v>85.17889767344101</v>
      </c>
      <c r="I12" s="232">
        <v>58.855</v>
      </c>
      <c r="J12" s="129">
        <v>47.578050476144284</v>
      </c>
      <c r="K12" s="232">
        <v>46.502</v>
      </c>
      <c r="L12" s="241">
        <v>37.59195485925854</v>
      </c>
      <c r="M12" s="129">
        <v>0.011</v>
      </c>
      <c r="N12" s="129">
        <v>0.00889233803818855</v>
      </c>
      <c r="O12" s="222"/>
    </row>
    <row r="13" spans="3:15" ht="12" customHeight="1">
      <c r="C13" s="24" t="s">
        <v>59</v>
      </c>
      <c r="D13" s="233">
        <v>21.241</v>
      </c>
      <c r="E13" s="233">
        <v>9.254</v>
      </c>
      <c r="F13" s="242">
        <v>43.56668706746387</v>
      </c>
      <c r="G13" s="21">
        <v>11.954</v>
      </c>
      <c r="H13" s="21">
        <v>56.27795301539476</v>
      </c>
      <c r="I13" s="233">
        <v>1.31</v>
      </c>
      <c r="J13" s="21">
        <v>6.167317922884987</v>
      </c>
      <c r="K13" s="233">
        <v>10.61</v>
      </c>
      <c r="L13" s="242">
        <v>49.95056729909138</v>
      </c>
      <c r="M13" s="225">
        <v>0.034</v>
      </c>
      <c r="N13" s="225">
        <v>0.16006779341838898</v>
      </c>
      <c r="O13" s="43"/>
    </row>
    <row r="14" spans="3:15" ht="12" customHeight="1">
      <c r="C14" s="24" t="s">
        <v>85</v>
      </c>
      <c r="D14" s="233">
        <v>64.083</v>
      </c>
      <c r="E14" s="233">
        <v>4.533</v>
      </c>
      <c r="F14" s="242">
        <v>7.073638874584523</v>
      </c>
      <c r="G14" s="21">
        <v>59.549</v>
      </c>
      <c r="H14" s="21">
        <v>92.92480064915813</v>
      </c>
      <c r="I14" s="233">
        <v>29.647</v>
      </c>
      <c r="J14" s="21">
        <v>46.26343960176646</v>
      </c>
      <c r="K14" s="233">
        <v>29.902</v>
      </c>
      <c r="L14" s="242">
        <v>46.661361047391665</v>
      </c>
      <c r="M14" s="225">
        <v>0</v>
      </c>
      <c r="N14" s="225">
        <v>0</v>
      </c>
      <c r="O14" s="43"/>
    </row>
    <row r="15" spans="3:15" ht="12" customHeight="1">
      <c r="C15" s="24" t="s">
        <v>2</v>
      </c>
      <c r="D15" s="233">
        <v>74.383</v>
      </c>
      <c r="E15" s="233">
        <v>19.742</v>
      </c>
      <c r="F15" s="242">
        <v>26.54101071481387</v>
      </c>
      <c r="G15" s="21">
        <v>54.636</v>
      </c>
      <c r="H15" s="21">
        <v>73.4522673191455</v>
      </c>
      <c r="I15" s="233">
        <v>24.969</v>
      </c>
      <c r="J15" s="21">
        <v>33.56815401368592</v>
      </c>
      <c r="K15" s="233">
        <v>28.559</v>
      </c>
      <c r="L15" s="242">
        <v>38.39452563085651</v>
      </c>
      <c r="M15" s="225">
        <v>1.108</v>
      </c>
      <c r="N15" s="225">
        <v>1.4895876746030678</v>
      </c>
      <c r="O15" s="43"/>
    </row>
    <row r="16" spans="3:15" ht="12" customHeight="1">
      <c r="C16" s="24" t="s">
        <v>67</v>
      </c>
      <c r="D16" s="233">
        <v>1029.852</v>
      </c>
      <c r="E16" s="233">
        <v>110.537</v>
      </c>
      <c r="F16" s="242">
        <v>10.733289831937016</v>
      </c>
      <c r="G16" s="21">
        <v>912.788</v>
      </c>
      <c r="H16" s="21">
        <v>88.63292978020142</v>
      </c>
      <c r="I16" s="233">
        <v>403.555</v>
      </c>
      <c r="J16" s="21">
        <v>39.185727657954736</v>
      </c>
      <c r="K16" s="233">
        <v>507.034</v>
      </c>
      <c r="L16" s="242">
        <v>49.23367629523465</v>
      </c>
      <c r="M16" s="225">
        <v>2.199</v>
      </c>
      <c r="N16" s="225">
        <v>0.21352582701203668</v>
      </c>
      <c r="O16" s="43"/>
    </row>
    <row r="17" spans="3:15" ht="12" customHeight="1">
      <c r="C17" s="24" t="s">
        <v>4</v>
      </c>
      <c r="D17" s="233">
        <v>14.822</v>
      </c>
      <c r="E17" s="233">
        <v>7.129</v>
      </c>
      <c r="F17" s="242">
        <v>48.09742274996626</v>
      </c>
      <c r="G17" s="21">
        <v>7.693</v>
      </c>
      <c r="H17" s="21">
        <v>51.90257725003374</v>
      </c>
      <c r="I17" s="233">
        <v>3.511</v>
      </c>
      <c r="J17" s="21">
        <v>23.687761435703685</v>
      </c>
      <c r="K17" s="233">
        <v>4.182</v>
      </c>
      <c r="L17" s="242">
        <v>28.21481581433005</v>
      </c>
      <c r="M17" s="225">
        <v>0</v>
      </c>
      <c r="N17" s="225">
        <v>0</v>
      </c>
      <c r="O17" s="43"/>
    </row>
    <row r="18" spans="3:15" ht="12" customHeight="1">
      <c r="C18" s="24" t="s">
        <v>5</v>
      </c>
      <c r="D18" s="233">
        <v>85.185</v>
      </c>
      <c r="E18" s="233">
        <v>28.014</v>
      </c>
      <c r="F18" s="242">
        <v>32.88607149145977</v>
      </c>
      <c r="G18" s="21">
        <v>56.053</v>
      </c>
      <c r="H18" s="21">
        <v>65.80149087280624</v>
      </c>
      <c r="I18" s="233">
        <v>28.892</v>
      </c>
      <c r="J18" s="21">
        <v>33.91676938428127</v>
      </c>
      <c r="K18" s="233">
        <v>27.161</v>
      </c>
      <c r="L18" s="242">
        <v>31.884721488524974</v>
      </c>
      <c r="M18" s="225">
        <v>0</v>
      </c>
      <c r="N18" s="225">
        <v>0</v>
      </c>
      <c r="O18" s="43"/>
    </row>
    <row r="19" spans="3:15" ht="12" customHeight="1">
      <c r="C19" s="24" t="s">
        <v>6</v>
      </c>
      <c r="D19" s="233">
        <v>116.867</v>
      </c>
      <c r="E19" s="233">
        <v>30.747</v>
      </c>
      <c r="F19" s="242">
        <v>26.309394439833316</v>
      </c>
      <c r="G19" s="21">
        <v>86.12</v>
      </c>
      <c r="H19" s="21">
        <v>73.69060556016669</v>
      </c>
      <c r="I19" s="233">
        <v>16.623</v>
      </c>
      <c r="J19" s="21">
        <v>14.223861312432081</v>
      </c>
      <c r="K19" s="233">
        <v>69.497</v>
      </c>
      <c r="L19" s="242">
        <v>59.4667442477346</v>
      </c>
      <c r="M19" s="225">
        <v>0</v>
      </c>
      <c r="N19" s="225">
        <v>0</v>
      </c>
      <c r="O19" s="43"/>
    </row>
    <row r="20" spans="3:15" ht="12" customHeight="1">
      <c r="C20" s="24" t="s">
        <v>7</v>
      </c>
      <c r="D20" s="233">
        <v>414.746</v>
      </c>
      <c r="E20" s="233">
        <v>62.573</v>
      </c>
      <c r="F20" s="242">
        <v>15.087065336374552</v>
      </c>
      <c r="G20" s="21">
        <v>352.173</v>
      </c>
      <c r="H20" s="21">
        <v>84.91293466362545</v>
      </c>
      <c r="I20" s="233">
        <v>116.314</v>
      </c>
      <c r="J20" s="21">
        <v>28.04463454740974</v>
      </c>
      <c r="K20" s="233">
        <v>235.632</v>
      </c>
      <c r="L20" s="242">
        <v>56.81356782223337</v>
      </c>
      <c r="M20" s="225">
        <v>0.227</v>
      </c>
      <c r="N20" s="225">
        <v>0.054732293982341</v>
      </c>
      <c r="O20" s="43"/>
    </row>
    <row r="21" spans="3:15" ht="12" customHeight="1">
      <c r="C21" s="24" t="s">
        <v>8</v>
      </c>
      <c r="D21" s="233">
        <v>378.115</v>
      </c>
      <c r="E21" s="233">
        <v>137.227</v>
      </c>
      <c r="F21" s="242">
        <v>36.29239781547942</v>
      </c>
      <c r="G21" s="21">
        <v>240.888</v>
      </c>
      <c r="H21" s="21">
        <v>63.70760218452058</v>
      </c>
      <c r="I21" s="233">
        <v>82.732</v>
      </c>
      <c r="J21" s="21">
        <v>21.880115837774223</v>
      </c>
      <c r="K21" s="233">
        <v>158.156</v>
      </c>
      <c r="L21" s="242">
        <v>41.82748634674636</v>
      </c>
      <c r="M21" s="225">
        <v>0</v>
      </c>
      <c r="N21" s="225">
        <v>0</v>
      </c>
      <c r="O21" s="43"/>
    </row>
    <row r="22" spans="3:15" ht="12" customHeight="1">
      <c r="C22" s="24" t="s">
        <v>39</v>
      </c>
      <c r="D22" s="233">
        <v>13.985</v>
      </c>
      <c r="E22" s="233">
        <v>7.733</v>
      </c>
      <c r="F22" s="242">
        <v>55.294958884519126</v>
      </c>
      <c r="G22" s="21">
        <v>6.247</v>
      </c>
      <c r="H22" s="21">
        <v>44.66928852341795</v>
      </c>
      <c r="I22" s="233">
        <v>2.212</v>
      </c>
      <c r="J22" s="21">
        <v>15.816946728637825</v>
      </c>
      <c r="K22" s="233">
        <v>4.035</v>
      </c>
      <c r="L22" s="242">
        <v>28.85234179478012</v>
      </c>
      <c r="M22" s="225">
        <v>0</v>
      </c>
      <c r="N22" s="225">
        <v>0</v>
      </c>
      <c r="O22" s="43"/>
    </row>
    <row r="23" spans="3:15" ht="12" customHeight="1">
      <c r="C23" s="24" t="s">
        <v>9</v>
      </c>
      <c r="D23" s="233">
        <v>300.823</v>
      </c>
      <c r="E23" s="233">
        <v>37.894</v>
      </c>
      <c r="F23" s="242">
        <v>12.59677617735346</v>
      </c>
      <c r="G23" s="21">
        <v>262.929</v>
      </c>
      <c r="H23" s="21">
        <v>87.40322382264654</v>
      </c>
      <c r="I23" s="233">
        <v>62.693</v>
      </c>
      <c r="J23" s="21">
        <v>20.840494244123622</v>
      </c>
      <c r="K23" s="233">
        <v>200.217</v>
      </c>
      <c r="L23" s="242">
        <v>66.55641357210054</v>
      </c>
      <c r="M23" s="225">
        <v>0.019</v>
      </c>
      <c r="N23" s="225">
        <v>0.006316006422381267</v>
      </c>
      <c r="O23" s="43"/>
    </row>
    <row r="24" spans="3:15" ht="12" customHeight="1">
      <c r="C24" s="24" t="s">
        <v>10</v>
      </c>
      <c r="D24" s="233">
        <v>17.391</v>
      </c>
      <c r="E24" s="233">
        <v>3.557</v>
      </c>
      <c r="F24" s="242">
        <v>20.453107929388764</v>
      </c>
      <c r="G24" s="21">
        <v>13.834</v>
      </c>
      <c r="H24" s="21">
        <v>79.54689207061124</v>
      </c>
      <c r="I24" s="233">
        <v>7.354</v>
      </c>
      <c r="J24" s="21">
        <v>42.286240009200164</v>
      </c>
      <c r="K24" s="233">
        <v>6.48</v>
      </c>
      <c r="L24" s="242">
        <v>37.26065206141107</v>
      </c>
      <c r="M24" s="225">
        <v>0</v>
      </c>
      <c r="N24" s="225">
        <v>0</v>
      </c>
      <c r="O24" s="43"/>
    </row>
    <row r="25" spans="1:15" ht="12" customHeight="1">
      <c r="A25" s="4"/>
      <c r="C25" s="24" t="s">
        <v>45</v>
      </c>
      <c r="D25" s="233">
        <v>8.345</v>
      </c>
      <c r="E25" s="233">
        <v>4.897</v>
      </c>
      <c r="F25" s="242">
        <v>58.68184541641702</v>
      </c>
      <c r="G25" s="21">
        <v>3.419</v>
      </c>
      <c r="H25" s="21">
        <v>40.97064110245656</v>
      </c>
      <c r="I25" s="233">
        <v>0.5</v>
      </c>
      <c r="J25" s="21">
        <v>5.991611743559018</v>
      </c>
      <c r="K25" s="233">
        <v>2.91</v>
      </c>
      <c r="L25" s="242">
        <v>34.87118034751348</v>
      </c>
      <c r="M25" s="225">
        <v>0.009</v>
      </c>
      <c r="N25" s="225">
        <v>0.10784901138406232</v>
      </c>
      <c r="O25" s="43"/>
    </row>
    <row r="26" spans="3:15" ht="12" customHeight="1">
      <c r="C26" s="24" t="s">
        <v>12</v>
      </c>
      <c r="D26" s="233">
        <v>20.162</v>
      </c>
      <c r="E26" s="233">
        <v>14.207</v>
      </c>
      <c r="F26" s="242">
        <v>70.46423965876401</v>
      </c>
      <c r="G26" s="21">
        <v>5.955</v>
      </c>
      <c r="H26" s="21">
        <v>29.53576034123599</v>
      </c>
      <c r="I26" s="233">
        <v>0.751</v>
      </c>
      <c r="J26" s="21">
        <v>3.724828886023212</v>
      </c>
      <c r="K26" s="233">
        <v>5.175</v>
      </c>
      <c r="L26" s="242">
        <v>25.66709651820256</v>
      </c>
      <c r="M26" s="225">
        <v>0.029</v>
      </c>
      <c r="N26" s="225">
        <v>0.14383493701021724</v>
      </c>
      <c r="O26" s="43"/>
    </row>
    <row r="27" spans="3:15" ht="12" customHeight="1">
      <c r="C27" s="24" t="s">
        <v>13</v>
      </c>
      <c r="D27" s="233">
        <v>22.888</v>
      </c>
      <c r="E27" s="233">
        <v>1.331</v>
      </c>
      <c r="F27" s="242">
        <v>5.8152743795875566</v>
      </c>
      <c r="G27" s="21">
        <v>21.544</v>
      </c>
      <c r="H27" s="21">
        <v>94.1279272981475</v>
      </c>
      <c r="I27" s="233">
        <v>15.962</v>
      </c>
      <c r="J27" s="21">
        <v>69.7396015379238</v>
      </c>
      <c r="K27" s="233">
        <v>5.573</v>
      </c>
      <c r="L27" s="242">
        <v>24.349003844809506</v>
      </c>
      <c r="M27" s="225">
        <v>0.009</v>
      </c>
      <c r="N27" s="225">
        <v>0.03932191541419084</v>
      </c>
      <c r="O27" s="43"/>
    </row>
    <row r="28" spans="1:15" ht="12" customHeight="1">
      <c r="A28" s="4"/>
      <c r="C28" s="24" t="s">
        <v>14</v>
      </c>
      <c r="D28" s="233">
        <v>53.618</v>
      </c>
      <c r="E28" s="233">
        <v>29.815</v>
      </c>
      <c r="F28" s="242">
        <v>55.60632623372748</v>
      </c>
      <c r="G28" s="21">
        <v>23.794</v>
      </c>
      <c r="H28" s="21">
        <v>44.376888358387106</v>
      </c>
      <c r="I28" s="233">
        <v>10.532</v>
      </c>
      <c r="J28" s="21">
        <v>19.642657316572794</v>
      </c>
      <c r="K28" s="233">
        <v>13.261</v>
      </c>
      <c r="L28" s="242">
        <v>24.732365996493716</v>
      </c>
      <c r="M28" s="225">
        <v>0.001</v>
      </c>
      <c r="N28" s="225">
        <v>0.0018650453206012906</v>
      </c>
      <c r="O28" s="43"/>
    </row>
    <row r="29" spans="3:15" ht="12" customHeight="1">
      <c r="C29" s="24" t="s">
        <v>46</v>
      </c>
      <c r="D29" s="233">
        <v>17.051</v>
      </c>
      <c r="E29" s="233">
        <v>1.376</v>
      </c>
      <c r="F29" s="242">
        <v>8.069907923288957</v>
      </c>
      <c r="G29" s="21">
        <v>15.675</v>
      </c>
      <c r="H29" s="21">
        <v>91.93009207671105</v>
      </c>
      <c r="I29" s="233">
        <v>8.975</v>
      </c>
      <c r="J29" s="21">
        <v>52.63620901999883</v>
      </c>
      <c r="K29" s="233">
        <v>6.7</v>
      </c>
      <c r="L29" s="242">
        <v>39.29388305671222</v>
      </c>
      <c r="M29" s="225">
        <v>0</v>
      </c>
      <c r="N29" s="225">
        <v>0</v>
      </c>
      <c r="O29" s="43"/>
    </row>
    <row r="30" spans="1:15" ht="12" customHeight="1">
      <c r="A30" s="4"/>
      <c r="C30" s="24" t="s">
        <v>16</v>
      </c>
      <c r="D30" s="233">
        <v>189.232</v>
      </c>
      <c r="E30" s="233">
        <v>42.522</v>
      </c>
      <c r="F30" s="242">
        <v>22.470829458019786</v>
      </c>
      <c r="G30" s="21">
        <v>144.75</v>
      </c>
      <c r="H30" s="21">
        <v>76.4934049209436</v>
      </c>
      <c r="I30" s="233">
        <v>63.878</v>
      </c>
      <c r="J30" s="21">
        <v>33.75644711253911</v>
      </c>
      <c r="K30" s="233">
        <v>76.68</v>
      </c>
      <c r="L30" s="242">
        <v>40.521687663820074</v>
      </c>
      <c r="M30" s="225">
        <v>4.192</v>
      </c>
      <c r="N30" s="225">
        <v>2.2152701445844256</v>
      </c>
      <c r="O30" s="43"/>
    </row>
    <row r="31" spans="3:15" ht="12" customHeight="1">
      <c r="C31" s="24" t="s">
        <v>17</v>
      </c>
      <c r="D31" s="233">
        <v>129.509</v>
      </c>
      <c r="E31" s="233">
        <v>9.768</v>
      </c>
      <c r="F31" s="242">
        <v>7.542332965276544</v>
      </c>
      <c r="G31" s="21">
        <v>119.635</v>
      </c>
      <c r="H31" s="21">
        <v>92.37581944111992</v>
      </c>
      <c r="I31" s="233">
        <v>64.699</v>
      </c>
      <c r="J31" s="21">
        <v>49.95714583542456</v>
      </c>
      <c r="K31" s="233">
        <v>54.472</v>
      </c>
      <c r="L31" s="242">
        <v>42.06039734690253</v>
      </c>
      <c r="M31" s="225">
        <v>0.464</v>
      </c>
      <c r="N31" s="225">
        <v>0.3582762587928252</v>
      </c>
      <c r="O31" s="43"/>
    </row>
    <row r="32" spans="3:15" ht="12" customHeight="1">
      <c r="C32" s="24" t="s">
        <v>74</v>
      </c>
      <c r="D32" s="233">
        <v>208.302</v>
      </c>
      <c r="E32" s="233">
        <v>105.422</v>
      </c>
      <c r="F32" s="242">
        <v>50.61017176983418</v>
      </c>
      <c r="G32" s="21">
        <v>102.858</v>
      </c>
      <c r="H32" s="21">
        <v>49.37926664170291</v>
      </c>
      <c r="I32" s="233">
        <v>22.786</v>
      </c>
      <c r="J32" s="21">
        <v>10.938925214352238</v>
      </c>
      <c r="K32" s="233">
        <v>80.054</v>
      </c>
      <c r="L32" s="242">
        <v>38.43170012769921</v>
      </c>
      <c r="M32" s="225">
        <v>0.018</v>
      </c>
      <c r="N32" s="225">
        <v>0.008641299651467581</v>
      </c>
      <c r="O32" s="43"/>
    </row>
    <row r="33" spans="3:15" ht="12" customHeight="1">
      <c r="C33" s="24" t="s">
        <v>61</v>
      </c>
      <c r="D33" s="233">
        <v>29.925</v>
      </c>
      <c r="E33" s="233">
        <v>14.862</v>
      </c>
      <c r="F33" s="242">
        <v>49.664160401002505</v>
      </c>
      <c r="G33" s="21">
        <v>15.063</v>
      </c>
      <c r="H33" s="21">
        <v>50.335839598997495</v>
      </c>
      <c r="I33" s="233">
        <v>7.218</v>
      </c>
      <c r="J33" s="21">
        <v>24.1203007518797</v>
      </c>
      <c r="K33" s="233">
        <v>7.845</v>
      </c>
      <c r="L33" s="242">
        <v>26.215538847117795</v>
      </c>
      <c r="M33" s="225">
        <v>0</v>
      </c>
      <c r="N33" s="225">
        <v>0</v>
      </c>
      <c r="O33" s="43"/>
    </row>
    <row r="34" spans="3:15" ht="12" customHeight="1">
      <c r="C34" s="24" t="s">
        <v>20</v>
      </c>
      <c r="D34" s="233">
        <v>137.455</v>
      </c>
      <c r="E34" s="233">
        <v>119.56</v>
      </c>
      <c r="F34" s="242">
        <v>86.98119384525845</v>
      </c>
      <c r="G34" s="21">
        <v>17.895</v>
      </c>
      <c r="H34" s="21">
        <v>13.018806154741553</v>
      </c>
      <c r="I34" s="233">
        <v>5.63</v>
      </c>
      <c r="J34" s="21">
        <v>4.095885926303154</v>
      </c>
      <c r="K34" s="233">
        <v>12.263</v>
      </c>
      <c r="L34" s="242">
        <v>8.92146520679495</v>
      </c>
      <c r="M34" s="225">
        <v>0.002</v>
      </c>
      <c r="N34" s="225">
        <v>0.0014550216434469463</v>
      </c>
      <c r="O34" s="43"/>
    </row>
    <row r="35" spans="3:15" ht="12" customHeight="1">
      <c r="C35" s="24" t="s">
        <v>21</v>
      </c>
      <c r="D35" s="233">
        <v>16.623</v>
      </c>
      <c r="E35" s="233">
        <v>2.863</v>
      </c>
      <c r="F35" s="242">
        <v>17.22312458641641</v>
      </c>
      <c r="G35" s="21">
        <v>13.76</v>
      </c>
      <c r="H35" s="21">
        <v>82.77687541358358</v>
      </c>
      <c r="I35" s="233">
        <v>3.389</v>
      </c>
      <c r="J35" s="21">
        <v>20.387415027371713</v>
      </c>
      <c r="K35" s="233">
        <v>10.371</v>
      </c>
      <c r="L35" s="242">
        <v>62.38946038621187</v>
      </c>
      <c r="M35" s="225">
        <v>0</v>
      </c>
      <c r="N35" s="225">
        <v>0</v>
      </c>
      <c r="O35" s="43"/>
    </row>
    <row r="36" spans="3:15" ht="12" customHeight="1">
      <c r="C36" s="24" t="s">
        <v>47</v>
      </c>
      <c r="D36" s="233">
        <v>7.686</v>
      </c>
      <c r="E36" s="233">
        <v>4.076</v>
      </c>
      <c r="F36" s="242">
        <v>53.03148581837107</v>
      </c>
      <c r="G36" s="21">
        <v>3.61</v>
      </c>
      <c r="H36" s="21">
        <v>46.96851418162893</v>
      </c>
      <c r="I36" s="233">
        <v>2.989</v>
      </c>
      <c r="J36" s="21">
        <v>38.888888888888886</v>
      </c>
      <c r="K36" s="233">
        <v>0.621</v>
      </c>
      <c r="L36" s="242">
        <v>8.079625292740047</v>
      </c>
      <c r="M36" s="225">
        <v>0</v>
      </c>
      <c r="N36" s="225">
        <v>0</v>
      </c>
      <c r="O36" s="43"/>
    </row>
    <row r="37" spans="3:15" ht="12" customHeight="1">
      <c r="C37" s="28" t="s">
        <v>22</v>
      </c>
      <c r="D37" s="234">
        <v>34.905</v>
      </c>
      <c r="E37" s="234">
        <v>7.631</v>
      </c>
      <c r="F37" s="243">
        <v>21.86219739292365</v>
      </c>
      <c r="G37" s="35">
        <v>26.872</v>
      </c>
      <c r="H37" s="35">
        <v>76.98610514252972</v>
      </c>
      <c r="I37" s="234">
        <v>7.072</v>
      </c>
      <c r="J37" s="35">
        <v>20.26070763500931</v>
      </c>
      <c r="K37" s="234">
        <v>19.638</v>
      </c>
      <c r="L37" s="243">
        <v>56.26128061882252</v>
      </c>
      <c r="M37" s="226">
        <v>0.162</v>
      </c>
      <c r="N37" s="226">
        <v>0.4641168886978943</v>
      </c>
      <c r="O37" s="43"/>
    </row>
    <row r="38" spans="3:15" ht="12" customHeight="1">
      <c r="C38" s="32" t="s">
        <v>23</v>
      </c>
      <c r="D38" s="235">
        <v>163.005</v>
      </c>
      <c r="E38" s="235">
        <v>20.019</v>
      </c>
      <c r="F38" s="244">
        <v>12.281218367534738</v>
      </c>
      <c r="G38" s="37">
        <v>142.452</v>
      </c>
      <c r="H38" s="37">
        <v>87.3911843194994</v>
      </c>
      <c r="I38" s="235">
        <v>30.508</v>
      </c>
      <c r="J38" s="37">
        <v>18.715990307045796</v>
      </c>
      <c r="K38" s="235">
        <v>104.384</v>
      </c>
      <c r="L38" s="244">
        <v>64.03729946934143</v>
      </c>
      <c r="M38" s="228">
        <v>7.56</v>
      </c>
      <c r="N38" s="228">
        <v>4.637894543112174</v>
      </c>
      <c r="O38" s="43"/>
    </row>
    <row r="39" spans="3:15" ht="12" customHeight="1">
      <c r="C39" s="30" t="s">
        <v>25</v>
      </c>
      <c r="D39" s="236">
        <v>8.71</v>
      </c>
      <c r="E39" s="236">
        <v>2.282</v>
      </c>
      <c r="F39" s="245">
        <v>26.199770378874856</v>
      </c>
      <c r="G39" s="36">
        <v>6.428</v>
      </c>
      <c r="H39" s="36">
        <v>73.80022962112514</v>
      </c>
      <c r="I39" s="236">
        <v>5.306</v>
      </c>
      <c r="J39" s="36">
        <v>60.91848450057405</v>
      </c>
      <c r="K39" s="236">
        <v>1.119</v>
      </c>
      <c r="L39" s="245">
        <v>12.847301951779563</v>
      </c>
      <c r="M39" s="227">
        <v>0.003</v>
      </c>
      <c r="N39" s="227">
        <v>0.03444316877152698</v>
      </c>
      <c r="O39" s="43"/>
    </row>
    <row r="40" spans="3:15" ht="12" customHeight="1">
      <c r="C40" s="24" t="s">
        <v>26</v>
      </c>
      <c r="D40" s="233">
        <v>0.607</v>
      </c>
      <c r="E40" s="233">
        <v>0.177</v>
      </c>
      <c r="F40" s="242">
        <v>29.159802306425043</v>
      </c>
      <c r="G40" s="21">
        <v>0.43</v>
      </c>
      <c r="H40" s="21">
        <v>70.84019769357496</v>
      </c>
      <c r="I40" s="233">
        <v>0.227</v>
      </c>
      <c r="J40" s="21">
        <v>37.39703459637562</v>
      </c>
      <c r="K40" s="233">
        <v>0.203</v>
      </c>
      <c r="L40" s="242">
        <v>33.44316309719934</v>
      </c>
      <c r="M40" s="225">
        <v>0</v>
      </c>
      <c r="N40" s="225">
        <v>0</v>
      </c>
      <c r="O40" s="43"/>
    </row>
    <row r="41" spans="3:15" ht="12" customHeight="1">
      <c r="C41" s="28" t="s">
        <v>27</v>
      </c>
      <c r="D41" s="234">
        <v>61.46</v>
      </c>
      <c r="E41" s="234">
        <v>6.694</v>
      </c>
      <c r="F41" s="243">
        <v>10.891636836967134</v>
      </c>
      <c r="G41" s="35">
        <v>54.746</v>
      </c>
      <c r="H41" s="35">
        <v>89.0758216726326</v>
      </c>
      <c r="I41" s="234">
        <v>21.445</v>
      </c>
      <c r="J41" s="35">
        <v>34.892613081679144</v>
      </c>
      <c r="K41" s="234">
        <v>32.364</v>
      </c>
      <c r="L41" s="243">
        <v>52.65863976570127</v>
      </c>
      <c r="M41" s="226">
        <v>0.937</v>
      </c>
      <c r="N41" s="226">
        <v>1.5245688252521965</v>
      </c>
      <c r="O41" s="43"/>
    </row>
    <row r="42" spans="3:15" ht="12" customHeight="1">
      <c r="C42" s="32" t="s">
        <v>48</v>
      </c>
      <c r="D42" s="235">
        <v>149.305</v>
      </c>
      <c r="E42" s="235">
        <v>24.276</v>
      </c>
      <c r="F42" s="244">
        <v>16.25933491845551</v>
      </c>
      <c r="G42" s="37">
        <v>124.953</v>
      </c>
      <c r="H42" s="37">
        <v>83.68976256655839</v>
      </c>
      <c r="I42" s="235">
        <v>87.347</v>
      </c>
      <c r="J42" s="37">
        <v>58.50239442751415</v>
      </c>
      <c r="K42" s="235">
        <v>37.585</v>
      </c>
      <c r="L42" s="247">
        <v>25.173302970429656</v>
      </c>
      <c r="M42" s="228">
        <v>0.021</v>
      </c>
      <c r="N42" s="228">
        <v>0.01406516861458089</v>
      </c>
      <c r="O42" s="43"/>
    </row>
    <row r="43" spans="3:10" ht="15" customHeight="1">
      <c r="C43" s="248" t="s">
        <v>64</v>
      </c>
      <c r="D43" s="38"/>
      <c r="E43" s="38"/>
      <c r="F43" s="38"/>
      <c r="G43" s="38"/>
      <c r="H43" s="38"/>
      <c r="I43" s="38"/>
      <c r="J43" s="38"/>
    </row>
    <row r="44" spans="3:10" ht="15" customHeight="1">
      <c r="C44" s="66" t="s">
        <v>182</v>
      </c>
      <c r="D44" s="38"/>
      <c r="E44" s="38"/>
      <c r="F44" s="38"/>
      <c r="G44" s="38"/>
      <c r="H44" s="38"/>
      <c r="I44" s="38"/>
      <c r="J44" s="38"/>
    </row>
    <row r="45" spans="1:11" ht="15" customHeight="1">
      <c r="A45" s="2"/>
      <c r="C45" s="66" t="s">
        <v>75</v>
      </c>
      <c r="D45" s="40"/>
      <c r="E45" s="40"/>
      <c r="F45" s="40"/>
      <c r="G45" s="40"/>
      <c r="H45" s="40"/>
      <c r="I45" s="40"/>
      <c r="J45" s="40"/>
      <c r="K45" s="13"/>
    </row>
    <row r="46" spans="3:10" ht="12">
      <c r="C46" s="40" t="s">
        <v>76</v>
      </c>
      <c r="D46" s="40"/>
      <c r="E46" s="40"/>
      <c r="F46" s="40"/>
      <c r="G46" s="40"/>
      <c r="H46" s="40"/>
      <c r="I46" s="40"/>
      <c r="J46" s="40"/>
    </row>
    <row r="47" spans="3:10" ht="12">
      <c r="C47" s="40" t="s">
        <v>77</v>
      </c>
      <c r="D47" s="40"/>
      <c r="E47" s="40"/>
      <c r="F47" s="40"/>
      <c r="G47" s="40"/>
      <c r="H47" s="40"/>
      <c r="I47" s="40"/>
      <c r="J47" s="40"/>
    </row>
    <row r="48" spans="3:6" ht="12">
      <c r="C48" s="65" t="s">
        <v>105</v>
      </c>
      <c r="D48" s="38"/>
      <c r="E48" s="38"/>
      <c r="F48" s="38"/>
    </row>
  </sheetData>
  <mergeCells count="7">
    <mergeCell ref="D8:D9"/>
    <mergeCell ref="E8:F9"/>
    <mergeCell ref="G9:H9"/>
    <mergeCell ref="M9:N9"/>
    <mergeCell ref="G8:N8"/>
    <mergeCell ref="I9:J9"/>
    <mergeCell ref="K9:L9"/>
  </mergeCells>
  <printOptions/>
  <pageMargins left="0.75" right="0.75" top="0.5" bottom="0.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topLeftCell="A4">
      <selection activeCell="F51" sqref="F51"/>
    </sheetView>
  </sheetViews>
  <sheetFormatPr defaultColWidth="9.140625" defaultRowHeight="12"/>
  <cols>
    <col min="1" max="2" width="9.28125" style="14" customWidth="1"/>
    <col min="3" max="3" width="17.57421875" style="14" customWidth="1"/>
    <col min="4" max="4" width="11.140625" style="14" customWidth="1"/>
    <col min="5" max="9" width="23.140625" style="14" customWidth="1"/>
    <col min="10" max="16384" width="9.140625" style="14" customWidth="1"/>
  </cols>
  <sheetData>
    <row r="1" ht="12">
      <c r="C1" s="13"/>
    </row>
    <row r="2" ht="12">
      <c r="A2" s="1"/>
    </row>
    <row r="3" ht="12">
      <c r="C3" s="2" t="s">
        <v>36</v>
      </c>
    </row>
    <row r="4" ht="12">
      <c r="C4" s="2" t="s">
        <v>37</v>
      </c>
    </row>
    <row r="6" spans="3:21" ht="12">
      <c r="C6" s="41" t="s">
        <v>84</v>
      </c>
      <c r="D6" s="41"/>
      <c r="E6" s="41"/>
      <c r="F6" s="41"/>
      <c r="G6" s="41"/>
      <c r="H6" s="41"/>
      <c r="I6" s="41"/>
      <c r="J6" s="41"/>
      <c r="K6" s="41"/>
      <c r="L6" s="41"/>
      <c r="M6" s="41"/>
      <c r="N6" s="41"/>
      <c r="O6" s="41"/>
      <c r="P6" s="41"/>
      <c r="Q6" s="41"/>
      <c r="R6" s="41"/>
      <c r="S6" s="41"/>
      <c r="T6" s="41"/>
      <c r="U6" s="41"/>
    </row>
    <row r="7" spans="4:16" ht="12">
      <c r="D7" s="13"/>
      <c r="E7" s="13"/>
      <c r="F7" s="13"/>
      <c r="G7" s="13"/>
      <c r="H7" s="13"/>
      <c r="I7" s="13"/>
      <c r="J7" s="13"/>
      <c r="K7" s="13"/>
      <c r="L7" s="13"/>
      <c r="M7" s="13"/>
      <c r="N7" s="13"/>
      <c r="O7" s="13"/>
      <c r="P7" s="13"/>
    </row>
    <row r="8" spans="3:9" ht="24" customHeight="1">
      <c r="C8" s="60"/>
      <c r="D8" s="202" t="s">
        <v>30</v>
      </c>
      <c r="E8" s="203"/>
      <c r="F8" s="204" t="s">
        <v>56</v>
      </c>
      <c r="G8" s="205"/>
      <c r="H8" s="206" t="s">
        <v>49</v>
      </c>
      <c r="I8" s="199"/>
    </row>
    <row r="9" spans="3:9" ht="12">
      <c r="C9" s="61"/>
      <c r="D9" s="19" t="s">
        <v>54</v>
      </c>
      <c r="E9" s="39" t="s">
        <v>43</v>
      </c>
      <c r="F9" s="19" t="s">
        <v>54</v>
      </c>
      <c r="G9" s="20" t="s">
        <v>43</v>
      </c>
      <c r="H9" s="19" t="s">
        <v>54</v>
      </c>
      <c r="I9" s="20" t="s">
        <v>43</v>
      </c>
    </row>
    <row r="10" spans="2:11" ht="12" customHeight="1">
      <c r="B10" s="52"/>
      <c r="C10" s="22" t="s">
        <v>0</v>
      </c>
      <c r="D10" s="23">
        <v>1876.726</v>
      </c>
      <c r="E10" s="23">
        <v>16.532515272786245</v>
      </c>
      <c r="F10" s="23">
        <v>876.497</v>
      </c>
      <c r="G10" s="23">
        <v>7.721265671734353</v>
      </c>
      <c r="H10" s="23">
        <v>1000.229</v>
      </c>
      <c r="I10" s="23">
        <v>8.811249601051893</v>
      </c>
      <c r="K10" s="52"/>
    </row>
    <row r="11" spans="2:18" ht="12" customHeight="1">
      <c r="B11" s="52"/>
      <c r="C11" s="24" t="s">
        <v>1</v>
      </c>
      <c r="D11" s="25">
        <v>145.39</v>
      </c>
      <c r="E11" s="25">
        <v>2.047210455741236</v>
      </c>
      <c r="F11" s="25">
        <v>52.227</v>
      </c>
      <c r="G11" s="25">
        <v>0.7353989990508119</v>
      </c>
      <c r="H11" s="25">
        <v>93.163</v>
      </c>
      <c r="I11" s="25">
        <v>1.3118114566904242</v>
      </c>
      <c r="K11" s="52"/>
      <c r="L11" s="52"/>
      <c r="M11" s="52"/>
      <c r="N11" s="52"/>
      <c r="O11" s="52"/>
      <c r="P11" s="52"/>
      <c r="Q11" s="52"/>
      <c r="R11" s="52"/>
    </row>
    <row r="12" spans="2:11" ht="12" customHeight="1">
      <c r="B12" s="52"/>
      <c r="C12" s="24" t="s">
        <v>85</v>
      </c>
      <c r="D12" s="25">
        <v>465.056</v>
      </c>
      <c r="E12" s="25">
        <v>4.396104669518906</v>
      </c>
      <c r="F12" s="25">
        <v>181.419</v>
      </c>
      <c r="G12" s="25">
        <v>1.7149266175244497</v>
      </c>
      <c r="H12" s="25">
        <v>283.637</v>
      </c>
      <c r="I12" s="25">
        <v>2.681178051994457</v>
      </c>
      <c r="K12" s="52"/>
    </row>
    <row r="13" spans="2:11" ht="12" customHeight="1">
      <c r="B13" s="52"/>
      <c r="C13" s="24" t="s">
        <v>2</v>
      </c>
      <c r="D13" s="25">
        <v>668.09</v>
      </c>
      <c r="E13" s="25">
        <v>11.62144452142711</v>
      </c>
      <c r="F13" s="25">
        <v>228.4</v>
      </c>
      <c r="G13" s="25">
        <v>3.9730244857638217</v>
      </c>
      <c r="H13" s="25">
        <v>439.69</v>
      </c>
      <c r="I13" s="25">
        <v>7.648420035663287</v>
      </c>
      <c r="K13" s="52"/>
    </row>
    <row r="14" spans="2:11" ht="12" customHeight="1">
      <c r="B14" s="52"/>
      <c r="C14" s="24" t="s">
        <v>3</v>
      </c>
      <c r="D14" s="25">
        <v>12105.436</v>
      </c>
      <c r="E14" s="25">
        <v>14.669405616487106</v>
      </c>
      <c r="F14" s="25">
        <v>4849.902</v>
      </c>
      <c r="G14" s="25">
        <v>5.877126576705874</v>
      </c>
      <c r="H14" s="25">
        <v>7255.534</v>
      </c>
      <c r="I14" s="25">
        <v>8.792279039781231</v>
      </c>
      <c r="K14" s="52"/>
    </row>
    <row r="15" spans="2:11" ht="12" customHeight="1">
      <c r="B15" s="52"/>
      <c r="C15" s="24" t="s">
        <v>4</v>
      </c>
      <c r="D15" s="25">
        <v>192.535</v>
      </c>
      <c r="E15" s="25">
        <v>14.63437807598612</v>
      </c>
      <c r="F15" s="25">
        <v>20.147</v>
      </c>
      <c r="G15" s="25">
        <v>1.531351780699054</v>
      </c>
      <c r="H15" s="25">
        <v>172.388</v>
      </c>
      <c r="I15" s="25">
        <v>13.103026295287068</v>
      </c>
      <c r="K15" s="52"/>
    </row>
    <row r="16" spans="2:11" ht="12" customHeight="1">
      <c r="B16" s="52"/>
      <c r="C16" s="24" t="s">
        <v>5</v>
      </c>
      <c r="D16" s="25">
        <v>796.41</v>
      </c>
      <c r="E16" s="25">
        <v>16.646033563784506</v>
      </c>
      <c r="F16" s="25">
        <v>600.552</v>
      </c>
      <c r="G16" s="25">
        <v>12.552339559771866</v>
      </c>
      <c r="H16" s="25">
        <v>195.858</v>
      </c>
      <c r="I16" s="25">
        <v>4.093694004012638</v>
      </c>
      <c r="K16" s="52"/>
    </row>
    <row r="17" spans="2:11" ht="12" customHeight="1">
      <c r="B17" s="52"/>
      <c r="C17" s="24" t="s">
        <v>6</v>
      </c>
      <c r="D17" s="25">
        <v>1250.863</v>
      </c>
      <c r="E17" s="25">
        <v>11.616275822693742</v>
      </c>
      <c r="F17" s="25">
        <v>345.619</v>
      </c>
      <c r="G17" s="25">
        <v>3.209628579279736</v>
      </c>
      <c r="H17" s="25">
        <v>905.244</v>
      </c>
      <c r="I17" s="25">
        <v>8.406647243414007</v>
      </c>
      <c r="K17" s="52"/>
    </row>
    <row r="18" spans="2:11" ht="12" customHeight="1">
      <c r="B18" s="52"/>
      <c r="C18" s="24" t="s">
        <v>7</v>
      </c>
      <c r="D18" s="25">
        <v>6024.698</v>
      </c>
      <c r="E18" s="25">
        <v>12.948536133836244</v>
      </c>
      <c r="F18" s="25">
        <v>1943.453</v>
      </c>
      <c r="G18" s="25">
        <v>4.17695150776229</v>
      </c>
      <c r="H18" s="25">
        <v>4081.245</v>
      </c>
      <c r="I18" s="25">
        <v>8.771584626073954</v>
      </c>
      <c r="K18" s="52"/>
    </row>
    <row r="19" spans="2:11" ht="12" customHeight="1">
      <c r="B19" s="52"/>
      <c r="C19" s="24" t="s">
        <v>81</v>
      </c>
      <c r="D19" s="25">
        <v>8155.67</v>
      </c>
      <c r="E19" s="25">
        <v>12.17462552816255</v>
      </c>
      <c r="F19" s="25">
        <v>2220.667</v>
      </c>
      <c r="G19" s="25">
        <v>3.3149685001659153</v>
      </c>
      <c r="H19" s="25">
        <v>5935.003</v>
      </c>
      <c r="I19" s="25">
        <v>8.859657027996636</v>
      </c>
      <c r="K19" s="52"/>
    </row>
    <row r="20" spans="2:11" ht="12" customHeight="1">
      <c r="B20" s="52"/>
      <c r="C20" s="24" t="s">
        <v>52</v>
      </c>
      <c r="D20" s="25">
        <v>539.588</v>
      </c>
      <c r="E20" s="25">
        <v>12.988934366148293</v>
      </c>
      <c r="F20" s="25">
        <v>68.365</v>
      </c>
      <c r="G20" s="25">
        <v>1.6456787362612364</v>
      </c>
      <c r="H20" s="25">
        <v>471.223</v>
      </c>
      <c r="I20" s="25">
        <v>11.343255629887057</v>
      </c>
      <c r="K20" s="52"/>
    </row>
    <row r="21" spans="2:11" ht="12" customHeight="1">
      <c r="B21" s="52"/>
      <c r="C21" s="24" t="s">
        <v>72</v>
      </c>
      <c r="D21" s="25">
        <v>6053.96</v>
      </c>
      <c r="E21" s="25">
        <v>9.991773319593866</v>
      </c>
      <c r="F21" s="25">
        <v>1837.63</v>
      </c>
      <c r="G21" s="25">
        <v>3.0329209980385197</v>
      </c>
      <c r="H21" s="25">
        <v>4216.33</v>
      </c>
      <c r="I21" s="25">
        <v>6.958852321555347</v>
      </c>
      <c r="K21" s="52"/>
    </row>
    <row r="22" spans="2:11" ht="12" customHeight="1">
      <c r="B22" s="52"/>
      <c r="C22" s="24" t="s">
        <v>10</v>
      </c>
      <c r="D22" s="25">
        <v>173.791</v>
      </c>
      <c r="E22" s="25">
        <v>20.331141012772548</v>
      </c>
      <c r="F22" s="25">
        <v>113.773</v>
      </c>
      <c r="G22" s="25">
        <v>13.309865910468154</v>
      </c>
      <c r="H22" s="25">
        <v>60.018</v>
      </c>
      <c r="I22" s="25">
        <v>7.021275102304394</v>
      </c>
      <c r="K22" s="52"/>
    </row>
    <row r="23" spans="2:11" ht="12" customHeight="1">
      <c r="B23" s="52"/>
      <c r="C23" s="24" t="s">
        <v>11</v>
      </c>
      <c r="D23" s="25">
        <v>251.465</v>
      </c>
      <c r="E23" s="25">
        <v>12.894873945960137</v>
      </c>
      <c r="F23" s="25">
        <v>27.636</v>
      </c>
      <c r="G23" s="25">
        <v>1.4171464671845162</v>
      </c>
      <c r="H23" s="25">
        <v>223.829</v>
      </c>
      <c r="I23" s="25">
        <v>11.477727478775622</v>
      </c>
      <c r="K23" s="52"/>
    </row>
    <row r="24" spans="2:11" ht="12" customHeight="1">
      <c r="B24" s="52"/>
      <c r="C24" s="24" t="s">
        <v>12</v>
      </c>
      <c r="D24" s="25">
        <v>127.351</v>
      </c>
      <c r="E24" s="25">
        <v>4.4717448340955315</v>
      </c>
      <c r="F24" s="25">
        <v>20.536</v>
      </c>
      <c r="G24" s="25">
        <v>0.7210917221928829</v>
      </c>
      <c r="H24" s="25">
        <v>106.815</v>
      </c>
      <c r="I24" s="25">
        <v>3.7506531119026483</v>
      </c>
      <c r="K24" s="52"/>
    </row>
    <row r="25" spans="2:11" ht="12" customHeight="1">
      <c r="B25" s="52"/>
      <c r="C25" s="24" t="s">
        <v>62</v>
      </c>
      <c r="D25" s="25">
        <v>270.01</v>
      </c>
      <c r="E25" s="25">
        <v>45.71272815308795</v>
      </c>
      <c r="F25" s="25">
        <v>205.247</v>
      </c>
      <c r="G25" s="25">
        <v>34.748343821476396</v>
      </c>
      <c r="H25" s="25">
        <v>64.763</v>
      </c>
      <c r="I25" s="25">
        <v>10.964384331611551</v>
      </c>
      <c r="K25" s="52"/>
    </row>
    <row r="26" spans="2:11" ht="12" customHeight="1">
      <c r="B26" s="52"/>
      <c r="C26" s="24" t="s">
        <v>14</v>
      </c>
      <c r="D26" s="25">
        <v>513.649</v>
      </c>
      <c r="E26" s="25">
        <v>5.242621097230219</v>
      </c>
      <c r="F26" s="25">
        <v>321.907</v>
      </c>
      <c r="G26" s="25">
        <v>3.2855830139766415</v>
      </c>
      <c r="H26" s="25">
        <v>191.742</v>
      </c>
      <c r="I26" s="25">
        <v>1.9570380832535772</v>
      </c>
      <c r="K26" s="52"/>
    </row>
    <row r="27" spans="2:11" ht="12" customHeight="1">
      <c r="B27" s="52"/>
      <c r="C27" s="24" t="s">
        <v>15</v>
      </c>
      <c r="D27" s="25">
        <v>69.576</v>
      </c>
      <c r="E27" s="25">
        <v>15.115458062946315</v>
      </c>
      <c r="F27" s="25">
        <v>33.665</v>
      </c>
      <c r="G27" s="25">
        <v>7.313756118332294</v>
      </c>
      <c r="H27" s="25">
        <v>35.911</v>
      </c>
      <c r="I27" s="25">
        <v>7.801701944614021</v>
      </c>
      <c r="K27" s="52"/>
    </row>
    <row r="28" spans="2:11" ht="12" customHeight="1">
      <c r="B28" s="52"/>
      <c r="C28" s="24" t="s">
        <v>16</v>
      </c>
      <c r="D28" s="25">
        <v>2137.234</v>
      </c>
      <c r="E28" s="25">
        <v>12.51197567053071</v>
      </c>
      <c r="F28" s="25">
        <v>580.599</v>
      </c>
      <c r="G28" s="25">
        <v>3.3989916697630953</v>
      </c>
      <c r="H28" s="25">
        <v>1556.635</v>
      </c>
      <c r="I28" s="25">
        <v>9.112984000767614</v>
      </c>
      <c r="K28" s="52"/>
    </row>
    <row r="29" spans="2:11" ht="12" customHeight="1">
      <c r="B29" s="52"/>
      <c r="C29" s="24" t="s">
        <v>17</v>
      </c>
      <c r="D29" s="25">
        <v>1649.008</v>
      </c>
      <c r="E29" s="25">
        <v>18.796687285168527</v>
      </c>
      <c r="F29" s="25">
        <v>739.599</v>
      </c>
      <c r="G29" s="25">
        <v>8.43052982121576</v>
      </c>
      <c r="H29" s="25">
        <v>909.409</v>
      </c>
      <c r="I29" s="25">
        <v>10.366157463952767</v>
      </c>
      <c r="K29" s="52"/>
    </row>
    <row r="30" spans="2:11" ht="12" customHeight="1">
      <c r="B30" s="52"/>
      <c r="C30" s="24" t="s">
        <v>82</v>
      </c>
      <c r="D30" s="25">
        <v>651.845</v>
      </c>
      <c r="E30" s="25">
        <v>1.7166028967346347</v>
      </c>
      <c r="F30" s="25">
        <v>220.874</v>
      </c>
      <c r="G30" s="25">
        <v>0.5816612050615801</v>
      </c>
      <c r="H30" s="25">
        <v>430.971</v>
      </c>
      <c r="I30" s="25">
        <v>1.1349416916730546</v>
      </c>
      <c r="K30" s="52"/>
    </row>
    <row r="31" spans="2:11" ht="12" customHeight="1">
      <c r="B31" s="52"/>
      <c r="C31" s="24" t="s">
        <v>40</v>
      </c>
      <c r="D31" s="25">
        <v>876.3</v>
      </c>
      <c r="E31" s="25">
        <v>8.499867065299407</v>
      </c>
      <c r="F31" s="25">
        <v>240.196</v>
      </c>
      <c r="G31" s="25">
        <v>2.329834610996983</v>
      </c>
      <c r="H31" s="25">
        <v>636.104</v>
      </c>
      <c r="I31" s="25">
        <v>6.170032454302423</v>
      </c>
      <c r="K31" s="52"/>
    </row>
    <row r="32" spans="2:11" ht="12" customHeight="1">
      <c r="B32" s="52"/>
      <c r="C32" s="24" t="s">
        <v>20</v>
      </c>
      <c r="D32" s="25">
        <v>421.801</v>
      </c>
      <c r="E32" s="25">
        <v>2.1471873592152453</v>
      </c>
      <c r="F32" s="25">
        <v>180.099</v>
      </c>
      <c r="G32" s="25">
        <v>0.9167979597186977</v>
      </c>
      <c r="H32" s="25">
        <v>241.702</v>
      </c>
      <c r="I32" s="25">
        <v>1.2303893994965474</v>
      </c>
      <c r="K32" s="52"/>
    </row>
    <row r="33" spans="2:11" ht="12" customHeight="1">
      <c r="B33" s="52"/>
      <c r="C33" s="24" t="s">
        <v>21</v>
      </c>
      <c r="D33" s="25">
        <v>245.369</v>
      </c>
      <c r="E33" s="25">
        <v>11.877128314846592</v>
      </c>
      <c r="F33" s="25">
        <v>66.387</v>
      </c>
      <c r="G33" s="25">
        <v>3.213474063299442</v>
      </c>
      <c r="H33" s="25">
        <v>178.982</v>
      </c>
      <c r="I33" s="25">
        <v>8.66365425154715</v>
      </c>
      <c r="K33" s="52"/>
    </row>
    <row r="34" spans="2:11" ht="12" customHeight="1">
      <c r="B34" s="52"/>
      <c r="C34" s="24" t="s">
        <v>29</v>
      </c>
      <c r="D34" s="25">
        <v>186.217</v>
      </c>
      <c r="E34" s="25">
        <v>3.426039534211548</v>
      </c>
      <c r="F34" s="25">
        <v>153.663</v>
      </c>
      <c r="G34" s="25">
        <v>2.8271076912717374</v>
      </c>
      <c r="H34" s="25">
        <v>32.554</v>
      </c>
      <c r="I34" s="25">
        <v>0.5989318429398108</v>
      </c>
      <c r="K34" s="52"/>
    </row>
    <row r="35" spans="2:11" ht="12" customHeight="1">
      <c r="B35" s="52"/>
      <c r="C35" s="28" t="s">
        <v>22</v>
      </c>
      <c r="D35" s="29">
        <v>348.986</v>
      </c>
      <c r="E35" s="29">
        <v>6.341398619772838</v>
      </c>
      <c r="F35" s="29">
        <v>122.205</v>
      </c>
      <c r="G35" s="29">
        <v>2.220577955360214</v>
      </c>
      <c r="H35" s="29">
        <v>226.781</v>
      </c>
      <c r="I35" s="29">
        <v>4.120820664412624</v>
      </c>
      <c r="K35" s="52"/>
    </row>
    <row r="36" spans="2:11" ht="12" customHeight="1">
      <c r="B36" s="52"/>
      <c r="C36" s="32" t="s">
        <v>23</v>
      </c>
      <c r="D36" s="33">
        <v>1783.179</v>
      </c>
      <c r="E36" s="33">
        <v>17.840437259939893</v>
      </c>
      <c r="F36" s="33">
        <v>540.403</v>
      </c>
      <c r="G36" s="33">
        <v>5.40665060354754</v>
      </c>
      <c r="H36" s="33">
        <v>1242.776</v>
      </c>
      <c r="I36" s="33">
        <v>12.433786656392353</v>
      </c>
      <c r="K36" s="52"/>
    </row>
    <row r="37" spans="2:9" ht="12" customHeight="1">
      <c r="B37" s="52"/>
      <c r="C37" s="30" t="s">
        <v>25</v>
      </c>
      <c r="D37" s="31">
        <v>46.08</v>
      </c>
      <c r="E37" s="31">
        <v>13.619073796582818</v>
      </c>
      <c r="F37" s="31">
        <v>31.355</v>
      </c>
      <c r="G37" s="31">
        <v>9.267058569701698</v>
      </c>
      <c r="H37" s="31">
        <v>14.725</v>
      </c>
      <c r="I37" s="31">
        <v>4.35201522688112</v>
      </c>
    </row>
    <row r="38" spans="2:9" ht="12" customHeight="1">
      <c r="B38" s="52"/>
      <c r="C38" s="24" t="s">
        <v>26</v>
      </c>
      <c r="D38" s="25">
        <v>24.634</v>
      </c>
      <c r="E38" s="25">
        <v>65.15207617032532</v>
      </c>
      <c r="F38" s="25">
        <v>8.26</v>
      </c>
      <c r="G38" s="25">
        <v>21.846072467601164</v>
      </c>
      <c r="H38" s="25">
        <v>16.374</v>
      </c>
      <c r="I38" s="25">
        <v>43.30600370272415</v>
      </c>
    </row>
    <row r="39" spans="2:9" ht="12" customHeight="1">
      <c r="B39" s="52"/>
      <c r="C39" s="24" t="s">
        <v>27</v>
      </c>
      <c r="D39" s="25">
        <v>799.797</v>
      </c>
      <c r="E39" s="25">
        <v>15.210132823867408</v>
      </c>
      <c r="F39" s="25">
        <v>351.164</v>
      </c>
      <c r="G39" s="25">
        <v>6.678258461785396</v>
      </c>
      <c r="H39" s="25">
        <v>448.633</v>
      </c>
      <c r="I39" s="25">
        <v>8.531874362082013</v>
      </c>
    </row>
    <row r="40" spans="2:9" ht="12" customHeight="1">
      <c r="B40" s="52"/>
      <c r="C40" s="26" t="s">
        <v>28</v>
      </c>
      <c r="D40" s="27">
        <v>2391.48</v>
      </c>
      <c r="E40" s="27">
        <v>28.403893319714236</v>
      </c>
      <c r="F40" s="27">
        <v>1414.184</v>
      </c>
      <c r="G40" s="27">
        <v>16.796432113355227</v>
      </c>
      <c r="H40" s="27">
        <v>977.296</v>
      </c>
      <c r="I40" s="27">
        <v>11.607461206359009</v>
      </c>
    </row>
    <row r="41" ht="15" customHeight="1">
      <c r="J41" s="1"/>
    </row>
    <row r="42" ht="12">
      <c r="J42" s="1"/>
    </row>
    <row r="43" spans="3:10" ht="12">
      <c r="C43" s="59" t="s">
        <v>65</v>
      </c>
      <c r="J43" s="1"/>
    </row>
    <row r="44" spans="3:10" ht="15" customHeight="1">
      <c r="C44" s="59" t="s">
        <v>78</v>
      </c>
      <c r="J44" s="1"/>
    </row>
    <row r="45" spans="1:3" ht="12">
      <c r="A45" s="2"/>
      <c r="C45" s="38" t="s">
        <v>73</v>
      </c>
    </row>
    <row r="46" spans="1:3" ht="12">
      <c r="A46" s="17"/>
      <c r="C46" s="38" t="s">
        <v>77</v>
      </c>
    </row>
    <row r="47" ht="12">
      <c r="C47" s="38"/>
    </row>
    <row r="48" ht="12">
      <c r="C48" s="5" t="s">
        <v>106</v>
      </c>
    </row>
    <row r="55" ht="12">
      <c r="D55" s="15"/>
    </row>
    <row r="56" ht="12">
      <c r="D56" s="15"/>
    </row>
  </sheetData>
  <mergeCells count="3">
    <mergeCell ref="D8:E8"/>
    <mergeCell ref="F8:G8"/>
    <mergeCell ref="H8:I8"/>
  </mergeCells>
  <printOptions/>
  <pageMargins left="0.75" right="0.75" top="0.5" bottom="0.5"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0"/>
  <sheetViews>
    <sheetView showGridLines="0" workbookViewId="0" topLeftCell="A1">
      <selection activeCell="H21" sqref="H21"/>
    </sheetView>
  </sheetViews>
  <sheetFormatPr defaultColWidth="9.140625" defaultRowHeight="12"/>
  <cols>
    <col min="1" max="1" width="9.140625" style="69" customWidth="1"/>
    <col min="2" max="2" width="14.00390625" style="69" customWidth="1"/>
    <col min="3" max="6" width="15.7109375" style="69" customWidth="1"/>
    <col min="7" max="16384" width="9.140625" style="69" customWidth="1"/>
  </cols>
  <sheetData>
    <row r="2" spans="2:6" ht="33.75" customHeight="1">
      <c r="B2" s="207" t="s">
        <v>95</v>
      </c>
      <c r="C2" s="207"/>
      <c r="D2" s="207"/>
      <c r="E2" s="207"/>
      <c r="F2" s="207"/>
    </row>
    <row r="3" ht="12">
      <c r="B3" s="93" t="s">
        <v>88</v>
      </c>
    </row>
    <row r="5" spans="2:8" ht="36">
      <c r="B5" s="84"/>
      <c r="C5" s="85" t="s">
        <v>89</v>
      </c>
      <c r="D5" s="85" t="s">
        <v>90</v>
      </c>
      <c r="E5" s="85" t="s">
        <v>91</v>
      </c>
      <c r="F5" s="85" t="s">
        <v>92</v>
      </c>
      <c r="H5" s="89" t="s">
        <v>97</v>
      </c>
    </row>
    <row r="6" spans="2:8" ht="12">
      <c r="B6" s="86" t="s">
        <v>93</v>
      </c>
      <c r="C6" s="87">
        <v>198</v>
      </c>
      <c r="D6" s="87">
        <v>71</v>
      </c>
      <c r="E6" s="87">
        <v>23</v>
      </c>
      <c r="F6" s="87">
        <v>715</v>
      </c>
      <c r="H6" s="69" t="s">
        <v>98</v>
      </c>
    </row>
    <row r="7" spans="2:6" ht="12">
      <c r="B7" s="79" t="s">
        <v>0</v>
      </c>
      <c r="C7" s="81">
        <v>0</v>
      </c>
      <c r="D7" s="80">
        <v>1</v>
      </c>
      <c r="E7" s="81">
        <v>0</v>
      </c>
      <c r="F7" s="81">
        <v>11</v>
      </c>
    </row>
    <row r="8" spans="2:8" ht="12">
      <c r="B8" s="70" t="s">
        <v>1</v>
      </c>
      <c r="C8" s="72">
        <v>0</v>
      </c>
      <c r="D8" s="71">
        <v>2</v>
      </c>
      <c r="E8" s="72">
        <v>0</v>
      </c>
      <c r="F8" s="72">
        <v>8</v>
      </c>
      <c r="H8" s="69" t="s">
        <v>99</v>
      </c>
    </row>
    <row r="9" spans="2:6" ht="12">
      <c r="B9" s="70" t="s">
        <v>85</v>
      </c>
      <c r="C9" s="72">
        <v>0</v>
      </c>
      <c r="D9" s="71">
        <v>7</v>
      </c>
      <c r="E9" s="72">
        <v>2</v>
      </c>
      <c r="F9" s="72">
        <v>30</v>
      </c>
    </row>
    <row r="10" spans="2:6" ht="12">
      <c r="B10" s="70" t="s">
        <v>2</v>
      </c>
      <c r="C10" s="72">
        <v>0</v>
      </c>
      <c r="D10" s="71">
        <v>0</v>
      </c>
      <c r="E10" s="72">
        <v>0</v>
      </c>
      <c r="F10" s="72">
        <v>2</v>
      </c>
    </row>
    <row r="11" spans="2:6" ht="12">
      <c r="B11" s="70" t="s">
        <v>3</v>
      </c>
      <c r="C11" s="72">
        <v>7</v>
      </c>
      <c r="D11" s="71">
        <v>4</v>
      </c>
      <c r="E11" s="72">
        <v>6</v>
      </c>
      <c r="F11" s="72">
        <v>123</v>
      </c>
    </row>
    <row r="12" spans="2:6" ht="12">
      <c r="B12" s="70" t="s">
        <v>4</v>
      </c>
      <c r="C12" s="72">
        <v>0</v>
      </c>
      <c r="D12" s="71">
        <v>0</v>
      </c>
      <c r="E12" s="72">
        <v>0</v>
      </c>
      <c r="F12" s="72">
        <v>2</v>
      </c>
    </row>
    <row r="13" spans="2:6" ht="12">
      <c r="B13" s="70" t="s">
        <v>5</v>
      </c>
      <c r="C13" s="72">
        <v>0</v>
      </c>
      <c r="D13" s="71">
        <v>2</v>
      </c>
      <c r="E13" s="72">
        <v>0</v>
      </c>
      <c r="F13" s="72">
        <v>9</v>
      </c>
    </row>
    <row r="14" spans="2:6" ht="12">
      <c r="B14" s="70" t="s">
        <v>6</v>
      </c>
      <c r="C14" s="72">
        <v>0</v>
      </c>
      <c r="D14" s="71">
        <v>0</v>
      </c>
      <c r="E14" s="72">
        <v>0</v>
      </c>
      <c r="F14" s="72">
        <v>9</v>
      </c>
    </row>
    <row r="15" spans="2:6" ht="12">
      <c r="B15" s="70" t="s">
        <v>7</v>
      </c>
      <c r="C15" s="72">
        <v>8</v>
      </c>
      <c r="D15" s="71">
        <v>4</v>
      </c>
      <c r="E15" s="72">
        <v>2</v>
      </c>
      <c r="F15" s="72">
        <v>86</v>
      </c>
    </row>
    <row r="16" spans="2:6" ht="12">
      <c r="B16" s="70" t="s">
        <v>8</v>
      </c>
      <c r="C16" s="72">
        <v>152</v>
      </c>
      <c r="D16" s="71">
        <v>8</v>
      </c>
      <c r="E16" s="72">
        <v>2</v>
      </c>
      <c r="F16" s="72">
        <v>237</v>
      </c>
    </row>
    <row r="17" spans="2:6" ht="12">
      <c r="B17" s="70" t="s">
        <v>39</v>
      </c>
      <c r="C17" s="72">
        <v>0</v>
      </c>
      <c r="D17" s="71">
        <v>0</v>
      </c>
      <c r="E17" s="72">
        <v>0</v>
      </c>
      <c r="F17" s="72">
        <v>9</v>
      </c>
    </row>
    <row r="18" spans="2:6" ht="12">
      <c r="B18" s="70" t="s">
        <v>9</v>
      </c>
      <c r="C18" s="72">
        <v>16</v>
      </c>
      <c r="D18" s="71">
        <v>4</v>
      </c>
      <c r="E18" s="72">
        <v>3</v>
      </c>
      <c r="F18" s="72">
        <v>34</v>
      </c>
    </row>
    <row r="19" spans="2:6" ht="12">
      <c r="B19" s="70" t="s">
        <v>10</v>
      </c>
      <c r="C19" s="72">
        <v>0</v>
      </c>
      <c r="D19" s="71">
        <v>0</v>
      </c>
      <c r="E19" s="72">
        <v>0</v>
      </c>
      <c r="F19" s="72">
        <v>0</v>
      </c>
    </row>
    <row r="20" spans="2:6" ht="12">
      <c r="B20" s="70" t="s">
        <v>11</v>
      </c>
      <c r="C20" s="72">
        <v>0</v>
      </c>
      <c r="D20" s="71">
        <v>0</v>
      </c>
      <c r="E20" s="72">
        <v>0</v>
      </c>
      <c r="F20" s="72">
        <v>2</v>
      </c>
    </row>
    <row r="21" spans="2:6" ht="12">
      <c r="B21" s="70" t="s">
        <v>12</v>
      </c>
      <c r="C21" s="72">
        <v>0</v>
      </c>
      <c r="D21" s="71">
        <v>0</v>
      </c>
      <c r="E21" s="72">
        <v>0</v>
      </c>
      <c r="F21" s="72">
        <v>6</v>
      </c>
    </row>
    <row r="22" spans="2:6" ht="12">
      <c r="B22" s="70" t="s">
        <v>13</v>
      </c>
      <c r="C22" s="72">
        <v>0</v>
      </c>
      <c r="D22" s="71">
        <v>0</v>
      </c>
      <c r="E22" s="72">
        <v>0</v>
      </c>
      <c r="F22" s="72">
        <v>0</v>
      </c>
    </row>
    <row r="23" spans="2:6" ht="12">
      <c r="B23" s="70" t="s">
        <v>14</v>
      </c>
      <c r="C23" s="72">
        <v>0</v>
      </c>
      <c r="D23" s="71">
        <v>5</v>
      </c>
      <c r="E23" s="72">
        <v>0</v>
      </c>
      <c r="F23" s="72">
        <v>26</v>
      </c>
    </row>
    <row r="24" spans="2:6" ht="12">
      <c r="B24" s="70" t="s">
        <v>15</v>
      </c>
      <c r="C24" s="72">
        <v>0</v>
      </c>
      <c r="D24" s="71">
        <v>0</v>
      </c>
      <c r="E24" s="72">
        <v>0</v>
      </c>
      <c r="F24" s="72">
        <v>0</v>
      </c>
    </row>
    <row r="25" spans="2:6" ht="12">
      <c r="B25" s="70" t="s">
        <v>16</v>
      </c>
      <c r="C25" s="72">
        <v>0</v>
      </c>
      <c r="D25" s="71">
        <v>1</v>
      </c>
      <c r="E25" s="72">
        <v>0</v>
      </c>
      <c r="F25" s="72">
        <v>10</v>
      </c>
    </row>
    <row r="26" spans="2:6" ht="12">
      <c r="B26" s="70" t="s">
        <v>17</v>
      </c>
      <c r="C26" s="72">
        <v>1</v>
      </c>
      <c r="D26" s="71">
        <v>2</v>
      </c>
      <c r="E26" s="72">
        <v>0</v>
      </c>
      <c r="F26" s="72">
        <v>28</v>
      </c>
    </row>
    <row r="27" spans="2:6" ht="12">
      <c r="B27" s="70" t="s">
        <v>18</v>
      </c>
      <c r="C27" s="72">
        <v>0</v>
      </c>
      <c r="D27" s="71">
        <v>2</v>
      </c>
      <c r="E27" s="72">
        <v>1</v>
      </c>
      <c r="F27" s="72">
        <v>27</v>
      </c>
    </row>
    <row r="28" spans="2:6" ht="12">
      <c r="B28" s="70" t="s">
        <v>19</v>
      </c>
      <c r="C28" s="72">
        <v>4</v>
      </c>
      <c r="D28" s="71">
        <v>1</v>
      </c>
      <c r="E28" s="72">
        <v>5</v>
      </c>
      <c r="F28" s="72">
        <v>21</v>
      </c>
    </row>
    <row r="29" spans="2:6" ht="12">
      <c r="B29" s="70" t="s">
        <v>20</v>
      </c>
      <c r="C29" s="72">
        <v>0</v>
      </c>
      <c r="D29" s="71">
        <v>1</v>
      </c>
      <c r="E29" s="72">
        <v>0</v>
      </c>
      <c r="F29" s="72">
        <v>16</v>
      </c>
    </row>
    <row r="30" spans="2:6" ht="12">
      <c r="B30" s="70" t="s">
        <v>21</v>
      </c>
      <c r="C30" s="72">
        <v>0</v>
      </c>
      <c r="D30" s="71">
        <v>1</v>
      </c>
      <c r="E30" s="72">
        <v>0</v>
      </c>
      <c r="F30" s="72">
        <v>7</v>
      </c>
    </row>
    <row r="31" spans="2:6" ht="12">
      <c r="B31" s="70" t="s">
        <v>29</v>
      </c>
      <c r="C31" s="72">
        <v>8</v>
      </c>
      <c r="D31" s="71">
        <v>15</v>
      </c>
      <c r="E31" s="72">
        <v>0</v>
      </c>
      <c r="F31" s="72">
        <v>6</v>
      </c>
    </row>
    <row r="32" spans="2:6" ht="12">
      <c r="B32" s="73" t="s">
        <v>22</v>
      </c>
      <c r="C32" s="75">
        <v>0</v>
      </c>
      <c r="D32" s="74">
        <v>1</v>
      </c>
      <c r="E32" s="75">
        <v>2</v>
      </c>
      <c r="F32" s="75">
        <v>3</v>
      </c>
    </row>
    <row r="33" spans="2:8" ht="12">
      <c r="B33" s="97" t="s">
        <v>23</v>
      </c>
      <c r="C33" s="83">
        <v>2</v>
      </c>
      <c r="D33" s="82">
        <v>10</v>
      </c>
      <c r="E33" s="83">
        <v>0</v>
      </c>
      <c r="F33" s="83">
        <v>3</v>
      </c>
      <c r="H33" s="90" t="s">
        <v>100</v>
      </c>
    </row>
    <row r="34" spans="2:6" ht="12">
      <c r="B34" s="79" t="s">
        <v>25</v>
      </c>
      <c r="C34" s="81">
        <v>0</v>
      </c>
      <c r="D34" s="80">
        <v>0</v>
      </c>
      <c r="E34" s="81">
        <v>0</v>
      </c>
      <c r="F34" s="81">
        <v>3</v>
      </c>
    </row>
    <row r="35" spans="2:6" ht="12">
      <c r="B35" s="70" t="s">
        <v>26</v>
      </c>
      <c r="C35" s="72">
        <v>0</v>
      </c>
      <c r="D35" s="71">
        <v>0</v>
      </c>
      <c r="E35" s="72">
        <v>0</v>
      </c>
      <c r="F35" s="72">
        <v>0</v>
      </c>
    </row>
    <row r="36" spans="2:6" ht="12">
      <c r="B36" s="70" t="s">
        <v>27</v>
      </c>
      <c r="C36" s="72">
        <v>19</v>
      </c>
      <c r="D36" s="71">
        <v>3</v>
      </c>
      <c r="E36" s="72">
        <v>0</v>
      </c>
      <c r="F36" s="72">
        <v>14</v>
      </c>
    </row>
    <row r="37" spans="2:6" ht="12">
      <c r="B37" s="88" t="s">
        <v>28</v>
      </c>
      <c r="C37" s="83">
        <v>20</v>
      </c>
      <c r="D37" s="82">
        <v>5</v>
      </c>
      <c r="E37" s="83">
        <v>0</v>
      </c>
      <c r="F37" s="83">
        <v>42</v>
      </c>
    </row>
    <row r="38" spans="2:8" ht="12">
      <c r="B38" s="76" t="s">
        <v>24</v>
      </c>
      <c r="C38" s="78">
        <v>0</v>
      </c>
      <c r="D38" s="77">
        <v>13</v>
      </c>
      <c r="E38" s="78">
        <v>16</v>
      </c>
      <c r="F38" s="78">
        <v>67</v>
      </c>
      <c r="H38" s="69" t="s">
        <v>100</v>
      </c>
    </row>
    <row r="39" ht="12">
      <c r="B39" s="69" t="s">
        <v>96</v>
      </c>
    </row>
    <row r="40" spans="2:8" ht="12">
      <c r="B40" s="208" t="s">
        <v>94</v>
      </c>
      <c r="C40" s="208"/>
      <c r="D40" s="208"/>
      <c r="E40" s="208"/>
      <c r="F40" s="208"/>
      <c r="H40" s="91" t="s">
        <v>101</v>
      </c>
    </row>
    <row r="41" ht="25.5" customHeight="1"/>
  </sheetData>
  <mergeCells count="2">
    <mergeCell ref="B2:F2"/>
    <mergeCell ref="B40:F40"/>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149"/>
  <sheetViews>
    <sheetView workbookViewId="0" topLeftCell="A13">
      <selection activeCell="M23" sqref="M23"/>
    </sheetView>
  </sheetViews>
  <sheetFormatPr defaultColWidth="9.140625" defaultRowHeight="12"/>
  <cols>
    <col min="1" max="1" width="9.140625" style="104" customWidth="1"/>
    <col min="2" max="2" width="22.421875" style="104" customWidth="1"/>
    <col min="3" max="4" width="15.7109375" style="104" customWidth="1"/>
    <col min="5" max="10" width="12.7109375" style="104" customWidth="1"/>
    <col min="11" max="11" width="9.28125" style="104" bestFit="1" customWidth="1"/>
    <col min="12" max="12" width="8.7109375" style="104" customWidth="1"/>
    <col min="13" max="13" width="9.140625" style="104" customWidth="1"/>
    <col min="14" max="14" width="9.8515625" style="104" bestFit="1" customWidth="1"/>
    <col min="15" max="20" width="9.28125" style="104" bestFit="1" customWidth="1"/>
    <col min="21" max="21" width="12.00390625" style="104" customWidth="1"/>
    <col min="22" max="16384" width="9.140625" style="104" customWidth="1"/>
  </cols>
  <sheetData>
    <row r="2" s="99" customFormat="1" ht="12"/>
    <row r="3" s="99" customFormat="1" ht="12">
      <c r="B3" s="99" t="s">
        <v>108</v>
      </c>
    </row>
    <row r="4" s="99" customFormat="1" ht="12">
      <c r="B4" s="99" t="s">
        <v>109</v>
      </c>
    </row>
    <row r="5" s="99" customFormat="1" ht="12"/>
    <row r="6" spans="2:33" s="100" customFormat="1" ht="12">
      <c r="B6" s="210" t="s">
        <v>110</v>
      </c>
      <c r="C6" s="210"/>
      <c r="D6" s="210"/>
      <c r="E6" s="210"/>
      <c r="F6" s="210"/>
      <c r="G6" s="210"/>
      <c r="H6" s="210"/>
      <c r="I6" s="210"/>
      <c r="J6" s="210"/>
      <c r="K6" s="101"/>
      <c r="L6" s="101"/>
      <c r="M6" s="101"/>
      <c r="N6" s="101"/>
      <c r="O6" s="101"/>
      <c r="P6" s="101"/>
      <c r="Q6" s="101"/>
      <c r="R6" s="101"/>
      <c r="S6" s="101"/>
      <c r="T6" s="101"/>
      <c r="U6" s="101"/>
      <c r="V6" s="101"/>
      <c r="W6" s="101"/>
      <c r="X6" s="101"/>
      <c r="Y6" s="101"/>
      <c r="Z6" s="101"/>
      <c r="AA6" s="101"/>
      <c r="AB6" s="101"/>
      <c r="AC6" s="101"/>
      <c r="AD6" s="101"/>
      <c r="AE6" s="101"/>
      <c r="AF6" s="101"/>
      <c r="AG6" s="101"/>
    </row>
    <row r="7" spans="2:26" s="99" customFormat="1" ht="8.25" customHeight="1">
      <c r="B7" s="102"/>
      <c r="C7" s="102"/>
      <c r="D7" s="102"/>
      <c r="E7" s="102"/>
      <c r="F7" s="102"/>
      <c r="G7" s="102"/>
      <c r="H7" s="102"/>
      <c r="I7" s="102"/>
      <c r="J7" s="102"/>
      <c r="K7" s="102"/>
      <c r="L7" s="102"/>
      <c r="M7" s="102"/>
      <c r="N7" s="102"/>
      <c r="O7" s="102"/>
      <c r="P7" s="102"/>
      <c r="Q7" s="102"/>
      <c r="R7" s="102"/>
      <c r="S7" s="102"/>
      <c r="T7" s="102"/>
      <c r="U7" s="102"/>
      <c r="V7" s="102"/>
      <c r="W7" s="102"/>
      <c r="X7" s="102"/>
      <c r="Y7" s="102"/>
      <c r="Z7" s="102"/>
    </row>
    <row r="8" spans="1:10" ht="48.75" customHeight="1">
      <c r="A8" s="103"/>
      <c r="B8" s="211"/>
      <c r="C8" s="213" t="s">
        <v>111</v>
      </c>
      <c r="D8" s="214"/>
      <c r="E8" s="213" t="s">
        <v>112</v>
      </c>
      <c r="F8" s="215"/>
      <c r="G8" s="215"/>
      <c r="H8" s="215"/>
      <c r="I8" s="215"/>
      <c r="J8" s="215"/>
    </row>
    <row r="9" spans="1:10" ht="24">
      <c r="A9" s="99"/>
      <c r="B9" s="212"/>
      <c r="C9" s="105">
        <v>2008</v>
      </c>
      <c r="D9" s="106">
        <v>2018</v>
      </c>
      <c r="E9" s="106" t="s">
        <v>113</v>
      </c>
      <c r="F9" s="105" t="s">
        <v>114</v>
      </c>
      <c r="G9" s="106" t="s">
        <v>115</v>
      </c>
      <c r="H9" s="106" t="s">
        <v>116</v>
      </c>
      <c r="I9" s="106" t="s">
        <v>117</v>
      </c>
      <c r="J9" s="106" t="s">
        <v>118</v>
      </c>
    </row>
    <row r="10" spans="1:11" ht="12">
      <c r="A10" s="107"/>
      <c r="B10" s="108" t="s">
        <v>158</v>
      </c>
      <c r="C10" s="109">
        <f>C107</f>
        <v>698.812063</v>
      </c>
      <c r="D10" s="110">
        <f aca="true" t="shared" si="0" ref="D10:D11">D107</f>
        <v>634.7514189999999</v>
      </c>
      <c r="E10" s="111">
        <f aca="true" t="shared" si="1" ref="E10:E39">100*I63/$K63</f>
        <v>34.233621146107275</v>
      </c>
      <c r="F10" s="109">
        <f>100*E63/$K63</f>
        <v>30.836937601237562</v>
      </c>
      <c r="G10" s="111">
        <f aca="true" t="shared" si="2" ref="G10:I10">100*F63/$K63</f>
        <v>18.289124454875772</v>
      </c>
      <c r="H10" s="111">
        <f t="shared" si="2"/>
        <v>9.321839893358314</v>
      </c>
      <c r="I10" s="111">
        <f t="shared" si="2"/>
        <v>3.369575610196469</v>
      </c>
      <c r="J10" s="111">
        <f aca="true" t="shared" si="3" ref="J10:J39">100*J63/$K63</f>
        <v>3.948901294224597</v>
      </c>
      <c r="K10" s="112"/>
    </row>
    <row r="11" spans="1:13" ht="12">
      <c r="A11" s="107"/>
      <c r="B11" s="113" t="s">
        <v>0</v>
      </c>
      <c r="C11" s="31">
        <f>C108</f>
        <v>13.885116</v>
      </c>
      <c r="D11" s="114">
        <f t="shared" si="0"/>
        <v>11.803456</v>
      </c>
      <c r="E11" s="36">
        <f t="shared" si="1"/>
        <v>28.4381685806116</v>
      </c>
      <c r="F11" s="31">
        <f aca="true" t="shared" si="4" ref="F11:I26">100*E64/$K64</f>
        <v>63.12683648527716</v>
      </c>
      <c r="G11" s="36">
        <f t="shared" si="4"/>
        <v>0</v>
      </c>
      <c r="H11" s="36">
        <f t="shared" si="4"/>
        <v>0</v>
      </c>
      <c r="I11" s="36">
        <f t="shared" si="4"/>
        <v>0</v>
      </c>
      <c r="J11" s="36">
        <f t="shared" si="3"/>
        <v>8.434994934111254</v>
      </c>
      <c r="K11" s="115"/>
      <c r="L11" s="116"/>
      <c r="M11" s="112"/>
    </row>
    <row r="12" spans="1:13" ht="12">
      <c r="A12" s="107"/>
      <c r="B12" s="117" t="s">
        <v>1</v>
      </c>
      <c r="C12" s="31">
        <f aca="true" t="shared" si="5" ref="C12:D27">C109</f>
        <v>10.243102</v>
      </c>
      <c r="D12" s="114">
        <f t="shared" si="5"/>
        <v>11.957375</v>
      </c>
      <c r="E12" s="36">
        <f t="shared" si="1"/>
        <v>21.43386821940434</v>
      </c>
      <c r="F12" s="31">
        <f t="shared" si="4"/>
        <v>34.859657742606544</v>
      </c>
      <c r="G12" s="36">
        <f t="shared" si="4"/>
        <v>42.284514786899294</v>
      </c>
      <c r="H12" s="36">
        <f t="shared" si="4"/>
        <v>0.2386560595448415</v>
      </c>
      <c r="I12" s="36">
        <f t="shared" si="4"/>
        <v>0.1909281928516919</v>
      </c>
      <c r="J12" s="36">
        <f t="shared" si="3"/>
        <v>0.992374998693275</v>
      </c>
      <c r="K12" s="115"/>
      <c r="L12" s="116"/>
      <c r="M12" s="112"/>
    </row>
    <row r="13" spans="1:13" ht="12">
      <c r="A13" s="107"/>
      <c r="B13" s="117" t="s">
        <v>85</v>
      </c>
      <c r="C13" s="31">
        <f t="shared" si="5"/>
        <v>33.17447</v>
      </c>
      <c r="D13" s="114">
        <f t="shared" si="5"/>
        <v>27.345869</v>
      </c>
      <c r="E13" s="36">
        <f t="shared" si="1"/>
        <v>16.714517893525993</v>
      </c>
      <c r="F13" s="31">
        <f t="shared" si="4"/>
        <v>27.239947183245377</v>
      </c>
      <c r="G13" s="36">
        <f t="shared" si="4"/>
        <v>53.319049883514396</v>
      </c>
      <c r="H13" s="36">
        <f t="shared" si="4"/>
        <v>0.6567939258684345</v>
      </c>
      <c r="I13" s="36">
        <f t="shared" si="4"/>
        <v>0.41121020550527043</v>
      </c>
      <c r="J13" s="36">
        <f t="shared" si="3"/>
        <v>1.6584809083405214</v>
      </c>
      <c r="K13" s="115"/>
      <c r="L13" s="116"/>
      <c r="M13" s="112"/>
    </row>
    <row r="14" spans="1:13" ht="12">
      <c r="A14" s="107"/>
      <c r="B14" s="117" t="s">
        <v>2</v>
      </c>
      <c r="C14" s="31">
        <f t="shared" si="5"/>
        <v>26.705355</v>
      </c>
      <c r="D14" s="114">
        <f t="shared" si="5"/>
        <v>14.022938</v>
      </c>
      <c r="E14" s="36">
        <f t="shared" si="1"/>
        <v>29.5188946509565</v>
      </c>
      <c r="F14" s="31">
        <f t="shared" si="4"/>
        <v>0</v>
      </c>
      <c r="G14" s="36">
        <f t="shared" si="4"/>
        <v>0</v>
      </c>
      <c r="H14" s="36">
        <f t="shared" si="4"/>
        <v>26.412548241498907</v>
      </c>
      <c r="I14" s="36">
        <f t="shared" si="4"/>
        <v>41.4961216755092</v>
      </c>
      <c r="J14" s="36">
        <f t="shared" si="3"/>
        <v>2.5724354320353857</v>
      </c>
      <c r="K14" s="115"/>
      <c r="L14" s="116"/>
      <c r="M14" s="112"/>
    </row>
    <row r="15" spans="1:13" ht="12">
      <c r="A15" s="107"/>
      <c r="B15" s="117" t="s">
        <v>3</v>
      </c>
      <c r="C15" s="31">
        <f t="shared" si="5"/>
        <v>136.284099</v>
      </c>
      <c r="D15" s="114">
        <f t="shared" si="5"/>
        <v>112.856353</v>
      </c>
      <c r="E15" s="36">
        <f t="shared" si="1"/>
        <v>38.10382921021734</v>
      </c>
      <c r="F15" s="31">
        <f t="shared" si="4"/>
        <v>17.341513773708424</v>
      </c>
      <c r="G15" s="36">
        <f t="shared" si="4"/>
        <v>33.54635161744063</v>
      </c>
      <c r="H15" s="36">
        <f t="shared" si="4"/>
        <v>4.177610630391362</v>
      </c>
      <c r="I15" s="36">
        <f t="shared" si="4"/>
        <v>1.8620963234564212</v>
      </c>
      <c r="J15" s="36">
        <f t="shared" si="3"/>
        <v>4.968598444785824</v>
      </c>
      <c r="K15" s="112"/>
      <c r="L15" s="116"/>
      <c r="M15" s="112"/>
    </row>
    <row r="16" spans="1:13" ht="12">
      <c r="A16" s="107"/>
      <c r="B16" s="117" t="s">
        <v>4</v>
      </c>
      <c r="C16" s="31">
        <f t="shared" si="5"/>
        <v>4.225536</v>
      </c>
      <c r="D16" s="114">
        <f t="shared" si="5"/>
        <v>6.60462</v>
      </c>
      <c r="E16" s="36">
        <f t="shared" si="1"/>
        <v>26.39624989779882</v>
      </c>
      <c r="F16" s="31">
        <f t="shared" si="4"/>
        <v>0</v>
      </c>
      <c r="G16" s="36">
        <f t="shared" si="4"/>
        <v>0</v>
      </c>
      <c r="H16" s="36">
        <f t="shared" si="4"/>
        <v>0</v>
      </c>
      <c r="I16" s="36">
        <f t="shared" si="4"/>
        <v>0</v>
      </c>
      <c r="J16" s="36">
        <f t="shared" si="3"/>
        <v>73.60375010220118</v>
      </c>
      <c r="K16" s="115"/>
      <c r="L16" s="116"/>
      <c r="M16" s="112"/>
    </row>
    <row r="17" spans="1:13" ht="12">
      <c r="A17" s="107"/>
      <c r="B17" s="117" t="s">
        <v>5</v>
      </c>
      <c r="C17" s="31">
        <f t="shared" si="5"/>
        <v>1.5862290000000001</v>
      </c>
      <c r="D17" s="114">
        <f t="shared" si="5"/>
        <v>5.034866</v>
      </c>
      <c r="E17" s="36">
        <f t="shared" si="1"/>
        <v>26.34088500883341</v>
      </c>
      <c r="F17" s="31">
        <f t="shared" si="4"/>
        <v>0</v>
      </c>
      <c r="G17" s="36">
        <f t="shared" si="4"/>
        <v>0</v>
      </c>
      <c r="H17" s="36">
        <f t="shared" si="4"/>
        <v>54.56448186793489</v>
      </c>
      <c r="I17" s="36">
        <f t="shared" si="4"/>
        <v>0</v>
      </c>
      <c r="J17" s="36">
        <f t="shared" si="3"/>
        <v>19.094633123231706</v>
      </c>
      <c r="K17" s="115"/>
      <c r="L17" s="116"/>
      <c r="M17" s="112"/>
    </row>
    <row r="18" spans="1:13" ht="12">
      <c r="A18" s="107"/>
      <c r="B18" s="117" t="s">
        <v>6</v>
      </c>
      <c r="C18" s="31">
        <f t="shared" si="5"/>
        <v>9.904943999999999</v>
      </c>
      <c r="D18" s="114">
        <f t="shared" si="5"/>
        <v>7.5347</v>
      </c>
      <c r="E18" s="36">
        <f t="shared" si="1"/>
        <v>40.04233745205516</v>
      </c>
      <c r="F18" s="31">
        <f t="shared" si="4"/>
        <v>0</v>
      </c>
      <c r="G18" s="36">
        <f t="shared" si="4"/>
        <v>56.73491977119195</v>
      </c>
      <c r="H18" s="36">
        <f t="shared" si="4"/>
        <v>0.1681420627231343</v>
      </c>
      <c r="I18" s="36">
        <f t="shared" si="4"/>
        <v>2.670232391468804</v>
      </c>
      <c r="J18" s="36">
        <f t="shared" si="3"/>
        <v>0.3843683225609513</v>
      </c>
      <c r="K18" s="115"/>
      <c r="L18" s="116"/>
      <c r="M18" s="112"/>
    </row>
    <row r="19" spans="1:13" ht="12">
      <c r="A19" s="107"/>
      <c r="B19" s="117" t="s">
        <v>7</v>
      </c>
      <c r="C19" s="31">
        <f t="shared" si="5"/>
        <v>30.196535</v>
      </c>
      <c r="D19" s="114">
        <f t="shared" si="5"/>
        <v>34.640145</v>
      </c>
      <c r="E19" s="36">
        <f t="shared" si="1"/>
        <v>54.243358392408574</v>
      </c>
      <c r="F19" s="31">
        <f t="shared" si="4"/>
        <v>41.79774651636129</v>
      </c>
      <c r="G19" s="36">
        <f t="shared" si="4"/>
        <v>2.548724897081118</v>
      </c>
      <c r="H19" s="36">
        <f t="shared" si="4"/>
        <v>0.2179378868073445</v>
      </c>
      <c r="I19" s="36">
        <f t="shared" si="4"/>
        <v>0.2537460510052715</v>
      </c>
      <c r="J19" s="36">
        <f t="shared" si="3"/>
        <v>0.9384862563363983</v>
      </c>
      <c r="K19" s="115"/>
      <c r="L19" s="116"/>
      <c r="M19" s="112"/>
    </row>
    <row r="20" spans="1:13" ht="12">
      <c r="A20" s="107"/>
      <c r="B20" s="117" t="s">
        <v>8</v>
      </c>
      <c r="C20" s="31">
        <f t="shared" si="5"/>
        <v>135.907772</v>
      </c>
      <c r="D20" s="114">
        <f t="shared" si="5"/>
        <v>137.928128</v>
      </c>
      <c r="E20" s="36">
        <f t="shared" si="1"/>
        <v>20.02291642772882</v>
      </c>
      <c r="F20" s="31">
        <f t="shared" si="4"/>
        <v>78.0324439839244</v>
      </c>
      <c r="G20" s="36">
        <f t="shared" si="4"/>
        <v>0</v>
      </c>
      <c r="H20" s="36">
        <f t="shared" si="4"/>
        <v>0.005618143344785022</v>
      </c>
      <c r="I20" s="36">
        <f t="shared" si="4"/>
        <v>0.5731716987185406</v>
      </c>
      <c r="J20" s="36">
        <f t="shared" si="3"/>
        <v>1.365849746283443</v>
      </c>
      <c r="K20" s="112"/>
      <c r="L20" s="116"/>
      <c r="M20" s="112"/>
    </row>
    <row r="21" spans="1:13" ht="12">
      <c r="A21" s="107"/>
      <c r="B21" s="117" t="s">
        <v>39</v>
      </c>
      <c r="C21" s="31">
        <f t="shared" si="5"/>
        <v>4.809582000000001</v>
      </c>
      <c r="D21" s="114">
        <f t="shared" si="5"/>
        <v>4.195307</v>
      </c>
      <c r="E21" s="36">
        <f t="shared" si="1"/>
        <v>57.02134719136101</v>
      </c>
      <c r="F21" s="31">
        <f t="shared" si="4"/>
        <v>0</v>
      </c>
      <c r="G21" s="36">
        <f t="shared" si="4"/>
        <v>0</v>
      </c>
      <c r="H21" s="36">
        <f t="shared" si="4"/>
        <v>24.25896942916679</v>
      </c>
      <c r="I21" s="36">
        <f t="shared" si="4"/>
        <v>16.72759984611373</v>
      </c>
      <c r="J21" s="36">
        <f t="shared" si="3"/>
        <v>1.9920835333584725</v>
      </c>
      <c r="K21" s="115"/>
      <c r="L21" s="116"/>
      <c r="M21" s="112"/>
    </row>
    <row r="22" spans="1:13" ht="12">
      <c r="A22" s="107"/>
      <c r="B22" s="117" t="s">
        <v>9</v>
      </c>
      <c r="C22" s="31">
        <f t="shared" si="5"/>
        <v>32.878133999999996</v>
      </c>
      <c r="D22" s="114">
        <f t="shared" si="5"/>
        <v>37.342133000000004</v>
      </c>
      <c r="E22" s="36">
        <f t="shared" si="1"/>
        <v>71.3851589570419</v>
      </c>
      <c r="F22" s="31">
        <f t="shared" si="4"/>
        <v>0</v>
      </c>
      <c r="G22" s="36">
        <f t="shared" si="4"/>
        <v>0</v>
      </c>
      <c r="H22" s="36">
        <f t="shared" si="4"/>
        <v>11.948717551833473</v>
      </c>
      <c r="I22" s="36">
        <f t="shared" si="4"/>
        <v>12.54400491798366</v>
      </c>
      <c r="J22" s="36">
        <f t="shared" si="3"/>
        <v>4.122118573140961</v>
      </c>
      <c r="K22" s="115"/>
      <c r="L22" s="116"/>
      <c r="M22" s="112"/>
    </row>
    <row r="23" spans="1:13" ht="12">
      <c r="A23" s="107"/>
      <c r="B23" s="117" t="s">
        <v>10</v>
      </c>
      <c r="C23" s="31">
        <f t="shared" si="5"/>
        <v>0.08091899999999999</v>
      </c>
      <c r="D23" s="114">
        <f t="shared" si="5"/>
        <v>0.19671</v>
      </c>
      <c r="E23" s="36">
        <f t="shared" si="1"/>
        <v>97.83640892684663</v>
      </c>
      <c r="F23" s="31">
        <f t="shared" si="4"/>
        <v>0</v>
      </c>
      <c r="G23" s="36">
        <f t="shared" si="4"/>
        <v>0</v>
      </c>
      <c r="H23" s="36">
        <f t="shared" si="4"/>
        <v>0</v>
      </c>
      <c r="I23" s="36">
        <f t="shared" si="4"/>
        <v>0</v>
      </c>
      <c r="J23" s="36">
        <f t="shared" si="3"/>
        <v>2.163591073153373</v>
      </c>
      <c r="K23" s="115"/>
      <c r="L23" s="116"/>
      <c r="M23" s="112"/>
    </row>
    <row r="24" spans="1:13" ht="12">
      <c r="A24" s="107"/>
      <c r="B24" s="117" t="s">
        <v>11</v>
      </c>
      <c r="C24" s="31">
        <f t="shared" si="5"/>
        <v>1.7893240000000001</v>
      </c>
      <c r="D24" s="114">
        <f t="shared" si="5"/>
        <v>2.860658</v>
      </c>
      <c r="E24" s="36">
        <f t="shared" si="1"/>
        <v>99.70779450042613</v>
      </c>
      <c r="F24" s="31">
        <f t="shared" si="4"/>
        <v>0</v>
      </c>
      <c r="G24" s="36">
        <f t="shared" si="4"/>
        <v>0</v>
      </c>
      <c r="H24" s="36">
        <f t="shared" si="4"/>
        <v>0</v>
      </c>
      <c r="I24" s="36">
        <f t="shared" si="4"/>
        <v>0</v>
      </c>
      <c r="J24" s="36">
        <f t="shared" si="3"/>
        <v>0.29220549957387426</v>
      </c>
      <c r="K24" s="115"/>
      <c r="L24" s="116"/>
      <c r="M24" s="112"/>
    </row>
    <row r="25" spans="1:13" ht="12">
      <c r="A25" s="107"/>
      <c r="B25" s="117" t="s">
        <v>12</v>
      </c>
      <c r="C25" s="31">
        <f t="shared" si="5"/>
        <v>4.130885</v>
      </c>
      <c r="D25" s="114">
        <f t="shared" si="5"/>
        <v>2.01869</v>
      </c>
      <c r="E25" s="36">
        <f t="shared" si="1"/>
        <v>80.26630154521078</v>
      </c>
      <c r="F25" s="31">
        <f t="shared" si="4"/>
        <v>0</v>
      </c>
      <c r="G25" s="36">
        <f t="shared" si="4"/>
        <v>0</v>
      </c>
      <c r="H25" s="36">
        <f t="shared" si="4"/>
        <v>0</v>
      </c>
      <c r="I25" s="36">
        <f t="shared" si="4"/>
        <v>2.3033265649141597</v>
      </c>
      <c r="J25" s="36">
        <f t="shared" si="3"/>
        <v>17.43037188987506</v>
      </c>
      <c r="K25" s="115"/>
      <c r="L25" s="116"/>
      <c r="M25" s="112"/>
    </row>
    <row r="26" spans="1:13" ht="12">
      <c r="A26" s="107"/>
      <c r="B26" s="117" t="s">
        <v>13</v>
      </c>
      <c r="C26" s="31">
        <f t="shared" si="5"/>
        <v>0.124099</v>
      </c>
      <c r="D26" s="114">
        <f t="shared" si="5"/>
        <v>0.213542</v>
      </c>
      <c r="E26" s="36">
        <f t="shared" si="1"/>
        <v>82.22465732896887</v>
      </c>
      <c r="F26" s="31">
        <f t="shared" si="4"/>
        <v>0</v>
      </c>
      <c r="G26" s="36">
        <f t="shared" si="4"/>
        <v>0</v>
      </c>
      <c r="H26" s="36">
        <f t="shared" si="4"/>
        <v>0</v>
      </c>
      <c r="I26" s="36">
        <f t="shared" si="4"/>
        <v>0</v>
      </c>
      <c r="J26" s="36">
        <f t="shared" si="3"/>
        <v>17.775342671031126</v>
      </c>
      <c r="K26" s="115"/>
      <c r="L26" s="116"/>
      <c r="M26" s="112"/>
    </row>
    <row r="27" spans="1:13" ht="12">
      <c r="A27" s="107"/>
      <c r="B27" s="117" t="s">
        <v>14</v>
      </c>
      <c r="C27" s="31">
        <f t="shared" si="5"/>
        <v>10.88519</v>
      </c>
      <c r="D27" s="114">
        <f t="shared" si="5"/>
        <v>10.865345999999999</v>
      </c>
      <c r="E27" s="36">
        <f t="shared" si="1"/>
        <v>27.58269271866722</v>
      </c>
      <c r="F27" s="31">
        <f aca="true" t="shared" si="6" ref="F27:I39">100*E80/$K80</f>
        <v>36.869511564564995</v>
      </c>
      <c r="G27" s="36">
        <f t="shared" si="6"/>
        <v>10.502067766640842</v>
      </c>
      <c r="H27" s="36">
        <f t="shared" si="6"/>
        <v>13.503058255116771</v>
      </c>
      <c r="I27" s="36">
        <f t="shared" si="6"/>
        <v>7.424411518970496</v>
      </c>
      <c r="J27" s="36">
        <f t="shared" si="3"/>
        <v>4.118258176039677</v>
      </c>
      <c r="K27" s="115"/>
      <c r="L27" s="116"/>
      <c r="M27" s="112"/>
    </row>
    <row r="28" spans="1:13" ht="12">
      <c r="A28" s="118"/>
      <c r="B28" s="117" t="s">
        <v>15</v>
      </c>
      <c r="C28" s="31">
        <f aca="true" t="shared" si="7" ref="C28:D39">C125</f>
        <v>0.0009080000000000001</v>
      </c>
      <c r="D28" s="114">
        <f t="shared" si="7"/>
        <v>0.034055</v>
      </c>
      <c r="E28" s="36">
        <f t="shared" si="1"/>
        <v>100</v>
      </c>
      <c r="F28" s="31">
        <f t="shared" si="6"/>
        <v>0</v>
      </c>
      <c r="G28" s="36">
        <f t="shared" si="6"/>
        <v>0</v>
      </c>
      <c r="H28" s="36">
        <f t="shared" si="6"/>
        <v>0</v>
      </c>
      <c r="I28" s="36">
        <f t="shared" si="6"/>
        <v>0</v>
      </c>
      <c r="J28" s="36">
        <f t="shared" si="3"/>
        <v>0</v>
      </c>
      <c r="K28" s="115"/>
      <c r="L28" s="116"/>
      <c r="M28" s="112"/>
    </row>
    <row r="29" spans="1:13" ht="12">
      <c r="A29" s="107"/>
      <c r="B29" s="117" t="s">
        <v>16</v>
      </c>
      <c r="C29" s="31">
        <f t="shared" si="7"/>
        <v>67.74297100000001</v>
      </c>
      <c r="D29" s="114">
        <f t="shared" si="7"/>
        <v>36.587629</v>
      </c>
      <c r="E29" s="36">
        <f t="shared" si="1"/>
        <v>15.45209763256585</v>
      </c>
      <c r="F29" s="31">
        <f t="shared" si="6"/>
        <v>2.2200400638161075</v>
      </c>
      <c r="G29" s="36">
        <f t="shared" si="6"/>
        <v>0</v>
      </c>
      <c r="H29" s="36">
        <f t="shared" si="6"/>
        <v>75.90700331817084</v>
      </c>
      <c r="I29" s="36">
        <f t="shared" si="6"/>
        <v>2.511201327399524</v>
      </c>
      <c r="J29" s="36">
        <f t="shared" si="3"/>
        <v>3.909657658047688</v>
      </c>
      <c r="K29" s="115"/>
      <c r="L29" s="116"/>
      <c r="M29" s="112"/>
    </row>
    <row r="30" spans="1:13" ht="12">
      <c r="A30" s="107"/>
      <c r="B30" s="117" t="s">
        <v>17</v>
      </c>
      <c r="C30" s="31">
        <f t="shared" si="7"/>
        <v>11.179433000000001</v>
      </c>
      <c r="D30" s="114">
        <f t="shared" si="7"/>
        <v>11.994155000000001</v>
      </c>
      <c r="E30" s="36">
        <f t="shared" si="1"/>
        <v>81.57127521102778</v>
      </c>
      <c r="F30" s="31">
        <f t="shared" si="6"/>
        <v>0</v>
      </c>
      <c r="G30" s="36">
        <f t="shared" si="6"/>
        <v>0</v>
      </c>
      <c r="H30" s="36">
        <f t="shared" si="6"/>
        <v>7.162488131720148</v>
      </c>
      <c r="I30" s="36">
        <f t="shared" si="6"/>
        <v>5.674330065408522</v>
      </c>
      <c r="J30" s="36">
        <f t="shared" si="3"/>
        <v>5.5919065918435615</v>
      </c>
      <c r="K30" s="115"/>
      <c r="L30" s="116"/>
      <c r="M30" s="112"/>
    </row>
    <row r="31" spans="1:13" ht="12">
      <c r="A31" s="107"/>
      <c r="B31" s="117" t="s">
        <v>18</v>
      </c>
      <c r="C31" s="31">
        <f t="shared" si="7"/>
        <v>70.684197</v>
      </c>
      <c r="D31" s="114">
        <f t="shared" si="7"/>
        <v>61.41989</v>
      </c>
      <c r="E31" s="36">
        <f t="shared" si="1"/>
        <v>14.450090769454473</v>
      </c>
      <c r="F31" s="31">
        <f t="shared" si="6"/>
        <v>0</v>
      </c>
      <c r="G31" s="36">
        <f t="shared" si="6"/>
        <v>76.54011466741287</v>
      </c>
      <c r="H31" s="36">
        <f t="shared" si="6"/>
        <v>5.647996021354058</v>
      </c>
      <c r="I31" s="36">
        <f t="shared" si="6"/>
        <v>1.6697896777446248</v>
      </c>
      <c r="J31" s="36">
        <f t="shared" si="3"/>
        <v>1.6920088640339659</v>
      </c>
      <c r="K31" s="115"/>
      <c r="L31" s="116"/>
      <c r="M31" s="112"/>
    </row>
    <row r="32" spans="1:13" ht="12">
      <c r="A32" s="107"/>
      <c r="B32" s="117" t="s">
        <v>19</v>
      </c>
      <c r="C32" s="31">
        <f t="shared" si="7"/>
        <v>4.473616</v>
      </c>
      <c r="D32" s="114">
        <f t="shared" si="7"/>
        <v>6.529729000000001</v>
      </c>
      <c r="E32" s="36">
        <f t="shared" si="1"/>
        <v>97.54031177399372</v>
      </c>
      <c r="F32" s="31">
        <f t="shared" si="6"/>
        <v>0</v>
      </c>
      <c r="G32" s="36">
        <f t="shared" si="6"/>
        <v>0</v>
      </c>
      <c r="H32" s="36">
        <f t="shared" si="6"/>
        <v>0</v>
      </c>
      <c r="I32" s="36">
        <f t="shared" si="6"/>
        <v>0</v>
      </c>
      <c r="J32" s="36">
        <f t="shared" si="3"/>
        <v>2.459688226006282</v>
      </c>
      <c r="K32" s="115"/>
      <c r="L32" s="116"/>
      <c r="M32" s="112"/>
    </row>
    <row r="33" spans="1:13" ht="12">
      <c r="A33" s="107"/>
      <c r="B33" s="117" t="s">
        <v>20</v>
      </c>
      <c r="C33" s="31">
        <f t="shared" si="7"/>
        <v>28.919515999999998</v>
      </c>
      <c r="D33" s="114">
        <f t="shared" si="7"/>
        <v>25.058999</v>
      </c>
      <c r="E33" s="36">
        <f t="shared" si="1"/>
        <v>23.58120529874318</v>
      </c>
      <c r="F33" s="31">
        <f t="shared" si="6"/>
        <v>11.48090552220382</v>
      </c>
      <c r="G33" s="36">
        <f t="shared" si="6"/>
        <v>16.028621095359796</v>
      </c>
      <c r="H33" s="36">
        <f t="shared" si="6"/>
        <v>34.16751403358131</v>
      </c>
      <c r="I33" s="36">
        <f t="shared" si="6"/>
        <v>13.501991839338835</v>
      </c>
      <c r="J33" s="36">
        <f t="shared" si="3"/>
        <v>1.2397622107730641</v>
      </c>
      <c r="K33" s="115"/>
      <c r="L33" s="116"/>
      <c r="M33" s="112"/>
    </row>
    <row r="34" spans="1:13" ht="12">
      <c r="A34" s="107"/>
      <c r="B34" s="117" t="s">
        <v>21</v>
      </c>
      <c r="C34" s="31">
        <f t="shared" si="7"/>
        <v>3.655623</v>
      </c>
      <c r="D34" s="114">
        <f t="shared" si="7"/>
        <v>3.4017</v>
      </c>
      <c r="E34" s="36">
        <f t="shared" si="1"/>
        <v>31.184152389732304</v>
      </c>
      <c r="F34" s="31">
        <f t="shared" si="6"/>
        <v>40.115248292103445</v>
      </c>
      <c r="G34" s="36">
        <f t="shared" si="6"/>
        <v>26.497758914001505</v>
      </c>
      <c r="H34" s="36">
        <f t="shared" si="6"/>
        <v>0.40077032094844367</v>
      </c>
      <c r="I34" s="36">
        <f t="shared" si="6"/>
        <v>0.008113592648849885</v>
      </c>
      <c r="J34" s="36">
        <f t="shared" si="3"/>
        <v>1.7939564905654497</v>
      </c>
      <c r="K34" s="115"/>
      <c r="L34" s="116"/>
      <c r="M34" s="112"/>
    </row>
    <row r="35" spans="1:13" ht="12">
      <c r="A35" s="107"/>
      <c r="B35" s="117" t="s">
        <v>29</v>
      </c>
      <c r="C35" s="31">
        <f t="shared" si="7"/>
        <v>6.2605010000000005</v>
      </c>
      <c r="D35" s="114">
        <f t="shared" si="7"/>
        <v>5.999917</v>
      </c>
      <c r="E35" s="36">
        <f t="shared" si="1"/>
        <v>26.89082198970419</v>
      </c>
      <c r="F35" s="31">
        <f t="shared" si="6"/>
        <v>62.66753356754769</v>
      </c>
      <c r="G35" s="36">
        <f t="shared" si="6"/>
        <v>6.116717947931613</v>
      </c>
      <c r="H35" s="36">
        <f t="shared" si="6"/>
        <v>1.293034553644659</v>
      </c>
      <c r="I35" s="36">
        <f t="shared" si="6"/>
        <v>0.08610119106647643</v>
      </c>
      <c r="J35" s="36">
        <f t="shared" si="3"/>
        <v>2.945790750105376</v>
      </c>
      <c r="K35" s="115"/>
      <c r="L35" s="116"/>
      <c r="M35" s="112"/>
    </row>
    <row r="36" spans="1:13" ht="12">
      <c r="A36" s="107"/>
      <c r="B36" s="117" t="s">
        <v>22</v>
      </c>
      <c r="C36" s="25">
        <f t="shared" si="7"/>
        <v>16.518218</v>
      </c>
      <c r="D36" s="119">
        <f t="shared" si="7"/>
        <v>19.697575</v>
      </c>
      <c r="E36" s="21">
        <f t="shared" si="1"/>
        <v>60.68039847544684</v>
      </c>
      <c r="F36" s="25">
        <f t="shared" si="6"/>
        <v>27.638427572937278</v>
      </c>
      <c r="G36" s="21">
        <f t="shared" si="6"/>
        <v>0</v>
      </c>
      <c r="H36" s="21">
        <f t="shared" si="6"/>
        <v>0</v>
      </c>
      <c r="I36" s="21">
        <f t="shared" si="6"/>
        <v>0</v>
      </c>
      <c r="J36" s="21">
        <f t="shared" si="3"/>
        <v>11.68117395161587</v>
      </c>
      <c r="K36" s="115"/>
      <c r="L36" s="116"/>
      <c r="M36" s="112"/>
    </row>
    <row r="37" spans="1:13" ht="12">
      <c r="A37" s="107"/>
      <c r="B37" s="123" t="s">
        <v>23</v>
      </c>
      <c r="C37" s="96">
        <f t="shared" si="7"/>
        <v>32.565789</v>
      </c>
      <c r="D37" s="124">
        <f t="shared" si="7"/>
        <v>36.606934</v>
      </c>
      <c r="E37" s="125">
        <f t="shared" si="1"/>
        <v>51.995161572527174</v>
      </c>
      <c r="F37" s="96">
        <f t="shared" si="6"/>
        <v>45.693527742762406</v>
      </c>
      <c r="G37" s="125">
        <f t="shared" si="6"/>
        <v>0</v>
      </c>
      <c r="H37" s="125">
        <f t="shared" si="6"/>
        <v>0</v>
      </c>
      <c r="I37" s="125">
        <f t="shared" si="6"/>
        <v>0</v>
      </c>
      <c r="J37" s="125">
        <f t="shared" si="3"/>
        <v>2.311310684710425</v>
      </c>
      <c r="K37" s="115"/>
      <c r="L37" s="116"/>
      <c r="M37" s="112"/>
    </row>
    <row r="38" spans="1:11" ht="12">
      <c r="A38" s="120"/>
      <c r="B38" s="121" t="s">
        <v>25</v>
      </c>
      <c r="C38" s="130">
        <f t="shared" si="7"/>
        <v>4.507948000000001</v>
      </c>
      <c r="D38" s="131">
        <f t="shared" si="7"/>
        <v>5.430277</v>
      </c>
      <c r="E38" s="132">
        <f t="shared" si="1"/>
        <v>99.99999999999999</v>
      </c>
      <c r="F38" s="130">
        <f t="shared" si="6"/>
        <v>0</v>
      </c>
      <c r="G38" s="132">
        <f t="shared" si="6"/>
        <v>0</v>
      </c>
      <c r="H38" s="132">
        <f t="shared" si="6"/>
        <v>0</v>
      </c>
      <c r="I38" s="132">
        <f t="shared" si="6"/>
        <v>0</v>
      </c>
      <c r="J38" s="132">
        <f t="shared" si="3"/>
        <v>0</v>
      </c>
      <c r="K38" s="115"/>
    </row>
    <row r="39" spans="1:11" ht="12">
      <c r="A39" s="122"/>
      <c r="B39" s="191" t="s">
        <v>27</v>
      </c>
      <c r="C39" s="94">
        <f t="shared" si="7"/>
        <v>221.517753</v>
      </c>
      <c r="D39" s="192">
        <f t="shared" si="7"/>
        <v>206.228047</v>
      </c>
      <c r="E39" s="95">
        <f t="shared" si="1"/>
        <v>6.927716253222743</v>
      </c>
      <c r="F39" s="94">
        <f t="shared" si="6"/>
        <v>0</v>
      </c>
      <c r="G39" s="95">
        <f t="shared" si="6"/>
        <v>0.048931753453827005</v>
      </c>
      <c r="H39" s="95">
        <f t="shared" si="6"/>
        <v>51.601396139869394</v>
      </c>
      <c r="I39" s="95">
        <f t="shared" si="6"/>
        <v>36.11616592520917</v>
      </c>
      <c r="J39" s="95">
        <f t="shared" si="3"/>
        <v>5.305789928244871</v>
      </c>
      <c r="K39" s="115"/>
    </row>
    <row r="40" spans="1:11" ht="12">
      <c r="A40" s="122"/>
      <c r="B40" s="113" t="s">
        <v>119</v>
      </c>
      <c r="C40" s="96">
        <f aca="true" t="shared" si="8" ref="C40:D49">C138</f>
        <v>0.669122</v>
      </c>
      <c r="D40" s="124">
        <f t="shared" si="8"/>
        <v>0.732589</v>
      </c>
      <c r="E40" s="125">
        <f aca="true" t="shared" si="9" ref="E40:E49">100*I94/$K94</f>
        <v>50.0605387195276</v>
      </c>
      <c r="F40" s="96">
        <f aca="true" t="shared" si="10" ref="F40:I49">100*E94/$K94</f>
        <v>0</v>
      </c>
      <c r="G40" s="125">
        <f t="shared" si="10"/>
        <v>49.93946128047241</v>
      </c>
      <c r="H40" s="125">
        <f t="shared" si="10"/>
        <v>0</v>
      </c>
      <c r="I40" s="125">
        <f t="shared" si="10"/>
        <v>0</v>
      </c>
      <c r="J40" s="125">
        <f aca="true" t="shared" si="11" ref="J40:J49">100*J94/$K94</f>
        <v>0</v>
      </c>
      <c r="K40" s="115"/>
    </row>
    <row r="41" spans="1:11" ht="12">
      <c r="A41" s="122"/>
      <c r="B41" s="126" t="s">
        <v>120</v>
      </c>
      <c r="C41" s="29">
        <f t="shared" si="8"/>
        <v>1.6466379999999998</v>
      </c>
      <c r="D41" s="127">
        <f t="shared" si="8"/>
        <v>1.13325</v>
      </c>
      <c r="E41" s="35">
        <f t="shared" si="9"/>
        <v>29.39889697771895</v>
      </c>
      <c r="F41" s="29">
        <f t="shared" si="10"/>
        <v>0</v>
      </c>
      <c r="G41" s="35">
        <f t="shared" si="10"/>
        <v>70.60110302228105</v>
      </c>
      <c r="H41" s="35">
        <f t="shared" si="10"/>
        <v>0</v>
      </c>
      <c r="I41" s="35">
        <f t="shared" si="10"/>
        <v>0</v>
      </c>
      <c r="J41" s="35">
        <f t="shared" si="11"/>
        <v>0</v>
      </c>
      <c r="K41" s="115"/>
    </row>
    <row r="42" spans="1:11" ht="12">
      <c r="A42" s="122"/>
      <c r="B42" s="117" t="s">
        <v>121</v>
      </c>
      <c r="C42" s="25">
        <f t="shared" si="8"/>
        <v>1.1475309999999999</v>
      </c>
      <c r="D42" s="119">
        <f t="shared" si="8"/>
        <v>2.000523</v>
      </c>
      <c r="E42" s="21">
        <f t="shared" si="9"/>
        <v>45.53444274322264</v>
      </c>
      <c r="F42" s="25">
        <f t="shared" si="10"/>
        <v>0</v>
      </c>
      <c r="G42" s="21">
        <f t="shared" si="10"/>
        <v>7.203516280492651</v>
      </c>
      <c r="H42" s="21">
        <f t="shared" si="10"/>
        <v>1.7404448736655362</v>
      </c>
      <c r="I42" s="21">
        <f t="shared" si="10"/>
        <v>45.521596102619164</v>
      </c>
      <c r="J42" s="21">
        <f t="shared" si="11"/>
        <v>0</v>
      </c>
      <c r="K42" s="115"/>
    </row>
    <row r="43" spans="1:11" ht="12">
      <c r="A43" s="122"/>
      <c r="B43" s="117" t="s">
        <v>122</v>
      </c>
      <c r="C43" s="31">
        <f t="shared" si="8"/>
        <v>10.749747</v>
      </c>
      <c r="D43" s="114">
        <f t="shared" si="8"/>
        <v>10.024834</v>
      </c>
      <c r="E43" s="36">
        <f t="shared" si="9"/>
        <v>20.75336317323191</v>
      </c>
      <c r="F43" s="31">
        <f t="shared" si="10"/>
        <v>0</v>
      </c>
      <c r="G43" s="36">
        <f t="shared" si="10"/>
        <v>65.92970675920486</v>
      </c>
      <c r="H43" s="36">
        <f t="shared" si="10"/>
        <v>3.5708724524388584</v>
      </c>
      <c r="I43" s="36">
        <f t="shared" si="10"/>
        <v>9.22999914312787</v>
      </c>
      <c r="J43" s="36">
        <f t="shared" si="11"/>
        <v>0.5160584719964911</v>
      </c>
      <c r="K43" s="115"/>
    </row>
    <row r="44" spans="1:11" ht="12">
      <c r="A44" s="122"/>
      <c r="B44" s="123" t="s">
        <v>123</v>
      </c>
      <c r="C44" s="96">
        <f t="shared" si="8"/>
        <v>28.660581999999998</v>
      </c>
      <c r="D44" s="124">
        <f t="shared" si="8"/>
        <v>39.90655</v>
      </c>
      <c r="E44" s="125">
        <f t="shared" si="9"/>
        <v>47.97894952029051</v>
      </c>
      <c r="F44" s="96">
        <f t="shared" si="10"/>
        <v>0</v>
      </c>
      <c r="G44" s="125">
        <f t="shared" si="10"/>
        <v>41.46359034954388</v>
      </c>
      <c r="H44" s="125">
        <f t="shared" si="10"/>
        <v>0.8803342027896223</v>
      </c>
      <c r="I44" s="125">
        <f t="shared" si="10"/>
        <v>7.542112949932103</v>
      </c>
      <c r="J44" s="125">
        <f t="shared" si="11"/>
        <v>2.1350129774438775</v>
      </c>
      <c r="K44" s="115"/>
    </row>
    <row r="45" spans="1:11" ht="12">
      <c r="A45" s="122"/>
      <c r="B45" s="121" t="s">
        <v>124</v>
      </c>
      <c r="C45" s="34" t="str">
        <f t="shared" si="8"/>
        <v>:</v>
      </c>
      <c r="D45" s="128">
        <f t="shared" si="8"/>
        <v>5.672214</v>
      </c>
      <c r="E45" s="129">
        <f t="shared" si="9"/>
        <v>35.496333530434505</v>
      </c>
      <c r="F45" s="34">
        <f t="shared" si="10"/>
        <v>0</v>
      </c>
      <c r="G45" s="129">
        <f t="shared" si="10"/>
        <v>64.5036664695655</v>
      </c>
      <c r="H45" s="129">
        <f t="shared" si="10"/>
        <v>0</v>
      </c>
      <c r="I45" s="129">
        <f t="shared" si="10"/>
        <v>0</v>
      </c>
      <c r="J45" s="129">
        <f t="shared" si="11"/>
        <v>0</v>
      </c>
      <c r="K45" s="115"/>
    </row>
    <row r="46" spans="1:11" ht="12">
      <c r="A46" s="122"/>
      <c r="B46" s="123" t="s">
        <v>125</v>
      </c>
      <c r="C46" s="29">
        <f t="shared" si="8"/>
        <v>1.6761110000000001</v>
      </c>
      <c r="D46" s="127">
        <f t="shared" si="8"/>
        <v>1.822274</v>
      </c>
      <c r="E46" s="35">
        <f t="shared" si="9"/>
        <v>21.660244288180593</v>
      </c>
      <c r="F46" s="29">
        <f t="shared" si="10"/>
        <v>0</v>
      </c>
      <c r="G46" s="35">
        <f t="shared" si="10"/>
        <v>78.33975571181941</v>
      </c>
      <c r="H46" s="35">
        <f t="shared" si="10"/>
        <v>0</v>
      </c>
      <c r="I46" s="35">
        <f t="shared" si="10"/>
        <v>0</v>
      </c>
      <c r="J46" s="35">
        <f t="shared" si="11"/>
        <v>0</v>
      </c>
      <c r="K46" s="115"/>
    </row>
    <row r="47" spans="1:11" ht="12">
      <c r="A47" s="122"/>
      <c r="B47" s="121" t="s">
        <v>126</v>
      </c>
      <c r="C47" s="130" t="str">
        <f t="shared" si="8"/>
        <v>:</v>
      </c>
      <c r="D47" s="131">
        <f t="shared" si="8"/>
        <v>0.797824</v>
      </c>
      <c r="E47" s="132">
        <f t="shared" si="9"/>
        <v>99.34948058719716</v>
      </c>
      <c r="F47" s="130">
        <f t="shared" si="10"/>
        <v>0</v>
      </c>
      <c r="G47" s="132">
        <f t="shared" si="10"/>
        <v>0</v>
      </c>
      <c r="H47" s="132">
        <f t="shared" si="10"/>
        <v>0.009901933258463018</v>
      </c>
      <c r="I47" s="132">
        <f t="shared" si="10"/>
        <v>0.6406174795443605</v>
      </c>
      <c r="J47" s="132">
        <f t="shared" si="11"/>
        <v>0</v>
      </c>
      <c r="K47" s="115"/>
    </row>
    <row r="48" spans="1:11" ht="12">
      <c r="A48" s="122"/>
      <c r="B48" s="117" t="s">
        <v>127</v>
      </c>
      <c r="C48" s="25">
        <f t="shared" si="8"/>
        <v>81.660326</v>
      </c>
      <c r="D48" s="119">
        <f t="shared" si="8"/>
        <v>60.886669000000005</v>
      </c>
      <c r="E48" s="21">
        <f t="shared" si="9"/>
        <v>7.917092656193756</v>
      </c>
      <c r="F48" s="25">
        <f t="shared" si="10"/>
        <v>36.518373176236665</v>
      </c>
      <c r="G48" s="21">
        <f t="shared" si="10"/>
        <v>23.548647405887817</v>
      </c>
      <c r="H48" s="21">
        <f t="shared" si="10"/>
        <v>27.07774997512182</v>
      </c>
      <c r="I48" s="21">
        <f t="shared" si="10"/>
        <v>2.6805654288625975</v>
      </c>
      <c r="J48" s="21">
        <f t="shared" si="11"/>
        <v>2.257571357697364</v>
      </c>
      <c r="K48" s="115"/>
    </row>
    <row r="49" spans="1:11" ht="12">
      <c r="A49" s="122"/>
      <c r="B49" s="133" t="s">
        <v>128</v>
      </c>
      <c r="C49" s="33" t="str">
        <f t="shared" si="8"/>
        <v>:</v>
      </c>
      <c r="D49" s="134">
        <f t="shared" si="8"/>
        <v>1.251346</v>
      </c>
      <c r="E49" s="37">
        <f t="shared" si="9"/>
        <v>92.38324781215762</v>
      </c>
      <c r="F49" s="33">
        <f t="shared" si="10"/>
        <v>0</v>
      </c>
      <c r="G49" s="37">
        <f t="shared" si="10"/>
        <v>4.474618151479965</v>
      </c>
      <c r="H49" s="37">
        <f t="shared" si="10"/>
        <v>0.6922939840028385</v>
      </c>
      <c r="I49" s="37">
        <f t="shared" si="10"/>
        <v>2.4498400523595767</v>
      </c>
      <c r="J49" s="37">
        <f t="shared" si="11"/>
        <v>0</v>
      </c>
      <c r="K49" s="115"/>
    </row>
    <row r="50" spans="1:11" ht="25.5" customHeight="1">
      <c r="A50" s="122"/>
      <c r="B50" s="216" t="s">
        <v>129</v>
      </c>
      <c r="C50" s="216"/>
      <c r="D50" s="216"/>
      <c r="E50" s="216"/>
      <c r="F50" s="216"/>
      <c r="G50" s="216"/>
      <c r="H50" s="216"/>
      <c r="I50" s="216"/>
      <c r="J50" s="216"/>
      <c r="K50" s="115"/>
    </row>
    <row r="51" spans="2:12" ht="15" customHeight="1">
      <c r="B51" s="217" t="s">
        <v>130</v>
      </c>
      <c r="C51" s="217"/>
      <c r="D51" s="217"/>
      <c r="E51" s="217"/>
      <c r="F51" s="217"/>
      <c r="G51" s="217"/>
      <c r="H51" s="217"/>
      <c r="I51" s="217"/>
      <c r="J51" s="217"/>
      <c r="K51" s="135"/>
      <c r="L51" s="135"/>
    </row>
    <row r="52" spans="2:10" ht="12">
      <c r="B52" s="209" t="s">
        <v>131</v>
      </c>
      <c r="C52" s="209"/>
      <c r="D52" s="209"/>
      <c r="E52" s="209"/>
      <c r="F52" s="209"/>
      <c r="G52" s="209"/>
      <c r="H52" s="209"/>
      <c r="I52" s="209"/>
      <c r="J52" s="209"/>
    </row>
    <row r="53" spans="10:12" ht="12">
      <c r="J53" s="136"/>
      <c r="K53" s="136"/>
      <c r="L53" s="136"/>
    </row>
    <row r="54" spans="10:12" ht="12">
      <c r="J54" s="136"/>
      <c r="K54" s="136"/>
      <c r="L54" s="136"/>
    </row>
    <row r="55" spans="2:5" ht="12">
      <c r="B55" s="137"/>
      <c r="D55" s="99" t="s">
        <v>132</v>
      </c>
      <c r="E55" s="104" t="s">
        <v>133</v>
      </c>
    </row>
    <row r="56" spans="2:3" ht="12">
      <c r="B56" s="137"/>
      <c r="C56" s="57">
        <v>43988.55982638889</v>
      </c>
    </row>
    <row r="57" spans="2:3" ht="12">
      <c r="B57" s="104" t="s">
        <v>134</v>
      </c>
      <c r="C57" s="57">
        <v>44011.53081943287</v>
      </c>
    </row>
    <row r="59" ht="12">
      <c r="B59" s="104" t="s">
        <v>135</v>
      </c>
    </row>
    <row r="60" spans="1:2" ht="12">
      <c r="A60" s="138"/>
      <c r="B60" s="56" t="s">
        <v>136</v>
      </c>
    </row>
    <row r="61" spans="5:14" ht="12">
      <c r="E61" s="139">
        <v>2018</v>
      </c>
      <c r="N61" s="104" t="s">
        <v>118</v>
      </c>
    </row>
    <row r="62" spans="2:21" ht="12">
      <c r="B62" s="60" t="s">
        <v>137</v>
      </c>
      <c r="C62" s="60">
        <v>2008</v>
      </c>
      <c r="D62" s="60">
        <v>2018</v>
      </c>
      <c r="E62" s="60" t="s">
        <v>138</v>
      </c>
      <c r="F62" s="60" t="s">
        <v>139</v>
      </c>
      <c r="G62" s="60" t="s">
        <v>140</v>
      </c>
      <c r="H62" s="60" t="s">
        <v>141</v>
      </c>
      <c r="I62" s="60" t="s">
        <v>142</v>
      </c>
      <c r="J62" s="60" t="s">
        <v>118</v>
      </c>
      <c r="N62" s="104" t="s">
        <v>143</v>
      </c>
      <c r="O62" s="104" t="s">
        <v>144</v>
      </c>
      <c r="P62" s="104" t="s">
        <v>145</v>
      </c>
      <c r="Q62" s="104" t="s">
        <v>146</v>
      </c>
      <c r="R62" s="104" t="s">
        <v>147</v>
      </c>
      <c r="S62" s="104" t="s">
        <v>148</v>
      </c>
      <c r="T62" s="104" t="s">
        <v>149</v>
      </c>
      <c r="U62" s="140" t="s">
        <v>150</v>
      </c>
    </row>
    <row r="63" spans="2:21" ht="12">
      <c r="B63" s="22" t="s">
        <v>151</v>
      </c>
      <c r="C63" s="141">
        <v>698812.063</v>
      </c>
      <c r="D63" s="141">
        <v>634751.419</v>
      </c>
      <c r="E63" s="141">
        <v>195737.899</v>
      </c>
      <c r="F63" s="141">
        <v>116090.477</v>
      </c>
      <c r="G63" s="141">
        <v>59170.511</v>
      </c>
      <c r="H63" s="141">
        <v>21388.429</v>
      </c>
      <c r="I63" s="141">
        <v>217298.396</v>
      </c>
      <c r="J63" s="141">
        <f>SUM(N63:U63)</f>
        <v>25065.707</v>
      </c>
      <c r="K63" s="142">
        <f>SUM(E63:J63)</f>
        <v>634751.4190000001</v>
      </c>
      <c r="L63" s="143">
        <f>K63-D63</f>
        <v>0</v>
      </c>
      <c r="N63" s="144">
        <v>654.905</v>
      </c>
      <c r="O63" s="144">
        <v>2444.115</v>
      </c>
      <c r="P63" s="145">
        <v>0</v>
      </c>
      <c r="Q63" s="144">
        <v>2865.862</v>
      </c>
      <c r="R63" s="144">
        <v>4797.038</v>
      </c>
      <c r="S63" s="144">
        <v>4369.443</v>
      </c>
      <c r="T63" s="144">
        <v>8917.48</v>
      </c>
      <c r="U63" s="144">
        <v>1016.864</v>
      </c>
    </row>
    <row r="64" spans="2:21" ht="12">
      <c r="B64" s="24" t="s">
        <v>0</v>
      </c>
      <c r="C64" s="146">
        <v>13885.116</v>
      </c>
      <c r="D64" s="146">
        <v>11803.456</v>
      </c>
      <c r="E64" s="146">
        <v>7451.149</v>
      </c>
      <c r="F64" s="146">
        <v>0</v>
      </c>
      <c r="G64" s="146">
        <v>0</v>
      </c>
      <c r="H64" s="146">
        <v>0</v>
      </c>
      <c r="I64" s="146">
        <v>3356.687</v>
      </c>
      <c r="J64" s="146">
        <f aca="true" t="shared" si="12" ref="J64:J103">SUM(N64:U64)</f>
        <v>995.6210000000001</v>
      </c>
      <c r="K64" s="142">
        <f aca="true" t="shared" si="13" ref="K64:K103">SUM(E64:J64)</f>
        <v>11803.456999999999</v>
      </c>
      <c r="L64" s="143">
        <f aca="true" t="shared" si="14" ref="L64:L103">K64-D64</f>
        <v>0.0009999999983847374</v>
      </c>
      <c r="N64" s="144">
        <v>0</v>
      </c>
      <c r="O64" s="144">
        <v>0</v>
      </c>
      <c r="P64" s="145">
        <v>0</v>
      </c>
      <c r="Q64" s="144">
        <v>0</v>
      </c>
      <c r="R64" s="144">
        <v>0</v>
      </c>
      <c r="S64" s="144">
        <v>311.391</v>
      </c>
      <c r="T64" s="144">
        <v>356.346</v>
      </c>
      <c r="U64" s="144">
        <v>327.884</v>
      </c>
    </row>
    <row r="65" spans="2:21" ht="12">
      <c r="B65" s="24" t="s">
        <v>1</v>
      </c>
      <c r="C65" s="146">
        <v>10243.102</v>
      </c>
      <c r="D65" s="146">
        <v>11957.375</v>
      </c>
      <c r="E65" s="146">
        <v>4168.3</v>
      </c>
      <c r="F65" s="146">
        <v>5056.118</v>
      </c>
      <c r="G65" s="146">
        <v>28.537</v>
      </c>
      <c r="H65" s="146">
        <v>22.83</v>
      </c>
      <c r="I65" s="146">
        <v>2562.928</v>
      </c>
      <c r="J65" s="146">
        <f t="shared" si="12"/>
        <v>118.662</v>
      </c>
      <c r="K65" s="142">
        <f t="shared" si="13"/>
        <v>11957.375000000002</v>
      </c>
      <c r="L65" s="143">
        <f t="shared" si="14"/>
        <v>0</v>
      </c>
      <c r="N65" s="144">
        <v>0</v>
      </c>
      <c r="O65" s="144">
        <v>0</v>
      </c>
      <c r="P65" s="145">
        <v>0</v>
      </c>
      <c r="Q65" s="144">
        <v>0</v>
      </c>
      <c r="R65" s="144">
        <v>0</v>
      </c>
      <c r="S65" s="144">
        <v>71.408</v>
      </c>
      <c r="T65" s="144">
        <v>0</v>
      </c>
      <c r="U65" s="144">
        <v>47.254</v>
      </c>
    </row>
    <row r="66" spans="2:21" ht="12">
      <c r="B66" s="24" t="s">
        <v>85</v>
      </c>
      <c r="C66" s="146">
        <v>33174.47</v>
      </c>
      <c r="D66" s="146">
        <v>27345.869</v>
      </c>
      <c r="E66" s="146">
        <v>7449</v>
      </c>
      <c r="F66" s="146">
        <v>14580.557</v>
      </c>
      <c r="G66" s="146">
        <v>179.606</v>
      </c>
      <c r="H66" s="146">
        <v>112.449</v>
      </c>
      <c r="I66" s="146">
        <v>4570.73</v>
      </c>
      <c r="J66" s="146">
        <f t="shared" si="12"/>
        <v>453.526</v>
      </c>
      <c r="K66" s="142">
        <f t="shared" si="13"/>
        <v>27345.868000000002</v>
      </c>
      <c r="L66" s="143">
        <f t="shared" si="14"/>
        <v>-0.000999999996565748</v>
      </c>
      <c r="N66" s="144">
        <v>0</v>
      </c>
      <c r="O66" s="144">
        <v>83.966</v>
      </c>
      <c r="P66" s="145">
        <v>0</v>
      </c>
      <c r="Q66" s="144">
        <v>0</v>
      </c>
      <c r="R66" s="144">
        <v>0</v>
      </c>
      <c r="S66" s="144">
        <v>288.066</v>
      </c>
      <c r="T66" s="144">
        <v>58.418</v>
      </c>
      <c r="U66" s="144">
        <v>23.076</v>
      </c>
    </row>
    <row r="67" spans="2:21" ht="12">
      <c r="B67" s="24" t="s">
        <v>2</v>
      </c>
      <c r="C67" s="146">
        <v>26705.355</v>
      </c>
      <c r="D67" s="146">
        <v>14022.938</v>
      </c>
      <c r="E67" s="146">
        <v>0</v>
      </c>
      <c r="F67" s="146">
        <v>0</v>
      </c>
      <c r="G67" s="146">
        <v>3703.815</v>
      </c>
      <c r="H67" s="146">
        <v>5818.975</v>
      </c>
      <c r="I67" s="146">
        <v>4139.416</v>
      </c>
      <c r="J67" s="146">
        <f t="shared" si="12"/>
        <v>360.731</v>
      </c>
      <c r="K67" s="142">
        <f t="shared" si="13"/>
        <v>14022.937000000002</v>
      </c>
      <c r="L67" s="143">
        <f t="shared" si="14"/>
        <v>-0.0009999999983847374</v>
      </c>
      <c r="N67" s="144">
        <v>0</v>
      </c>
      <c r="O67" s="144">
        <v>0</v>
      </c>
      <c r="P67" s="145">
        <v>0</v>
      </c>
      <c r="Q67" s="144">
        <v>0</v>
      </c>
      <c r="R67" s="144">
        <v>0</v>
      </c>
      <c r="S67" s="144">
        <v>0</v>
      </c>
      <c r="T67" s="144">
        <v>360.731</v>
      </c>
      <c r="U67" s="144">
        <v>0</v>
      </c>
    </row>
    <row r="68" spans="2:21" ht="12">
      <c r="B68" s="24" t="s">
        <v>3</v>
      </c>
      <c r="C68" s="146">
        <v>136284.099</v>
      </c>
      <c r="D68" s="146">
        <v>112856.353</v>
      </c>
      <c r="E68" s="146">
        <v>19571</v>
      </c>
      <c r="F68" s="146">
        <v>37859.189</v>
      </c>
      <c r="G68" s="146">
        <v>4714.699</v>
      </c>
      <c r="H68" s="146">
        <v>2101.494</v>
      </c>
      <c r="I68" s="146">
        <v>43002.592</v>
      </c>
      <c r="J68" s="146">
        <f t="shared" si="12"/>
        <v>5607.378999999999</v>
      </c>
      <c r="K68" s="142">
        <f t="shared" si="13"/>
        <v>112856.35299999999</v>
      </c>
      <c r="L68" s="143">
        <f t="shared" si="14"/>
        <v>0</v>
      </c>
      <c r="N68" s="144">
        <v>0</v>
      </c>
      <c r="O68" s="144">
        <v>1389.743</v>
      </c>
      <c r="P68" s="145">
        <v>0</v>
      </c>
      <c r="Q68" s="144">
        <v>0</v>
      </c>
      <c r="R68" s="144">
        <v>0</v>
      </c>
      <c r="S68" s="144">
        <v>1115.291</v>
      </c>
      <c r="T68" s="144">
        <v>3102.345</v>
      </c>
      <c r="U68" s="144">
        <v>0</v>
      </c>
    </row>
    <row r="69" spans="2:21" ht="12">
      <c r="B69" s="24" t="s">
        <v>4</v>
      </c>
      <c r="C69" s="146">
        <v>4225.536</v>
      </c>
      <c r="D69" s="146">
        <v>6604.62</v>
      </c>
      <c r="E69" s="146">
        <v>0</v>
      </c>
      <c r="F69" s="146">
        <v>0</v>
      </c>
      <c r="G69" s="146">
        <v>0</v>
      </c>
      <c r="H69" s="146">
        <v>0</v>
      </c>
      <c r="I69" s="146">
        <v>1743.372</v>
      </c>
      <c r="J69" s="146">
        <f t="shared" si="12"/>
        <v>4861.247999999999</v>
      </c>
      <c r="K69" s="142">
        <f t="shared" si="13"/>
        <v>6604.619999999999</v>
      </c>
      <c r="L69" s="143">
        <f t="shared" si="14"/>
        <v>0</v>
      </c>
      <c r="N69" s="144">
        <v>0</v>
      </c>
      <c r="O69" s="144">
        <v>0</v>
      </c>
      <c r="P69" s="145">
        <v>0</v>
      </c>
      <c r="Q69" s="144">
        <v>22.15</v>
      </c>
      <c r="R69" s="144">
        <v>4797.038</v>
      </c>
      <c r="S69" s="144">
        <v>14.593</v>
      </c>
      <c r="T69" s="144">
        <v>27.467</v>
      </c>
      <c r="U69" s="144">
        <v>0</v>
      </c>
    </row>
    <row r="70" spans="2:21" ht="12">
      <c r="B70" s="24" t="s">
        <v>5</v>
      </c>
      <c r="C70" s="146">
        <v>1586.229</v>
      </c>
      <c r="D70" s="146">
        <v>5034.866</v>
      </c>
      <c r="E70" s="146">
        <v>0</v>
      </c>
      <c r="F70" s="146">
        <v>0</v>
      </c>
      <c r="G70" s="146">
        <v>2747.248</v>
      </c>
      <c r="H70" s="146">
        <v>0</v>
      </c>
      <c r="I70" s="146">
        <v>1326.228</v>
      </c>
      <c r="J70" s="146">
        <f t="shared" si="12"/>
        <v>961.389</v>
      </c>
      <c r="K70" s="142">
        <f t="shared" si="13"/>
        <v>5034.865</v>
      </c>
      <c r="L70" s="143">
        <f t="shared" si="14"/>
        <v>-0.0010000000002037268</v>
      </c>
      <c r="N70" s="144">
        <v>0</v>
      </c>
      <c r="O70" s="144">
        <v>0</v>
      </c>
      <c r="P70" s="145">
        <v>0</v>
      </c>
      <c r="Q70" s="144">
        <v>815.924</v>
      </c>
      <c r="R70" s="144">
        <v>0</v>
      </c>
      <c r="S70" s="144">
        <v>0</v>
      </c>
      <c r="T70" s="144">
        <v>145.465</v>
      </c>
      <c r="U70" s="144">
        <v>0</v>
      </c>
    </row>
    <row r="71" spans="2:21" ht="12">
      <c r="B71" s="24" t="s">
        <v>6</v>
      </c>
      <c r="C71" s="146">
        <v>9904.944</v>
      </c>
      <c r="D71" s="146">
        <v>7534.7</v>
      </c>
      <c r="E71" s="146">
        <v>0</v>
      </c>
      <c r="F71" s="146">
        <v>4274.806</v>
      </c>
      <c r="G71" s="146">
        <v>12.669</v>
      </c>
      <c r="H71" s="146">
        <v>201.194</v>
      </c>
      <c r="I71" s="146">
        <v>3017.07</v>
      </c>
      <c r="J71" s="146">
        <f t="shared" si="12"/>
        <v>28.961</v>
      </c>
      <c r="K71" s="142">
        <f t="shared" si="13"/>
        <v>7534.7</v>
      </c>
      <c r="L71" s="143">
        <f t="shared" si="14"/>
        <v>0</v>
      </c>
      <c r="N71" s="144">
        <v>0</v>
      </c>
      <c r="O71" s="144">
        <v>0</v>
      </c>
      <c r="P71" s="145">
        <v>0</v>
      </c>
      <c r="Q71" s="144">
        <v>0</v>
      </c>
      <c r="R71" s="144">
        <v>0</v>
      </c>
      <c r="S71" s="144">
        <v>28.961</v>
      </c>
      <c r="T71" s="144">
        <v>0</v>
      </c>
      <c r="U71" s="144">
        <v>0</v>
      </c>
    </row>
    <row r="72" spans="2:21" ht="12">
      <c r="B72" s="24" t="s">
        <v>7</v>
      </c>
      <c r="C72" s="146">
        <v>30196.535</v>
      </c>
      <c r="D72" s="146">
        <v>34640.145</v>
      </c>
      <c r="E72" s="146">
        <v>14478.8</v>
      </c>
      <c r="F72" s="146">
        <v>882.882</v>
      </c>
      <c r="G72" s="146">
        <v>75.494</v>
      </c>
      <c r="H72" s="146">
        <v>87.898</v>
      </c>
      <c r="I72" s="146">
        <v>18789.978</v>
      </c>
      <c r="J72" s="146">
        <f t="shared" si="12"/>
        <v>325.093</v>
      </c>
      <c r="K72" s="142">
        <f t="shared" si="13"/>
        <v>34640.145</v>
      </c>
      <c r="L72" s="143">
        <f t="shared" si="14"/>
        <v>0</v>
      </c>
      <c r="N72" s="144">
        <v>0</v>
      </c>
      <c r="O72" s="144">
        <v>0</v>
      </c>
      <c r="P72" s="145">
        <v>0</v>
      </c>
      <c r="Q72" s="144">
        <v>0</v>
      </c>
      <c r="R72" s="144">
        <v>0</v>
      </c>
      <c r="S72" s="144">
        <v>70.961</v>
      </c>
      <c r="T72" s="144">
        <v>254.132</v>
      </c>
      <c r="U72" s="144">
        <v>0</v>
      </c>
    </row>
    <row r="73" spans="2:21" ht="12">
      <c r="B73" s="24" t="s">
        <v>8</v>
      </c>
      <c r="C73" s="146">
        <v>135907.772</v>
      </c>
      <c r="D73" s="146">
        <v>137928.128</v>
      </c>
      <c r="E73" s="146">
        <v>107628.69</v>
      </c>
      <c r="F73" s="146">
        <v>0</v>
      </c>
      <c r="G73" s="146">
        <v>7.749</v>
      </c>
      <c r="H73" s="146">
        <v>790.565</v>
      </c>
      <c r="I73" s="146">
        <v>27617.234</v>
      </c>
      <c r="J73" s="146">
        <f t="shared" si="12"/>
        <v>1883.891</v>
      </c>
      <c r="K73" s="142">
        <f t="shared" si="13"/>
        <v>137928.12900000002</v>
      </c>
      <c r="L73" s="143">
        <f t="shared" si="14"/>
        <v>0.0010000000183936208</v>
      </c>
      <c r="N73" s="144">
        <v>0</v>
      </c>
      <c r="O73" s="144">
        <v>83.529</v>
      </c>
      <c r="P73" s="145">
        <v>0</v>
      </c>
      <c r="Q73" s="144">
        <v>0</v>
      </c>
      <c r="R73" s="144">
        <v>0</v>
      </c>
      <c r="S73" s="144">
        <v>473.706</v>
      </c>
      <c r="T73" s="144">
        <v>1326.656</v>
      </c>
      <c r="U73" s="144">
        <v>0</v>
      </c>
    </row>
    <row r="74" spans="2:21" ht="12">
      <c r="B74" s="24" t="s">
        <v>39</v>
      </c>
      <c r="C74" s="146">
        <v>4809.582</v>
      </c>
      <c r="D74" s="146">
        <v>4195.307</v>
      </c>
      <c r="E74" s="146">
        <v>0</v>
      </c>
      <c r="F74" s="146">
        <v>0</v>
      </c>
      <c r="G74" s="146">
        <v>1017.738</v>
      </c>
      <c r="H74" s="146">
        <v>701.774</v>
      </c>
      <c r="I74" s="146">
        <v>2392.22</v>
      </c>
      <c r="J74" s="146">
        <f t="shared" si="12"/>
        <v>83.574</v>
      </c>
      <c r="K74" s="142">
        <f t="shared" si="13"/>
        <v>4195.306</v>
      </c>
      <c r="L74" s="143">
        <f t="shared" si="14"/>
        <v>-0.0010000000002037268</v>
      </c>
      <c r="N74" s="144">
        <v>64.044</v>
      </c>
      <c r="O74" s="144">
        <v>0</v>
      </c>
      <c r="P74" s="145">
        <v>0</v>
      </c>
      <c r="Q74" s="144">
        <v>0</v>
      </c>
      <c r="R74" s="144">
        <v>0</v>
      </c>
      <c r="S74" s="144">
        <v>19.53</v>
      </c>
      <c r="T74" s="144">
        <v>0</v>
      </c>
      <c r="U74" s="144">
        <v>0</v>
      </c>
    </row>
    <row r="75" spans="2:21" ht="12">
      <c r="B75" s="24" t="s">
        <v>9</v>
      </c>
      <c r="C75" s="146">
        <v>32878.134</v>
      </c>
      <c r="D75" s="146">
        <v>37342.133</v>
      </c>
      <c r="E75" s="146">
        <v>0</v>
      </c>
      <c r="F75" s="146">
        <v>0</v>
      </c>
      <c r="G75" s="146">
        <v>4461.906</v>
      </c>
      <c r="H75" s="146">
        <v>4684.199</v>
      </c>
      <c r="I75" s="146">
        <v>26656.741</v>
      </c>
      <c r="J75" s="146">
        <f t="shared" si="12"/>
        <v>1539.2869999999998</v>
      </c>
      <c r="K75" s="142">
        <f t="shared" si="13"/>
        <v>37342.133</v>
      </c>
      <c r="L75" s="143">
        <f t="shared" si="14"/>
        <v>0</v>
      </c>
      <c r="N75" s="144">
        <v>0</v>
      </c>
      <c r="O75" s="144">
        <v>406.304</v>
      </c>
      <c r="P75" s="145">
        <v>0</v>
      </c>
      <c r="Q75" s="144">
        <v>0</v>
      </c>
      <c r="R75" s="144">
        <v>0</v>
      </c>
      <c r="S75" s="144">
        <v>286.354</v>
      </c>
      <c r="T75" s="144">
        <v>846.629</v>
      </c>
      <c r="U75" s="144">
        <v>0</v>
      </c>
    </row>
    <row r="76" spans="2:21" ht="12">
      <c r="B76" s="24" t="s">
        <v>10</v>
      </c>
      <c r="C76" s="146">
        <v>80.919</v>
      </c>
      <c r="D76" s="146">
        <v>196.71</v>
      </c>
      <c r="E76" s="146">
        <v>0</v>
      </c>
      <c r="F76" s="146">
        <v>0</v>
      </c>
      <c r="G76" s="146">
        <v>0</v>
      </c>
      <c r="H76" s="146">
        <v>0</v>
      </c>
      <c r="I76" s="146">
        <v>192.454</v>
      </c>
      <c r="J76" s="146">
        <f t="shared" si="12"/>
        <v>4.256</v>
      </c>
      <c r="K76" s="142">
        <f t="shared" si="13"/>
        <v>196.71</v>
      </c>
      <c r="L76" s="143">
        <f t="shared" si="14"/>
        <v>0</v>
      </c>
      <c r="N76" s="144">
        <v>0</v>
      </c>
      <c r="O76" s="144">
        <v>0</v>
      </c>
      <c r="P76" s="145">
        <v>0</v>
      </c>
      <c r="Q76" s="144">
        <v>0</v>
      </c>
      <c r="R76" s="144">
        <v>0</v>
      </c>
      <c r="S76" s="144">
        <v>3.77</v>
      </c>
      <c r="T76" s="144">
        <v>0.486</v>
      </c>
      <c r="U76" s="144">
        <v>0</v>
      </c>
    </row>
    <row r="77" spans="2:21" ht="12">
      <c r="B77" s="24" t="s">
        <v>11</v>
      </c>
      <c r="C77" s="146">
        <v>1789.324</v>
      </c>
      <c r="D77" s="146">
        <v>2860.658</v>
      </c>
      <c r="E77" s="146">
        <v>0</v>
      </c>
      <c r="F77" s="146">
        <v>0</v>
      </c>
      <c r="G77" s="146">
        <v>0</v>
      </c>
      <c r="H77" s="146">
        <v>0</v>
      </c>
      <c r="I77" s="146">
        <v>2852.299</v>
      </c>
      <c r="J77" s="146">
        <f t="shared" si="12"/>
        <v>8.359</v>
      </c>
      <c r="K77" s="142">
        <f t="shared" si="13"/>
        <v>2860.658</v>
      </c>
      <c r="L77" s="143">
        <f t="shared" si="14"/>
        <v>0</v>
      </c>
      <c r="N77" s="144">
        <v>0</v>
      </c>
      <c r="O77" s="144">
        <v>0</v>
      </c>
      <c r="P77" s="145">
        <v>0</v>
      </c>
      <c r="Q77" s="144">
        <v>1.668</v>
      </c>
      <c r="R77" s="144">
        <v>0</v>
      </c>
      <c r="S77" s="144">
        <v>2.832</v>
      </c>
      <c r="T77" s="144">
        <v>3.859</v>
      </c>
      <c r="U77" s="144">
        <v>0</v>
      </c>
    </row>
    <row r="78" spans="2:21" ht="12">
      <c r="B78" s="24" t="s">
        <v>12</v>
      </c>
      <c r="C78" s="146">
        <v>4130.885</v>
      </c>
      <c r="D78" s="146">
        <v>2018.69</v>
      </c>
      <c r="E78" s="146">
        <v>0</v>
      </c>
      <c r="F78" s="146">
        <v>0</v>
      </c>
      <c r="G78" s="146">
        <v>0</v>
      </c>
      <c r="H78" s="146">
        <v>46.497</v>
      </c>
      <c r="I78" s="146">
        <v>1620.327</v>
      </c>
      <c r="J78" s="146">
        <f t="shared" si="12"/>
        <v>351.865</v>
      </c>
      <c r="K78" s="142">
        <f t="shared" si="13"/>
        <v>2018.689</v>
      </c>
      <c r="L78" s="143">
        <f t="shared" si="14"/>
        <v>-0.0009999999999763531</v>
      </c>
      <c r="N78" s="144">
        <v>0</v>
      </c>
      <c r="O78" s="144">
        <v>0</v>
      </c>
      <c r="P78" s="145">
        <v>0</v>
      </c>
      <c r="Q78" s="144">
        <v>7.922</v>
      </c>
      <c r="R78" s="144">
        <v>0</v>
      </c>
      <c r="S78" s="144">
        <v>14.211</v>
      </c>
      <c r="T78" s="144">
        <v>20.66</v>
      </c>
      <c r="U78" s="144">
        <v>309.072</v>
      </c>
    </row>
    <row r="79" spans="2:21" ht="12">
      <c r="B79" s="24" t="s">
        <v>13</v>
      </c>
      <c r="C79" s="146">
        <v>124.099</v>
      </c>
      <c r="D79" s="146">
        <v>213.542</v>
      </c>
      <c r="E79" s="146">
        <v>0</v>
      </c>
      <c r="F79" s="146">
        <v>0</v>
      </c>
      <c r="G79" s="146">
        <v>0</v>
      </c>
      <c r="H79" s="146">
        <v>0</v>
      </c>
      <c r="I79" s="146">
        <v>175.585</v>
      </c>
      <c r="J79" s="146">
        <f t="shared" si="12"/>
        <v>37.958</v>
      </c>
      <c r="K79" s="142">
        <f t="shared" si="13"/>
        <v>213.543</v>
      </c>
      <c r="L79" s="143">
        <f t="shared" si="14"/>
        <v>0.0010000000000047748</v>
      </c>
      <c r="N79" s="144">
        <v>0</v>
      </c>
      <c r="O79" s="144">
        <v>0</v>
      </c>
      <c r="P79" s="145">
        <v>0</v>
      </c>
      <c r="Q79" s="144">
        <v>0</v>
      </c>
      <c r="R79" s="144">
        <v>0</v>
      </c>
      <c r="S79" s="144">
        <v>14.906</v>
      </c>
      <c r="T79" s="144">
        <v>23.052</v>
      </c>
      <c r="U79" s="144">
        <v>0</v>
      </c>
    </row>
    <row r="80" spans="2:21" ht="12">
      <c r="B80" s="24" t="s">
        <v>14</v>
      </c>
      <c r="C80" s="146">
        <v>10885.19</v>
      </c>
      <c r="D80" s="146">
        <v>10865.346</v>
      </c>
      <c r="E80" s="146">
        <v>4006</v>
      </c>
      <c r="F80" s="146">
        <v>1141.086</v>
      </c>
      <c r="G80" s="146">
        <v>1467.154</v>
      </c>
      <c r="H80" s="146">
        <v>806.688</v>
      </c>
      <c r="I80" s="146">
        <v>2996.955</v>
      </c>
      <c r="J80" s="146">
        <f t="shared" si="12"/>
        <v>447.46299999999997</v>
      </c>
      <c r="K80" s="142">
        <f t="shared" si="13"/>
        <v>10865.346</v>
      </c>
      <c r="L80" s="143">
        <f t="shared" si="14"/>
        <v>0</v>
      </c>
      <c r="N80" s="144">
        <v>248.543</v>
      </c>
      <c r="O80" s="144">
        <v>52.914</v>
      </c>
      <c r="P80" s="145">
        <v>0</v>
      </c>
      <c r="Q80" s="144">
        <v>0</v>
      </c>
      <c r="R80" s="144">
        <v>0</v>
      </c>
      <c r="S80" s="144">
        <v>103.229</v>
      </c>
      <c r="T80" s="144">
        <v>42.777</v>
      </c>
      <c r="U80" s="144">
        <v>0</v>
      </c>
    </row>
    <row r="81" spans="2:21" ht="12">
      <c r="B81" s="24" t="s">
        <v>15</v>
      </c>
      <c r="C81" s="146">
        <v>0.908</v>
      </c>
      <c r="D81" s="146">
        <v>34.055</v>
      </c>
      <c r="E81" s="146">
        <v>0</v>
      </c>
      <c r="F81" s="146">
        <v>0</v>
      </c>
      <c r="G81" s="146">
        <v>0</v>
      </c>
      <c r="H81" s="146">
        <v>0</v>
      </c>
      <c r="I81" s="146">
        <v>34.055</v>
      </c>
      <c r="J81" s="146">
        <f t="shared" si="12"/>
        <v>0</v>
      </c>
      <c r="K81" s="142">
        <f t="shared" si="13"/>
        <v>34.055</v>
      </c>
      <c r="L81" s="143">
        <f t="shared" si="14"/>
        <v>0</v>
      </c>
      <c r="N81" s="144">
        <v>0</v>
      </c>
      <c r="O81" s="144">
        <v>0</v>
      </c>
      <c r="P81" s="145">
        <v>0</v>
      </c>
      <c r="Q81" s="144">
        <v>0</v>
      </c>
      <c r="R81" s="144">
        <v>0</v>
      </c>
      <c r="S81" s="144">
        <v>0</v>
      </c>
      <c r="T81" s="144">
        <v>0</v>
      </c>
      <c r="U81" s="144">
        <v>0</v>
      </c>
    </row>
    <row r="82" spans="2:21" ht="12">
      <c r="B82" s="24" t="s">
        <v>16</v>
      </c>
      <c r="C82" s="146">
        <v>67742.971</v>
      </c>
      <c r="D82" s="146">
        <v>36587.629</v>
      </c>
      <c r="E82" s="146">
        <v>812.26</v>
      </c>
      <c r="F82" s="146">
        <v>0</v>
      </c>
      <c r="G82" s="146">
        <v>27772.572</v>
      </c>
      <c r="H82" s="146">
        <v>918.789</v>
      </c>
      <c r="I82" s="146">
        <v>5653.556</v>
      </c>
      <c r="J82" s="146">
        <f t="shared" si="12"/>
        <v>1430.451</v>
      </c>
      <c r="K82" s="142">
        <f t="shared" si="13"/>
        <v>36587.628</v>
      </c>
      <c r="L82" s="143">
        <f t="shared" si="14"/>
        <v>-0.0010000000038417056</v>
      </c>
      <c r="N82" s="144">
        <v>213.985</v>
      </c>
      <c r="O82" s="144">
        <v>394.102</v>
      </c>
      <c r="P82" s="145">
        <v>0</v>
      </c>
      <c r="Q82" s="144">
        <v>0</v>
      </c>
      <c r="R82" s="144">
        <v>0</v>
      </c>
      <c r="S82" s="144">
        <v>0</v>
      </c>
      <c r="T82" s="144">
        <v>689.137</v>
      </c>
      <c r="U82" s="144">
        <v>133.227</v>
      </c>
    </row>
    <row r="83" spans="2:21" ht="12">
      <c r="B83" s="24" t="s">
        <v>17</v>
      </c>
      <c r="C83" s="146">
        <v>11179.433</v>
      </c>
      <c r="D83" s="146">
        <v>11994.155</v>
      </c>
      <c r="E83" s="146">
        <v>0</v>
      </c>
      <c r="F83" s="146">
        <v>0</v>
      </c>
      <c r="G83" s="146">
        <v>859.08</v>
      </c>
      <c r="H83" s="146">
        <v>680.588</v>
      </c>
      <c r="I83" s="146">
        <v>9783.786</v>
      </c>
      <c r="J83" s="146">
        <f t="shared" si="12"/>
        <v>670.702</v>
      </c>
      <c r="K83" s="142">
        <f t="shared" si="13"/>
        <v>11994.155999999999</v>
      </c>
      <c r="L83" s="143">
        <f t="shared" si="14"/>
        <v>0.0009999999983847374</v>
      </c>
      <c r="N83" s="144">
        <v>18.008</v>
      </c>
      <c r="O83" s="144">
        <v>0</v>
      </c>
      <c r="P83" s="145">
        <v>0</v>
      </c>
      <c r="Q83" s="144">
        <v>0</v>
      </c>
      <c r="R83" s="144">
        <v>0</v>
      </c>
      <c r="S83" s="144">
        <v>366.14</v>
      </c>
      <c r="T83" s="144">
        <v>282.062</v>
      </c>
      <c r="U83" s="144">
        <v>4.492</v>
      </c>
    </row>
    <row r="84" spans="2:21" ht="12">
      <c r="B84" s="24" t="s">
        <v>18</v>
      </c>
      <c r="C84" s="146">
        <v>70684.197</v>
      </c>
      <c r="D84" s="146">
        <v>61419.89</v>
      </c>
      <c r="E84" s="146">
        <v>0</v>
      </c>
      <c r="F84" s="146">
        <v>47010.855</v>
      </c>
      <c r="G84" s="146">
        <v>3468.993</v>
      </c>
      <c r="H84" s="146">
        <v>1025.583</v>
      </c>
      <c r="I84" s="146">
        <v>8875.23</v>
      </c>
      <c r="J84" s="146">
        <f t="shared" si="12"/>
        <v>1039.2300000000002</v>
      </c>
      <c r="K84" s="142">
        <f t="shared" si="13"/>
        <v>61419.89100000001</v>
      </c>
      <c r="L84" s="143">
        <f t="shared" si="14"/>
        <v>0.0010000000111176632</v>
      </c>
      <c r="N84" s="144">
        <v>0</v>
      </c>
      <c r="O84" s="144">
        <v>6.315</v>
      </c>
      <c r="P84" s="145">
        <v>0</v>
      </c>
      <c r="Q84" s="144">
        <v>0</v>
      </c>
      <c r="R84" s="144">
        <v>0</v>
      </c>
      <c r="S84" s="144">
        <v>645.445</v>
      </c>
      <c r="T84" s="144">
        <v>365.31</v>
      </c>
      <c r="U84" s="144">
        <v>22.16</v>
      </c>
    </row>
    <row r="85" spans="2:21" ht="12">
      <c r="B85" s="24" t="s">
        <v>19</v>
      </c>
      <c r="C85" s="146">
        <v>4473.616</v>
      </c>
      <c r="D85" s="146">
        <v>6529.729</v>
      </c>
      <c r="E85" s="146">
        <v>0</v>
      </c>
      <c r="F85" s="146">
        <v>0</v>
      </c>
      <c r="G85" s="146">
        <v>0</v>
      </c>
      <c r="H85" s="146">
        <v>0</v>
      </c>
      <c r="I85" s="146">
        <v>6369.119</v>
      </c>
      <c r="J85" s="146">
        <f t="shared" si="12"/>
        <v>160.611</v>
      </c>
      <c r="K85" s="142">
        <f t="shared" si="13"/>
        <v>6529.73</v>
      </c>
      <c r="L85" s="143">
        <f t="shared" si="14"/>
        <v>0.0009999999992942321</v>
      </c>
      <c r="N85" s="144">
        <v>0</v>
      </c>
      <c r="O85" s="144">
        <v>0</v>
      </c>
      <c r="P85" s="145">
        <v>0</v>
      </c>
      <c r="Q85" s="144">
        <v>0</v>
      </c>
      <c r="R85" s="144">
        <v>0</v>
      </c>
      <c r="S85" s="144">
        <v>77.211</v>
      </c>
      <c r="T85" s="144">
        <v>83.4</v>
      </c>
      <c r="U85" s="144">
        <v>0</v>
      </c>
    </row>
    <row r="86" spans="2:21" ht="12">
      <c r="B86" s="24" t="s">
        <v>20</v>
      </c>
      <c r="C86" s="146">
        <v>28919.516</v>
      </c>
      <c r="D86" s="146">
        <v>25058.999</v>
      </c>
      <c r="E86" s="146">
        <v>2877</v>
      </c>
      <c r="F86" s="146">
        <v>4016.612</v>
      </c>
      <c r="G86" s="146">
        <v>8562.037</v>
      </c>
      <c r="H86" s="146">
        <v>3383.464</v>
      </c>
      <c r="I86" s="146">
        <v>5909.214</v>
      </c>
      <c r="J86" s="146">
        <f t="shared" si="12"/>
        <v>310.672</v>
      </c>
      <c r="K86" s="142">
        <f t="shared" si="13"/>
        <v>25058.999</v>
      </c>
      <c r="L86" s="143">
        <f t="shared" si="14"/>
        <v>0</v>
      </c>
      <c r="N86" s="144">
        <v>107.717</v>
      </c>
      <c r="O86" s="144">
        <v>27.242</v>
      </c>
      <c r="P86" s="145">
        <v>0</v>
      </c>
      <c r="Q86" s="144">
        <v>1.209</v>
      </c>
      <c r="R86" s="144">
        <v>0</v>
      </c>
      <c r="S86" s="144">
        <v>172.034</v>
      </c>
      <c r="T86" s="144">
        <v>2.47</v>
      </c>
      <c r="U86" s="144">
        <v>0</v>
      </c>
    </row>
    <row r="87" spans="2:21" ht="12">
      <c r="B87" s="24" t="s">
        <v>21</v>
      </c>
      <c r="C87" s="146">
        <v>3655.623</v>
      </c>
      <c r="D87" s="146">
        <v>3401.7</v>
      </c>
      <c r="E87" s="146">
        <v>1364.6</v>
      </c>
      <c r="F87" s="146">
        <v>901.374</v>
      </c>
      <c r="G87" s="146">
        <v>13.633</v>
      </c>
      <c r="H87" s="146">
        <v>0.276</v>
      </c>
      <c r="I87" s="146">
        <v>1060.791</v>
      </c>
      <c r="J87" s="146">
        <f t="shared" si="12"/>
        <v>61.025</v>
      </c>
      <c r="K87" s="142">
        <f t="shared" si="13"/>
        <v>3401.699</v>
      </c>
      <c r="L87" s="143">
        <f t="shared" si="14"/>
        <v>-0.0009999999997489795</v>
      </c>
      <c r="N87" s="144">
        <v>0.603</v>
      </c>
      <c r="O87" s="144">
        <v>0</v>
      </c>
      <c r="P87" s="145">
        <v>0</v>
      </c>
      <c r="Q87" s="144">
        <v>0</v>
      </c>
      <c r="R87" s="144">
        <v>0</v>
      </c>
      <c r="S87" s="144">
        <v>60.422</v>
      </c>
      <c r="T87" s="144">
        <v>0</v>
      </c>
      <c r="U87" s="144">
        <v>0</v>
      </c>
    </row>
    <row r="88" spans="2:21" ht="12">
      <c r="B88" s="24" t="s">
        <v>29</v>
      </c>
      <c r="C88" s="146">
        <v>6260.501</v>
      </c>
      <c r="D88" s="146">
        <v>5999.917</v>
      </c>
      <c r="E88" s="146">
        <v>3760</v>
      </c>
      <c r="F88" s="146">
        <v>366.998</v>
      </c>
      <c r="G88" s="146">
        <v>77.581</v>
      </c>
      <c r="H88" s="146">
        <v>5.166</v>
      </c>
      <c r="I88" s="146">
        <v>1613.427</v>
      </c>
      <c r="J88" s="146">
        <f t="shared" si="12"/>
        <v>176.74499999999998</v>
      </c>
      <c r="K88" s="142">
        <f t="shared" si="13"/>
        <v>5999.9169999999995</v>
      </c>
      <c r="L88" s="143">
        <f t="shared" si="14"/>
        <v>0</v>
      </c>
      <c r="N88" s="144">
        <v>2.005</v>
      </c>
      <c r="O88" s="144">
        <v>0</v>
      </c>
      <c r="P88" s="145">
        <v>0</v>
      </c>
      <c r="Q88" s="144">
        <v>0</v>
      </c>
      <c r="R88" s="144">
        <v>0</v>
      </c>
      <c r="S88" s="144">
        <v>162.033</v>
      </c>
      <c r="T88" s="144">
        <v>12.707</v>
      </c>
      <c r="U88" s="144">
        <v>0</v>
      </c>
    </row>
    <row r="89" spans="2:21" ht="12">
      <c r="B89" s="24" t="s">
        <v>22</v>
      </c>
      <c r="C89" s="146">
        <v>16518.218</v>
      </c>
      <c r="D89" s="146">
        <v>19697.575</v>
      </c>
      <c r="E89" s="146">
        <v>5444.1</v>
      </c>
      <c r="F89" s="146">
        <v>0</v>
      </c>
      <c r="G89" s="146">
        <v>0</v>
      </c>
      <c r="H89" s="146">
        <v>0</v>
      </c>
      <c r="I89" s="146">
        <v>11952.567</v>
      </c>
      <c r="J89" s="146">
        <f t="shared" si="12"/>
        <v>2300.908</v>
      </c>
      <c r="K89" s="142">
        <f t="shared" si="13"/>
        <v>19697.575</v>
      </c>
      <c r="L89" s="143">
        <f t="shared" si="14"/>
        <v>0</v>
      </c>
      <c r="N89" s="144">
        <v>0</v>
      </c>
      <c r="O89" s="144">
        <v>0</v>
      </c>
      <c r="P89" s="145">
        <v>0</v>
      </c>
      <c r="Q89" s="144">
        <v>1857.261</v>
      </c>
      <c r="R89" s="144">
        <v>0</v>
      </c>
      <c r="S89" s="144">
        <v>48.916</v>
      </c>
      <c r="T89" s="144">
        <v>245.032</v>
      </c>
      <c r="U89" s="144">
        <v>149.699</v>
      </c>
    </row>
    <row r="90" spans="2:21" ht="12">
      <c r="B90" s="24" t="s">
        <v>23</v>
      </c>
      <c r="C90" s="146">
        <v>32565.789</v>
      </c>
      <c r="D90" s="146">
        <v>36606.934</v>
      </c>
      <c r="E90" s="146">
        <v>16727</v>
      </c>
      <c r="F90" s="146">
        <v>0</v>
      </c>
      <c r="G90" s="146">
        <v>0</v>
      </c>
      <c r="H90" s="146">
        <v>0</v>
      </c>
      <c r="I90" s="146">
        <v>19033.835</v>
      </c>
      <c r="J90" s="146">
        <f t="shared" si="12"/>
        <v>846.1000000000001</v>
      </c>
      <c r="K90" s="142">
        <f t="shared" si="13"/>
        <v>36606.935</v>
      </c>
      <c r="L90" s="143">
        <f t="shared" si="14"/>
        <v>0.000999999996565748</v>
      </c>
      <c r="N90" s="144">
        <v>0</v>
      </c>
      <c r="O90" s="144">
        <v>0</v>
      </c>
      <c r="P90" s="145">
        <v>0</v>
      </c>
      <c r="Q90" s="144">
        <v>159.728</v>
      </c>
      <c r="R90" s="144">
        <v>0</v>
      </c>
      <c r="S90" s="144">
        <v>18.033</v>
      </c>
      <c r="T90" s="144">
        <v>668.339</v>
      </c>
      <c r="U90" s="144">
        <v>0</v>
      </c>
    </row>
    <row r="91" spans="2:21" ht="12">
      <c r="B91" s="24" t="s">
        <v>25</v>
      </c>
      <c r="C91" s="146">
        <v>4507.948</v>
      </c>
      <c r="D91" s="146">
        <v>5430.277</v>
      </c>
      <c r="E91" s="146">
        <v>0</v>
      </c>
      <c r="F91" s="146">
        <v>0</v>
      </c>
      <c r="G91" s="146">
        <v>0</v>
      </c>
      <c r="H91" s="146">
        <v>0</v>
      </c>
      <c r="I91" s="146">
        <v>5430.277</v>
      </c>
      <c r="J91" s="146">
        <f t="shared" si="12"/>
        <v>0</v>
      </c>
      <c r="K91" s="142">
        <f t="shared" si="13"/>
        <v>5430.277</v>
      </c>
      <c r="L91" s="143">
        <f t="shared" si="14"/>
        <v>0</v>
      </c>
      <c r="N91" s="144">
        <v>0</v>
      </c>
      <c r="O91" s="144">
        <v>0</v>
      </c>
      <c r="P91" s="145">
        <v>0</v>
      </c>
      <c r="Q91" s="144">
        <v>0</v>
      </c>
      <c r="R91" s="144">
        <v>0</v>
      </c>
      <c r="S91" s="144">
        <v>0</v>
      </c>
      <c r="T91" s="144">
        <v>0</v>
      </c>
      <c r="U91" s="144">
        <v>0</v>
      </c>
    </row>
    <row r="92" spans="2:21" ht="12">
      <c r="B92" s="24" t="s">
        <v>27</v>
      </c>
      <c r="C92" s="146">
        <v>221517.753</v>
      </c>
      <c r="D92" s="146">
        <v>206228.047</v>
      </c>
      <c r="E92" s="146">
        <v>0</v>
      </c>
      <c r="F92" s="146">
        <v>100.911</v>
      </c>
      <c r="G92" s="146">
        <v>106416.552</v>
      </c>
      <c r="H92" s="146">
        <v>74481.664</v>
      </c>
      <c r="I92" s="146">
        <v>14286.894</v>
      </c>
      <c r="J92" s="146">
        <f t="shared" si="12"/>
        <v>10942.026999999998</v>
      </c>
      <c r="K92" s="142">
        <f t="shared" si="13"/>
        <v>206228.04799999998</v>
      </c>
      <c r="L92" s="143">
        <f t="shared" si="14"/>
        <v>0.0009999999892897904</v>
      </c>
      <c r="N92" s="144">
        <v>10466.532</v>
      </c>
      <c r="O92" s="144">
        <v>61.527</v>
      </c>
      <c r="P92" s="145">
        <v>0</v>
      </c>
      <c r="Q92" s="144">
        <v>0</v>
      </c>
      <c r="R92" s="144">
        <v>0</v>
      </c>
      <c r="S92" s="144">
        <v>84.202</v>
      </c>
      <c r="T92" s="144">
        <v>185.132</v>
      </c>
      <c r="U92" s="144">
        <v>144.634</v>
      </c>
    </row>
    <row r="93" spans="2:21" ht="12">
      <c r="B93" s="24" t="s">
        <v>24</v>
      </c>
      <c r="C93" s="146">
        <v>166691.252</v>
      </c>
      <c r="D93" s="146">
        <v>121266.595</v>
      </c>
      <c r="E93" s="146">
        <v>14060.727</v>
      </c>
      <c r="F93" s="146">
        <v>1572.773</v>
      </c>
      <c r="G93" s="146">
        <v>34851.657</v>
      </c>
      <c r="H93" s="146">
        <v>49257.898</v>
      </c>
      <c r="I93" s="146">
        <v>16633.423</v>
      </c>
      <c r="J93" s="146">
        <f>SUM(N93:U93)</f>
        <v>4890.118</v>
      </c>
      <c r="K93" s="142">
        <f>SUM(E93:J93)</f>
        <v>121266.59599999999</v>
      </c>
      <c r="L93" s="143">
        <f>K93-D93</f>
        <v>0.0009999999892897904</v>
      </c>
      <c r="N93" s="144">
        <v>3591.752</v>
      </c>
      <c r="O93" s="144">
        <v>0</v>
      </c>
      <c r="P93" s="145">
        <v>0</v>
      </c>
      <c r="Q93" s="144">
        <v>0</v>
      </c>
      <c r="R93" s="144">
        <v>0</v>
      </c>
      <c r="S93" s="144">
        <v>168.983</v>
      </c>
      <c r="T93" s="144">
        <v>1129.383</v>
      </c>
      <c r="U93" s="144">
        <v>0</v>
      </c>
    </row>
    <row r="94" spans="2:21" ht="12">
      <c r="B94" s="24" t="s">
        <v>119</v>
      </c>
      <c r="C94" s="146">
        <v>669.122</v>
      </c>
      <c r="D94" s="146">
        <v>732.589</v>
      </c>
      <c r="E94" s="146">
        <v>0</v>
      </c>
      <c r="F94" s="146">
        <v>365.851</v>
      </c>
      <c r="G94" s="146">
        <v>0</v>
      </c>
      <c r="H94" s="146">
        <v>0</v>
      </c>
      <c r="I94" s="146">
        <v>366.738</v>
      </c>
      <c r="J94" s="146">
        <f t="shared" si="12"/>
        <v>0</v>
      </c>
      <c r="K94" s="142">
        <f t="shared" si="13"/>
        <v>732.5889999999999</v>
      </c>
      <c r="L94" s="143">
        <f t="shared" si="14"/>
        <v>0</v>
      </c>
      <c r="N94" s="144">
        <v>0</v>
      </c>
      <c r="O94" s="144">
        <v>0</v>
      </c>
      <c r="P94" s="145">
        <v>0</v>
      </c>
      <c r="Q94" s="144">
        <v>0</v>
      </c>
      <c r="R94" s="144">
        <v>0</v>
      </c>
      <c r="S94" s="144">
        <v>0</v>
      </c>
      <c r="T94" s="144">
        <v>0</v>
      </c>
      <c r="U94" s="144">
        <v>0</v>
      </c>
    </row>
    <row r="95" spans="2:21" ht="12">
      <c r="B95" s="24" t="s">
        <v>120</v>
      </c>
      <c r="C95" s="146">
        <v>1646.638</v>
      </c>
      <c r="D95" s="146">
        <v>1133.25</v>
      </c>
      <c r="E95" s="146">
        <v>0</v>
      </c>
      <c r="F95" s="146">
        <v>800.087</v>
      </c>
      <c r="G95" s="146">
        <v>0</v>
      </c>
      <c r="H95" s="146">
        <v>0</v>
      </c>
      <c r="I95" s="146">
        <v>333.163</v>
      </c>
      <c r="J95" s="146">
        <f t="shared" si="12"/>
        <v>0</v>
      </c>
      <c r="K95" s="142">
        <f t="shared" si="13"/>
        <v>1133.25</v>
      </c>
      <c r="L95" s="143">
        <f t="shared" si="14"/>
        <v>0</v>
      </c>
      <c r="N95" s="144">
        <v>0</v>
      </c>
      <c r="O95" s="144">
        <v>0</v>
      </c>
      <c r="P95" s="145">
        <v>0</v>
      </c>
      <c r="Q95" s="144">
        <v>0</v>
      </c>
      <c r="R95" s="144">
        <v>0</v>
      </c>
      <c r="S95" s="144">
        <v>0</v>
      </c>
      <c r="T95" s="144">
        <v>0</v>
      </c>
      <c r="U95" s="144">
        <v>0</v>
      </c>
    </row>
    <row r="96" spans="2:21" ht="12">
      <c r="B96" s="24" t="s">
        <v>121</v>
      </c>
      <c r="C96" s="146">
        <v>1147.531</v>
      </c>
      <c r="D96" s="146">
        <v>2000.523</v>
      </c>
      <c r="E96" s="146">
        <v>0</v>
      </c>
      <c r="F96" s="146">
        <v>144.108</v>
      </c>
      <c r="G96" s="146">
        <v>34.818</v>
      </c>
      <c r="H96" s="146">
        <v>910.67</v>
      </c>
      <c r="I96" s="146">
        <v>910.927</v>
      </c>
      <c r="J96" s="146">
        <f t="shared" si="12"/>
        <v>0</v>
      </c>
      <c r="K96" s="142">
        <f t="shared" si="13"/>
        <v>2000.5230000000001</v>
      </c>
      <c r="L96" s="143">
        <f t="shared" si="14"/>
        <v>0</v>
      </c>
      <c r="N96" s="144">
        <v>0</v>
      </c>
      <c r="O96" s="144">
        <v>0</v>
      </c>
      <c r="P96" s="145">
        <v>0</v>
      </c>
      <c r="Q96" s="144">
        <v>0</v>
      </c>
      <c r="R96" s="144">
        <v>0</v>
      </c>
      <c r="S96" s="144">
        <v>0</v>
      </c>
      <c r="T96" s="144">
        <v>0</v>
      </c>
      <c r="U96" s="144">
        <v>0</v>
      </c>
    </row>
    <row r="97" spans="2:21" ht="12">
      <c r="B97" s="24" t="s">
        <v>122</v>
      </c>
      <c r="C97" s="146">
        <v>10749.747</v>
      </c>
      <c r="D97" s="146">
        <v>10024.834</v>
      </c>
      <c r="E97" s="146">
        <v>0</v>
      </c>
      <c r="F97" s="146">
        <v>6609.343</v>
      </c>
      <c r="G97" s="146">
        <v>357.974</v>
      </c>
      <c r="H97" s="146">
        <v>925.292</v>
      </c>
      <c r="I97" s="146">
        <v>2080.49</v>
      </c>
      <c r="J97" s="146">
        <f t="shared" si="12"/>
        <v>51.734</v>
      </c>
      <c r="K97" s="142">
        <f t="shared" si="13"/>
        <v>10024.833</v>
      </c>
      <c r="L97" s="143">
        <f t="shared" si="14"/>
        <v>-0.0010000000002037268</v>
      </c>
      <c r="N97" s="144">
        <v>37.487</v>
      </c>
      <c r="O97" s="144">
        <v>13.079</v>
      </c>
      <c r="P97" s="145">
        <v>0</v>
      </c>
      <c r="Q97" s="144">
        <v>0</v>
      </c>
      <c r="R97" s="144">
        <v>0</v>
      </c>
      <c r="S97" s="144">
        <v>1.168</v>
      </c>
      <c r="T97" s="144">
        <v>0</v>
      </c>
      <c r="U97" s="144">
        <v>0</v>
      </c>
    </row>
    <row r="98" spans="2:21" ht="12">
      <c r="B98" s="24" t="s">
        <v>123</v>
      </c>
      <c r="C98" s="146">
        <v>28660.582</v>
      </c>
      <c r="D98" s="146">
        <v>39906.55</v>
      </c>
      <c r="E98" s="146">
        <v>0</v>
      </c>
      <c r="F98" s="146">
        <v>16546.688</v>
      </c>
      <c r="G98" s="146">
        <v>351.311</v>
      </c>
      <c r="H98" s="146">
        <v>3009.797</v>
      </c>
      <c r="I98" s="146">
        <v>19146.743</v>
      </c>
      <c r="J98" s="146">
        <f t="shared" si="12"/>
        <v>852.01</v>
      </c>
      <c r="K98" s="142">
        <f t="shared" si="13"/>
        <v>39906.549</v>
      </c>
      <c r="L98" s="143">
        <f t="shared" si="14"/>
        <v>-0.0010000000038417056</v>
      </c>
      <c r="N98" s="144">
        <v>0</v>
      </c>
      <c r="O98" s="144">
        <v>0</v>
      </c>
      <c r="P98" s="145">
        <v>0</v>
      </c>
      <c r="Q98" s="144">
        <v>0</v>
      </c>
      <c r="R98" s="144">
        <v>0</v>
      </c>
      <c r="S98" s="144">
        <v>852.01</v>
      </c>
      <c r="T98" s="144">
        <v>0</v>
      </c>
      <c r="U98" s="144">
        <v>0</v>
      </c>
    </row>
    <row r="99" spans="2:21" ht="12">
      <c r="B99" s="24" t="s">
        <v>124</v>
      </c>
      <c r="C99" s="146" t="s">
        <v>152</v>
      </c>
      <c r="D99" s="146">
        <v>5672.214</v>
      </c>
      <c r="E99" s="146">
        <v>0</v>
      </c>
      <c r="F99" s="146">
        <v>3658.786</v>
      </c>
      <c r="G99" s="146">
        <v>0</v>
      </c>
      <c r="H99" s="146">
        <v>0</v>
      </c>
      <c r="I99" s="146">
        <v>2013.428</v>
      </c>
      <c r="J99" s="146">
        <f t="shared" si="12"/>
        <v>0</v>
      </c>
      <c r="K99" s="142">
        <f t="shared" si="13"/>
        <v>5672.214</v>
      </c>
      <c r="L99" s="143">
        <f t="shared" si="14"/>
        <v>0</v>
      </c>
      <c r="N99" s="144">
        <v>0</v>
      </c>
      <c r="O99" s="144">
        <v>0</v>
      </c>
      <c r="P99" s="145">
        <v>0</v>
      </c>
      <c r="Q99" s="144">
        <v>0</v>
      </c>
      <c r="R99" s="144">
        <v>0</v>
      </c>
      <c r="S99" s="144">
        <v>0</v>
      </c>
      <c r="T99" s="144">
        <v>0</v>
      </c>
      <c r="U99" s="144">
        <v>0</v>
      </c>
    </row>
    <row r="100" spans="2:21" ht="12">
      <c r="B100" s="24" t="s">
        <v>153</v>
      </c>
      <c r="C100" s="146">
        <v>1676.111</v>
      </c>
      <c r="D100" s="146">
        <v>1822.274</v>
      </c>
      <c r="E100" s="146">
        <v>0</v>
      </c>
      <c r="F100" s="146">
        <v>1427.565</v>
      </c>
      <c r="G100" s="146">
        <v>0</v>
      </c>
      <c r="H100" s="146">
        <v>0</v>
      </c>
      <c r="I100" s="146">
        <v>394.709</v>
      </c>
      <c r="J100" s="146">
        <f t="shared" si="12"/>
        <v>0</v>
      </c>
      <c r="K100" s="142">
        <f t="shared" si="13"/>
        <v>1822.2740000000001</v>
      </c>
      <c r="L100" s="143">
        <f t="shared" si="14"/>
        <v>0</v>
      </c>
      <c r="N100" s="144">
        <v>0</v>
      </c>
      <c r="O100" s="144">
        <v>0</v>
      </c>
      <c r="P100" s="145">
        <v>0</v>
      </c>
      <c r="Q100" s="144">
        <v>0</v>
      </c>
      <c r="R100" s="144">
        <v>0</v>
      </c>
      <c r="S100" s="144">
        <v>0</v>
      </c>
      <c r="T100" s="144">
        <v>0</v>
      </c>
      <c r="U100" s="144">
        <v>0</v>
      </c>
    </row>
    <row r="101" spans="2:21" ht="12">
      <c r="B101" s="24" t="s">
        <v>126</v>
      </c>
      <c r="C101" s="146" t="s">
        <v>152</v>
      </c>
      <c r="D101" s="146">
        <v>797.824</v>
      </c>
      <c r="E101" s="146">
        <v>0</v>
      </c>
      <c r="F101" s="146">
        <v>0</v>
      </c>
      <c r="G101" s="146">
        <v>0.079</v>
      </c>
      <c r="H101" s="146">
        <v>5.111</v>
      </c>
      <c r="I101" s="146">
        <v>792.634</v>
      </c>
      <c r="J101" s="146">
        <f t="shared" si="12"/>
        <v>0</v>
      </c>
      <c r="K101" s="142">
        <f t="shared" si="13"/>
        <v>797.8240000000001</v>
      </c>
      <c r="L101" s="143">
        <f t="shared" si="14"/>
        <v>0</v>
      </c>
      <c r="N101" s="144">
        <v>0</v>
      </c>
      <c r="O101" s="144">
        <v>0</v>
      </c>
      <c r="P101" s="145">
        <v>0</v>
      </c>
      <c r="Q101" s="144">
        <v>0</v>
      </c>
      <c r="R101" s="144">
        <v>0</v>
      </c>
      <c r="S101" s="144">
        <v>0</v>
      </c>
      <c r="T101" s="144">
        <v>0</v>
      </c>
      <c r="U101" s="144">
        <v>0</v>
      </c>
    </row>
    <row r="102" spans="2:21" ht="12">
      <c r="B102" s="24" t="s">
        <v>127</v>
      </c>
      <c r="C102" s="146">
        <v>81660.326</v>
      </c>
      <c r="D102" s="146">
        <v>60886.669</v>
      </c>
      <c r="E102" s="146">
        <v>22234.821</v>
      </c>
      <c r="F102" s="146">
        <v>14337.987</v>
      </c>
      <c r="G102" s="146">
        <v>16486.74</v>
      </c>
      <c r="H102" s="146">
        <v>1632.107</v>
      </c>
      <c r="I102" s="146">
        <v>4820.454</v>
      </c>
      <c r="J102" s="146">
        <f t="shared" si="12"/>
        <v>1374.56</v>
      </c>
      <c r="K102" s="142">
        <f t="shared" si="13"/>
        <v>60886.668999999994</v>
      </c>
      <c r="L102" s="143">
        <f t="shared" si="14"/>
        <v>0</v>
      </c>
      <c r="N102" s="144">
        <v>669.971</v>
      </c>
      <c r="O102" s="144">
        <v>39.358</v>
      </c>
      <c r="P102" s="145">
        <v>0</v>
      </c>
      <c r="Q102" s="144">
        <v>125.216</v>
      </c>
      <c r="R102" s="144">
        <v>0</v>
      </c>
      <c r="S102" s="144">
        <v>0</v>
      </c>
      <c r="T102" s="144">
        <v>0</v>
      </c>
      <c r="U102" s="144">
        <v>540.015</v>
      </c>
    </row>
    <row r="103" spans="2:21" ht="12">
      <c r="B103" s="32" t="s">
        <v>128</v>
      </c>
      <c r="C103" s="147" t="s">
        <v>152</v>
      </c>
      <c r="D103" s="147">
        <v>1251.346</v>
      </c>
      <c r="E103" s="147">
        <v>0</v>
      </c>
      <c r="F103" s="147">
        <v>55.993</v>
      </c>
      <c r="G103" s="147">
        <v>8.663</v>
      </c>
      <c r="H103" s="147">
        <v>30.656</v>
      </c>
      <c r="I103" s="147">
        <v>1156.035</v>
      </c>
      <c r="J103" s="147">
        <f t="shared" si="12"/>
        <v>0</v>
      </c>
      <c r="K103" s="142">
        <f t="shared" si="13"/>
        <v>1251.3470000000002</v>
      </c>
      <c r="L103" s="143">
        <f t="shared" si="14"/>
        <v>0.0010000000002037268</v>
      </c>
      <c r="N103" s="144">
        <v>0</v>
      </c>
      <c r="O103" s="144">
        <v>0</v>
      </c>
      <c r="P103" s="145">
        <v>0</v>
      </c>
      <c r="Q103" s="144">
        <v>0</v>
      </c>
      <c r="R103" s="144">
        <v>0</v>
      </c>
      <c r="S103" s="144">
        <v>0</v>
      </c>
      <c r="T103" s="144">
        <v>0</v>
      </c>
      <c r="U103" s="144">
        <v>0</v>
      </c>
    </row>
    <row r="104" spans="14:20" ht="12">
      <c r="N104" s="148"/>
      <c r="O104" s="148"/>
      <c r="P104" s="148"/>
      <c r="Q104" s="148"/>
      <c r="R104" s="148"/>
      <c r="S104" s="148"/>
      <c r="T104" s="148"/>
    </row>
    <row r="106" spans="2:10" ht="12">
      <c r="B106" s="60" t="s">
        <v>137</v>
      </c>
      <c r="C106" s="60">
        <v>2008</v>
      </c>
      <c r="D106" s="60">
        <v>2018</v>
      </c>
      <c r="E106" s="149" t="s">
        <v>154</v>
      </c>
      <c r="F106" s="149" t="s">
        <v>115</v>
      </c>
      <c r="G106" s="149" t="s">
        <v>116</v>
      </c>
      <c r="H106" s="149" t="s">
        <v>155</v>
      </c>
      <c r="I106" s="149" t="s">
        <v>156</v>
      </c>
      <c r="J106" s="149" t="s">
        <v>118</v>
      </c>
    </row>
    <row r="107" spans="2:10" ht="12">
      <c r="B107" s="22" t="s">
        <v>151</v>
      </c>
      <c r="C107" s="141">
        <f aca="true" t="shared" si="15" ref="C107:J122">C63/1000</f>
        <v>698.812063</v>
      </c>
      <c r="D107" s="141">
        <f t="shared" si="15"/>
        <v>634.7514189999999</v>
      </c>
      <c r="E107" s="141">
        <f t="shared" si="15"/>
        <v>195.737899</v>
      </c>
      <c r="F107" s="141">
        <f t="shared" si="15"/>
        <v>116.09047699999999</v>
      </c>
      <c r="G107" s="141">
        <f t="shared" si="15"/>
        <v>59.170511</v>
      </c>
      <c r="H107" s="141">
        <f t="shared" si="15"/>
        <v>21.388429</v>
      </c>
      <c r="I107" s="141">
        <f t="shared" si="15"/>
        <v>217.298396</v>
      </c>
      <c r="J107" s="141">
        <f t="shared" si="15"/>
        <v>25.065707</v>
      </c>
    </row>
    <row r="108" spans="2:10" ht="12">
      <c r="B108" s="24" t="s">
        <v>0</v>
      </c>
      <c r="C108" s="146">
        <f t="shared" si="15"/>
        <v>13.885116</v>
      </c>
      <c r="D108" s="146">
        <f t="shared" si="15"/>
        <v>11.803456</v>
      </c>
      <c r="E108" s="146">
        <f t="shared" si="15"/>
        <v>7.451149</v>
      </c>
      <c r="F108" s="146">
        <f t="shared" si="15"/>
        <v>0</v>
      </c>
      <c r="G108" s="146">
        <f t="shared" si="15"/>
        <v>0</v>
      </c>
      <c r="H108" s="146">
        <f t="shared" si="15"/>
        <v>0</v>
      </c>
      <c r="I108" s="146">
        <f t="shared" si="15"/>
        <v>3.356687</v>
      </c>
      <c r="J108" s="146">
        <f t="shared" si="15"/>
        <v>0.9956210000000001</v>
      </c>
    </row>
    <row r="109" spans="2:10" ht="12">
      <c r="B109" s="24" t="s">
        <v>1</v>
      </c>
      <c r="C109" s="146">
        <f t="shared" si="15"/>
        <v>10.243102</v>
      </c>
      <c r="D109" s="146">
        <f t="shared" si="15"/>
        <v>11.957375</v>
      </c>
      <c r="E109" s="146">
        <f t="shared" si="15"/>
        <v>4.1683</v>
      </c>
      <c r="F109" s="146">
        <f t="shared" si="15"/>
        <v>5.056118000000001</v>
      </c>
      <c r="G109" s="146">
        <f t="shared" si="15"/>
        <v>0.028537</v>
      </c>
      <c r="H109" s="146">
        <f t="shared" si="15"/>
        <v>0.02283</v>
      </c>
      <c r="I109" s="146">
        <f t="shared" si="15"/>
        <v>2.562928</v>
      </c>
      <c r="J109" s="146">
        <f t="shared" si="15"/>
        <v>0.118662</v>
      </c>
    </row>
    <row r="110" spans="2:10" ht="12">
      <c r="B110" s="24" t="s">
        <v>85</v>
      </c>
      <c r="C110" s="146">
        <f t="shared" si="15"/>
        <v>33.17447</v>
      </c>
      <c r="D110" s="146">
        <f t="shared" si="15"/>
        <v>27.345869</v>
      </c>
      <c r="E110" s="146">
        <f t="shared" si="15"/>
        <v>7.449</v>
      </c>
      <c r="F110" s="146">
        <f t="shared" si="15"/>
        <v>14.580557</v>
      </c>
      <c r="G110" s="146">
        <f t="shared" si="15"/>
        <v>0.179606</v>
      </c>
      <c r="H110" s="146">
        <f t="shared" si="15"/>
        <v>0.112449</v>
      </c>
      <c r="I110" s="146">
        <f t="shared" si="15"/>
        <v>4.570729999999999</v>
      </c>
      <c r="J110" s="146">
        <f t="shared" si="15"/>
        <v>0.453526</v>
      </c>
    </row>
    <row r="111" spans="2:10" ht="12">
      <c r="B111" s="24" t="s">
        <v>2</v>
      </c>
      <c r="C111" s="146">
        <f t="shared" si="15"/>
        <v>26.705355</v>
      </c>
      <c r="D111" s="146">
        <f t="shared" si="15"/>
        <v>14.022938</v>
      </c>
      <c r="E111" s="146">
        <f t="shared" si="15"/>
        <v>0</v>
      </c>
      <c r="F111" s="146">
        <f t="shared" si="15"/>
        <v>0</v>
      </c>
      <c r="G111" s="146">
        <f t="shared" si="15"/>
        <v>3.703815</v>
      </c>
      <c r="H111" s="146">
        <f t="shared" si="15"/>
        <v>5.818975</v>
      </c>
      <c r="I111" s="146">
        <f t="shared" si="15"/>
        <v>4.139416</v>
      </c>
      <c r="J111" s="146">
        <f t="shared" si="15"/>
        <v>0.36073099999999997</v>
      </c>
    </row>
    <row r="112" spans="2:10" ht="12">
      <c r="B112" s="24" t="s">
        <v>3</v>
      </c>
      <c r="C112" s="146">
        <f t="shared" si="15"/>
        <v>136.284099</v>
      </c>
      <c r="D112" s="146">
        <f t="shared" si="15"/>
        <v>112.856353</v>
      </c>
      <c r="E112" s="146">
        <f t="shared" si="15"/>
        <v>19.571</v>
      </c>
      <c r="F112" s="146">
        <f t="shared" si="15"/>
        <v>37.859189</v>
      </c>
      <c r="G112" s="146">
        <f t="shared" si="15"/>
        <v>4.7146989999999995</v>
      </c>
      <c r="H112" s="146">
        <f t="shared" si="15"/>
        <v>2.101494</v>
      </c>
      <c r="I112" s="146">
        <f t="shared" si="15"/>
        <v>43.002592</v>
      </c>
      <c r="J112" s="146">
        <f t="shared" si="15"/>
        <v>5.607378999999999</v>
      </c>
    </row>
    <row r="113" spans="2:10" ht="12">
      <c r="B113" s="24" t="s">
        <v>4</v>
      </c>
      <c r="C113" s="146">
        <f t="shared" si="15"/>
        <v>4.225536</v>
      </c>
      <c r="D113" s="146">
        <f t="shared" si="15"/>
        <v>6.60462</v>
      </c>
      <c r="E113" s="146">
        <f t="shared" si="15"/>
        <v>0</v>
      </c>
      <c r="F113" s="146">
        <f t="shared" si="15"/>
        <v>0</v>
      </c>
      <c r="G113" s="146">
        <f t="shared" si="15"/>
        <v>0</v>
      </c>
      <c r="H113" s="146">
        <f t="shared" si="15"/>
        <v>0</v>
      </c>
      <c r="I113" s="146">
        <f t="shared" si="15"/>
        <v>1.7433720000000001</v>
      </c>
      <c r="J113" s="146">
        <f t="shared" si="15"/>
        <v>4.861247999999999</v>
      </c>
    </row>
    <row r="114" spans="2:10" ht="12">
      <c r="B114" s="24" t="s">
        <v>5</v>
      </c>
      <c r="C114" s="146">
        <f t="shared" si="15"/>
        <v>1.5862290000000001</v>
      </c>
      <c r="D114" s="146">
        <f t="shared" si="15"/>
        <v>5.034866</v>
      </c>
      <c r="E114" s="146">
        <f t="shared" si="15"/>
        <v>0</v>
      </c>
      <c r="F114" s="146">
        <f t="shared" si="15"/>
        <v>0</v>
      </c>
      <c r="G114" s="146">
        <f t="shared" si="15"/>
        <v>2.747248</v>
      </c>
      <c r="H114" s="146">
        <f t="shared" si="15"/>
        <v>0</v>
      </c>
      <c r="I114" s="146">
        <f t="shared" si="15"/>
        <v>1.326228</v>
      </c>
      <c r="J114" s="146">
        <f t="shared" si="15"/>
        <v>0.961389</v>
      </c>
    </row>
    <row r="115" spans="2:10" ht="12">
      <c r="B115" s="24" t="s">
        <v>6</v>
      </c>
      <c r="C115" s="146">
        <f t="shared" si="15"/>
        <v>9.904943999999999</v>
      </c>
      <c r="D115" s="146">
        <f t="shared" si="15"/>
        <v>7.5347</v>
      </c>
      <c r="E115" s="146">
        <f t="shared" si="15"/>
        <v>0</v>
      </c>
      <c r="F115" s="146">
        <f t="shared" si="15"/>
        <v>4.274806</v>
      </c>
      <c r="G115" s="146">
        <f t="shared" si="15"/>
        <v>0.012669</v>
      </c>
      <c r="H115" s="146">
        <f t="shared" si="15"/>
        <v>0.20119399999999998</v>
      </c>
      <c r="I115" s="146">
        <f t="shared" si="15"/>
        <v>3.0170700000000004</v>
      </c>
      <c r="J115" s="146">
        <f t="shared" si="15"/>
        <v>0.028960999999999997</v>
      </c>
    </row>
    <row r="116" spans="2:10" ht="12">
      <c r="B116" s="24" t="s">
        <v>7</v>
      </c>
      <c r="C116" s="146">
        <f t="shared" si="15"/>
        <v>30.196535</v>
      </c>
      <c r="D116" s="146">
        <f t="shared" si="15"/>
        <v>34.640145</v>
      </c>
      <c r="E116" s="146">
        <f t="shared" si="15"/>
        <v>14.4788</v>
      </c>
      <c r="F116" s="146">
        <f t="shared" si="15"/>
        <v>0.882882</v>
      </c>
      <c r="G116" s="146">
        <f t="shared" si="15"/>
        <v>0.075494</v>
      </c>
      <c r="H116" s="146">
        <f t="shared" si="15"/>
        <v>0.08789799999999999</v>
      </c>
      <c r="I116" s="146">
        <f t="shared" si="15"/>
        <v>18.789977999999998</v>
      </c>
      <c r="J116" s="146">
        <f t="shared" si="15"/>
        <v>0.325093</v>
      </c>
    </row>
    <row r="117" spans="2:10" ht="12">
      <c r="B117" s="24" t="s">
        <v>8</v>
      </c>
      <c r="C117" s="146">
        <f t="shared" si="15"/>
        <v>135.907772</v>
      </c>
      <c r="D117" s="146">
        <f t="shared" si="15"/>
        <v>137.928128</v>
      </c>
      <c r="E117" s="146">
        <f t="shared" si="15"/>
        <v>107.62869</v>
      </c>
      <c r="F117" s="146">
        <f t="shared" si="15"/>
        <v>0</v>
      </c>
      <c r="G117" s="146">
        <f t="shared" si="15"/>
        <v>0.007749</v>
      </c>
      <c r="H117" s="146">
        <f t="shared" si="15"/>
        <v>0.7905650000000001</v>
      </c>
      <c r="I117" s="146">
        <f t="shared" si="15"/>
        <v>27.617234</v>
      </c>
      <c r="J117" s="146">
        <f t="shared" si="15"/>
        <v>1.883891</v>
      </c>
    </row>
    <row r="118" spans="2:10" ht="12">
      <c r="B118" s="24" t="s">
        <v>39</v>
      </c>
      <c r="C118" s="146">
        <f t="shared" si="15"/>
        <v>4.809582000000001</v>
      </c>
      <c r="D118" s="146">
        <f t="shared" si="15"/>
        <v>4.195307</v>
      </c>
      <c r="E118" s="146">
        <f t="shared" si="15"/>
        <v>0</v>
      </c>
      <c r="F118" s="146">
        <f t="shared" si="15"/>
        <v>0</v>
      </c>
      <c r="G118" s="146">
        <f t="shared" si="15"/>
        <v>1.017738</v>
      </c>
      <c r="H118" s="146">
        <f t="shared" si="15"/>
        <v>0.701774</v>
      </c>
      <c r="I118" s="146">
        <f t="shared" si="15"/>
        <v>2.39222</v>
      </c>
      <c r="J118" s="146">
        <f t="shared" si="15"/>
        <v>0.083574</v>
      </c>
    </row>
    <row r="119" spans="2:10" ht="12">
      <c r="B119" s="24" t="s">
        <v>9</v>
      </c>
      <c r="C119" s="146">
        <f t="shared" si="15"/>
        <v>32.878133999999996</v>
      </c>
      <c r="D119" s="146">
        <f t="shared" si="15"/>
        <v>37.342133000000004</v>
      </c>
      <c r="E119" s="146">
        <f t="shared" si="15"/>
        <v>0</v>
      </c>
      <c r="F119" s="146">
        <f t="shared" si="15"/>
        <v>0</v>
      </c>
      <c r="G119" s="146">
        <f t="shared" si="15"/>
        <v>4.461906</v>
      </c>
      <c r="H119" s="146">
        <f t="shared" si="15"/>
        <v>4.684199</v>
      </c>
      <c r="I119" s="146">
        <f t="shared" si="15"/>
        <v>26.656741</v>
      </c>
      <c r="J119" s="146">
        <f t="shared" si="15"/>
        <v>1.5392869999999998</v>
      </c>
    </row>
    <row r="120" spans="2:10" ht="12">
      <c r="B120" s="24" t="s">
        <v>10</v>
      </c>
      <c r="C120" s="146">
        <f t="shared" si="15"/>
        <v>0.08091899999999999</v>
      </c>
      <c r="D120" s="146">
        <f t="shared" si="15"/>
        <v>0.19671</v>
      </c>
      <c r="E120" s="146">
        <f t="shared" si="15"/>
        <v>0</v>
      </c>
      <c r="F120" s="146">
        <f t="shared" si="15"/>
        <v>0</v>
      </c>
      <c r="G120" s="146">
        <f t="shared" si="15"/>
        <v>0</v>
      </c>
      <c r="H120" s="146">
        <f t="shared" si="15"/>
        <v>0</v>
      </c>
      <c r="I120" s="146">
        <f t="shared" si="15"/>
        <v>0.19245400000000001</v>
      </c>
      <c r="J120" s="146">
        <f t="shared" si="15"/>
        <v>0.004256</v>
      </c>
    </row>
    <row r="121" spans="2:10" ht="12">
      <c r="B121" s="24" t="s">
        <v>11</v>
      </c>
      <c r="C121" s="146">
        <f t="shared" si="15"/>
        <v>1.7893240000000001</v>
      </c>
      <c r="D121" s="146">
        <f t="shared" si="15"/>
        <v>2.860658</v>
      </c>
      <c r="E121" s="146">
        <f t="shared" si="15"/>
        <v>0</v>
      </c>
      <c r="F121" s="146">
        <f t="shared" si="15"/>
        <v>0</v>
      </c>
      <c r="G121" s="146">
        <f t="shared" si="15"/>
        <v>0</v>
      </c>
      <c r="H121" s="146">
        <f t="shared" si="15"/>
        <v>0</v>
      </c>
      <c r="I121" s="146">
        <f t="shared" si="15"/>
        <v>2.852299</v>
      </c>
      <c r="J121" s="146">
        <f t="shared" si="15"/>
        <v>0.008359</v>
      </c>
    </row>
    <row r="122" spans="2:10" ht="12">
      <c r="B122" s="24" t="s">
        <v>12</v>
      </c>
      <c r="C122" s="146">
        <f t="shared" si="15"/>
        <v>4.130885</v>
      </c>
      <c r="D122" s="146">
        <f t="shared" si="15"/>
        <v>2.01869</v>
      </c>
      <c r="E122" s="146">
        <f t="shared" si="15"/>
        <v>0</v>
      </c>
      <c r="F122" s="146">
        <f t="shared" si="15"/>
        <v>0</v>
      </c>
      <c r="G122" s="146">
        <f t="shared" si="15"/>
        <v>0</v>
      </c>
      <c r="H122" s="146">
        <f t="shared" si="15"/>
        <v>0.046497</v>
      </c>
      <c r="I122" s="146">
        <f t="shared" si="15"/>
        <v>1.620327</v>
      </c>
      <c r="J122" s="146">
        <f t="shared" si="15"/>
        <v>0.351865</v>
      </c>
    </row>
    <row r="123" spans="2:10" ht="12">
      <c r="B123" s="24" t="s">
        <v>13</v>
      </c>
      <c r="C123" s="146">
        <f aca="true" t="shared" si="16" ref="C123:J138">C79/1000</f>
        <v>0.124099</v>
      </c>
      <c r="D123" s="146">
        <f t="shared" si="16"/>
        <v>0.213542</v>
      </c>
      <c r="E123" s="146">
        <f t="shared" si="16"/>
        <v>0</v>
      </c>
      <c r="F123" s="146">
        <f t="shared" si="16"/>
        <v>0</v>
      </c>
      <c r="G123" s="146">
        <f t="shared" si="16"/>
        <v>0</v>
      </c>
      <c r="H123" s="146">
        <f t="shared" si="16"/>
        <v>0</v>
      </c>
      <c r="I123" s="146">
        <f t="shared" si="16"/>
        <v>0.17558500000000002</v>
      </c>
      <c r="J123" s="146">
        <f t="shared" si="16"/>
        <v>0.037958</v>
      </c>
    </row>
    <row r="124" spans="2:10" ht="12">
      <c r="B124" s="24" t="s">
        <v>14</v>
      </c>
      <c r="C124" s="146">
        <f t="shared" si="16"/>
        <v>10.88519</v>
      </c>
      <c r="D124" s="146">
        <f t="shared" si="16"/>
        <v>10.865345999999999</v>
      </c>
      <c r="E124" s="146">
        <f t="shared" si="16"/>
        <v>4.006</v>
      </c>
      <c r="F124" s="146">
        <f t="shared" si="16"/>
        <v>1.141086</v>
      </c>
      <c r="G124" s="146">
        <f t="shared" si="16"/>
        <v>1.467154</v>
      </c>
      <c r="H124" s="146">
        <f t="shared" si="16"/>
        <v>0.806688</v>
      </c>
      <c r="I124" s="146">
        <f t="shared" si="16"/>
        <v>2.996955</v>
      </c>
      <c r="J124" s="146">
        <f t="shared" si="16"/>
        <v>0.44746299999999994</v>
      </c>
    </row>
    <row r="125" spans="2:10" ht="12">
      <c r="B125" s="24" t="s">
        <v>15</v>
      </c>
      <c r="C125" s="146">
        <f t="shared" si="16"/>
        <v>0.0009080000000000001</v>
      </c>
      <c r="D125" s="146">
        <f t="shared" si="16"/>
        <v>0.034055</v>
      </c>
      <c r="E125" s="146">
        <f t="shared" si="16"/>
        <v>0</v>
      </c>
      <c r="F125" s="146">
        <f t="shared" si="16"/>
        <v>0</v>
      </c>
      <c r="G125" s="146">
        <f t="shared" si="16"/>
        <v>0</v>
      </c>
      <c r="H125" s="146">
        <f t="shared" si="16"/>
        <v>0</v>
      </c>
      <c r="I125" s="146">
        <f t="shared" si="16"/>
        <v>0.034055</v>
      </c>
      <c r="J125" s="146">
        <f t="shared" si="16"/>
        <v>0</v>
      </c>
    </row>
    <row r="126" spans="2:10" ht="12">
      <c r="B126" s="24" t="s">
        <v>16</v>
      </c>
      <c r="C126" s="146">
        <f t="shared" si="16"/>
        <v>67.74297100000001</v>
      </c>
      <c r="D126" s="146">
        <f t="shared" si="16"/>
        <v>36.587629</v>
      </c>
      <c r="E126" s="146">
        <f t="shared" si="16"/>
        <v>0.81226</v>
      </c>
      <c r="F126" s="146">
        <f t="shared" si="16"/>
        <v>0</v>
      </c>
      <c r="G126" s="146">
        <f t="shared" si="16"/>
        <v>27.772572</v>
      </c>
      <c r="H126" s="146">
        <f t="shared" si="16"/>
        <v>0.918789</v>
      </c>
      <c r="I126" s="146">
        <f t="shared" si="16"/>
        <v>5.653556</v>
      </c>
      <c r="J126" s="146">
        <f t="shared" si="16"/>
        <v>1.430451</v>
      </c>
    </row>
    <row r="127" spans="2:10" ht="12">
      <c r="B127" s="24" t="s">
        <v>17</v>
      </c>
      <c r="C127" s="146">
        <f t="shared" si="16"/>
        <v>11.179433000000001</v>
      </c>
      <c r="D127" s="146">
        <f t="shared" si="16"/>
        <v>11.994155000000001</v>
      </c>
      <c r="E127" s="146">
        <f t="shared" si="16"/>
        <v>0</v>
      </c>
      <c r="F127" s="146">
        <f t="shared" si="16"/>
        <v>0</v>
      </c>
      <c r="G127" s="146">
        <f t="shared" si="16"/>
        <v>0.8590800000000001</v>
      </c>
      <c r="H127" s="146">
        <f t="shared" si="16"/>
        <v>0.680588</v>
      </c>
      <c r="I127" s="146">
        <f t="shared" si="16"/>
        <v>9.783786</v>
      </c>
      <c r="J127" s="146">
        <f t="shared" si="16"/>
        <v>0.670702</v>
      </c>
    </row>
    <row r="128" spans="2:10" ht="12">
      <c r="B128" s="24" t="s">
        <v>18</v>
      </c>
      <c r="C128" s="146">
        <f t="shared" si="16"/>
        <v>70.684197</v>
      </c>
      <c r="D128" s="146">
        <f t="shared" si="16"/>
        <v>61.41989</v>
      </c>
      <c r="E128" s="146">
        <f t="shared" si="16"/>
        <v>0</v>
      </c>
      <c r="F128" s="146">
        <f t="shared" si="16"/>
        <v>47.01085500000001</v>
      </c>
      <c r="G128" s="146">
        <f t="shared" si="16"/>
        <v>3.4689929999999998</v>
      </c>
      <c r="H128" s="146">
        <f t="shared" si="16"/>
        <v>1.0255830000000001</v>
      </c>
      <c r="I128" s="146">
        <f t="shared" si="16"/>
        <v>8.87523</v>
      </c>
      <c r="J128" s="146">
        <f t="shared" si="16"/>
        <v>1.0392300000000003</v>
      </c>
    </row>
    <row r="129" spans="2:10" ht="12">
      <c r="B129" s="24" t="s">
        <v>19</v>
      </c>
      <c r="C129" s="146">
        <f t="shared" si="16"/>
        <v>4.473616</v>
      </c>
      <c r="D129" s="146">
        <f t="shared" si="16"/>
        <v>6.529729000000001</v>
      </c>
      <c r="E129" s="146">
        <f t="shared" si="16"/>
        <v>0</v>
      </c>
      <c r="F129" s="146">
        <f t="shared" si="16"/>
        <v>0</v>
      </c>
      <c r="G129" s="146">
        <f t="shared" si="16"/>
        <v>0</v>
      </c>
      <c r="H129" s="146">
        <f t="shared" si="16"/>
        <v>0</v>
      </c>
      <c r="I129" s="146">
        <f t="shared" si="16"/>
        <v>6.3691189999999995</v>
      </c>
      <c r="J129" s="146">
        <f t="shared" si="16"/>
        <v>0.160611</v>
      </c>
    </row>
    <row r="130" spans="2:10" ht="12">
      <c r="B130" s="24" t="s">
        <v>20</v>
      </c>
      <c r="C130" s="146">
        <f t="shared" si="16"/>
        <v>28.919515999999998</v>
      </c>
      <c r="D130" s="146">
        <f t="shared" si="16"/>
        <v>25.058999</v>
      </c>
      <c r="E130" s="146">
        <f t="shared" si="16"/>
        <v>2.877</v>
      </c>
      <c r="F130" s="146">
        <f t="shared" si="16"/>
        <v>4.016612</v>
      </c>
      <c r="G130" s="146">
        <f t="shared" si="16"/>
        <v>8.562037</v>
      </c>
      <c r="H130" s="146">
        <f t="shared" si="16"/>
        <v>3.383464</v>
      </c>
      <c r="I130" s="146">
        <f t="shared" si="16"/>
        <v>5.9092139999999995</v>
      </c>
      <c r="J130" s="146">
        <f t="shared" si="16"/>
        <v>0.310672</v>
      </c>
    </row>
    <row r="131" spans="2:10" ht="12">
      <c r="B131" s="24" t="s">
        <v>21</v>
      </c>
      <c r="C131" s="146">
        <f t="shared" si="16"/>
        <v>3.655623</v>
      </c>
      <c r="D131" s="146">
        <f t="shared" si="16"/>
        <v>3.4017</v>
      </c>
      <c r="E131" s="146">
        <f t="shared" si="16"/>
        <v>1.3645999999999998</v>
      </c>
      <c r="F131" s="146">
        <f t="shared" si="16"/>
        <v>0.901374</v>
      </c>
      <c r="G131" s="146">
        <f t="shared" si="16"/>
        <v>0.013633</v>
      </c>
      <c r="H131" s="146">
        <f t="shared" si="16"/>
        <v>0.00027600000000000004</v>
      </c>
      <c r="I131" s="146">
        <f t="shared" si="16"/>
        <v>1.060791</v>
      </c>
      <c r="J131" s="146">
        <f t="shared" si="16"/>
        <v>0.061024999999999996</v>
      </c>
    </row>
    <row r="132" spans="2:10" ht="12">
      <c r="B132" s="24" t="s">
        <v>29</v>
      </c>
      <c r="C132" s="146">
        <f t="shared" si="16"/>
        <v>6.2605010000000005</v>
      </c>
      <c r="D132" s="146">
        <f t="shared" si="16"/>
        <v>5.999917</v>
      </c>
      <c r="E132" s="146">
        <f t="shared" si="16"/>
        <v>3.76</v>
      </c>
      <c r="F132" s="146">
        <f t="shared" si="16"/>
        <v>0.366998</v>
      </c>
      <c r="G132" s="146">
        <f t="shared" si="16"/>
        <v>0.077581</v>
      </c>
      <c r="H132" s="146">
        <f t="shared" si="16"/>
        <v>0.0051660000000000005</v>
      </c>
      <c r="I132" s="146">
        <f t="shared" si="16"/>
        <v>1.613427</v>
      </c>
      <c r="J132" s="146">
        <f t="shared" si="16"/>
        <v>0.17674499999999999</v>
      </c>
    </row>
    <row r="133" spans="2:10" ht="12">
      <c r="B133" s="24" t="s">
        <v>22</v>
      </c>
      <c r="C133" s="146">
        <f t="shared" si="16"/>
        <v>16.518218</v>
      </c>
      <c r="D133" s="146">
        <f t="shared" si="16"/>
        <v>19.697575</v>
      </c>
      <c r="E133" s="146">
        <f t="shared" si="16"/>
        <v>5.444100000000001</v>
      </c>
      <c r="F133" s="146">
        <f t="shared" si="16"/>
        <v>0</v>
      </c>
      <c r="G133" s="146">
        <f t="shared" si="16"/>
        <v>0</v>
      </c>
      <c r="H133" s="146">
        <f t="shared" si="16"/>
        <v>0</v>
      </c>
      <c r="I133" s="146">
        <f t="shared" si="16"/>
        <v>11.952566999999998</v>
      </c>
      <c r="J133" s="146">
        <f t="shared" si="16"/>
        <v>2.3009079999999997</v>
      </c>
    </row>
    <row r="134" spans="2:10" ht="12">
      <c r="B134" s="24" t="s">
        <v>23</v>
      </c>
      <c r="C134" s="146">
        <f t="shared" si="16"/>
        <v>32.565789</v>
      </c>
      <c r="D134" s="146">
        <f t="shared" si="16"/>
        <v>36.606934</v>
      </c>
      <c r="E134" s="146">
        <f t="shared" si="16"/>
        <v>16.727</v>
      </c>
      <c r="F134" s="146">
        <f t="shared" si="16"/>
        <v>0</v>
      </c>
      <c r="G134" s="146">
        <f t="shared" si="16"/>
        <v>0</v>
      </c>
      <c r="H134" s="146">
        <f t="shared" si="16"/>
        <v>0</v>
      </c>
      <c r="I134" s="146">
        <f t="shared" si="16"/>
        <v>19.033835</v>
      </c>
      <c r="J134" s="146">
        <f t="shared" si="16"/>
        <v>0.8461000000000002</v>
      </c>
    </row>
    <row r="135" spans="2:10" ht="12">
      <c r="B135" s="24" t="s">
        <v>25</v>
      </c>
      <c r="C135" s="146">
        <f t="shared" si="16"/>
        <v>4.507948000000001</v>
      </c>
      <c r="D135" s="146">
        <f t="shared" si="16"/>
        <v>5.430277</v>
      </c>
      <c r="E135" s="146">
        <f t="shared" si="16"/>
        <v>0</v>
      </c>
      <c r="F135" s="146">
        <f t="shared" si="16"/>
        <v>0</v>
      </c>
      <c r="G135" s="146">
        <f t="shared" si="16"/>
        <v>0</v>
      </c>
      <c r="H135" s="146">
        <f t="shared" si="16"/>
        <v>0</v>
      </c>
      <c r="I135" s="146">
        <f t="shared" si="16"/>
        <v>5.430277</v>
      </c>
      <c r="J135" s="146">
        <f t="shared" si="16"/>
        <v>0</v>
      </c>
    </row>
    <row r="136" spans="2:10" ht="12">
      <c r="B136" s="24" t="s">
        <v>27</v>
      </c>
      <c r="C136" s="146">
        <f t="shared" si="16"/>
        <v>221.517753</v>
      </c>
      <c r="D136" s="146">
        <f t="shared" si="16"/>
        <v>206.228047</v>
      </c>
      <c r="E136" s="146">
        <f t="shared" si="16"/>
        <v>0</v>
      </c>
      <c r="F136" s="146">
        <f t="shared" si="16"/>
        <v>0.100911</v>
      </c>
      <c r="G136" s="146">
        <f t="shared" si="16"/>
        <v>106.416552</v>
      </c>
      <c r="H136" s="146">
        <f t="shared" si="16"/>
        <v>74.48166400000001</v>
      </c>
      <c r="I136" s="146">
        <f t="shared" si="16"/>
        <v>14.286894</v>
      </c>
      <c r="J136" s="146">
        <f t="shared" si="16"/>
        <v>10.942026999999998</v>
      </c>
    </row>
    <row r="137" spans="2:10" ht="12">
      <c r="B137" s="24" t="s">
        <v>24</v>
      </c>
      <c r="C137" s="146">
        <f t="shared" si="16"/>
        <v>166.69125200000002</v>
      </c>
      <c r="D137" s="146">
        <f t="shared" si="16"/>
        <v>121.266595</v>
      </c>
      <c r="E137" s="146">
        <f t="shared" si="16"/>
        <v>14.060727</v>
      </c>
      <c r="F137" s="146">
        <f t="shared" si="16"/>
        <v>1.572773</v>
      </c>
      <c r="G137" s="146">
        <f t="shared" si="16"/>
        <v>34.851656999999996</v>
      </c>
      <c r="H137" s="146">
        <f t="shared" si="16"/>
        <v>49.257898000000004</v>
      </c>
      <c r="I137" s="146">
        <f t="shared" si="16"/>
        <v>16.633423</v>
      </c>
      <c r="J137" s="146">
        <f t="shared" si="16"/>
        <v>4.890118</v>
      </c>
    </row>
    <row r="138" spans="2:10" ht="12">
      <c r="B138" s="24" t="s">
        <v>119</v>
      </c>
      <c r="C138" s="146">
        <f t="shared" si="16"/>
        <v>0.669122</v>
      </c>
      <c r="D138" s="146">
        <f t="shared" si="16"/>
        <v>0.732589</v>
      </c>
      <c r="E138" s="146">
        <f t="shared" si="16"/>
        <v>0</v>
      </c>
      <c r="F138" s="146">
        <f t="shared" si="16"/>
        <v>0.365851</v>
      </c>
      <c r="G138" s="146">
        <f t="shared" si="16"/>
        <v>0</v>
      </c>
      <c r="H138" s="146">
        <f t="shared" si="16"/>
        <v>0</v>
      </c>
      <c r="I138" s="146">
        <f t="shared" si="16"/>
        <v>0.366738</v>
      </c>
      <c r="J138" s="146">
        <f t="shared" si="16"/>
        <v>0</v>
      </c>
    </row>
    <row r="139" spans="2:10" ht="12">
      <c r="B139" s="24" t="s">
        <v>120</v>
      </c>
      <c r="C139" s="146">
        <f aca="true" t="shared" si="17" ref="C139:J143">C95/1000</f>
        <v>1.6466379999999998</v>
      </c>
      <c r="D139" s="146">
        <f t="shared" si="17"/>
        <v>1.13325</v>
      </c>
      <c r="E139" s="146">
        <f t="shared" si="17"/>
        <v>0</v>
      </c>
      <c r="F139" s="146">
        <f t="shared" si="17"/>
        <v>0.800087</v>
      </c>
      <c r="G139" s="146">
        <f t="shared" si="17"/>
        <v>0</v>
      </c>
      <c r="H139" s="146">
        <f t="shared" si="17"/>
        <v>0</v>
      </c>
      <c r="I139" s="146">
        <f t="shared" si="17"/>
        <v>0.333163</v>
      </c>
      <c r="J139" s="146">
        <f t="shared" si="17"/>
        <v>0</v>
      </c>
    </row>
    <row r="140" spans="2:10" ht="12">
      <c r="B140" s="24" t="s">
        <v>121</v>
      </c>
      <c r="C140" s="146">
        <f t="shared" si="17"/>
        <v>1.1475309999999999</v>
      </c>
      <c r="D140" s="146">
        <f t="shared" si="17"/>
        <v>2.000523</v>
      </c>
      <c r="E140" s="146">
        <f t="shared" si="17"/>
        <v>0</v>
      </c>
      <c r="F140" s="146">
        <f t="shared" si="17"/>
        <v>0.144108</v>
      </c>
      <c r="G140" s="146">
        <f t="shared" si="17"/>
        <v>0.034817999999999995</v>
      </c>
      <c r="H140" s="146">
        <f t="shared" si="17"/>
        <v>0.91067</v>
      </c>
      <c r="I140" s="146">
        <f t="shared" si="17"/>
        <v>0.910927</v>
      </c>
      <c r="J140" s="146">
        <f t="shared" si="17"/>
        <v>0</v>
      </c>
    </row>
    <row r="141" spans="2:10" ht="12">
      <c r="B141" s="24" t="s">
        <v>122</v>
      </c>
      <c r="C141" s="146">
        <f t="shared" si="17"/>
        <v>10.749747</v>
      </c>
      <c r="D141" s="146">
        <f t="shared" si="17"/>
        <v>10.024834</v>
      </c>
      <c r="E141" s="146">
        <f t="shared" si="17"/>
        <v>0</v>
      </c>
      <c r="F141" s="146">
        <f t="shared" si="17"/>
        <v>6.609343</v>
      </c>
      <c r="G141" s="146">
        <f t="shared" si="17"/>
        <v>0.357974</v>
      </c>
      <c r="H141" s="146">
        <f t="shared" si="17"/>
        <v>0.925292</v>
      </c>
      <c r="I141" s="146">
        <f t="shared" si="17"/>
        <v>2.0804899999999997</v>
      </c>
      <c r="J141" s="146">
        <f t="shared" si="17"/>
        <v>0.051734</v>
      </c>
    </row>
    <row r="142" spans="2:10" ht="12">
      <c r="B142" s="24" t="s">
        <v>123</v>
      </c>
      <c r="C142" s="146">
        <f t="shared" si="17"/>
        <v>28.660581999999998</v>
      </c>
      <c r="D142" s="146">
        <f t="shared" si="17"/>
        <v>39.90655</v>
      </c>
      <c r="E142" s="146">
        <f t="shared" si="17"/>
        <v>0</v>
      </c>
      <c r="F142" s="146">
        <f t="shared" si="17"/>
        <v>16.546688</v>
      </c>
      <c r="G142" s="146">
        <f t="shared" si="17"/>
        <v>0.351311</v>
      </c>
      <c r="H142" s="146">
        <f t="shared" si="17"/>
        <v>3.009797</v>
      </c>
      <c r="I142" s="146">
        <f t="shared" si="17"/>
        <v>19.146742999999997</v>
      </c>
      <c r="J142" s="146">
        <f t="shared" si="17"/>
        <v>0.85201</v>
      </c>
    </row>
    <row r="143" spans="2:10" ht="12">
      <c r="B143" s="24" t="s">
        <v>124</v>
      </c>
      <c r="C143" s="146" t="s">
        <v>152</v>
      </c>
      <c r="D143" s="146">
        <f t="shared" si="17"/>
        <v>5.672214</v>
      </c>
      <c r="E143" s="146">
        <f t="shared" si="17"/>
        <v>0</v>
      </c>
      <c r="F143" s="146">
        <f t="shared" si="17"/>
        <v>3.658786</v>
      </c>
      <c r="G143" s="146">
        <f t="shared" si="17"/>
        <v>0</v>
      </c>
      <c r="H143" s="146">
        <f t="shared" si="17"/>
        <v>0</v>
      </c>
      <c r="I143" s="146">
        <f t="shared" si="17"/>
        <v>2.013428</v>
      </c>
      <c r="J143" s="146">
        <f t="shared" si="17"/>
        <v>0</v>
      </c>
    </row>
    <row r="144" spans="2:10" ht="12">
      <c r="B144" s="24" t="s">
        <v>125</v>
      </c>
      <c r="C144" s="146">
        <f aca="true" t="shared" si="18" ref="C144:J145">C100/1000</f>
        <v>1.6761110000000001</v>
      </c>
      <c r="D144" s="146">
        <f t="shared" si="18"/>
        <v>1.822274</v>
      </c>
      <c r="E144" s="146">
        <f t="shared" si="18"/>
        <v>0</v>
      </c>
      <c r="F144" s="146">
        <f t="shared" si="18"/>
        <v>1.427565</v>
      </c>
      <c r="G144" s="146">
        <f t="shared" si="18"/>
        <v>0</v>
      </c>
      <c r="H144" s="146">
        <f t="shared" si="18"/>
        <v>0</v>
      </c>
      <c r="I144" s="146">
        <f t="shared" si="18"/>
        <v>0.394709</v>
      </c>
      <c r="J144" s="146">
        <f t="shared" si="18"/>
        <v>0</v>
      </c>
    </row>
    <row r="145" spans="2:10" ht="12">
      <c r="B145" s="24" t="s">
        <v>126</v>
      </c>
      <c r="C145" s="146" t="s">
        <v>152</v>
      </c>
      <c r="D145" s="146">
        <f t="shared" si="18"/>
        <v>0.797824</v>
      </c>
      <c r="E145" s="150">
        <f t="shared" si="18"/>
        <v>0</v>
      </c>
      <c r="F145" s="146">
        <f t="shared" si="18"/>
        <v>0</v>
      </c>
      <c r="G145" s="146">
        <f t="shared" si="18"/>
        <v>7.9E-05</v>
      </c>
      <c r="H145" s="146">
        <f t="shared" si="18"/>
        <v>0.005111</v>
      </c>
      <c r="I145" s="146">
        <f t="shared" si="18"/>
        <v>0.7926340000000001</v>
      </c>
      <c r="J145" s="146">
        <f t="shared" si="18"/>
        <v>0</v>
      </c>
    </row>
    <row r="146" spans="2:10" ht="12">
      <c r="B146" s="24" t="s">
        <v>127</v>
      </c>
      <c r="C146" s="146">
        <f aca="true" t="shared" si="19" ref="C146:J147">C102/1000</f>
        <v>81.660326</v>
      </c>
      <c r="D146" s="146">
        <f t="shared" si="19"/>
        <v>60.886669000000005</v>
      </c>
      <c r="E146" s="150">
        <f t="shared" si="19"/>
        <v>22.234821</v>
      </c>
      <c r="F146" s="146">
        <f t="shared" si="19"/>
        <v>14.337987</v>
      </c>
      <c r="G146" s="146">
        <f t="shared" si="19"/>
        <v>16.48674</v>
      </c>
      <c r="H146" s="146">
        <f t="shared" si="19"/>
        <v>1.632107</v>
      </c>
      <c r="I146" s="146">
        <f t="shared" si="19"/>
        <v>4.820454</v>
      </c>
      <c r="J146" s="146">
        <f t="shared" si="19"/>
        <v>1.37456</v>
      </c>
    </row>
    <row r="147" spans="2:10" ht="12">
      <c r="B147" s="32" t="s">
        <v>128</v>
      </c>
      <c r="C147" s="147" t="s">
        <v>152</v>
      </c>
      <c r="D147" s="147">
        <f t="shared" si="19"/>
        <v>1.251346</v>
      </c>
      <c r="E147" s="147">
        <f t="shared" si="19"/>
        <v>0</v>
      </c>
      <c r="F147" s="147">
        <f t="shared" si="19"/>
        <v>0.055993</v>
      </c>
      <c r="G147" s="147">
        <f t="shared" si="19"/>
        <v>0.008663</v>
      </c>
      <c r="H147" s="147">
        <f t="shared" si="19"/>
        <v>0.030656</v>
      </c>
      <c r="I147" s="147">
        <f t="shared" si="19"/>
        <v>1.1560350000000001</v>
      </c>
      <c r="J147" s="147">
        <f t="shared" si="19"/>
        <v>0</v>
      </c>
    </row>
    <row r="149" ht="12">
      <c r="B149" s="100" t="s">
        <v>157</v>
      </c>
    </row>
  </sheetData>
  <mergeCells count="7">
    <mergeCell ref="B52:J52"/>
    <mergeCell ref="B6:J6"/>
    <mergeCell ref="B8:B9"/>
    <mergeCell ref="C8:D8"/>
    <mergeCell ref="E8:J8"/>
    <mergeCell ref="B50:J50"/>
    <mergeCell ref="B51:J5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4"/>
  <sheetViews>
    <sheetView workbookViewId="0" topLeftCell="A25">
      <selection activeCell="F38" sqref="F38"/>
    </sheetView>
  </sheetViews>
  <sheetFormatPr defaultColWidth="9.140625" defaultRowHeight="12"/>
  <cols>
    <col min="1" max="1" width="9.28125" style="104" customWidth="1"/>
    <col min="2" max="2" width="36.140625" style="104" customWidth="1"/>
    <col min="3" max="13" width="9.140625" style="104" customWidth="1"/>
    <col min="14" max="16384" width="9.140625" style="104" customWidth="1"/>
  </cols>
  <sheetData>
    <row r="1" spans="6:13" ht="12">
      <c r="F1" s="136"/>
      <c r="G1" s="136"/>
      <c r="H1" s="136"/>
      <c r="I1" s="136"/>
      <c r="J1" s="136"/>
      <c r="K1" s="136"/>
      <c r="L1" s="136"/>
      <c r="M1" s="136"/>
    </row>
    <row r="2" spans="6:13" s="99" customFormat="1" ht="12">
      <c r="F2" s="151"/>
      <c r="G2" s="151"/>
      <c r="H2" s="151"/>
      <c r="I2" s="152"/>
      <c r="J2" s="152"/>
      <c r="K2" s="151"/>
      <c r="L2" s="152"/>
      <c r="M2" s="152"/>
    </row>
    <row r="3" s="99" customFormat="1" ht="12">
      <c r="B3" s="99" t="s">
        <v>108</v>
      </c>
    </row>
    <row r="4" spans="2:13" s="99" customFormat="1" ht="12">
      <c r="B4" s="99" t="s">
        <v>109</v>
      </c>
      <c r="F4" s="151"/>
      <c r="G4" s="151"/>
      <c r="H4" s="151"/>
      <c r="I4" s="152"/>
      <c r="J4" s="153"/>
      <c r="K4" s="151"/>
      <c r="L4" s="153"/>
      <c r="M4" s="153"/>
    </row>
    <row r="5" spans="6:13" s="99" customFormat="1" ht="12">
      <c r="F5" s="154"/>
      <c r="G5" s="151"/>
      <c r="H5" s="151"/>
      <c r="I5" s="152"/>
      <c r="J5" s="152"/>
      <c r="K5" s="152"/>
      <c r="L5" s="152"/>
      <c r="M5" s="152"/>
    </row>
    <row r="6" spans="2:42" s="99" customFormat="1" ht="12">
      <c r="B6" s="101" t="s">
        <v>159</v>
      </c>
      <c r="C6" s="101"/>
      <c r="D6" s="101"/>
      <c r="E6" s="101"/>
      <c r="F6" s="155"/>
      <c r="G6" s="156"/>
      <c r="H6" s="156"/>
      <c r="I6" s="157"/>
      <c r="J6" s="157"/>
      <c r="K6" s="157"/>
      <c r="L6" s="157"/>
      <c r="M6" s="157"/>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row>
    <row r="7" spans="2:35" s="99" customFormat="1" ht="12">
      <c r="B7" s="102" t="s">
        <v>160</v>
      </c>
      <c r="C7" s="102"/>
      <c r="D7" s="102"/>
      <c r="E7" s="102"/>
      <c r="F7" s="158"/>
      <c r="G7" s="159"/>
      <c r="H7" s="159"/>
      <c r="I7" s="160"/>
      <c r="J7" s="160"/>
      <c r="K7" s="160"/>
      <c r="L7" s="160"/>
      <c r="M7" s="160"/>
      <c r="N7" s="102"/>
      <c r="O7" s="102"/>
      <c r="P7" s="102"/>
      <c r="Q7" s="102"/>
      <c r="R7" s="102"/>
      <c r="S7" s="102"/>
      <c r="T7" s="102"/>
      <c r="U7" s="102"/>
      <c r="V7" s="102"/>
      <c r="W7" s="102"/>
      <c r="X7" s="102"/>
      <c r="Y7" s="102"/>
      <c r="Z7" s="102"/>
      <c r="AA7" s="102"/>
      <c r="AB7" s="102"/>
      <c r="AC7" s="102"/>
      <c r="AD7" s="102"/>
      <c r="AE7" s="102"/>
      <c r="AF7" s="102"/>
      <c r="AG7" s="102"/>
      <c r="AH7" s="102"/>
      <c r="AI7" s="102"/>
    </row>
    <row r="8" spans="6:13" ht="12">
      <c r="F8" s="161"/>
      <c r="G8" s="162"/>
      <c r="H8" s="136"/>
      <c r="I8" s="163"/>
      <c r="J8" s="163"/>
      <c r="K8" s="163"/>
      <c r="L8" s="163"/>
      <c r="M8" s="163"/>
    </row>
    <row r="9" spans="6:13" ht="12">
      <c r="F9" s="161"/>
      <c r="G9" s="162"/>
      <c r="H9" s="136"/>
      <c r="I9" s="163"/>
      <c r="J9" s="163"/>
      <c r="K9" s="163"/>
      <c r="L9" s="163"/>
      <c r="M9" s="163"/>
    </row>
    <row r="10" spans="2:13" ht="12">
      <c r="B10" s="60"/>
      <c r="C10" s="164">
        <v>2008</v>
      </c>
      <c r="D10" s="164">
        <v>2018</v>
      </c>
      <c r="E10" s="165">
        <v>2006</v>
      </c>
      <c r="F10" s="165">
        <v>2016</v>
      </c>
      <c r="G10" s="162"/>
      <c r="H10" s="136"/>
      <c r="I10" s="163"/>
      <c r="J10" s="163"/>
      <c r="K10" s="163"/>
      <c r="L10" s="163"/>
      <c r="M10" s="163"/>
    </row>
    <row r="11" spans="1:13" ht="12" customHeight="1">
      <c r="A11" s="166"/>
      <c r="B11" s="167" t="s">
        <v>93</v>
      </c>
      <c r="C11" s="168">
        <f>C125</f>
        <v>58.37</v>
      </c>
      <c r="D11" s="168">
        <f>D125</f>
        <v>58.177</v>
      </c>
      <c r="E11" s="169">
        <f>C11</f>
        <v>58.37</v>
      </c>
      <c r="F11" s="169">
        <f>D11</f>
        <v>58.177</v>
      </c>
      <c r="G11" s="162"/>
      <c r="H11" s="136"/>
      <c r="I11" s="163"/>
      <c r="J11" s="163"/>
      <c r="K11" s="163"/>
      <c r="L11" s="163"/>
      <c r="M11" s="163"/>
    </row>
    <row r="12" spans="3:13" ht="12" customHeight="1">
      <c r="C12" s="170"/>
      <c r="D12" s="171"/>
      <c r="E12" s="172"/>
      <c r="F12" s="172"/>
      <c r="G12" s="162"/>
      <c r="H12" s="136"/>
      <c r="I12" s="163"/>
      <c r="J12" s="163"/>
      <c r="K12" s="163"/>
      <c r="L12" s="163"/>
      <c r="M12" s="163"/>
    </row>
    <row r="13" spans="1:13" ht="12" customHeight="1">
      <c r="A13" s="171"/>
      <c r="B13" s="166" t="s">
        <v>15</v>
      </c>
      <c r="C13" s="173">
        <v>99.952</v>
      </c>
      <c r="D13" s="174">
        <v>97.828</v>
      </c>
      <c r="E13" s="175"/>
      <c r="F13" s="175"/>
      <c r="G13" s="162"/>
      <c r="H13" s="172"/>
      <c r="I13" s="163"/>
      <c r="J13" s="163"/>
      <c r="K13" s="163"/>
      <c r="L13" s="163"/>
      <c r="M13" s="163"/>
    </row>
    <row r="14" spans="1:13" ht="12" customHeight="1">
      <c r="A14" s="171"/>
      <c r="B14" s="166" t="s">
        <v>13</v>
      </c>
      <c r="C14" s="173">
        <v>97.441</v>
      </c>
      <c r="D14" s="174">
        <v>95.083</v>
      </c>
      <c r="E14" s="175"/>
      <c r="F14" s="175"/>
      <c r="G14" s="176"/>
      <c r="H14" s="172"/>
      <c r="I14" s="163"/>
      <c r="J14" s="163"/>
      <c r="K14" s="163"/>
      <c r="L14" s="163"/>
      <c r="M14" s="163"/>
    </row>
    <row r="15" spans="1:13" ht="12" customHeight="1">
      <c r="A15" s="171"/>
      <c r="B15" s="166" t="s">
        <v>10</v>
      </c>
      <c r="C15" s="173">
        <v>97.54</v>
      </c>
      <c r="D15" s="174">
        <v>92.491</v>
      </c>
      <c r="E15" s="175"/>
      <c r="F15" s="175"/>
      <c r="H15" s="172"/>
      <c r="M15" s="171"/>
    </row>
    <row r="16" spans="1:13" ht="12" customHeight="1">
      <c r="A16" s="171"/>
      <c r="B16" s="166" t="s">
        <v>0</v>
      </c>
      <c r="C16" s="173">
        <v>80.967</v>
      </c>
      <c r="D16" s="174">
        <v>82.31</v>
      </c>
      <c r="E16" s="175"/>
      <c r="F16" s="175"/>
      <c r="H16" s="172"/>
      <c r="M16" s="171"/>
    </row>
    <row r="17" spans="1:13" ht="12" customHeight="1">
      <c r="A17" s="171"/>
      <c r="B17" s="166" t="s">
        <v>9</v>
      </c>
      <c r="C17" s="173">
        <v>82.804</v>
      </c>
      <c r="D17" s="174">
        <v>76.338</v>
      </c>
      <c r="E17" s="175"/>
      <c r="F17" s="175"/>
      <c r="H17" s="172"/>
      <c r="M17" s="171"/>
    </row>
    <row r="18" spans="1:13" ht="12" customHeight="1">
      <c r="A18" s="171"/>
      <c r="B18" s="166" t="s">
        <v>19</v>
      </c>
      <c r="C18" s="177">
        <v>83.615</v>
      </c>
      <c r="D18" s="174">
        <v>75.624</v>
      </c>
      <c r="E18" s="175"/>
      <c r="F18" s="175"/>
      <c r="H18" s="172"/>
      <c r="M18" s="171"/>
    </row>
    <row r="19" spans="1:13" ht="12" customHeight="1">
      <c r="A19" s="171"/>
      <c r="B19" s="166" t="s">
        <v>12</v>
      </c>
      <c r="C19" s="173">
        <v>56.016</v>
      </c>
      <c r="D19" s="174">
        <v>74.248</v>
      </c>
      <c r="E19" s="175"/>
      <c r="F19" s="175"/>
      <c r="H19" s="172"/>
      <c r="M19" s="171"/>
    </row>
    <row r="20" spans="1:13" ht="12" customHeight="1">
      <c r="A20" s="171"/>
      <c r="B20" s="166" t="s">
        <v>7</v>
      </c>
      <c r="C20" s="173">
        <v>81.597</v>
      </c>
      <c r="D20" s="174">
        <v>73.294</v>
      </c>
      <c r="E20" s="175"/>
      <c r="F20" s="175"/>
      <c r="H20" s="172"/>
      <c r="M20" s="171"/>
    </row>
    <row r="21" spans="1:13" ht="12" customHeight="1">
      <c r="A21" s="171"/>
      <c r="B21" s="166" t="s">
        <v>6</v>
      </c>
      <c r="C21" s="173">
        <v>72.915</v>
      </c>
      <c r="D21" s="174">
        <v>70.666</v>
      </c>
      <c r="E21" s="175"/>
      <c r="F21" s="175"/>
      <c r="H21" s="172"/>
      <c r="M21" s="171"/>
    </row>
    <row r="22" spans="1:13" ht="12" customHeight="1">
      <c r="A22" s="171"/>
      <c r="B22" s="166" t="s">
        <v>5</v>
      </c>
      <c r="C22" s="173">
        <v>89.775</v>
      </c>
      <c r="D22" s="174">
        <v>67.436</v>
      </c>
      <c r="E22" s="175"/>
      <c r="F22" s="175"/>
      <c r="H22" s="172"/>
      <c r="M22" s="171"/>
    </row>
    <row r="23" spans="1:13" ht="12" customHeight="1">
      <c r="A23" s="171"/>
      <c r="B23" s="166" t="s">
        <v>17</v>
      </c>
      <c r="C23" s="173">
        <v>68.742</v>
      </c>
      <c r="D23" s="174">
        <v>64.254</v>
      </c>
      <c r="E23" s="175"/>
      <c r="F23" s="175"/>
      <c r="H23" s="172"/>
      <c r="M23" s="171"/>
    </row>
    <row r="24" spans="1:13" ht="12" customHeight="1">
      <c r="A24" s="171"/>
      <c r="B24" s="166" t="s">
        <v>29</v>
      </c>
      <c r="C24" s="173">
        <v>65.842</v>
      </c>
      <c r="D24" s="174">
        <v>63.679</v>
      </c>
      <c r="E24" s="175"/>
      <c r="F24" s="175"/>
      <c r="H24" s="172"/>
      <c r="M24" s="171"/>
    </row>
    <row r="25" spans="1:13" ht="12" customHeight="1">
      <c r="A25" s="171"/>
      <c r="B25" s="166" t="s">
        <v>3</v>
      </c>
      <c r="C25" s="173">
        <v>60.769</v>
      </c>
      <c r="D25" s="174">
        <v>63.573</v>
      </c>
      <c r="E25" s="175"/>
      <c r="F25" s="175"/>
      <c r="H25" s="172"/>
      <c r="M25" s="171"/>
    </row>
    <row r="26" spans="1:13" ht="12" customHeight="1">
      <c r="A26" s="171"/>
      <c r="B26" s="166" t="s">
        <v>16</v>
      </c>
      <c r="C26" s="173">
        <v>33.555</v>
      </c>
      <c r="D26" s="174">
        <v>59.678</v>
      </c>
      <c r="E26" s="175"/>
      <c r="F26" s="175"/>
      <c r="H26" s="172"/>
      <c r="M26" s="171"/>
    </row>
    <row r="27" spans="1:13" ht="12" customHeight="1">
      <c r="A27" s="171"/>
      <c r="B27" s="166" t="s">
        <v>14</v>
      </c>
      <c r="C27" s="173">
        <v>62.589</v>
      </c>
      <c r="D27" s="174">
        <v>58.062</v>
      </c>
      <c r="E27" s="175"/>
      <c r="F27" s="175"/>
      <c r="H27" s="172"/>
      <c r="M27" s="171"/>
    </row>
    <row r="28" spans="1:13" ht="12" customHeight="1">
      <c r="A28" s="171"/>
      <c r="B28" s="166" t="s">
        <v>39</v>
      </c>
      <c r="C28" s="173">
        <v>54.746</v>
      </c>
      <c r="D28" s="174">
        <v>52.701</v>
      </c>
      <c r="E28" s="175"/>
      <c r="F28" s="175"/>
      <c r="H28" s="172"/>
      <c r="M28" s="171"/>
    </row>
    <row r="29" spans="1:13" ht="12" customHeight="1">
      <c r="A29" s="171"/>
      <c r="B29" s="166" t="s">
        <v>21</v>
      </c>
      <c r="C29" s="173">
        <v>55.218</v>
      </c>
      <c r="D29" s="174">
        <v>51.301</v>
      </c>
      <c r="E29" s="175"/>
      <c r="F29" s="175"/>
      <c r="H29" s="172"/>
      <c r="M29" s="171"/>
    </row>
    <row r="30" spans="1:13" ht="12" customHeight="1">
      <c r="A30" s="171"/>
      <c r="B30" s="166" t="s">
        <v>8</v>
      </c>
      <c r="C30" s="173">
        <v>50.751</v>
      </c>
      <c r="D30" s="174">
        <v>46.581</v>
      </c>
      <c r="E30" s="175"/>
      <c r="F30" s="175"/>
      <c r="H30" s="172"/>
      <c r="M30" s="171"/>
    </row>
    <row r="31" spans="1:8" ht="12" customHeight="1">
      <c r="A31" s="171"/>
      <c r="B31" s="166" t="s">
        <v>22</v>
      </c>
      <c r="C31" s="173">
        <v>54.409</v>
      </c>
      <c r="D31" s="174">
        <v>44.881</v>
      </c>
      <c r="E31" s="175"/>
      <c r="F31" s="175"/>
      <c r="H31" s="172"/>
    </row>
    <row r="32" spans="1:13" ht="12" customHeight="1">
      <c r="A32" s="171"/>
      <c r="B32" s="166" t="s">
        <v>18</v>
      </c>
      <c r="C32" s="173">
        <v>30.862</v>
      </c>
      <c r="D32" s="174">
        <v>44.803</v>
      </c>
      <c r="E32" s="175"/>
      <c r="F32" s="175"/>
      <c r="H32" s="172"/>
      <c r="M32" s="171"/>
    </row>
    <row r="33" spans="1:13" ht="12" customHeight="1">
      <c r="A33" s="171"/>
      <c r="B33" s="166" t="s">
        <v>11</v>
      </c>
      <c r="C33" s="173">
        <v>58.825</v>
      </c>
      <c r="D33" s="174">
        <v>44.313</v>
      </c>
      <c r="E33" s="175"/>
      <c r="F33" s="175"/>
      <c r="H33" s="178"/>
      <c r="M33" s="171"/>
    </row>
    <row r="34" spans="1:8" ht="12" customHeight="1">
      <c r="A34" s="171"/>
      <c r="B34" s="166" t="s">
        <v>85</v>
      </c>
      <c r="C34" s="173">
        <v>27.736</v>
      </c>
      <c r="D34" s="174">
        <v>36.745</v>
      </c>
      <c r="E34" s="175"/>
      <c r="F34" s="175"/>
      <c r="H34" s="172"/>
    </row>
    <row r="35" spans="1:13" ht="12" customHeight="1">
      <c r="A35" s="171"/>
      <c r="B35" s="166" t="s">
        <v>1</v>
      </c>
      <c r="C35" s="173">
        <v>52.153</v>
      </c>
      <c r="D35" s="174">
        <v>36.375</v>
      </c>
      <c r="E35" s="175"/>
      <c r="F35" s="175"/>
      <c r="H35" s="172"/>
      <c r="M35" s="171"/>
    </row>
    <row r="36" spans="1:8" ht="12" customHeight="1">
      <c r="A36" s="171"/>
      <c r="B36" s="166" t="s">
        <v>23</v>
      </c>
      <c r="C36" s="173">
        <v>38.24</v>
      </c>
      <c r="D36" s="174">
        <v>29.195</v>
      </c>
      <c r="E36" s="175"/>
      <c r="F36" s="175"/>
      <c r="H36" s="172"/>
    </row>
    <row r="37" spans="1:8" ht="12" customHeight="1">
      <c r="A37" s="171"/>
      <c r="B37" s="166" t="s">
        <v>20</v>
      </c>
      <c r="C37" s="173">
        <v>27.65</v>
      </c>
      <c r="D37" s="174">
        <v>24.288</v>
      </c>
      <c r="E37" s="175"/>
      <c r="F37" s="175"/>
      <c r="H37" s="172"/>
    </row>
    <row r="38" spans="1:8" ht="12" customHeight="1">
      <c r="A38" s="171"/>
      <c r="B38" s="166" t="s">
        <v>2</v>
      </c>
      <c r="C38" s="173">
        <v>-20.984</v>
      </c>
      <c r="D38" s="174">
        <v>23.677</v>
      </c>
      <c r="E38" s="175"/>
      <c r="F38" s="175"/>
      <c r="H38" s="172"/>
    </row>
    <row r="39" spans="1:8" ht="12" customHeight="1">
      <c r="A39" s="171"/>
      <c r="B39" s="166" t="s">
        <v>4</v>
      </c>
      <c r="C39" s="173">
        <v>27.53</v>
      </c>
      <c r="D39" s="174">
        <v>0.741</v>
      </c>
      <c r="E39" s="175"/>
      <c r="F39" s="175"/>
      <c r="H39" s="172"/>
    </row>
    <row r="40" spans="1:8" ht="12" customHeight="1">
      <c r="A40" s="171"/>
      <c r="B40" s="166"/>
      <c r="C40" s="173"/>
      <c r="D40" s="174"/>
      <c r="E40" s="175"/>
      <c r="F40" s="175"/>
      <c r="H40" s="172"/>
    </row>
    <row r="41" spans="1:6" ht="12" customHeight="1">
      <c r="A41" s="166"/>
      <c r="B41" s="166" t="s">
        <v>25</v>
      </c>
      <c r="C41" s="173">
        <f aca="true" t="shared" si="0" ref="C41:D41">C157</f>
        <v>21.2</v>
      </c>
      <c r="D41" s="174">
        <f t="shared" si="0"/>
        <v>19.246</v>
      </c>
      <c r="E41" s="179"/>
      <c r="F41" s="180"/>
    </row>
    <row r="42" spans="1:6" ht="12" customHeight="1">
      <c r="A42" s="166"/>
      <c r="B42" s="166" t="s">
        <v>161</v>
      </c>
      <c r="C42" s="173">
        <v>-18</v>
      </c>
      <c r="D42" s="174">
        <v>-25</v>
      </c>
      <c r="E42" s="179"/>
      <c r="F42" s="180"/>
    </row>
    <row r="43" spans="1:6" ht="12" customHeight="1">
      <c r="A43" s="166"/>
      <c r="B43" s="166"/>
      <c r="C43" s="173"/>
      <c r="D43" s="174"/>
      <c r="E43" s="179"/>
      <c r="F43" s="180"/>
    </row>
    <row r="44" spans="1:6" ht="12">
      <c r="A44" s="166"/>
      <c r="B44" s="181" t="s">
        <v>123</v>
      </c>
      <c r="C44" s="173">
        <v>72.379</v>
      </c>
      <c r="D44" s="174">
        <v>73.79</v>
      </c>
      <c r="E44" s="175"/>
      <c r="F44" s="175"/>
    </row>
    <row r="45" spans="1:6" ht="12">
      <c r="A45" s="166"/>
      <c r="B45" s="181" t="s">
        <v>120</v>
      </c>
      <c r="C45" s="173">
        <v>46.304</v>
      </c>
      <c r="D45" s="174">
        <v>58.679</v>
      </c>
      <c r="E45" s="175"/>
      <c r="F45" s="175"/>
    </row>
    <row r="46" spans="1:6" ht="12" customHeight="1">
      <c r="A46" s="166"/>
      <c r="B46" s="166" t="s">
        <v>122</v>
      </c>
      <c r="C46" s="173">
        <v>37.729</v>
      </c>
      <c r="D46" s="174">
        <v>34.64</v>
      </c>
      <c r="E46" s="175"/>
      <c r="F46" s="175"/>
    </row>
    <row r="47" spans="1:6" ht="12" customHeight="1">
      <c r="A47" s="166"/>
      <c r="B47" s="166" t="s">
        <v>119</v>
      </c>
      <c r="C47" s="173">
        <v>46.208</v>
      </c>
      <c r="D47" s="174">
        <v>30.902</v>
      </c>
      <c r="E47" s="175"/>
      <c r="F47" s="175"/>
    </row>
    <row r="48" spans="1:6" ht="12" customHeight="1">
      <c r="A48" s="166"/>
      <c r="B48" s="166" t="s">
        <v>121</v>
      </c>
      <c r="C48" s="173">
        <v>49.78</v>
      </c>
      <c r="D48" s="174">
        <v>21.136</v>
      </c>
      <c r="E48" s="175"/>
      <c r="F48" s="175"/>
    </row>
    <row r="49" spans="1:6" ht="12" customHeight="1">
      <c r="A49" s="166"/>
      <c r="B49" s="166"/>
      <c r="C49" s="173"/>
      <c r="D49" s="174"/>
      <c r="E49" s="175"/>
      <c r="F49" s="180"/>
    </row>
    <row r="50" spans="1:6" ht="12">
      <c r="A50" s="166"/>
      <c r="B50" s="104" t="s">
        <v>162</v>
      </c>
      <c r="C50" s="173" t="s">
        <v>152</v>
      </c>
      <c r="D50" s="174">
        <v>24.263</v>
      </c>
      <c r="E50" s="175"/>
      <c r="F50" s="175"/>
    </row>
    <row r="51" spans="1:6" ht="12">
      <c r="A51" s="166"/>
      <c r="B51" s="182" t="s">
        <v>125</v>
      </c>
      <c r="C51" s="173">
        <f aca="true" t="shared" si="1" ref="C51:D51">C168</f>
        <v>27.071</v>
      </c>
      <c r="D51" s="174">
        <f t="shared" si="1"/>
        <v>29.274</v>
      </c>
      <c r="E51" s="175"/>
      <c r="F51" s="175"/>
    </row>
    <row r="52" spans="1:6" ht="12">
      <c r="A52" s="166"/>
      <c r="B52" s="183"/>
      <c r="C52" s="173"/>
      <c r="D52" s="174"/>
      <c r="E52" s="175"/>
      <c r="F52" s="175"/>
    </row>
    <row r="53" spans="1:6" ht="12">
      <c r="A53" s="166"/>
      <c r="B53" s="183" t="s">
        <v>163</v>
      </c>
      <c r="C53" s="173" t="s">
        <v>152</v>
      </c>
      <c r="D53" s="174">
        <v>75.666</v>
      </c>
      <c r="E53" s="175"/>
      <c r="F53" s="175"/>
    </row>
    <row r="54" spans="1:6" ht="12" customHeight="1">
      <c r="A54" s="166"/>
      <c r="B54" s="166" t="s">
        <v>126</v>
      </c>
      <c r="C54" s="173">
        <v>103.908</v>
      </c>
      <c r="D54" s="174">
        <v>73.789</v>
      </c>
      <c r="E54" s="175"/>
      <c r="F54" s="175"/>
    </row>
    <row r="55" spans="1:6" ht="12" customHeight="1">
      <c r="A55" s="166"/>
      <c r="B55" s="166" t="s">
        <v>127</v>
      </c>
      <c r="C55" s="173">
        <v>42.416</v>
      </c>
      <c r="D55" s="174">
        <v>34.467</v>
      </c>
      <c r="E55" s="175"/>
      <c r="F55" s="175"/>
    </row>
    <row r="56" spans="1:6" ht="12">
      <c r="A56" s="166"/>
      <c r="C56" s="163"/>
      <c r="D56" s="184"/>
      <c r="E56" s="185"/>
      <c r="F56" s="185"/>
    </row>
    <row r="57" spans="1:6" ht="15" customHeight="1">
      <c r="A57" s="166"/>
      <c r="B57" s="148" t="s">
        <v>164</v>
      </c>
      <c r="C57" s="163"/>
      <c r="D57" s="184"/>
      <c r="E57" s="185"/>
      <c r="F57" s="185"/>
    </row>
    <row r="58" spans="1:6" ht="12">
      <c r="A58" s="166"/>
      <c r="B58" s="102" t="s">
        <v>165</v>
      </c>
      <c r="C58" s="163"/>
      <c r="D58" s="184"/>
      <c r="E58" s="185"/>
      <c r="F58" s="185"/>
    </row>
    <row r="59" spans="1:12" ht="12">
      <c r="A59" s="166"/>
      <c r="B59" s="104" t="s">
        <v>166</v>
      </c>
      <c r="C59" s="122"/>
      <c r="D59" s="122"/>
      <c r="E59" s="122"/>
      <c r="F59" s="122"/>
      <c r="G59" s="122"/>
      <c r="H59" s="122"/>
      <c r="I59" s="122"/>
      <c r="J59" s="122"/>
      <c r="K59" s="135"/>
      <c r="L59" s="135"/>
    </row>
    <row r="60" spans="2:7" ht="12">
      <c r="B60" s="186" t="s">
        <v>167</v>
      </c>
      <c r="C60" s="163"/>
      <c r="G60" s="136"/>
    </row>
    <row r="61" spans="2:4" ht="12">
      <c r="B61" s="136"/>
      <c r="C61" s="136"/>
      <c r="D61" s="136"/>
    </row>
    <row r="62" spans="3:4" ht="12">
      <c r="C62" s="136"/>
      <c r="D62" s="136"/>
    </row>
    <row r="63" spans="2:4" ht="12">
      <c r="B63" s="136"/>
      <c r="C63" s="187"/>
      <c r="D63" s="136"/>
    </row>
    <row r="64" spans="2:4" ht="12">
      <c r="B64" s="136"/>
      <c r="C64" s="187"/>
      <c r="D64" s="136"/>
    </row>
    <row r="65" spans="2:4" ht="12">
      <c r="B65" s="136"/>
      <c r="C65" s="187"/>
      <c r="D65" s="136"/>
    </row>
    <row r="66" spans="2:4" ht="12">
      <c r="B66" s="136"/>
      <c r="C66" s="187"/>
      <c r="D66" s="136"/>
    </row>
    <row r="67" spans="2:4" ht="12">
      <c r="B67" s="136"/>
      <c r="C67" s="187"/>
      <c r="D67" s="136"/>
    </row>
    <row r="68" spans="2:4" ht="12">
      <c r="B68" s="136"/>
      <c r="C68" s="187"/>
      <c r="D68" s="136"/>
    </row>
    <row r="69" spans="3:4" ht="12">
      <c r="C69" s="171"/>
      <c r="D69" s="136"/>
    </row>
    <row r="70" spans="3:4" ht="12">
      <c r="C70" s="171"/>
      <c r="D70" s="136"/>
    </row>
    <row r="71" spans="3:4" ht="12">
      <c r="C71" s="171"/>
      <c r="D71" s="136"/>
    </row>
    <row r="72" spans="3:4" ht="12">
      <c r="C72" s="171"/>
      <c r="D72" s="136"/>
    </row>
    <row r="73" spans="3:4" ht="12">
      <c r="C73" s="171"/>
      <c r="D73" s="136"/>
    </row>
    <row r="74" spans="3:4" ht="12">
      <c r="C74" s="171"/>
      <c r="D74" s="136"/>
    </row>
    <row r="75" spans="3:4" ht="12">
      <c r="C75" s="171"/>
      <c r="D75" s="136"/>
    </row>
    <row r="76" spans="3:4" ht="12">
      <c r="C76" s="171"/>
      <c r="D76" s="136"/>
    </row>
    <row r="77" spans="3:4" ht="12">
      <c r="C77" s="171"/>
      <c r="D77" s="136"/>
    </row>
    <row r="78" spans="3:4" ht="12">
      <c r="C78" s="171"/>
      <c r="D78" s="136"/>
    </row>
    <row r="79" spans="3:4" ht="12">
      <c r="C79" s="171"/>
      <c r="D79" s="136"/>
    </row>
    <row r="80" spans="3:4" ht="12">
      <c r="C80" s="171"/>
      <c r="D80" s="136"/>
    </row>
    <row r="81" spans="3:4" ht="12">
      <c r="C81" s="171"/>
      <c r="D81" s="136"/>
    </row>
    <row r="82" spans="3:4" ht="12">
      <c r="C82" s="171"/>
      <c r="D82" s="136"/>
    </row>
    <row r="83" spans="3:4" ht="12">
      <c r="C83" s="171"/>
      <c r="D83" s="136"/>
    </row>
    <row r="84" spans="3:4" ht="12">
      <c r="C84" s="171"/>
      <c r="D84" s="136"/>
    </row>
    <row r="85" spans="3:4" ht="12">
      <c r="C85" s="171"/>
      <c r="D85" s="136"/>
    </row>
    <row r="86" spans="3:4" ht="12">
      <c r="C86" s="171"/>
      <c r="D86" s="136"/>
    </row>
    <row r="87" spans="3:4" ht="12">
      <c r="C87" s="171"/>
      <c r="D87" s="136"/>
    </row>
    <row r="88" spans="3:4" ht="12">
      <c r="C88" s="171"/>
      <c r="D88" s="136"/>
    </row>
    <row r="89" spans="3:4" ht="12">
      <c r="C89" s="171"/>
      <c r="D89" s="136"/>
    </row>
    <row r="90" spans="3:4" ht="12">
      <c r="C90" s="171"/>
      <c r="D90" s="136"/>
    </row>
    <row r="91" spans="3:4" ht="12">
      <c r="C91" s="171"/>
      <c r="D91" s="136"/>
    </row>
    <row r="92" spans="3:4" ht="12">
      <c r="C92" s="171"/>
      <c r="D92" s="136"/>
    </row>
    <row r="93" spans="3:4" ht="12">
      <c r="C93" s="171"/>
      <c r="D93" s="136"/>
    </row>
    <row r="94" spans="3:4" ht="12">
      <c r="C94" s="171"/>
      <c r="D94" s="136"/>
    </row>
    <row r="95" spans="3:4" ht="12">
      <c r="C95" s="171"/>
      <c r="D95" s="136"/>
    </row>
    <row r="96" spans="3:4" ht="12">
      <c r="C96" s="171"/>
      <c r="D96" s="136"/>
    </row>
    <row r="97" ht="12">
      <c r="D97" s="136"/>
    </row>
    <row r="98" ht="15.75" customHeight="1">
      <c r="D98" s="136"/>
    </row>
    <row r="99" ht="16.5" customHeight="1">
      <c r="D99" s="136"/>
    </row>
    <row r="100" ht="12">
      <c r="D100" s="136"/>
    </row>
    <row r="101" ht="35.65" customHeight="1">
      <c r="D101" s="136"/>
    </row>
    <row r="102" spans="2:4" ht="12">
      <c r="B102" s="136"/>
      <c r="C102" s="136"/>
      <c r="D102" s="136"/>
    </row>
    <row r="103" spans="2:3" ht="12">
      <c r="B103" s="136"/>
      <c r="C103" s="136"/>
    </row>
    <row r="104" spans="2:3" ht="12">
      <c r="B104" s="136"/>
      <c r="C104" s="136"/>
    </row>
    <row r="115" ht="12">
      <c r="B115" s="99" t="s">
        <v>168</v>
      </c>
    </row>
    <row r="117" spans="2:5" ht="12">
      <c r="B117" s="104" t="s">
        <v>169</v>
      </c>
      <c r="C117" s="57">
        <v>44008.474548611106</v>
      </c>
      <c r="E117" s="99" t="s">
        <v>132</v>
      </c>
    </row>
    <row r="118" spans="2:5" ht="12">
      <c r="B118" s="104" t="s">
        <v>170</v>
      </c>
      <c r="C118" s="57">
        <v>44011.52168430555</v>
      </c>
      <c r="E118" s="188" t="s">
        <v>171</v>
      </c>
    </row>
    <row r="119" spans="2:3" ht="12">
      <c r="B119" s="104" t="s">
        <v>172</v>
      </c>
      <c r="C119" s="104" t="s">
        <v>134</v>
      </c>
    </row>
    <row r="121" spans="2:3" ht="12">
      <c r="B121" s="104" t="s">
        <v>173</v>
      </c>
      <c r="C121" s="104" t="s">
        <v>30</v>
      </c>
    </row>
    <row r="122" spans="2:3" ht="12">
      <c r="B122" s="104" t="s">
        <v>174</v>
      </c>
      <c r="C122" s="104" t="s">
        <v>175</v>
      </c>
    </row>
    <row r="124" spans="2:4" ht="12">
      <c r="B124" s="60" t="s">
        <v>176</v>
      </c>
      <c r="C124" s="189" t="s">
        <v>177</v>
      </c>
      <c r="D124" s="189" t="s">
        <v>178</v>
      </c>
    </row>
    <row r="125" spans="2:4" ht="12">
      <c r="B125" s="190" t="s">
        <v>151</v>
      </c>
      <c r="C125" s="190">
        <v>58.37</v>
      </c>
      <c r="D125" s="190">
        <v>58.177</v>
      </c>
    </row>
    <row r="127" spans="2:4" ht="12">
      <c r="B127" s="104" t="s">
        <v>15</v>
      </c>
      <c r="C127" s="104">
        <v>99.952</v>
      </c>
      <c r="D127" s="104">
        <v>97.828</v>
      </c>
    </row>
    <row r="128" spans="2:4" ht="12">
      <c r="B128" s="104" t="s">
        <v>13</v>
      </c>
      <c r="C128" s="104">
        <v>97.441</v>
      </c>
      <c r="D128" s="104">
        <v>95.083</v>
      </c>
    </row>
    <row r="129" spans="2:4" ht="12">
      <c r="B129" s="104" t="s">
        <v>10</v>
      </c>
      <c r="C129" s="104">
        <v>97.54</v>
      </c>
      <c r="D129" s="104">
        <v>92.491</v>
      </c>
    </row>
    <row r="130" spans="2:4" ht="12">
      <c r="B130" s="104" t="s">
        <v>0</v>
      </c>
      <c r="C130" s="104">
        <v>80.967</v>
      </c>
      <c r="D130" s="104">
        <v>82.31</v>
      </c>
    </row>
    <row r="131" spans="2:4" ht="12">
      <c r="B131" s="104" t="s">
        <v>9</v>
      </c>
      <c r="C131" s="104">
        <v>82.804</v>
      </c>
      <c r="D131" s="104">
        <v>76.338</v>
      </c>
    </row>
    <row r="132" spans="2:4" ht="12">
      <c r="B132" s="104" t="s">
        <v>19</v>
      </c>
      <c r="C132" s="104">
        <v>83.615</v>
      </c>
      <c r="D132" s="104">
        <v>75.624</v>
      </c>
    </row>
    <row r="133" spans="2:4" ht="12">
      <c r="B133" s="104" t="s">
        <v>12</v>
      </c>
      <c r="C133" s="104">
        <v>56.016</v>
      </c>
      <c r="D133" s="104">
        <v>74.248</v>
      </c>
    </row>
    <row r="134" spans="2:4" ht="12">
      <c r="B134" s="104" t="s">
        <v>7</v>
      </c>
      <c r="C134" s="104">
        <v>81.597</v>
      </c>
      <c r="D134" s="104">
        <v>73.294</v>
      </c>
    </row>
    <row r="135" spans="2:4" ht="12">
      <c r="B135" s="104" t="s">
        <v>6</v>
      </c>
      <c r="C135" s="104">
        <v>72.915</v>
      </c>
      <c r="D135" s="104">
        <v>70.666</v>
      </c>
    </row>
    <row r="136" spans="2:4" ht="12">
      <c r="B136" s="104" t="s">
        <v>5</v>
      </c>
      <c r="C136" s="104">
        <v>89.775</v>
      </c>
      <c r="D136" s="104">
        <v>67.436</v>
      </c>
    </row>
    <row r="137" spans="2:4" ht="12">
      <c r="B137" s="104" t="s">
        <v>17</v>
      </c>
      <c r="C137" s="104">
        <v>68.742</v>
      </c>
      <c r="D137" s="104">
        <v>64.254</v>
      </c>
    </row>
    <row r="138" spans="2:4" ht="12">
      <c r="B138" s="104" t="s">
        <v>29</v>
      </c>
      <c r="C138" s="104">
        <v>65.842</v>
      </c>
      <c r="D138" s="104">
        <v>63.679</v>
      </c>
    </row>
    <row r="139" spans="2:4" ht="12">
      <c r="B139" s="104" t="s">
        <v>3</v>
      </c>
      <c r="C139" s="104">
        <v>60.769</v>
      </c>
      <c r="D139" s="104">
        <v>63.573</v>
      </c>
    </row>
    <row r="140" spans="2:4" ht="12">
      <c r="B140" s="104" t="s">
        <v>16</v>
      </c>
      <c r="C140" s="104">
        <v>33.555</v>
      </c>
      <c r="D140" s="104">
        <v>59.678</v>
      </c>
    </row>
    <row r="141" spans="2:4" ht="12">
      <c r="B141" s="104" t="s">
        <v>14</v>
      </c>
      <c r="C141" s="104">
        <v>62.589</v>
      </c>
      <c r="D141" s="104">
        <v>58.062</v>
      </c>
    </row>
    <row r="142" spans="2:4" ht="12">
      <c r="B142" s="104" t="s">
        <v>39</v>
      </c>
      <c r="C142" s="104">
        <v>54.746</v>
      </c>
      <c r="D142" s="104">
        <v>52.701</v>
      </c>
    </row>
    <row r="143" spans="2:4" ht="12">
      <c r="B143" s="104" t="s">
        <v>21</v>
      </c>
      <c r="C143" s="104">
        <v>55.218</v>
      </c>
      <c r="D143" s="104">
        <v>51.301</v>
      </c>
    </row>
    <row r="144" spans="2:4" ht="12">
      <c r="B144" s="104" t="s">
        <v>8</v>
      </c>
      <c r="C144" s="104">
        <v>50.751</v>
      </c>
      <c r="D144" s="104">
        <v>46.581</v>
      </c>
    </row>
    <row r="145" spans="2:4" ht="12">
      <c r="B145" s="104" t="s">
        <v>22</v>
      </c>
      <c r="C145" s="104">
        <v>54.409</v>
      </c>
      <c r="D145" s="104">
        <v>44.881</v>
      </c>
    </row>
    <row r="146" spans="2:4" ht="12">
      <c r="B146" s="104" t="s">
        <v>18</v>
      </c>
      <c r="C146" s="104">
        <v>30.862</v>
      </c>
      <c r="D146" s="104">
        <v>44.803</v>
      </c>
    </row>
    <row r="147" spans="2:4" ht="12">
      <c r="B147" s="104" t="s">
        <v>11</v>
      </c>
      <c r="C147" s="104">
        <v>58.825</v>
      </c>
      <c r="D147" s="104">
        <v>44.313</v>
      </c>
    </row>
    <row r="148" spans="2:4" ht="12">
      <c r="B148" s="104" t="s">
        <v>85</v>
      </c>
      <c r="C148" s="104">
        <v>27.736</v>
      </c>
      <c r="D148" s="104">
        <v>36.745</v>
      </c>
    </row>
    <row r="149" spans="2:4" ht="12">
      <c r="B149" s="104" t="s">
        <v>1</v>
      </c>
      <c r="C149" s="104">
        <v>52.153</v>
      </c>
      <c r="D149" s="104">
        <v>36.375</v>
      </c>
    </row>
    <row r="150" spans="2:4" ht="12">
      <c r="B150" s="104" t="s">
        <v>23</v>
      </c>
      <c r="C150" s="104">
        <v>38.24</v>
      </c>
      <c r="D150" s="104">
        <v>29.195</v>
      </c>
    </row>
    <row r="151" spans="2:4" ht="12">
      <c r="B151" s="104" t="s">
        <v>20</v>
      </c>
      <c r="C151" s="104">
        <v>27.65</v>
      </c>
      <c r="D151" s="104">
        <v>24.288</v>
      </c>
    </row>
    <row r="152" spans="2:4" ht="12">
      <c r="B152" s="104" t="s">
        <v>2</v>
      </c>
      <c r="C152" s="104">
        <v>-20.984</v>
      </c>
      <c r="D152" s="104">
        <v>23.677</v>
      </c>
    </row>
    <row r="153" spans="2:4" ht="12">
      <c r="B153" s="104" t="s">
        <v>4</v>
      </c>
      <c r="C153" s="104">
        <v>27.53</v>
      </c>
      <c r="D153" s="104">
        <v>0.741</v>
      </c>
    </row>
    <row r="155" spans="2:4" ht="12">
      <c r="B155" s="104" t="s">
        <v>24</v>
      </c>
      <c r="C155" s="104">
        <v>26.236</v>
      </c>
      <c r="D155" s="104">
        <v>35.441</v>
      </c>
    </row>
    <row r="157" spans="2:4" ht="12">
      <c r="B157" s="104" t="s">
        <v>25</v>
      </c>
      <c r="C157" s="104">
        <v>21.2</v>
      </c>
      <c r="D157" s="104">
        <v>19.246</v>
      </c>
    </row>
    <row r="158" spans="2:4" ht="12">
      <c r="B158" s="104" t="s">
        <v>27</v>
      </c>
      <c r="C158" s="104">
        <v>-564.454</v>
      </c>
      <c r="D158" s="104">
        <v>-593.163</v>
      </c>
    </row>
    <row r="160" spans="2:4" ht="12">
      <c r="B160" s="104" t="s">
        <v>123</v>
      </c>
      <c r="C160" s="104">
        <v>72.379</v>
      </c>
      <c r="D160" s="104">
        <v>73.79</v>
      </c>
    </row>
    <row r="161" spans="2:4" ht="12">
      <c r="B161" s="104" t="s">
        <v>120</v>
      </c>
      <c r="C161" s="104">
        <v>46.304</v>
      </c>
      <c r="D161" s="104">
        <v>58.679</v>
      </c>
    </row>
    <row r="162" spans="2:4" ht="12">
      <c r="B162" s="104" t="s">
        <v>122</v>
      </c>
      <c r="C162" s="104">
        <v>37.729</v>
      </c>
      <c r="D162" s="104">
        <v>34.64</v>
      </c>
    </row>
    <row r="163" spans="2:4" ht="12">
      <c r="B163" s="104" t="s">
        <v>119</v>
      </c>
      <c r="C163" s="104">
        <v>46.208</v>
      </c>
      <c r="D163" s="104">
        <v>30.902</v>
      </c>
    </row>
    <row r="164" spans="2:4" ht="12">
      <c r="B164" s="104" t="s">
        <v>121</v>
      </c>
      <c r="C164" s="104">
        <v>49.78</v>
      </c>
      <c r="D164" s="104">
        <v>21.136</v>
      </c>
    </row>
    <row r="166" spans="2:4" ht="12">
      <c r="B166" s="104" t="s">
        <v>126</v>
      </c>
      <c r="C166" s="104">
        <v>103.908</v>
      </c>
      <c r="D166" s="104">
        <v>73.789</v>
      </c>
    </row>
    <row r="167" spans="2:4" ht="12">
      <c r="B167" s="104" t="s">
        <v>124</v>
      </c>
      <c r="C167" s="104" t="s">
        <v>152</v>
      </c>
      <c r="D167" s="104">
        <v>24.263</v>
      </c>
    </row>
    <row r="168" spans="2:4" ht="12">
      <c r="B168" s="104" t="s">
        <v>179</v>
      </c>
      <c r="C168" s="104">
        <v>27.071</v>
      </c>
      <c r="D168" s="104">
        <v>29.274</v>
      </c>
    </row>
    <row r="170" spans="2:4" ht="12">
      <c r="B170" s="104" t="s">
        <v>128</v>
      </c>
      <c r="C170" s="104" t="s">
        <v>152</v>
      </c>
      <c r="D170" s="104">
        <v>75.666</v>
      </c>
    </row>
    <row r="171" spans="2:4" ht="12">
      <c r="B171" s="104" t="s">
        <v>127</v>
      </c>
      <c r="C171" s="104">
        <v>42.416</v>
      </c>
      <c r="D171" s="104">
        <v>34.467</v>
      </c>
    </row>
    <row r="173" ht="12">
      <c r="B173" s="104" t="s">
        <v>180</v>
      </c>
    </row>
    <row r="174" spans="2:3" ht="12">
      <c r="B174" s="104" t="s">
        <v>152</v>
      </c>
      <c r="C174" s="104" t="s">
        <v>181</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sartofa</dc:creator>
  <cp:keywords/>
  <dc:description/>
  <cp:lastModifiedBy>VERDON Dominique (ESTAT)</cp:lastModifiedBy>
  <cp:lastPrinted>2011-11-25T17:26:16Z</cp:lastPrinted>
  <dcterms:created xsi:type="dcterms:W3CDTF">2010-06-10T14:33:40Z</dcterms:created>
  <dcterms:modified xsi:type="dcterms:W3CDTF">2021-06-08T10:20:34Z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