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000" activeTab="1"/>
  </bookViews>
  <sheets>
    <sheet name="Figure1" sheetId="6" r:id="rId1"/>
    <sheet name="Figure2" sheetId="8" r:id="rId2"/>
    <sheet name="Figure3" sheetId="9" r:id="rId3"/>
    <sheet name="Figure4" sheetId="23" r:id="rId4"/>
    <sheet name="Figure5" sheetId="11" r:id="rId5"/>
    <sheet name="Figure6" sheetId="12" r:id="rId6"/>
    <sheet name="Figure7" sheetId="19" r:id="rId7"/>
    <sheet name="Figure8" sheetId="20" r:id="rId8"/>
    <sheet name="Figure9" sheetId="21" r:id="rId9"/>
    <sheet name="Figure10" sheetId="22" r:id="rId10"/>
  </sheets>
  <definedNames>
    <definedName name="declarant">#REF!</definedName>
    <definedName name="EU_SITC">#REF!</definedName>
    <definedName name="expfig">#REF!</definedName>
    <definedName name="figure1">'Figure1'!$A$1:$K$32</definedName>
    <definedName name="figure10">'Figure10'!$A$1:$J$39</definedName>
    <definedName name="figure2">'Figure2'!$A$1:$E$31</definedName>
    <definedName name="figure3">'Figure3'!$A$1:$I$36</definedName>
    <definedName name="figure3b">'Figure3'!$K$1:$T$36</definedName>
    <definedName name="figure4">'Figure4'!$A$1:$I$39</definedName>
    <definedName name="figure4b">'Figure4'!$K$1:$T$39</definedName>
    <definedName name="figure5">'Figure5'!$A$1:$I$37</definedName>
    <definedName name="figure6">'Figure6'!$A$1:$J$40</definedName>
    <definedName name="figure7">'Figure7'!$A$1:$I$37</definedName>
    <definedName name="figure8">'Figure8'!$A$1:$J$39</definedName>
    <definedName name="figure9">'Figure9'!$A$1:$I$37</definedName>
    <definedName name="MAIN_SITC">#REF!</definedName>
    <definedName name="worldtrade">#REF!</definedName>
  </definedNames>
  <calcPr calcId="162913"/>
</workbook>
</file>

<file path=xl/sharedStrings.xml><?xml version="1.0" encoding="utf-8"?>
<sst xmlns="http://schemas.openxmlformats.org/spreadsheetml/2006/main" count="157" uniqueCount="53">
  <si>
    <t>Raw materials</t>
  </si>
  <si>
    <t>EU-28</t>
  </si>
  <si>
    <t>United States</t>
  </si>
  <si>
    <t>Canada</t>
  </si>
  <si>
    <t>China</t>
  </si>
  <si>
    <t>Japan</t>
  </si>
  <si>
    <t>South Korea</t>
  </si>
  <si>
    <t>India</t>
  </si>
  <si>
    <t>Hong Kong</t>
  </si>
  <si>
    <t>Singapore</t>
  </si>
  <si>
    <t>Russia</t>
  </si>
  <si>
    <t>Food &amp; drink</t>
  </si>
  <si>
    <t>Energy</t>
  </si>
  <si>
    <t>Chemicals</t>
  </si>
  <si>
    <t>Machinery and vehicles</t>
  </si>
  <si>
    <t>Other</t>
  </si>
  <si>
    <t>Other manufactured products</t>
  </si>
  <si>
    <t>World</t>
  </si>
  <si>
    <t>Imports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</si>
  <si>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</si>
  <si>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ext_lt_introle)</t>
    </r>
  </si>
  <si>
    <t>Exports</t>
  </si>
  <si>
    <t>Trade balance</t>
  </si>
  <si>
    <t>(EUR billion)</t>
  </si>
  <si>
    <r>
      <t>Source:</t>
    </r>
    <r>
      <rPr>
        <sz val="12"/>
        <color theme="1"/>
        <rFont val="Arial"/>
        <family val="2"/>
      </rPr>
      <t xml:space="preserve"> Eurostat (online data code: ext_lt_introle and UN Comtrade)</t>
    </r>
  </si>
  <si>
    <r>
      <t>Source:</t>
    </r>
    <r>
      <rPr>
        <sz val="12"/>
        <color theme="1"/>
        <rFont val="Arial"/>
        <family val="2"/>
      </rPr>
      <t xml:space="preserve"> Eurostat (online data code: ext_lt_introle, IMF and UN Comtrade)</t>
    </r>
  </si>
  <si>
    <r>
      <t>Source:</t>
    </r>
    <r>
      <rPr>
        <sz val="12"/>
        <color theme="1"/>
        <rFont val="Arial"/>
        <family val="2"/>
      </rPr>
      <t xml:space="preserve"> Eurostat (online data code: ext_lt_introle)</t>
    </r>
  </si>
  <si>
    <r>
      <t>Source:</t>
    </r>
    <r>
      <rPr>
        <sz val="12"/>
        <color theme="1"/>
        <rFont val="Arial"/>
        <family val="2"/>
      </rPr>
      <t xml:space="preserve"> UN Comtrade</t>
    </r>
  </si>
  <si>
    <t>Evolution of imports, exports and trade balance EU28, 2008-2018</t>
  </si>
  <si>
    <t>Trade by SITC aggregate, EU-28, 2017 and 2018</t>
  </si>
  <si>
    <t>Share of national exports in world exports, 2018</t>
  </si>
  <si>
    <t>Share of national exports in world exports - details, 2018</t>
  </si>
  <si>
    <t>share</t>
  </si>
  <si>
    <t>Share of national imports in world imports, 2018</t>
  </si>
  <si>
    <t>Share of national imports in world imports - details, 2018</t>
  </si>
  <si>
    <t>Source: Eurostat (online data code: imt_lt_introle)</t>
  </si>
  <si>
    <t>Source: Eurostat (online data code: ext_lt_introle and UN Comtrade)</t>
  </si>
  <si>
    <t>Import and export shares for main trading countries, 2018</t>
  </si>
  <si>
    <t>Imports, exports and trade balance by country, 2018</t>
  </si>
  <si>
    <t>Evolution of imports, exports and trade balance China, 2008-2018</t>
  </si>
  <si>
    <t>Trade by SITC aggregate, China, 2017 and 2018</t>
  </si>
  <si>
    <t>Trade by SITC aggregate, United States, 2017 and 2018</t>
  </si>
  <si>
    <t>Evolution of imports, exports and trade balance United States, 2008-2018</t>
  </si>
  <si>
    <t>Exports 2017</t>
  </si>
  <si>
    <t>Imports 2017</t>
  </si>
  <si>
    <t>Trade balance 2017</t>
  </si>
  <si>
    <t>Exports 2018</t>
  </si>
  <si>
    <t>Imports 2018</t>
  </si>
  <si>
    <t>Trade balance 2018</t>
  </si>
  <si>
    <t>Exports 2017 pos</t>
  </si>
  <si>
    <t>Imports 2017 pos</t>
  </si>
  <si>
    <t>Trade balance 2017 Total pos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</si>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</sst>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0.0%"/>
    <numFmt numFmtId="166" formatCode="#,##0.0_i"/>
    <numFmt numFmtId="167" formatCode="#,##0.0"/>
    <numFmt numFmtId="168" formatCode="_-* #,##0.0_-;\-* #,##0.0_-;_-* &quot;-&quot;??_-;_-@_-"/>
    <numFmt numFmtId="169" formatCode="_-* #,##0_-;\-* #,##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6" fontId="19" fillId="0" borderId="0" applyFill="0" applyBorder="0" applyProtection="0">
      <alignment horizontal="right"/>
    </xf>
  </cellStyleXfs>
  <cellXfs count="67">
    <xf numFmtId="0" fontId="0" fillId="0" borderId="0" xfId="0"/>
    <xf numFmtId="3" fontId="18" fillId="10" borderId="10" xfId="0" applyNumberFormat="1" applyFont="1" applyFill="1" applyBorder="1" applyAlignment="1">
      <alignment horizontal="left"/>
    </xf>
    <xf numFmtId="3" fontId="18" fillId="10" borderId="11" xfId="0" applyNumberFormat="1" applyFont="1" applyFill="1" applyBorder="1" applyAlignment="1">
      <alignment horizontal="center"/>
    </xf>
    <xf numFmtId="3" fontId="18" fillId="10" borderId="10" xfId="0" applyNumberFormat="1" applyFont="1" applyFill="1" applyBorder="1" applyAlignment="1">
      <alignment horizontal="center"/>
    </xf>
    <xf numFmtId="0" fontId="19" fillId="0" borderId="0" xfId="0" applyFont="1"/>
    <xf numFmtId="3" fontId="19" fillId="0" borderId="12" xfId="0" applyNumberFormat="1" applyFont="1" applyBorder="1"/>
    <xf numFmtId="3" fontId="18" fillId="0" borderId="13" xfId="0" applyNumberFormat="1" applyFont="1" applyBorder="1" applyAlignment="1">
      <alignment horizontal="left"/>
    </xf>
    <xf numFmtId="3" fontId="19" fillId="0" borderId="14" xfId="0" applyNumberFormat="1" applyFont="1" applyBorder="1"/>
    <xf numFmtId="3" fontId="19" fillId="0" borderId="13" xfId="0" applyNumberFormat="1" applyFont="1" applyBorder="1"/>
    <xf numFmtId="3" fontId="18" fillId="0" borderId="15" xfId="0" applyNumberFormat="1" applyFont="1" applyBorder="1" applyAlignment="1">
      <alignment horizontal="left"/>
    </xf>
    <xf numFmtId="3" fontId="19" fillId="0" borderId="16" xfId="0" applyNumberFormat="1" applyFont="1" applyBorder="1"/>
    <xf numFmtId="3" fontId="19" fillId="0" borderId="15" xfId="0" applyNumberFormat="1" applyFont="1" applyBorder="1"/>
    <xf numFmtId="3" fontId="19" fillId="0" borderId="0" xfId="0" applyNumberFormat="1" applyFont="1"/>
    <xf numFmtId="1" fontId="18" fillId="10" borderId="10" xfId="0" applyNumberFormat="1" applyFont="1" applyFill="1" applyBorder="1" applyAlignment="1">
      <alignment horizontal="left"/>
    </xf>
    <xf numFmtId="1" fontId="18" fillId="10" borderId="10" xfId="0" applyNumberFormat="1" applyFont="1" applyFill="1" applyBorder="1" applyAlignment="1">
      <alignment horizontal="center"/>
    </xf>
    <xf numFmtId="3" fontId="18" fillId="0" borderId="17" xfId="0" applyNumberFormat="1" applyFont="1" applyBorder="1" applyAlignment="1">
      <alignment horizontal="left"/>
    </xf>
    <xf numFmtId="0" fontId="20" fillId="0" borderId="0" xfId="0" applyFont="1" applyAlignment="1">
      <alignment/>
    </xf>
    <xf numFmtId="164" fontId="19" fillId="0" borderId="0" xfId="0" applyNumberFormat="1" applyFont="1"/>
    <xf numFmtId="3" fontId="19" fillId="0" borderId="17" xfId="0" applyNumberFormat="1" applyFont="1" applyBorder="1"/>
    <xf numFmtId="1" fontId="18" fillId="10" borderId="11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left"/>
    </xf>
    <xf numFmtId="3" fontId="18" fillId="10" borderId="10" xfId="0" applyNumberFormat="1" applyFont="1" applyFill="1" applyBorder="1" applyAlignment="1">
      <alignment horizontal="left" wrapText="1"/>
    </xf>
    <xf numFmtId="3" fontId="18" fillId="10" borderId="11" xfId="0" applyNumberFormat="1" applyFont="1" applyFill="1" applyBorder="1" applyAlignment="1">
      <alignment horizontal="center" wrapText="1"/>
    </xf>
    <xf numFmtId="4" fontId="19" fillId="0" borderId="12" xfId="0" applyNumberFormat="1" applyFont="1" applyBorder="1"/>
    <xf numFmtId="4" fontId="19" fillId="0" borderId="17" xfId="0" applyNumberFormat="1" applyFont="1" applyBorder="1"/>
    <xf numFmtId="4" fontId="19" fillId="0" borderId="14" xfId="0" applyNumberFormat="1" applyFont="1" applyBorder="1"/>
    <xf numFmtId="4" fontId="19" fillId="0" borderId="13" xfId="0" applyNumberFormat="1" applyFont="1" applyBorder="1"/>
    <xf numFmtId="4" fontId="19" fillId="0" borderId="16" xfId="0" applyNumberFormat="1" applyFont="1" applyBorder="1"/>
    <xf numFmtId="4" fontId="19" fillId="0" borderId="15" xfId="0" applyNumberFormat="1" applyFont="1" applyBorder="1"/>
    <xf numFmtId="4" fontId="19" fillId="0" borderId="0" xfId="0" applyNumberFormat="1" applyFont="1"/>
    <xf numFmtId="3" fontId="19" fillId="0" borderId="18" xfId="0" applyNumberFormat="1" applyFont="1" applyBorder="1"/>
    <xf numFmtId="3" fontId="18" fillId="10" borderId="19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3" fontId="24" fillId="0" borderId="0" xfId="0" applyNumberFormat="1" applyFont="1"/>
    <xf numFmtId="0" fontId="24" fillId="0" borderId="0" xfId="0" applyFont="1"/>
    <xf numFmtId="3" fontId="25" fillId="0" borderId="0" xfId="0" applyNumberFormat="1" applyFont="1"/>
    <xf numFmtId="0" fontId="25" fillId="0" borderId="0" xfId="0" applyFont="1"/>
    <xf numFmtId="3" fontId="24" fillId="0" borderId="0" xfId="0" applyNumberFormat="1" applyFont="1" applyAlignment="1">
      <alignment horizontal="left"/>
    </xf>
    <xf numFmtId="4" fontId="21" fillId="0" borderId="0" xfId="0" applyNumberFormat="1" applyFont="1"/>
    <xf numFmtId="0" fontId="18" fillId="10" borderId="10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/>
    </xf>
    <xf numFmtId="165" fontId="19" fillId="0" borderId="17" xfId="15" applyNumberFormat="1" applyFont="1" applyBorder="1"/>
    <xf numFmtId="0" fontId="18" fillId="0" borderId="13" xfId="0" applyFont="1" applyBorder="1" applyAlignment="1">
      <alignment horizontal="left"/>
    </xf>
    <xf numFmtId="165" fontId="19" fillId="0" borderId="13" xfId="15" applyNumberFormat="1" applyFont="1" applyBorder="1"/>
    <xf numFmtId="0" fontId="18" fillId="0" borderId="15" xfId="0" applyFont="1" applyBorder="1" applyAlignment="1">
      <alignment horizontal="left"/>
    </xf>
    <xf numFmtId="165" fontId="19" fillId="0" borderId="15" xfId="15" applyNumberFormat="1" applyFont="1" applyBorder="1"/>
    <xf numFmtId="0" fontId="18" fillId="10" borderId="11" xfId="0" applyFont="1" applyFill="1" applyBorder="1" applyAlignment="1">
      <alignment horizontal="center" vertical="center"/>
    </xf>
    <xf numFmtId="167" fontId="19" fillId="0" borderId="12" xfId="0" applyNumberFormat="1" applyFont="1" applyBorder="1"/>
    <xf numFmtId="167" fontId="19" fillId="0" borderId="17" xfId="0" applyNumberFormat="1" applyFont="1" applyBorder="1"/>
    <xf numFmtId="167" fontId="19" fillId="0" borderId="14" xfId="0" applyNumberFormat="1" applyFont="1" applyBorder="1"/>
    <xf numFmtId="167" fontId="19" fillId="0" borderId="13" xfId="0" applyNumberFormat="1" applyFont="1" applyBorder="1"/>
    <xf numFmtId="167" fontId="19" fillId="0" borderId="16" xfId="0" applyNumberFormat="1" applyFont="1" applyBorder="1"/>
    <xf numFmtId="167" fontId="19" fillId="0" borderId="15" xfId="0" applyNumberFormat="1" applyFont="1" applyBorder="1"/>
    <xf numFmtId="165" fontId="19" fillId="0" borderId="0" xfId="15" applyNumberFormat="1" applyFont="1"/>
    <xf numFmtId="168" fontId="19" fillId="0" borderId="0" xfId="18" applyNumberFormat="1" applyFont="1"/>
    <xf numFmtId="169" fontId="19" fillId="0" borderId="0" xfId="18" applyNumberFormat="1" applyFont="1"/>
    <xf numFmtId="17" fontId="19" fillId="0" borderId="0" xfId="0" applyNumberFormat="1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9" fillId="0" borderId="0" xfId="0" applyFont="1" applyAlignment="1">
      <alignment horizontal="center"/>
    </xf>
    <xf numFmtId="3" fontId="8" fillId="4" borderId="17" xfId="27" applyNumberFormat="1" applyBorder="1"/>
    <xf numFmtId="3" fontId="8" fillId="4" borderId="13" xfId="27" applyNumberFormat="1" applyBorder="1"/>
    <xf numFmtId="3" fontId="8" fillId="4" borderId="16" xfId="27" applyNumberFormat="1" applyBorder="1"/>
    <xf numFmtId="3" fontId="8" fillId="4" borderId="12" xfId="27" applyNumberFormat="1" applyBorder="1"/>
    <xf numFmtId="3" fontId="8" fillId="4" borderId="14" xfId="27" applyNumberFormat="1" applyBorder="1"/>
    <xf numFmtId="1" fontId="19" fillId="0" borderId="0" xfId="0" applyNumberFormat="1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235"/>
          <c:w val="0.57325"/>
          <c:h val="0.8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4"/>
              <c:layout>
                <c:manualLayout>
                  <c:x val="0.00275"/>
                  <c:y val="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Figure1!$E$37:$E$43</c:f>
              <c:strCache/>
            </c:strRef>
          </c:cat>
          <c:val>
            <c:numRef>
              <c:f>Figure1!$G$37:$G$43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Figure7!$A$45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Figure7!$B$42:$L$42</c:f>
              <c:numCache/>
            </c:numRef>
          </c:cat>
          <c:val>
            <c:numRef>
              <c:f>Figure7!$B$45:$L$45</c:f>
              <c:numCache/>
            </c:numRef>
          </c:val>
        </c:ser>
        <c:axId val="32411115"/>
        <c:axId val="21774424"/>
      </c:barChart>
      <c:lineChart>
        <c:grouping val="standard"/>
        <c:varyColors val="0"/>
        <c:ser>
          <c:idx val="1"/>
          <c:order val="1"/>
          <c:tx>
            <c:strRef>
              <c:f>Figure7!$A$43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Figure7!$B$42:$L$42</c:f>
              <c:numCache/>
            </c:numRef>
          </c:cat>
          <c:val>
            <c:numRef>
              <c:f>Figure7!$B$43:$L$43</c:f>
              <c:numCache/>
            </c:numRef>
          </c:val>
          <c:smooth val="0"/>
        </c:ser>
        <c:ser>
          <c:idx val="2"/>
          <c:order val="2"/>
          <c:tx>
            <c:strRef>
              <c:f>Figure7!$A$44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Figure7!$B$42:$L$42</c:f>
              <c:numCache/>
            </c:numRef>
          </c:cat>
          <c:val>
            <c:numRef>
              <c:f>Figure7!$B$44:$L$44</c:f>
              <c:numCache/>
            </c:numRef>
          </c:val>
          <c:smooth val="0"/>
        </c:ser>
        <c:axId val="32411115"/>
        <c:axId val="21774424"/>
      </c:lineChart>
      <c:catAx>
        <c:axId val="32411115"/>
        <c:scaling>
          <c:orientation val="minMax"/>
        </c:scaling>
        <c:axPos val="b"/>
        <c:delete val="0"/>
        <c:numFmt formatCode="#,##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774424"/>
        <c:crosses val="autoZero"/>
        <c:auto val="1"/>
        <c:lblOffset val="100"/>
        <c:noMultiLvlLbl val="0"/>
      </c:catAx>
      <c:valAx>
        <c:axId val="21774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1111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Figure8!$A$44</c:f>
              <c:strCache>
                <c:ptCount val="1"/>
                <c:pt idx="0">
                  <c:v>Exports 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Figure8!$B$43:$H$43</c:f>
              <c:strCache/>
            </c:strRef>
          </c:cat>
          <c:val>
            <c:numRef>
              <c:f>Figure8!$B$44:$H$44</c:f>
              <c:numCache/>
            </c:numRef>
          </c:val>
        </c:ser>
        <c:ser>
          <c:idx val="1"/>
          <c:order val="1"/>
          <c:tx>
            <c:strRef>
              <c:f>Figure8!$A$45</c:f>
              <c:strCache>
                <c:ptCount val="1"/>
                <c:pt idx="0">
                  <c:v>Imports 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Figure8!$B$43:$H$43</c:f>
              <c:strCache/>
            </c:strRef>
          </c:cat>
          <c:val>
            <c:numRef>
              <c:f>Figure8!$B$45:$H$45</c:f>
              <c:numCache/>
            </c:numRef>
          </c:val>
        </c:ser>
        <c:ser>
          <c:idx val="2"/>
          <c:order val="2"/>
          <c:tx>
            <c:strRef>
              <c:f>Figure8!$A$46</c:f>
              <c:strCache>
                <c:ptCount val="1"/>
                <c:pt idx="0">
                  <c:v>Trade balance 2017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Figure8!$B$43:$H$43</c:f>
              <c:strCache/>
            </c:strRef>
          </c:cat>
          <c:val>
            <c:numRef>
              <c:f>Figure8!$B$46:$H$46</c:f>
              <c:numCache/>
            </c:numRef>
          </c:val>
        </c:ser>
        <c:axId val="26040249"/>
        <c:axId val="51946718"/>
      </c:barChart>
      <c:scatterChart>
        <c:scatterStyle val="lineMarker"/>
        <c:varyColors val="0"/>
        <c:ser>
          <c:idx val="3"/>
          <c:order val="3"/>
          <c:tx>
            <c:strRef>
              <c:f>Figure8!$A$47</c:f>
              <c:strCache>
                <c:ptCount val="1"/>
                <c:pt idx="0">
                  <c:v>Exports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Figure8!$B$50:$H$50</c:f>
              <c:numCache/>
            </c:numRef>
          </c:xVal>
          <c:yVal>
            <c:numRef>
              <c:f>Figure8!$B$47:$H$47</c:f>
              <c:numCache/>
            </c:numRef>
          </c:yVal>
          <c:smooth val="0"/>
        </c:ser>
        <c:ser>
          <c:idx val="4"/>
          <c:order val="4"/>
          <c:tx>
            <c:strRef>
              <c:f>Figure8!$A$48</c:f>
              <c:strCache>
                <c:ptCount val="1"/>
                <c:pt idx="0">
                  <c:v>Imports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Figure8!$B$51:$H$51</c:f>
              <c:numCache/>
            </c:numRef>
          </c:xVal>
          <c:yVal>
            <c:numRef>
              <c:f>Figure8!$B$48:$H$48</c:f>
              <c:numCache/>
            </c:numRef>
          </c:yVal>
          <c:smooth val="0"/>
        </c:ser>
        <c:ser>
          <c:idx val="5"/>
          <c:order val="5"/>
          <c:tx>
            <c:strRef>
              <c:f>Figure8!$A$49</c:f>
              <c:strCache>
                <c:ptCount val="1"/>
                <c:pt idx="0">
                  <c:v>Trade balance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Figure8!$B$52:$H$52</c:f>
              <c:numCache/>
            </c:numRef>
          </c:xVal>
          <c:yVal>
            <c:numRef>
              <c:f>Figure8!$B$49:$H$49</c:f>
              <c:numCache/>
            </c:numRef>
          </c:yVal>
          <c:smooth val="0"/>
        </c:ser>
        <c:axId val="27553751"/>
        <c:axId val="22160628"/>
      </c:scatterChart>
      <c:catAx>
        <c:axId val="260402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946718"/>
        <c:crosses val="autoZero"/>
        <c:auto val="1"/>
        <c:lblOffset val="100"/>
        <c:noMultiLvlLbl val="0"/>
      </c:catAx>
      <c:valAx>
        <c:axId val="51946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40249"/>
        <c:crosses val="autoZero"/>
        <c:crossBetween val="between"/>
        <c:dispUnits/>
      </c:valAx>
      <c:valAx>
        <c:axId val="27553751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22160628"/>
        <c:crosses val="max"/>
        <c:crossBetween val="midCat"/>
        <c:dispUnits/>
      </c:valAx>
      <c:valAx>
        <c:axId val="22160628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27553751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Figure9!$A$45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Figure9!$B$42:$L$42</c:f>
              <c:numCache/>
            </c:numRef>
          </c:cat>
          <c:val>
            <c:numRef>
              <c:f>Figure9!$B$45:$L$45</c:f>
              <c:numCache/>
            </c:numRef>
          </c:val>
        </c:ser>
        <c:axId val="52688325"/>
        <c:axId val="11615770"/>
      </c:barChart>
      <c:lineChart>
        <c:grouping val="standard"/>
        <c:varyColors val="0"/>
        <c:ser>
          <c:idx val="1"/>
          <c:order val="1"/>
          <c:tx>
            <c:strRef>
              <c:f>Figure9!$A$43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Figure9!$B$42:$L$42</c:f>
              <c:numCache/>
            </c:numRef>
          </c:cat>
          <c:val>
            <c:numRef>
              <c:f>Figure9!$B$43:$L$43</c:f>
              <c:numCache/>
            </c:numRef>
          </c:val>
          <c:smooth val="0"/>
        </c:ser>
        <c:ser>
          <c:idx val="2"/>
          <c:order val="2"/>
          <c:tx>
            <c:strRef>
              <c:f>Figure9!$A$44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Figure9!$B$42:$L$42</c:f>
              <c:numCache/>
            </c:numRef>
          </c:cat>
          <c:val>
            <c:numRef>
              <c:f>Figure9!$B$44:$L$44</c:f>
              <c:numCache/>
            </c:numRef>
          </c:val>
          <c:smooth val="0"/>
        </c:ser>
        <c:axId val="52688325"/>
        <c:axId val="11615770"/>
      </c:lineChart>
      <c:catAx>
        <c:axId val="52688325"/>
        <c:scaling>
          <c:orientation val="minMax"/>
        </c:scaling>
        <c:axPos val="b"/>
        <c:delete val="0"/>
        <c:numFmt formatCode="#,##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615770"/>
        <c:crosses val="autoZero"/>
        <c:auto val="1"/>
        <c:lblOffset val="100"/>
        <c:noMultiLvlLbl val="0"/>
      </c:catAx>
      <c:valAx>
        <c:axId val="11615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68832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Figure10!$A$44</c:f>
              <c:strCache>
                <c:ptCount val="1"/>
                <c:pt idx="0">
                  <c:v>Exports 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Figure10!$B$43:$H$43</c:f>
              <c:strCache/>
            </c:strRef>
          </c:cat>
          <c:val>
            <c:numRef>
              <c:f>Figure10!$B$44:$H$44</c:f>
              <c:numCache/>
            </c:numRef>
          </c:val>
        </c:ser>
        <c:ser>
          <c:idx val="1"/>
          <c:order val="1"/>
          <c:tx>
            <c:strRef>
              <c:f>Figure10!$A$45</c:f>
              <c:strCache>
                <c:ptCount val="1"/>
                <c:pt idx="0">
                  <c:v>Imports 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Figure10!$B$43:$H$43</c:f>
              <c:strCache/>
            </c:strRef>
          </c:cat>
          <c:val>
            <c:numRef>
              <c:f>Figure10!$B$45:$H$45</c:f>
              <c:numCache/>
            </c:numRef>
          </c:val>
        </c:ser>
        <c:ser>
          <c:idx val="2"/>
          <c:order val="2"/>
          <c:tx>
            <c:strRef>
              <c:f>Figure10!$A$46</c:f>
              <c:strCache>
                <c:ptCount val="1"/>
                <c:pt idx="0">
                  <c:v>Trade balance 2017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Figure10!$B$43:$H$43</c:f>
              <c:strCache/>
            </c:strRef>
          </c:cat>
          <c:val>
            <c:numRef>
              <c:f>Figure10!$B$46:$H$46</c:f>
              <c:numCache/>
            </c:numRef>
          </c:val>
        </c:ser>
        <c:axId val="63290627"/>
        <c:axId val="4977104"/>
      </c:barChart>
      <c:scatterChart>
        <c:scatterStyle val="lineMarker"/>
        <c:varyColors val="0"/>
        <c:ser>
          <c:idx val="3"/>
          <c:order val="3"/>
          <c:tx>
            <c:strRef>
              <c:f>Figure10!$A$47</c:f>
              <c:strCache>
                <c:ptCount val="1"/>
                <c:pt idx="0">
                  <c:v>Exports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Figure10!$B$50:$H$50</c:f>
              <c:numCache/>
            </c:numRef>
          </c:xVal>
          <c:yVal>
            <c:numRef>
              <c:f>Figure10!$B$47:$H$47</c:f>
              <c:numCache/>
            </c:numRef>
          </c:yVal>
          <c:smooth val="0"/>
        </c:ser>
        <c:ser>
          <c:idx val="4"/>
          <c:order val="4"/>
          <c:tx>
            <c:strRef>
              <c:f>Figure10!$A$48</c:f>
              <c:strCache>
                <c:ptCount val="1"/>
                <c:pt idx="0">
                  <c:v>Imports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Figure10!$B$51:$H$51</c:f>
              <c:numCache/>
            </c:numRef>
          </c:xVal>
          <c:yVal>
            <c:numRef>
              <c:f>Figure10!$B$48:$H$48</c:f>
              <c:numCache/>
            </c:numRef>
          </c:yVal>
          <c:smooth val="0"/>
        </c:ser>
        <c:ser>
          <c:idx val="5"/>
          <c:order val="5"/>
          <c:tx>
            <c:strRef>
              <c:f>Figure10!$A$49</c:f>
              <c:strCache>
                <c:ptCount val="1"/>
                <c:pt idx="0">
                  <c:v>Trade balance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Figure10!$B$52:$H$52</c:f>
              <c:numCache/>
            </c:numRef>
          </c:xVal>
          <c:yVal>
            <c:numRef>
              <c:f>Figure10!$B$49:$H$49</c:f>
              <c:numCache/>
            </c:numRef>
          </c:yVal>
          <c:smooth val="0"/>
        </c:ser>
        <c:axId val="7875857"/>
        <c:axId val="6563222"/>
      </c:scatterChart>
      <c:catAx>
        <c:axId val="632906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77104"/>
        <c:crosses val="autoZero"/>
        <c:auto val="1"/>
        <c:lblOffset val="100"/>
        <c:noMultiLvlLbl val="0"/>
      </c:catAx>
      <c:valAx>
        <c:axId val="4977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90627"/>
        <c:crosses val="autoZero"/>
        <c:crossBetween val="between"/>
        <c:dispUnits/>
      </c:valAx>
      <c:valAx>
        <c:axId val="7875857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6563222"/>
        <c:crosses val="max"/>
        <c:crossBetween val="midCat"/>
        <c:dispUnits/>
      </c:valAx>
      <c:valAx>
        <c:axId val="6563222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7875857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235"/>
          <c:w val="0.57325"/>
          <c:h val="0.8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5"/>
              </a:solidFill>
            </c:spPr>
          </c:dPt>
          <c:dLbls>
            <c:dLbl>
              <c:idx val="5"/>
              <c:layout>
                <c:manualLayout>
                  <c:x val="-0.0332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Figure1!$A$37:$A$43</c:f>
              <c:strCache/>
            </c:strRef>
          </c:cat>
          <c:val>
            <c:numRef>
              <c:f>Figure1!$C$37:$C$43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6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Figure2!$B$34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Figure2!$A$35:$A$45</c:f>
              <c:strCache/>
            </c:strRef>
          </c:cat>
          <c:val>
            <c:numRef>
              <c:f>Figure2!$B$35:$B$45</c:f>
              <c:numCache/>
            </c:numRef>
          </c:val>
        </c:ser>
        <c:ser>
          <c:idx val="1"/>
          <c:order val="1"/>
          <c:tx>
            <c:strRef>
              <c:f>Figure2!$C$34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Figure2!$A$35:$A$45</c:f>
              <c:strCache/>
            </c:strRef>
          </c:cat>
          <c:val>
            <c:numRef>
              <c:f>Figure2!$C$35:$C$45</c:f>
              <c:numCache/>
            </c:numRef>
          </c:val>
        </c:ser>
        <c:ser>
          <c:idx val="2"/>
          <c:order val="2"/>
          <c:tx>
            <c:strRef>
              <c:f>Figure2!$D$34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Figure2!$A$35:$A$45</c:f>
              <c:strCache/>
            </c:strRef>
          </c:cat>
          <c:val>
            <c:numRef>
              <c:f>Figure2!$D$35:$D$45</c:f>
              <c:numCache/>
            </c:numRef>
          </c:val>
        </c:ser>
        <c:gapWidth val="50"/>
        <c:axId val="49645243"/>
        <c:axId val="2969704"/>
      </c:barChart>
      <c:catAx>
        <c:axId val="496452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69704"/>
        <c:crosses val="autoZero"/>
        <c:auto val="1"/>
        <c:lblOffset val="100"/>
        <c:noMultiLvlLbl val="0"/>
      </c:catAx>
      <c:valAx>
        <c:axId val="2969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64524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Figure3!$A$42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Figure3!$B$42:$L$42</c:f>
              <c:numCache/>
            </c:numRef>
          </c:val>
          <c:smooth val="0"/>
        </c:ser>
        <c:ser>
          <c:idx val="1"/>
          <c:order val="1"/>
          <c:tx>
            <c:strRef>
              <c:f>Figure3!$A$43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Figure3!$B$43:$L$43</c:f>
              <c:numCache/>
            </c:numRef>
          </c:val>
          <c:smooth val="0"/>
        </c:ser>
        <c:ser>
          <c:idx val="2"/>
          <c:order val="2"/>
          <c:tx>
            <c:strRef>
              <c:f>Figure3!$A$44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Figure3!$B$44:$L$44</c:f>
              <c:numCache/>
            </c:numRef>
          </c:val>
          <c:smooth val="0"/>
        </c:ser>
        <c:ser>
          <c:idx val="3"/>
          <c:order val="3"/>
          <c:tx>
            <c:strRef>
              <c:f>Figure3!$A$45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Figure3!$B$45:$L$45</c:f>
              <c:numCache/>
            </c:numRef>
          </c:val>
          <c:smooth val="0"/>
        </c:ser>
        <c:ser>
          <c:idx val="4"/>
          <c:order val="4"/>
          <c:tx>
            <c:strRef>
              <c:f>Figure3!$A$46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Figure3!$B$46:$L$46</c:f>
              <c:numCache/>
            </c:numRef>
          </c:val>
          <c:smooth val="0"/>
        </c:ser>
        <c:ser>
          <c:idx val="5"/>
          <c:order val="5"/>
          <c:tx>
            <c:strRef>
              <c:f>Figure3!$A$47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Figure3!$B$47:$L$47</c:f>
              <c:numCache/>
            </c:numRef>
          </c:val>
          <c:smooth val="0"/>
        </c:ser>
        <c:ser>
          <c:idx val="6"/>
          <c:order val="6"/>
          <c:tx>
            <c:strRef>
              <c:f>Figure3!$A$48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Figure3!$B$48:$L$48</c:f>
              <c:numCache/>
            </c:numRef>
          </c:val>
          <c:smooth val="0"/>
        </c:ser>
        <c:ser>
          <c:idx val="7"/>
          <c:order val="7"/>
          <c:tx>
            <c:strRef>
              <c:f>Figure3!$A$49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Figure3!$B$49:$L$49</c:f>
              <c:numCache/>
            </c:numRef>
          </c:val>
          <c:smooth val="0"/>
        </c:ser>
        <c:ser>
          <c:idx val="8"/>
          <c:order val="8"/>
          <c:tx>
            <c:strRef>
              <c:f>Figure3!$A$50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Figure3!$B$50:$L$50</c:f>
              <c:numCache/>
            </c:numRef>
          </c:val>
          <c:smooth val="0"/>
        </c:ser>
        <c:ser>
          <c:idx val="9"/>
          <c:order val="9"/>
          <c:tx>
            <c:strRef>
              <c:f>Figure3!$A$51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Figure3!$B$51:$L$51</c:f>
              <c:numCache/>
            </c:numRef>
          </c:val>
          <c:smooth val="0"/>
        </c:ser>
        <c:ser>
          <c:idx val="10"/>
          <c:order val="10"/>
          <c:tx>
            <c:strRef>
              <c:f>Figure3!$A$52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Figure3!$B$52:$L$52</c:f>
              <c:numCache/>
            </c:numRef>
          </c:val>
          <c:smooth val="0"/>
        </c:ser>
        <c:axId val="3582985"/>
        <c:axId val="45899374"/>
      </c:lineChart>
      <c:catAx>
        <c:axId val="358298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899374"/>
        <c:crosses val="autoZero"/>
        <c:auto val="1"/>
        <c:lblOffset val="100"/>
        <c:noMultiLvlLbl val="0"/>
      </c:catAx>
      <c:valAx>
        <c:axId val="458993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298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Figure3!$A$42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Figure3!$B$42:$L$42</c:f>
              <c:numCache/>
            </c:numRef>
          </c:val>
          <c:smooth val="0"/>
        </c:ser>
        <c:ser>
          <c:idx val="1"/>
          <c:order val="1"/>
          <c:tx>
            <c:strRef>
              <c:f>Figure3!$A$43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Figure3!$B$43:$L$43</c:f>
              <c:numCache/>
            </c:numRef>
          </c:val>
          <c:smooth val="0"/>
        </c:ser>
        <c:ser>
          <c:idx val="2"/>
          <c:order val="2"/>
          <c:tx>
            <c:strRef>
              <c:f>Figure3!$A$44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Figure3!$B$44:$L$44</c:f>
              <c:numCache/>
            </c:numRef>
          </c:val>
          <c:smooth val="0"/>
        </c:ser>
        <c:ser>
          <c:idx val="3"/>
          <c:order val="3"/>
          <c:tx>
            <c:strRef>
              <c:f>Figure3!$A$45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Figure3!$B$45:$L$45</c:f>
              <c:numCache/>
            </c:numRef>
          </c:val>
          <c:smooth val="0"/>
        </c:ser>
        <c:ser>
          <c:idx val="4"/>
          <c:order val="4"/>
          <c:tx>
            <c:strRef>
              <c:f>Figure3!$A$46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Figure3!$B$46:$L$46</c:f>
              <c:numCache/>
            </c:numRef>
          </c:val>
          <c:smooth val="0"/>
        </c:ser>
        <c:ser>
          <c:idx val="5"/>
          <c:order val="5"/>
          <c:tx>
            <c:strRef>
              <c:f>Figure3!$A$47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Figure3!$B$47:$L$47</c:f>
              <c:numCache/>
            </c:numRef>
          </c:val>
          <c:smooth val="0"/>
        </c:ser>
        <c:ser>
          <c:idx val="6"/>
          <c:order val="6"/>
          <c:tx>
            <c:strRef>
              <c:f>Figure3!$A$48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Figure3!$B$48:$L$48</c:f>
              <c:numCache/>
            </c:numRef>
          </c:val>
          <c:smooth val="0"/>
        </c:ser>
        <c:ser>
          <c:idx val="7"/>
          <c:order val="7"/>
          <c:tx>
            <c:strRef>
              <c:f>Figure3!$A$49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Figure3!$B$49:$L$49</c:f>
              <c:numCache/>
            </c:numRef>
          </c:val>
          <c:smooth val="0"/>
        </c:ser>
        <c:ser>
          <c:idx val="8"/>
          <c:order val="8"/>
          <c:tx>
            <c:strRef>
              <c:f>Figure3!$A$50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Figure3!$B$50:$L$50</c:f>
              <c:numCache/>
            </c:numRef>
          </c:val>
          <c:smooth val="0"/>
        </c:ser>
        <c:ser>
          <c:idx val="9"/>
          <c:order val="9"/>
          <c:tx>
            <c:strRef>
              <c:f>Figure3!$A$51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Figure3!$B$51:$L$51</c:f>
              <c:numCache/>
            </c:numRef>
          </c:val>
          <c:smooth val="0"/>
        </c:ser>
        <c:ser>
          <c:idx val="10"/>
          <c:order val="10"/>
          <c:tx>
            <c:strRef>
              <c:f>Figure3!$A$52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Figure3!$B$41:$L$41</c:f>
              <c:numCache/>
            </c:numRef>
          </c:cat>
          <c:val>
            <c:numRef>
              <c:f>Figure3!$B$52:$L$52</c:f>
              <c:numCache/>
            </c:numRef>
          </c:val>
          <c:smooth val="0"/>
        </c:ser>
        <c:axId val="12940199"/>
        <c:axId val="20458500"/>
      </c:lineChart>
      <c:catAx>
        <c:axId val="129401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458500"/>
        <c:crosses val="autoZero"/>
        <c:auto val="1"/>
        <c:lblOffset val="100"/>
        <c:noMultiLvlLbl val="0"/>
      </c:catAx>
      <c:valAx>
        <c:axId val="20458500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40199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Figure4!$A$42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Figure4!$B$42:$L$42</c:f>
              <c:numCache/>
            </c:numRef>
          </c:val>
          <c:smooth val="0"/>
        </c:ser>
        <c:ser>
          <c:idx val="1"/>
          <c:order val="1"/>
          <c:tx>
            <c:strRef>
              <c:f>Figure4!$A$43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Figure4!$B$43:$L$43</c:f>
              <c:numCache/>
            </c:numRef>
          </c:val>
          <c:smooth val="0"/>
        </c:ser>
        <c:ser>
          <c:idx val="2"/>
          <c:order val="2"/>
          <c:tx>
            <c:strRef>
              <c:f>Figure4!$A$44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Figure4!$B$44:$L$44</c:f>
              <c:numCache/>
            </c:numRef>
          </c:val>
          <c:smooth val="0"/>
        </c:ser>
        <c:ser>
          <c:idx val="3"/>
          <c:order val="3"/>
          <c:tx>
            <c:strRef>
              <c:f>Figure4!$A$45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Figure4!$B$45:$L$45</c:f>
              <c:numCache/>
            </c:numRef>
          </c:val>
          <c:smooth val="0"/>
        </c:ser>
        <c:ser>
          <c:idx val="4"/>
          <c:order val="4"/>
          <c:tx>
            <c:strRef>
              <c:f>Figure4!$A$46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Figure4!$B$46:$L$46</c:f>
              <c:numCache/>
            </c:numRef>
          </c:val>
          <c:smooth val="0"/>
        </c:ser>
        <c:ser>
          <c:idx val="5"/>
          <c:order val="5"/>
          <c:tx>
            <c:strRef>
              <c:f>Figure4!$A$47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Figure4!$B$47:$L$47</c:f>
              <c:numCache/>
            </c:numRef>
          </c:val>
          <c:smooth val="0"/>
        </c:ser>
        <c:ser>
          <c:idx val="6"/>
          <c:order val="6"/>
          <c:tx>
            <c:strRef>
              <c:f>Figure4!$A$48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Figure4!$B$48:$L$48</c:f>
              <c:numCache/>
            </c:numRef>
          </c:val>
          <c:smooth val="0"/>
        </c:ser>
        <c:ser>
          <c:idx val="7"/>
          <c:order val="7"/>
          <c:tx>
            <c:strRef>
              <c:f>Figure4!$A$49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Figure4!$B$49:$L$49</c:f>
              <c:numCache/>
            </c:numRef>
          </c:val>
          <c:smooth val="0"/>
        </c:ser>
        <c:ser>
          <c:idx val="8"/>
          <c:order val="8"/>
          <c:tx>
            <c:strRef>
              <c:f>Figure4!$A$50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Figure4!$B$50:$L$50</c:f>
              <c:numCache/>
            </c:numRef>
          </c:val>
          <c:smooth val="0"/>
        </c:ser>
        <c:ser>
          <c:idx val="9"/>
          <c:order val="9"/>
          <c:tx>
            <c:strRef>
              <c:f>Figure4!$A$51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Figure4!$B$51:$L$51</c:f>
              <c:numCache/>
            </c:numRef>
          </c:val>
          <c:smooth val="0"/>
        </c:ser>
        <c:ser>
          <c:idx val="10"/>
          <c:order val="10"/>
          <c:tx>
            <c:strRef>
              <c:f>Figure4!$A$52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Figure4!$B$52:$L$52</c:f>
              <c:numCache/>
            </c:numRef>
          </c:val>
          <c:smooth val="0"/>
        </c:ser>
        <c:axId val="2350357"/>
        <c:axId val="27956906"/>
      </c:lineChart>
      <c:catAx>
        <c:axId val="23503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956906"/>
        <c:crosses val="autoZero"/>
        <c:auto val="1"/>
        <c:lblOffset val="100"/>
        <c:noMultiLvlLbl val="0"/>
      </c:catAx>
      <c:valAx>
        <c:axId val="27956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5035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Figure4!$A$42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Figure4!$B$42:$L$42</c:f>
              <c:numCache/>
            </c:numRef>
          </c:val>
          <c:smooth val="0"/>
        </c:ser>
        <c:ser>
          <c:idx val="1"/>
          <c:order val="1"/>
          <c:tx>
            <c:strRef>
              <c:f>Figure4!$A$43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Figure4!$B$43:$L$43</c:f>
              <c:numCache/>
            </c:numRef>
          </c:val>
          <c:smooth val="0"/>
        </c:ser>
        <c:ser>
          <c:idx val="2"/>
          <c:order val="2"/>
          <c:tx>
            <c:strRef>
              <c:f>Figure4!$A$44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Figure4!$B$44:$L$44</c:f>
              <c:numCache/>
            </c:numRef>
          </c:val>
          <c:smooth val="0"/>
        </c:ser>
        <c:ser>
          <c:idx val="3"/>
          <c:order val="3"/>
          <c:tx>
            <c:strRef>
              <c:f>Figure4!$A$45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Figure4!$B$45:$L$45</c:f>
              <c:numCache/>
            </c:numRef>
          </c:val>
          <c:smooth val="0"/>
        </c:ser>
        <c:ser>
          <c:idx val="4"/>
          <c:order val="4"/>
          <c:tx>
            <c:strRef>
              <c:f>Figure4!$A$46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Figure4!$B$46:$L$46</c:f>
              <c:numCache/>
            </c:numRef>
          </c:val>
          <c:smooth val="0"/>
        </c:ser>
        <c:ser>
          <c:idx val="5"/>
          <c:order val="5"/>
          <c:tx>
            <c:strRef>
              <c:f>Figure4!$A$47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Figure4!$B$47:$L$47</c:f>
              <c:numCache/>
            </c:numRef>
          </c:val>
          <c:smooth val="0"/>
        </c:ser>
        <c:ser>
          <c:idx val="6"/>
          <c:order val="6"/>
          <c:tx>
            <c:strRef>
              <c:f>Figure4!$A$48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Figure4!$B$48:$L$48</c:f>
              <c:numCache/>
            </c:numRef>
          </c:val>
          <c:smooth val="0"/>
        </c:ser>
        <c:ser>
          <c:idx val="7"/>
          <c:order val="7"/>
          <c:tx>
            <c:strRef>
              <c:f>Figure4!$A$49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Figure4!$B$49:$L$49</c:f>
              <c:numCache/>
            </c:numRef>
          </c:val>
          <c:smooth val="0"/>
        </c:ser>
        <c:ser>
          <c:idx val="8"/>
          <c:order val="8"/>
          <c:tx>
            <c:strRef>
              <c:f>Figure4!$A$50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Figure4!$B$50:$L$50</c:f>
              <c:numCache/>
            </c:numRef>
          </c:val>
          <c:smooth val="0"/>
        </c:ser>
        <c:ser>
          <c:idx val="9"/>
          <c:order val="9"/>
          <c:tx>
            <c:strRef>
              <c:f>Figure4!$A$51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Figure4!$B$51:$L$51</c:f>
              <c:numCache/>
            </c:numRef>
          </c:val>
          <c:smooth val="0"/>
        </c:ser>
        <c:ser>
          <c:idx val="10"/>
          <c:order val="10"/>
          <c:tx>
            <c:strRef>
              <c:f>Figure4!$A$52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Figure4!$B$41:$L$41</c:f>
              <c:numCache/>
            </c:numRef>
          </c:cat>
          <c:val>
            <c:numRef>
              <c:f>Figure4!$B$52:$L$52</c:f>
              <c:numCache/>
            </c:numRef>
          </c:val>
          <c:smooth val="0"/>
        </c:ser>
        <c:axId val="49978323"/>
        <c:axId val="25952224"/>
      </c:lineChart>
      <c:catAx>
        <c:axId val="4997832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952224"/>
        <c:crosses val="autoZero"/>
        <c:auto val="1"/>
        <c:lblOffset val="100"/>
        <c:noMultiLvlLbl val="0"/>
      </c:catAx>
      <c:valAx>
        <c:axId val="25952224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78323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Figure5!$A$45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Figure5!$B$42:$L$42</c:f>
              <c:numCache/>
            </c:numRef>
          </c:cat>
          <c:val>
            <c:numRef>
              <c:f>Figure5!$B$45:$L$45</c:f>
              <c:numCache/>
            </c:numRef>
          </c:val>
        </c:ser>
        <c:axId val="45872993"/>
        <c:axId val="11119910"/>
      </c:barChart>
      <c:lineChart>
        <c:grouping val="standard"/>
        <c:varyColors val="0"/>
        <c:ser>
          <c:idx val="1"/>
          <c:order val="1"/>
          <c:tx>
            <c:strRef>
              <c:f>Figure5!$A$43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Figure5!$B$42:$L$42</c:f>
              <c:numCache/>
            </c:numRef>
          </c:cat>
          <c:val>
            <c:numRef>
              <c:f>Figure5!$B$43:$L$43</c:f>
              <c:numCache/>
            </c:numRef>
          </c:val>
          <c:smooth val="0"/>
        </c:ser>
        <c:ser>
          <c:idx val="2"/>
          <c:order val="2"/>
          <c:tx>
            <c:strRef>
              <c:f>Figure5!$A$44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Figure5!$B$42:$L$42</c:f>
              <c:numCache/>
            </c:numRef>
          </c:cat>
          <c:val>
            <c:numRef>
              <c:f>Figure5!$B$44:$L$44</c:f>
              <c:numCache/>
            </c:numRef>
          </c:val>
          <c:smooth val="0"/>
        </c:ser>
        <c:axId val="45872993"/>
        <c:axId val="11119910"/>
      </c:lineChart>
      <c:catAx>
        <c:axId val="45872993"/>
        <c:scaling>
          <c:orientation val="minMax"/>
        </c:scaling>
        <c:axPos val="b"/>
        <c:delete val="0"/>
        <c:numFmt formatCode="#,##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119910"/>
        <c:crosses val="autoZero"/>
        <c:auto val="1"/>
        <c:lblOffset val="100"/>
        <c:noMultiLvlLbl val="0"/>
      </c:catAx>
      <c:valAx>
        <c:axId val="11119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87299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Figure6!$A$44</c:f>
              <c:strCache>
                <c:ptCount val="1"/>
                <c:pt idx="0">
                  <c:v>Exports 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Figure6!$B$43:$H$43</c:f>
              <c:strCache/>
            </c:strRef>
          </c:cat>
          <c:val>
            <c:numRef>
              <c:f>Figure6!$B$44:$H$44</c:f>
              <c:numCache/>
            </c:numRef>
          </c:val>
        </c:ser>
        <c:ser>
          <c:idx val="1"/>
          <c:order val="1"/>
          <c:tx>
            <c:strRef>
              <c:f>Figure6!$A$45</c:f>
              <c:strCache>
                <c:ptCount val="1"/>
                <c:pt idx="0">
                  <c:v>Imports 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Figure6!$B$43:$H$43</c:f>
              <c:strCache/>
            </c:strRef>
          </c:cat>
          <c:val>
            <c:numRef>
              <c:f>Figure6!$B$45:$H$45</c:f>
              <c:numCache/>
            </c:numRef>
          </c:val>
        </c:ser>
        <c:ser>
          <c:idx val="2"/>
          <c:order val="2"/>
          <c:tx>
            <c:strRef>
              <c:f>Figure6!$A$46</c:f>
              <c:strCache>
                <c:ptCount val="1"/>
                <c:pt idx="0">
                  <c:v>Trade balance 2017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Figure6!$B$43:$H$43</c:f>
              <c:strCache/>
            </c:strRef>
          </c:cat>
          <c:val>
            <c:numRef>
              <c:f>Figure6!$B$46:$H$46</c:f>
              <c:numCache/>
            </c:numRef>
          </c:val>
        </c:ser>
        <c:axId val="29076287"/>
        <c:axId val="60106748"/>
      </c:barChart>
      <c:scatterChart>
        <c:scatterStyle val="lineMarker"/>
        <c:varyColors val="0"/>
        <c:ser>
          <c:idx val="3"/>
          <c:order val="3"/>
          <c:tx>
            <c:strRef>
              <c:f>Figure6!$A$47</c:f>
              <c:strCache>
                <c:ptCount val="1"/>
                <c:pt idx="0">
                  <c:v>Exports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Figure6!$B$50:$H$50</c:f>
              <c:numCache/>
            </c:numRef>
          </c:xVal>
          <c:yVal>
            <c:numRef>
              <c:f>Figure6!$B$47:$H$47</c:f>
              <c:numCache/>
            </c:numRef>
          </c:yVal>
          <c:smooth val="0"/>
        </c:ser>
        <c:ser>
          <c:idx val="4"/>
          <c:order val="4"/>
          <c:tx>
            <c:strRef>
              <c:f>Figure6!$A$48</c:f>
              <c:strCache>
                <c:ptCount val="1"/>
                <c:pt idx="0">
                  <c:v>Imports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Figure6!$B$51:$H$51</c:f>
              <c:numCache/>
            </c:numRef>
          </c:xVal>
          <c:yVal>
            <c:numRef>
              <c:f>Figure6!$B$48:$H$48</c:f>
              <c:numCache/>
            </c:numRef>
          </c:yVal>
          <c:smooth val="0"/>
        </c:ser>
        <c:ser>
          <c:idx val="5"/>
          <c:order val="5"/>
          <c:tx>
            <c:strRef>
              <c:f>Figure6!$A$49</c:f>
              <c:strCache>
                <c:ptCount val="1"/>
                <c:pt idx="0">
                  <c:v>Trade balance 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Figure6!$B$52:$H$52</c:f>
              <c:numCache/>
            </c:numRef>
          </c:xVal>
          <c:yVal>
            <c:numRef>
              <c:f>Figure6!$B$49:$H$49</c:f>
              <c:numCache/>
            </c:numRef>
          </c:yVal>
          <c:smooth val="0"/>
        </c:ser>
        <c:axId val="53724909"/>
        <c:axId val="16031202"/>
      </c:scatterChart>
      <c:catAx>
        <c:axId val="290762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106748"/>
        <c:crosses val="autoZero"/>
        <c:auto val="1"/>
        <c:lblOffset val="100"/>
        <c:noMultiLvlLbl val="0"/>
      </c:catAx>
      <c:valAx>
        <c:axId val="60106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76287"/>
        <c:crosses val="autoZero"/>
        <c:crossBetween val="between"/>
        <c:dispUnits/>
      </c:valAx>
      <c:valAx>
        <c:axId val="53724909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16031202"/>
        <c:crosses val="max"/>
        <c:crossBetween val="midCat"/>
        <c:dispUnits/>
      </c:valAx>
      <c:valAx>
        <c:axId val="16031202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53724909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</xdr:row>
      <xdr:rowOff>9525</xdr:rowOff>
    </xdr:from>
    <xdr:ext cx="4533900" cy="3752850"/>
    <xdr:graphicFrame macro="">
      <xdr:nvGraphicFramePr>
        <xdr:cNvPr id="5" name="Chart 4"/>
        <xdr:cNvGraphicFramePr/>
      </xdr:nvGraphicFramePr>
      <xdr:xfrm>
        <a:off x="4533900" y="495300"/>
        <a:ext cx="4533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9525</xdr:colOff>
      <xdr:row>2</xdr:row>
      <xdr:rowOff>9525</xdr:rowOff>
    </xdr:from>
    <xdr:ext cx="4533900" cy="3781425"/>
    <xdr:graphicFrame macro="">
      <xdr:nvGraphicFramePr>
        <xdr:cNvPr id="4" name="Chart 3"/>
        <xdr:cNvGraphicFramePr/>
      </xdr:nvGraphicFramePr>
      <xdr:xfrm>
        <a:off x="9525" y="495300"/>
        <a:ext cx="45339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9</xdr:col>
      <xdr:colOff>38100</xdr:colOff>
      <xdr:row>28</xdr:row>
      <xdr:rowOff>0</xdr:rowOff>
    </xdr:from>
    <xdr:to>
      <xdr:col>10</xdr:col>
      <xdr:colOff>676275</xdr:colOff>
      <xdr:row>31</xdr:row>
      <xdr:rowOff>38100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534275" y="448627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238125</xdr:rowOff>
    </xdr:from>
    <xdr:ext cx="8982075" cy="5000625"/>
    <xdr:graphicFrame macro="">
      <xdr:nvGraphicFramePr>
        <xdr:cNvPr id="2" name="Chart 1"/>
        <xdr:cNvGraphicFramePr/>
      </xdr:nvGraphicFramePr>
      <xdr:xfrm>
        <a:off x="0" y="533400"/>
        <a:ext cx="89820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8</xdr:col>
      <xdr:colOff>228600</xdr:colOff>
      <xdr:row>35</xdr:row>
      <xdr:rowOff>142875</xdr:rowOff>
    </xdr:from>
    <xdr:to>
      <xdr:col>9</xdr:col>
      <xdr:colOff>876300</xdr:colOff>
      <xdr:row>38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48550" y="5724525"/>
          <a:ext cx="15335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39050" cy="3657600"/>
    <xdr:graphicFrame macro="">
      <xdr:nvGraphicFramePr>
        <xdr:cNvPr id="2" name="Chart 1"/>
        <xdr:cNvGraphicFramePr/>
      </xdr:nvGraphicFramePr>
      <xdr:xfrm>
        <a:off x="0" y="552450"/>
        <a:ext cx="7639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4</xdr:col>
      <xdr:colOff>76200</xdr:colOff>
      <xdr:row>27</xdr:row>
      <xdr:rowOff>0</xdr:rowOff>
    </xdr:from>
    <xdr:to>
      <xdr:col>4</xdr:col>
      <xdr:colOff>1609725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105525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20000" cy="4572000"/>
    <xdr:graphicFrame macro="">
      <xdr:nvGraphicFramePr>
        <xdr:cNvPr id="2" name="Chart 1"/>
        <xdr:cNvGraphicFramePr/>
      </xdr:nvGraphicFramePr>
      <xdr:xfrm>
        <a:off x="0" y="5524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6</xdr:col>
      <xdr:colOff>847725</xdr:colOff>
      <xdr:row>32</xdr:row>
      <xdr:rowOff>85725</xdr:rowOff>
    </xdr:from>
    <xdr:to>
      <xdr:col>9</xdr:col>
      <xdr:colOff>9525</xdr:colOff>
      <xdr:row>35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419850" y="5210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171450</xdr:colOff>
      <xdr:row>32</xdr:row>
      <xdr:rowOff>85725</xdr:rowOff>
    </xdr:from>
    <xdr:to>
      <xdr:col>20</xdr:col>
      <xdr:colOff>0</xdr:colOff>
      <xdr:row>35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925675" y="521017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0</xdr:colOff>
      <xdr:row>2</xdr:row>
      <xdr:rowOff>0</xdr:rowOff>
    </xdr:from>
    <xdr:ext cx="7620000" cy="4572000"/>
    <xdr:graphicFrame macro="">
      <xdr:nvGraphicFramePr>
        <xdr:cNvPr id="7" name="Chart 6"/>
        <xdr:cNvGraphicFramePr/>
      </xdr:nvGraphicFramePr>
      <xdr:xfrm>
        <a:off x="8829675" y="552450"/>
        <a:ext cx="7620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20000" cy="4572000"/>
    <xdr:graphicFrame macro="">
      <xdr:nvGraphicFramePr>
        <xdr:cNvPr id="2" name="Chart 1"/>
        <xdr:cNvGraphicFramePr/>
      </xdr:nvGraphicFramePr>
      <xdr:xfrm>
        <a:off x="0" y="5524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6</xdr:col>
      <xdr:colOff>847725</xdr:colOff>
      <xdr:row>32</xdr:row>
      <xdr:rowOff>85725</xdr:rowOff>
    </xdr:from>
    <xdr:to>
      <xdr:col>9</xdr:col>
      <xdr:colOff>9525</xdr:colOff>
      <xdr:row>35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10350" y="5210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171450</xdr:colOff>
      <xdr:row>32</xdr:row>
      <xdr:rowOff>85725</xdr:rowOff>
    </xdr:from>
    <xdr:to>
      <xdr:col>20</xdr:col>
      <xdr:colOff>0</xdr:colOff>
      <xdr:row>35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5116175" y="521017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0</xdr:colOff>
      <xdr:row>2</xdr:row>
      <xdr:rowOff>0</xdr:rowOff>
    </xdr:from>
    <xdr:ext cx="7620000" cy="4572000"/>
    <xdr:graphicFrame macro="">
      <xdr:nvGraphicFramePr>
        <xdr:cNvPr id="7" name="Chart 6"/>
        <xdr:cNvGraphicFramePr/>
      </xdr:nvGraphicFramePr>
      <xdr:xfrm>
        <a:off x="9020175" y="552450"/>
        <a:ext cx="7620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324850" cy="4562475"/>
    <xdr:graphicFrame macro="">
      <xdr:nvGraphicFramePr>
        <xdr:cNvPr id="2" name="Chart 1"/>
        <xdr:cNvGraphicFramePr/>
      </xdr:nvGraphicFramePr>
      <xdr:xfrm>
        <a:off x="0" y="561975"/>
        <a:ext cx="83248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7</xdr:col>
      <xdr:colOff>238125</xdr:colOff>
      <xdr:row>33</xdr:row>
      <xdr:rowOff>0</xdr:rowOff>
    </xdr:from>
    <xdr:to>
      <xdr:col>9</xdr:col>
      <xdr:colOff>0</xdr:colOff>
      <xdr:row>36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67525" y="5314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8991600" cy="5029200"/>
    <xdr:graphicFrame macro="">
      <xdr:nvGraphicFramePr>
        <xdr:cNvPr id="2" name="Chart 1"/>
        <xdr:cNvGraphicFramePr/>
      </xdr:nvGraphicFramePr>
      <xdr:xfrm>
        <a:off x="0" y="552450"/>
        <a:ext cx="89916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8</xdr:col>
      <xdr:colOff>238125</xdr:colOff>
      <xdr:row>36</xdr:row>
      <xdr:rowOff>0</xdr:rowOff>
    </xdr:from>
    <xdr:to>
      <xdr:col>10</xdr:col>
      <xdr:colOff>0</xdr:colOff>
      <xdr:row>39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58075" y="57721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324850" cy="4562475"/>
    <xdr:graphicFrame macro="">
      <xdr:nvGraphicFramePr>
        <xdr:cNvPr id="2" name="Chart 1"/>
        <xdr:cNvGraphicFramePr/>
      </xdr:nvGraphicFramePr>
      <xdr:xfrm>
        <a:off x="0" y="561975"/>
        <a:ext cx="83248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7</xdr:col>
      <xdr:colOff>238125</xdr:colOff>
      <xdr:row>33</xdr:row>
      <xdr:rowOff>0</xdr:rowOff>
    </xdr:from>
    <xdr:to>
      <xdr:col>9</xdr:col>
      <xdr:colOff>0</xdr:colOff>
      <xdr:row>36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67525" y="5314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247650</xdr:rowOff>
    </xdr:from>
    <xdr:ext cx="8991600" cy="5000625"/>
    <xdr:graphicFrame macro="">
      <xdr:nvGraphicFramePr>
        <xdr:cNvPr id="2" name="Chart 1"/>
        <xdr:cNvGraphicFramePr/>
      </xdr:nvGraphicFramePr>
      <xdr:xfrm>
        <a:off x="0" y="542925"/>
        <a:ext cx="89916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8</xdr:col>
      <xdr:colOff>238125</xdr:colOff>
      <xdr:row>35</xdr:row>
      <xdr:rowOff>142875</xdr:rowOff>
    </xdr:from>
    <xdr:to>
      <xdr:col>10</xdr:col>
      <xdr:colOff>0</xdr:colOff>
      <xdr:row>38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58075" y="5724525"/>
          <a:ext cx="15335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324850" cy="4562475"/>
    <xdr:graphicFrame macro="">
      <xdr:nvGraphicFramePr>
        <xdr:cNvPr id="2" name="Chart 1"/>
        <xdr:cNvGraphicFramePr/>
      </xdr:nvGraphicFramePr>
      <xdr:xfrm>
        <a:off x="0" y="561975"/>
        <a:ext cx="83248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7</xdr:col>
      <xdr:colOff>238125</xdr:colOff>
      <xdr:row>33</xdr:row>
      <xdr:rowOff>0</xdr:rowOff>
    </xdr:from>
    <xdr:to>
      <xdr:col>9</xdr:col>
      <xdr:colOff>0</xdr:colOff>
      <xdr:row>36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67525" y="5314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workbookViewId="0" topLeftCell="A1">
      <selection activeCell="G37" sqref="G37:G39"/>
    </sheetView>
  </sheetViews>
  <sheetFormatPr defaultColWidth="9.140625" defaultRowHeight="15"/>
  <cols>
    <col min="1" max="1" width="13.57421875" style="4" customWidth="1"/>
    <col min="2" max="2" width="16.28125" style="4" customWidth="1"/>
    <col min="3" max="4" width="12.00390625" style="4" customWidth="1"/>
    <col min="5" max="5" width="12.00390625" style="4" bestFit="1" customWidth="1"/>
    <col min="6" max="6" width="16.28125" style="4" customWidth="1"/>
    <col min="7" max="7" width="12.00390625" style="4" customWidth="1"/>
    <col min="8" max="9" width="9.140625" style="4" customWidth="1"/>
    <col min="10" max="10" width="13.421875" style="4" customWidth="1"/>
    <col min="11" max="11" width="10.28125" style="4" customWidth="1"/>
    <col min="12" max="12" width="12.00390625" style="4" bestFit="1" customWidth="1"/>
    <col min="13" max="13" width="12.00390625" style="4" customWidth="1"/>
    <col min="14" max="14" width="13.57421875" style="4" customWidth="1"/>
    <col min="15" max="15" width="16.00390625" style="4" customWidth="1"/>
    <col min="16" max="16384" width="9.140625" style="4" customWidth="1"/>
  </cols>
  <sheetData>
    <row r="1" spans="1:6" ht="23.25">
      <c r="A1" s="32" t="s">
        <v>37</v>
      </c>
      <c r="B1" s="17"/>
      <c r="F1" s="17"/>
    </row>
    <row r="2" ht="15">
      <c r="A2" s="20" t="s">
        <v>19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5">
      <c r="A28" s="33" t="s">
        <v>25</v>
      </c>
    </row>
    <row r="29" ht="12"/>
    <row r="30" ht="12"/>
    <row r="31" ht="12"/>
    <row r="32" ht="12"/>
    <row r="34" spans="1:5" ht="15">
      <c r="A34" s="4" t="s">
        <v>21</v>
      </c>
      <c r="E34" s="4" t="s">
        <v>18</v>
      </c>
    </row>
    <row r="35" spans="1:7" ht="15">
      <c r="A35" s="41"/>
      <c r="B35" s="48" t="s">
        <v>23</v>
      </c>
      <c r="C35" s="40" t="s">
        <v>32</v>
      </c>
      <c r="E35" s="41"/>
      <c r="F35" s="48" t="s">
        <v>23</v>
      </c>
      <c r="G35" s="40" t="s">
        <v>32</v>
      </c>
    </row>
    <row r="36" spans="1:7" ht="15">
      <c r="A36" s="42" t="s">
        <v>17</v>
      </c>
      <c r="B36" s="5">
        <v>12544.809000481</v>
      </c>
      <c r="C36" s="43">
        <v>1</v>
      </c>
      <c r="E36" s="42" t="s">
        <v>17</v>
      </c>
      <c r="F36" s="5">
        <v>12997.489687144</v>
      </c>
      <c r="G36" s="43">
        <v>1</v>
      </c>
    </row>
    <row r="37" spans="1:7" ht="15">
      <c r="A37" s="44" t="s">
        <v>4</v>
      </c>
      <c r="B37" s="7">
        <v>2111.96460119</v>
      </c>
      <c r="C37" s="45">
        <v>0.16835366733036922</v>
      </c>
      <c r="E37" s="44" t="s">
        <v>2</v>
      </c>
      <c r="F37" s="7">
        <v>2211.20447925</v>
      </c>
      <c r="G37" s="45">
        <v>0.17012550365299645</v>
      </c>
    </row>
    <row r="38" spans="1:7" ht="15">
      <c r="A38" s="44" t="s">
        <v>1</v>
      </c>
      <c r="B38" s="7">
        <v>1956.3622</v>
      </c>
      <c r="C38" s="45">
        <v>0.15594993912820737</v>
      </c>
      <c r="E38" s="44" t="s">
        <v>1</v>
      </c>
      <c r="F38" s="7">
        <v>1979.2381</v>
      </c>
      <c r="G38" s="45">
        <v>0.1522784897423456</v>
      </c>
    </row>
    <row r="39" spans="1:7" ht="15">
      <c r="A39" s="44" t="s">
        <v>2</v>
      </c>
      <c r="B39" s="7">
        <v>1410.0786926300002</v>
      </c>
      <c r="C39" s="45">
        <v>0.11240336083043864</v>
      </c>
      <c r="E39" s="44" t="s">
        <v>4</v>
      </c>
      <c r="F39" s="7">
        <v>1807.77528704</v>
      </c>
      <c r="G39" s="45">
        <v>0.1390864952043852</v>
      </c>
    </row>
    <row r="40" spans="1:7" ht="15">
      <c r="A40" s="44" t="s">
        <v>5</v>
      </c>
      <c r="B40" s="7">
        <v>625.06451482</v>
      </c>
      <c r="C40" s="45">
        <v>0.04982654696424899</v>
      </c>
      <c r="E40" s="44" t="s">
        <v>5</v>
      </c>
      <c r="F40" s="7">
        <v>633.5458154099999</v>
      </c>
      <c r="G40" s="45">
        <v>0.048743705950899816</v>
      </c>
    </row>
    <row r="41" spans="1:7" ht="15">
      <c r="A41" s="44" t="s">
        <v>6</v>
      </c>
      <c r="B41" s="7">
        <v>512.11457832</v>
      </c>
      <c r="C41" s="45">
        <v>0.04082282785655519</v>
      </c>
      <c r="E41" s="44" t="s">
        <v>8</v>
      </c>
      <c r="F41" s="7">
        <v>531.18292125</v>
      </c>
      <c r="G41" s="45">
        <v>0.04086811638522788</v>
      </c>
    </row>
    <row r="42" spans="1:7" ht="15">
      <c r="A42" s="44" t="s">
        <v>8</v>
      </c>
      <c r="B42" s="7">
        <v>481.88462235000003</v>
      </c>
      <c r="C42" s="45">
        <v>0.038413069687352225</v>
      </c>
      <c r="E42" s="44" t="s">
        <v>6</v>
      </c>
      <c r="F42" s="7">
        <v>453.16119643999997</v>
      </c>
      <c r="G42" s="45">
        <v>0.034865286093531435</v>
      </c>
    </row>
    <row r="43" spans="1:7" ht="15">
      <c r="A43" s="46" t="s">
        <v>15</v>
      </c>
      <c r="B43" s="10">
        <v>5447.339791170999</v>
      </c>
      <c r="C43" s="47">
        <v>0.4342305882028283</v>
      </c>
      <c r="E43" s="46" t="s">
        <v>15</v>
      </c>
      <c r="F43" s="10">
        <v>5381.381887754</v>
      </c>
      <c r="G43" s="47">
        <v>0.41403240297061367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workbookViewId="0" topLeftCell="A13">
      <selection activeCell="F48" sqref="F48"/>
    </sheetView>
  </sheetViews>
  <sheetFormatPr defaultColWidth="9.140625" defaultRowHeight="15"/>
  <cols>
    <col min="1" max="1" width="16.8515625" style="4" customWidth="1"/>
    <col min="2" max="2" width="10.7109375" style="4" customWidth="1"/>
    <col min="3" max="5" width="13.28125" style="4" customWidth="1"/>
    <col min="6" max="6" width="14.28125" style="4" customWidth="1"/>
    <col min="7" max="16" width="13.28125" style="4" customWidth="1"/>
    <col min="17" max="16384" width="9.140625" style="4" customWidth="1"/>
  </cols>
  <sheetData>
    <row r="1" spans="1:10" s="36" customFormat="1" ht="23.25">
      <c r="A1" s="32" t="s">
        <v>40</v>
      </c>
      <c r="J1" s="39"/>
    </row>
    <row r="2" s="34" customFormat="1" ht="20.25">
      <c r="A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6" t="s">
        <v>20</v>
      </c>
    </row>
    <row r="34" ht="12"/>
    <row r="35" ht="12"/>
    <row r="36" ht="15">
      <c r="A36" s="33" t="s">
        <v>27</v>
      </c>
    </row>
    <row r="37" ht="12"/>
    <row r="38" ht="12"/>
    <row r="39" ht="12"/>
    <row r="43" spans="1:8" ht="36">
      <c r="A43" s="21"/>
      <c r="B43" s="31" t="s">
        <v>11</v>
      </c>
      <c r="C43" s="22" t="s">
        <v>0</v>
      </c>
      <c r="D43" s="22" t="s">
        <v>12</v>
      </c>
      <c r="E43" s="22" t="s">
        <v>13</v>
      </c>
      <c r="F43" s="22" t="s">
        <v>14</v>
      </c>
      <c r="G43" s="22" t="s">
        <v>16</v>
      </c>
      <c r="H43" s="22" t="s">
        <v>15</v>
      </c>
    </row>
    <row r="44" spans="1:16" ht="15">
      <c r="A44" s="15" t="s">
        <v>43</v>
      </c>
      <c r="B44" s="30">
        <v>59.35702399</v>
      </c>
      <c r="C44" s="18">
        <v>13.533199960000001</v>
      </c>
      <c r="D44" s="18">
        <v>31.32610162</v>
      </c>
      <c r="E44" s="18">
        <v>125.07166504000001</v>
      </c>
      <c r="F44" s="18">
        <v>958.31576967</v>
      </c>
      <c r="G44" s="18">
        <v>810.81319377</v>
      </c>
      <c r="H44" s="18">
        <v>5.097699400000096</v>
      </c>
      <c r="I44" s="12"/>
      <c r="J44" s="56"/>
      <c r="K44" s="56"/>
      <c r="L44" s="56"/>
      <c r="M44" s="56"/>
      <c r="N44" s="56"/>
      <c r="O44" s="56"/>
      <c r="P44" s="56"/>
    </row>
    <row r="45" spans="1:16" ht="15">
      <c r="A45" s="6" t="s">
        <v>44</v>
      </c>
      <c r="B45" s="7">
        <v>54.39105515</v>
      </c>
      <c r="C45" s="8">
        <v>237.74042578</v>
      </c>
      <c r="D45" s="8">
        <v>220.95909888</v>
      </c>
      <c r="E45" s="8">
        <v>171.48930778</v>
      </c>
      <c r="F45" s="8">
        <v>650.5077188600001</v>
      </c>
      <c r="G45" s="8">
        <v>238.52846862</v>
      </c>
      <c r="H45" s="8">
        <v>58.49239443999982</v>
      </c>
      <c r="I45" s="12"/>
      <c r="J45" s="56"/>
      <c r="K45" s="56"/>
      <c r="L45" s="56"/>
      <c r="M45" s="56"/>
      <c r="N45" s="56"/>
      <c r="O45" s="56"/>
      <c r="P45" s="56"/>
    </row>
    <row r="46" spans="1:16" ht="15">
      <c r="A46" s="9" t="s">
        <v>45</v>
      </c>
      <c r="B46" s="10">
        <v>4.965968840000002</v>
      </c>
      <c r="C46" s="10">
        <v>-224.20722582000002</v>
      </c>
      <c r="D46" s="10">
        <v>-189.63299726</v>
      </c>
      <c r="E46" s="10">
        <v>-46.41764273999998</v>
      </c>
      <c r="F46" s="10">
        <v>307.80805080999994</v>
      </c>
      <c r="G46" s="10">
        <v>572.28472515</v>
      </c>
      <c r="H46" s="10">
        <v>-53.394695039999725</v>
      </c>
      <c r="I46" s="12"/>
      <c r="J46" s="56"/>
      <c r="K46" s="56"/>
      <c r="L46" s="56"/>
      <c r="M46" s="56"/>
      <c r="N46" s="56"/>
      <c r="O46" s="56"/>
      <c r="P46" s="56"/>
    </row>
    <row r="47" spans="1:16" ht="15">
      <c r="A47" s="15" t="s">
        <v>46</v>
      </c>
      <c r="B47" s="5">
        <v>59.26323285</v>
      </c>
      <c r="C47" s="18">
        <v>15.502221</v>
      </c>
      <c r="D47" s="18">
        <v>39.48210838</v>
      </c>
      <c r="E47" s="18">
        <v>142.0381558</v>
      </c>
      <c r="F47" s="18">
        <v>1023.75972481</v>
      </c>
      <c r="G47" s="18">
        <v>826.74534462</v>
      </c>
      <c r="H47" s="18">
        <v>5.173813730000019</v>
      </c>
      <c r="I47" s="12"/>
      <c r="J47" s="56"/>
      <c r="K47" s="56"/>
      <c r="L47" s="56"/>
      <c r="M47" s="56"/>
      <c r="N47" s="56"/>
      <c r="O47" s="56"/>
      <c r="P47" s="56"/>
    </row>
    <row r="48" spans="1:16" ht="15">
      <c r="A48" s="6" t="s">
        <v>47</v>
      </c>
      <c r="B48" s="7">
        <v>61.46375106</v>
      </c>
      <c r="C48" s="8">
        <v>236.96563336000003</v>
      </c>
      <c r="D48" s="8">
        <v>294.47189924</v>
      </c>
      <c r="E48" s="8">
        <v>189.37748094999998</v>
      </c>
      <c r="F48" s="8">
        <v>711.11389331</v>
      </c>
      <c r="G48" s="8">
        <v>250.31416681</v>
      </c>
      <c r="H48" s="8">
        <v>64.06846230999994</v>
      </c>
      <c r="I48" s="12"/>
      <c r="J48" s="56"/>
      <c r="K48" s="56"/>
      <c r="L48" s="56"/>
      <c r="M48" s="56"/>
      <c r="N48" s="56"/>
      <c r="O48" s="56"/>
      <c r="P48" s="56"/>
    </row>
    <row r="49" spans="1:15" ht="15">
      <c r="A49" s="9" t="s">
        <v>48</v>
      </c>
      <c r="B49" s="10">
        <v>-2.2005182099999985</v>
      </c>
      <c r="C49" s="10">
        <v>-221.46341236000004</v>
      </c>
      <c r="D49" s="10">
        <v>-254.98979086000003</v>
      </c>
      <c r="E49" s="10">
        <v>-47.33932514999998</v>
      </c>
      <c r="F49" s="10">
        <v>312.6458315</v>
      </c>
      <c r="G49" s="10">
        <v>576.43117781</v>
      </c>
      <c r="H49" s="10">
        <v>-58.894648579999924</v>
      </c>
      <c r="I49" s="12"/>
      <c r="J49" s="56"/>
      <c r="K49" s="56"/>
      <c r="L49" s="56"/>
      <c r="M49" s="56"/>
      <c r="N49" s="56"/>
      <c r="O49" s="56"/>
    </row>
    <row r="50" spans="1:9" ht="15">
      <c r="A50" s="15" t="s">
        <v>49</v>
      </c>
      <c r="B50" s="23">
        <v>0.28</v>
      </c>
      <c r="C50" s="24">
        <v>1.28</v>
      </c>
      <c r="D50" s="24">
        <v>2.28</v>
      </c>
      <c r="E50" s="24">
        <v>3.28</v>
      </c>
      <c r="F50" s="24">
        <v>4.28</v>
      </c>
      <c r="G50" s="24">
        <v>5.28</v>
      </c>
      <c r="H50" s="24">
        <v>6.28</v>
      </c>
      <c r="I50" s="29"/>
    </row>
    <row r="51" spans="1:9" ht="15">
      <c r="A51" s="6" t="s">
        <v>50</v>
      </c>
      <c r="B51" s="25">
        <v>0.5</v>
      </c>
      <c r="C51" s="26">
        <v>1.5</v>
      </c>
      <c r="D51" s="26">
        <v>2.5</v>
      </c>
      <c r="E51" s="26">
        <v>3.5</v>
      </c>
      <c r="F51" s="26">
        <v>4.5</v>
      </c>
      <c r="G51" s="26">
        <v>5.5</v>
      </c>
      <c r="H51" s="26">
        <v>6.5</v>
      </c>
      <c r="I51" s="29"/>
    </row>
    <row r="52" spans="1:9" ht="15">
      <c r="A52" s="9" t="s">
        <v>51</v>
      </c>
      <c r="B52" s="27">
        <v>0.72</v>
      </c>
      <c r="C52" s="28">
        <v>1.72</v>
      </c>
      <c r="D52" s="28">
        <v>2.72</v>
      </c>
      <c r="E52" s="28">
        <v>3.72</v>
      </c>
      <c r="F52" s="28">
        <v>4.72</v>
      </c>
      <c r="G52" s="28">
        <v>5.72</v>
      </c>
      <c r="H52" s="28">
        <v>6.72</v>
      </c>
      <c r="I52" s="29"/>
    </row>
    <row r="54" spans="2:8" ht="15">
      <c r="B54" s="66">
        <f>B47/SUM($B$47:$H$47)*100</f>
        <v>2.806071314671078</v>
      </c>
      <c r="C54" s="66">
        <f aca="true" t="shared" si="0" ref="C54:H54">C47/SUM($B$47:$H$47)*100</f>
        <v>0.7340189788818041</v>
      </c>
      <c r="D54" s="66">
        <f t="shared" si="0"/>
        <v>1.8694493438835842</v>
      </c>
      <c r="E54" s="66">
        <f t="shared" si="0"/>
        <v>6.725404190958869</v>
      </c>
      <c r="F54" s="66">
        <f t="shared" si="0"/>
        <v>48.47428428644856</v>
      </c>
      <c r="G54" s="66">
        <f t="shared" si="0"/>
        <v>39.14579553815273</v>
      </c>
      <c r="H54" s="66">
        <f t="shared" si="0"/>
        <v>0.24497634700339208</v>
      </c>
    </row>
    <row r="55" spans="2:8" ht="15">
      <c r="B55" s="66">
        <f>B48/SUM($B$48:$H$48)*100</f>
        <v>3.3999663288150717</v>
      </c>
      <c r="C55" s="66">
        <f aca="true" t="shared" si="1" ref="C55:H55">C48/SUM($B$48:$H$48)*100</f>
        <v>13.108135455707046</v>
      </c>
      <c r="D55" s="66">
        <f t="shared" si="1"/>
        <v>16.28918712137945</v>
      </c>
      <c r="E55" s="66">
        <f t="shared" si="1"/>
        <v>10.475720201932914</v>
      </c>
      <c r="F55" s="66">
        <f t="shared" si="1"/>
        <v>39.33640969693516</v>
      </c>
      <c r="G55" s="66">
        <f t="shared" si="1"/>
        <v>13.846531070786863</v>
      </c>
      <c r="H55" s="66">
        <f t="shared" si="1"/>
        <v>3.5440501244435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workbookViewId="0" topLeftCell="A7">
      <selection activeCell="D38" sqref="D38"/>
    </sheetView>
  </sheetViews>
  <sheetFormatPr defaultColWidth="9.140625" defaultRowHeight="15"/>
  <cols>
    <col min="1" max="1" width="28.28125" style="4" customWidth="1"/>
    <col min="2" max="4" width="20.7109375" style="4" customWidth="1"/>
    <col min="5" max="5" width="24.140625" style="4" customWidth="1"/>
    <col min="6" max="6" width="20.7109375" style="4" customWidth="1"/>
    <col min="7" max="7" width="32.7109375" style="4" bestFit="1" customWidth="1"/>
    <col min="8" max="8" width="7.28125" style="4" customWidth="1"/>
    <col min="9" max="9" width="12.00390625" style="4" bestFit="1" customWidth="1"/>
    <col min="10" max="16384" width="9.140625" style="4" customWidth="1"/>
  </cols>
  <sheetData>
    <row r="1" s="36" customFormat="1" ht="23.25">
      <c r="A1" s="32" t="s">
        <v>38</v>
      </c>
    </row>
    <row r="2" s="34" customFormat="1" ht="20.25">
      <c r="A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5">
      <c r="A27" s="33" t="s">
        <v>24</v>
      </c>
    </row>
    <row r="28" ht="12"/>
    <row r="29" ht="12"/>
    <row r="30" ht="12"/>
    <row r="31" ht="12"/>
    <row r="34" spans="1:4" ht="15">
      <c r="A34" s="1"/>
      <c r="B34" s="2" t="s">
        <v>21</v>
      </c>
      <c r="C34" s="3" t="s">
        <v>18</v>
      </c>
      <c r="D34" s="3" t="s">
        <v>22</v>
      </c>
    </row>
    <row r="35" spans="1:4" ht="15">
      <c r="A35" s="15" t="s">
        <v>1</v>
      </c>
      <c r="B35" s="5">
        <v>1956.3622</v>
      </c>
      <c r="C35" s="18">
        <v>1979.2381</v>
      </c>
      <c r="D35" s="18">
        <v>-22.8759</v>
      </c>
    </row>
    <row r="36" spans="1:4" ht="15">
      <c r="A36" s="6" t="s">
        <v>4</v>
      </c>
      <c r="B36" s="7">
        <v>2111.96460119</v>
      </c>
      <c r="C36" s="8">
        <v>1807.77528704</v>
      </c>
      <c r="D36" s="8">
        <v>304.1893141500001</v>
      </c>
    </row>
    <row r="37" spans="1:4" ht="15">
      <c r="A37" s="6" t="s">
        <v>2</v>
      </c>
      <c r="B37" s="7">
        <v>1410.0786926300002</v>
      </c>
      <c r="C37" s="8">
        <v>2211.20447925</v>
      </c>
      <c r="D37" s="8">
        <v>-801.1257866199999</v>
      </c>
    </row>
    <row r="38" spans="1:4" ht="15">
      <c r="A38" s="6" t="s">
        <v>5</v>
      </c>
      <c r="B38" s="7">
        <v>625.06451482</v>
      </c>
      <c r="C38" s="8">
        <v>633.5458154099999</v>
      </c>
      <c r="D38" s="8">
        <v>-8.481300589999915</v>
      </c>
    </row>
    <row r="39" spans="1:4" ht="15">
      <c r="A39" s="6" t="s">
        <v>8</v>
      </c>
      <c r="B39" s="7">
        <v>481.88462235000003</v>
      </c>
      <c r="C39" s="8">
        <v>531.18292125</v>
      </c>
      <c r="D39" s="8">
        <v>-49.29829889999998</v>
      </c>
    </row>
    <row r="40" spans="1:4" ht="15">
      <c r="A40" s="6" t="s">
        <v>6</v>
      </c>
      <c r="B40" s="7">
        <v>512.11457832</v>
      </c>
      <c r="C40" s="8">
        <v>453.16119643999997</v>
      </c>
      <c r="D40" s="8">
        <v>58.953381879999995</v>
      </c>
    </row>
    <row r="41" spans="1:4" ht="15">
      <c r="A41" s="6" t="s">
        <v>52</v>
      </c>
      <c r="B41" s="7">
        <v>381.48319306</v>
      </c>
      <c r="C41" s="8">
        <v>393.11470787</v>
      </c>
      <c r="D41" s="8">
        <v>-11.631514810000002</v>
      </c>
    </row>
    <row r="42" spans="1:4" ht="15">
      <c r="A42" s="6" t="s">
        <v>3</v>
      </c>
      <c r="B42" s="7">
        <v>381.26816427</v>
      </c>
      <c r="C42" s="8">
        <v>389.3872083</v>
      </c>
      <c r="D42" s="8">
        <v>-8.119044030000031</v>
      </c>
    </row>
    <row r="43" spans="1:4" ht="15">
      <c r="A43" s="6" t="s">
        <v>7</v>
      </c>
      <c r="B43" s="7">
        <v>273.06697629</v>
      </c>
      <c r="C43" s="8">
        <v>429.81857155</v>
      </c>
      <c r="D43" s="8">
        <v>-156.75159526</v>
      </c>
    </row>
    <row r="44" spans="1:4" ht="15">
      <c r="A44" s="6" t="s">
        <v>9</v>
      </c>
      <c r="B44" s="7">
        <v>348.63953683</v>
      </c>
      <c r="C44" s="8">
        <v>313.72016935000005</v>
      </c>
      <c r="D44" s="8">
        <v>34.91936747999996</v>
      </c>
    </row>
    <row r="45" spans="1:4" ht="15">
      <c r="A45" s="9" t="s">
        <v>10</v>
      </c>
      <c r="B45" s="10">
        <v>382.2987536</v>
      </c>
      <c r="C45" s="11">
        <v>203.40876799</v>
      </c>
      <c r="D45" s="11">
        <v>178.88998561000002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 topLeftCell="A7">
      <selection activeCell="A51" sqref="A51"/>
    </sheetView>
  </sheetViews>
  <sheetFormatPr defaultColWidth="9.140625" defaultRowHeight="15"/>
  <cols>
    <col min="1" max="1" width="13.8515625" style="4" customWidth="1"/>
    <col min="2" max="2" width="16.57421875" style="4" customWidth="1"/>
    <col min="3" max="8" width="13.28125" style="4" customWidth="1"/>
    <col min="9" max="9" width="9.00390625" style="4" customWidth="1"/>
    <col min="10" max="16" width="13.28125" style="4" customWidth="1"/>
    <col min="17" max="19" width="9.140625" style="4" customWidth="1"/>
    <col min="20" max="20" width="7.28125" style="4" customWidth="1"/>
    <col min="21" max="16384" width="9.140625" style="4" customWidth="1"/>
  </cols>
  <sheetData>
    <row r="1" spans="1:11" s="37" customFormat="1" ht="23.25">
      <c r="A1" s="32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2" t="s">
        <v>31</v>
      </c>
    </row>
    <row r="2" spans="1:11" s="35" customFormat="1" ht="20.25">
      <c r="A2" s="38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:11" ht="12">
      <c r="A28" s="16" t="s">
        <v>20</v>
      </c>
      <c r="K28" s="16" t="s">
        <v>20</v>
      </c>
    </row>
    <row r="29" ht="12"/>
    <row r="30" ht="12"/>
    <row r="31" ht="12"/>
    <row r="32" ht="12"/>
    <row r="33" spans="1:11" ht="15">
      <c r="A33" s="33" t="s">
        <v>24</v>
      </c>
      <c r="K33" s="33" t="s">
        <v>24</v>
      </c>
    </row>
    <row r="34" ht="12"/>
    <row r="35" ht="12"/>
    <row r="36" ht="12"/>
    <row r="41" spans="1:12" ht="15">
      <c r="A41" s="13"/>
      <c r="B41" s="19">
        <v>2008</v>
      </c>
      <c r="C41" s="14">
        <v>2009</v>
      </c>
      <c r="D41" s="14">
        <v>2010</v>
      </c>
      <c r="E41" s="14">
        <v>2011</v>
      </c>
      <c r="F41" s="14">
        <v>2012</v>
      </c>
      <c r="G41" s="14">
        <v>2013</v>
      </c>
      <c r="H41" s="14">
        <v>2014</v>
      </c>
      <c r="I41" s="14">
        <v>2015</v>
      </c>
      <c r="J41" s="14">
        <v>2016</v>
      </c>
      <c r="K41" s="14">
        <v>2017</v>
      </c>
      <c r="L41" s="14">
        <v>2018</v>
      </c>
    </row>
    <row r="42" spans="1:12" ht="15">
      <c r="A42" s="15" t="s">
        <v>4</v>
      </c>
      <c r="B42" s="49">
        <v>12.026752045656174</v>
      </c>
      <c r="C42" s="50">
        <v>13.179592906798634</v>
      </c>
      <c r="D42" s="50">
        <v>13.652014175211654</v>
      </c>
      <c r="E42" s="50">
        <v>13.61524413491776</v>
      </c>
      <c r="F42" s="50">
        <v>14.267597753072222</v>
      </c>
      <c r="G42" s="50">
        <v>15.102375916857417</v>
      </c>
      <c r="H42" s="50">
        <v>16.030562848086056</v>
      </c>
      <c r="I42" s="50">
        <v>17.8761498876513</v>
      </c>
      <c r="J42" s="50">
        <v>17.321412198035123</v>
      </c>
      <c r="K42" s="50">
        <v>16.870374502100454</v>
      </c>
      <c r="L42" s="50">
        <v>16.83536673303692</v>
      </c>
    </row>
    <row r="43" spans="1:12" ht="15">
      <c r="A43" s="6" t="s">
        <v>1</v>
      </c>
      <c r="B43" s="51">
        <v>16.18594829407539</v>
      </c>
      <c r="C43" s="52">
        <v>16.741606420716764</v>
      </c>
      <c r="D43" s="52">
        <v>15.526531918831205</v>
      </c>
      <c r="E43" s="52">
        <v>15.517736693603768</v>
      </c>
      <c r="F43" s="52">
        <v>15.075237900342668</v>
      </c>
      <c r="G43" s="52">
        <v>15.766370728032667</v>
      </c>
      <c r="H43" s="52">
        <v>15.493279984015818</v>
      </c>
      <c r="I43" s="52">
        <v>15.618924384405041</v>
      </c>
      <c r="J43" s="52">
        <v>15.953573492026868</v>
      </c>
      <c r="K43" s="52">
        <v>15.817211471247713</v>
      </c>
      <c r="L43" s="52">
        <v>15.594993912820737</v>
      </c>
    </row>
    <row r="44" spans="1:12" ht="15">
      <c r="A44" s="6" t="s">
        <v>2</v>
      </c>
      <c r="B44" s="51">
        <v>10.92726444936878</v>
      </c>
      <c r="C44" s="52">
        <v>11.589957626939302</v>
      </c>
      <c r="D44" s="52">
        <v>11.056080091093731</v>
      </c>
      <c r="E44" s="52">
        <v>10.626626531528395</v>
      </c>
      <c r="F44" s="52">
        <v>10.758814761613621</v>
      </c>
      <c r="G44" s="52">
        <v>10.785530648576504</v>
      </c>
      <c r="H44" s="52">
        <v>11.085459056107545</v>
      </c>
      <c r="I44" s="52">
        <v>11.808927650560788</v>
      </c>
      <c r="J44" s="52">
        <v>11.980978375838442</v>
      </c>
      <c r="K44" s="52">
        <v>11.521925721451908</v>
      </c>
      <c r="L44" s="52">
        <v>11.240336083043863</v>
      </c>
    </row>
    <row r="45" spans="1:12" ht="15">
      <c r="A45" s="6" t="s">
        <v>5</v>
      </c>
      <c r="B45" s="51">
        <v>6.568739692108353</v>
      </c>
      <c r="C45" s="52">
        <v>6.369289857078388</v>
      </c>
      <c r="D45" s="52">
        <v>6.658858111493086</v>
      </c>
      <c r="E45" s="52">
        <v>5.903874907812176</v>
      </c>
      <c r="F45" s="52">
        <v>5.561542394390058</v>
      </c>
      <c r="G45" s="52">
        <v>4.888923406349536</v>
      </c>
      <c r="H45" s="52">
        <v>4.723822298727453</v>
      </c>
      <c r="I45" s="52">
        <v>4.9133444540245135</v>
      </c>
      <c r="J45" s="52">
        <v>5.325582882029855</v>
      </c>
      <c r="K45" s="52">
        <v>5.203373013667822</v>
      </c>
      <c r="L45" s="52">
        <v>4.982654696424899</v>
      </c>
    </row>
    <row r="46" spans="1:12" ht="15">
      <c r="A46" s="6" t="s">
        <v>6</v>
      </c>
      <c r="B46" s="51">
        <v>3.5474633413319863</v>
      </c>
      <c r="C46" s="52">
        <v>3.9871879047884433</v>
      </c>
      <c r="D46" s="52">
        <v>4.034382886842666</v>
      </c>
      <c r="E46" s="52">
        <v>3.981958882964203</v>
      </c>
      <c r="F46" s="52">
        <v>3.815225827979037</v>
      </c>
      <c r="G46" s="52">
        <v>3.8259583499938135</v>
      </c>
      <c r="H46" s="52">
        <v>3.922102127090528</v>
      </c>
      <c r="I46" s="52">
        <v>4.14182859019035</v>
      </c>
      <c r="J46" s="52">
        <v>4.09095270792031</v>
      </c>
      <c r="K46" s="52">
        <v>4.275618377870374</v>
      </c>
      <c r="L46" s="52">
        <v>4.082282785655519</v>
      </c>
    </row>
    <row r="47" spans="1:12" ht="15">
      <c r="A47" s="6" t="s">
        <v>8</v>
      </c>
      <c r="B47" s="51">
        <v>3.1123423044597316</v>
      </c>
      <c r="C47" s="52">
        <v>3.6130809400115966</v>
      </c>
      <c r="D47" s="52">
        <v>3.466149618699948</v>
      </c>
      <c r="E47" s="52">
        <v>3.267372828277405</v>
      </c>
      <c r="F47" s="52">
        <v>3.4325783515103994</v>
      </c>
      <c r="G47" s="52">
        <v>3.6589247359000368</v>
      </c>
      <c r="H47" s="52">
        <v>3.586680398317647</v>
      </c>
      <c r="I47" s="52">
        <v>4.0144471291496036</v>
      </c>
      <c r="J47" s="52">
        <v>4.2657691500736945</v>
      </c>
      <c r="K47" s="52">
        <v>4.098475549494239</v>
      </c>
      <c r="L47" s="52">
        <v>3.8413069687352217</v>
      </c>
    </row>
    <row r="48" spans="1:12" ht="15">
      <c r="A48" s="6" t="s">
        <v>10</v>
      </c>
      <c r="B48" s="51">
        <v>3.9340704092198413</v>
      </c>
      <c r="C48" s="52">
        <v>3.3100819122358045</v>
      </c>
      <c r="D48" s="52">
        <v>3.4347962649420887</v>
      </c>
      <c r="E48" s="52">
        <v>3.7078716770033555</v>
      </c>
      <c r="F48" s="52">
        <v>3.654442179644875</v>
      </c>
      <c r="G48" s="52">
        <v>3.604772238170301</v>
      </c>
      <c r="H48" s="52">
        <v>3.407153891622166</v>
      </c>
      <c r="I48" s="52">
        <v>2.7041260879566926</v>
      </c>
      <c r="J48" s="52">
        <v>2.491976933067503</v>
      </c>
      <c r="K48" s="52">
        <v>2.826473812171747</v>
      </c>
      <c r="L48" s="52">
        <v>3.04746571737634</v>
      </c>
    </row>
    <row r="49" spans="1:12" ht="15">
      <c r="A49" s="6" t="s">
        <v>52</v>
      </c>
      <c r="B49" s="51">
        <v>2.448442451260212</v>
      </c>
      <c r="C49" s="52">
        <v>2.519471772609359</v>
      </c>
      <c r="D49" s="52">
        <v>2.5804607610576387</v>
      </c>
      <c r="E49" s="52">
        <v>2.505370665479756</v>
      </c>
      <c r="F49" s="52">
        <v>2.5815791427502863</v>
      </c>
      <c r="G49" s="52">
        <v>2.5976088001903643</v>
      </c>
      <c r="H49" s="52">
        <v>2.7162443816259962</v>
      </c>
      <c r="I49" s="52">
        <v>2.9920658386986188</v>
      </c>
      <c r="J49" s="52">
        <v>3.087510238921151</v>
      </c>
      <c r="K49" s="52">
        <v>3.0519077964209496</v>
      </c>
      <c r="L49" s="52">
        <v>3.0409645379644514</v>
      </c>
    </row>
    <row r="50" spans="1:12" ht="15">
      <c r="A50" s="6" t="s">
        <v>3</v>
      </c>
      <c r="B50" s="51">
        <v>3.830154371461246</v>
      </c>
      <c r="C50" s="52">
        <v>3.4568414541160157</v>
      </c>
      <c r="D50" s="52">
        <v>3.3440740589440736</v>
      </c>
      <c r="E50" s="52">
        <v>3.230484558112863</v>
      </c>
      <c r="F50" s="52">
        <v>3.162318228285324</v>
      </c>
      <c r="G50" s="52">
        <v>3.121636942599635</v>
      </c>
      <c r="H50" s="52">
        <v>3.2520946664145463</v>
      </c>
      <c r="I50" s="52">
        <v>3.2135635447029984</v>
      </c>
      <c r="J50" s="52">
        <v>3.2109869283651857</v>
      </c>
      <c r="K50" s="52">
        <v>3.135243136080227</v>
      </c>
      <c r="L50" s="52">
        <v>3.039250452162175</v>
      </c>
    </row>
    <row r="51" spans="1:12" ht="15">
      <c r="A51" s="6" t="s">
        <v>9</v>
      </c>
      <c r="B51" s="51">
        <v>2.8671952908738176</v>
      </c>
      <c r="C51" s="52">
        <v>2.9731890237027003</v>
      </c>
      <c r="D51" s="52">
        <v>3.0556734528745264</v>
      </c>
      <c r="E51" s="52">
        <v>2.9856267497582945</v>
      </c>
      <c r="F51" s="52">
        <v>2.8943189275003514</v>
      </c>
      <c r="G51" s="52">
        <v>2.870957355166679</v>
      </c>
      <c r="H51" s="52">
        <v>2.8431068038730865</v>
      </c>
      <c r="I51" s="52">
        <v>2.8144712889064776</v>
      </c>
      <c r="J51" s="52">
        <v>2.7917397905345234</v>
      </c>
      <c r="K51" s="52">
        <v>2.7821092920809707</v>
      </c>
      <c r="L51" s="52">
        <v>2.779153806300536</v>
      </c>
    </row>
    <row r="52" spans="1:12" ht="15">
      <c r="A52" s="9" t="s">
        <v>7</v>
      </c>
      <c r="B52" s="53" t="e">
        <v>#N/A</v>
      </c>
      <c r="C52" s="54">
        <v>1.938748803788274</v>
      </c>
      <c r="D52" s="54">
        <v>1.9066235307723636</v>
      </c>
      <c r="E52" s="54">
        <v>2.1622382309392525</v>
      </c>
      <c r="F52" s="54">
        <v>2.0165118484062066</v>
      </c>
      <c r="G52" s="54">
        <v>2.3013195929779595</v>
      </c>
      <c r="H52" s="54">
        <v>2.1732635503995015</v>
      </c>
      <c r="I52" s="54">
        <v>2.078812628664335</v>
      </c>
      <c r="J52" s="54">
        <v>2.1496709770739337</v>
      </c>
      <c r="K52" s="54">
        <v>2.1940902638911908</v>
      </c>
      <c r="L52" s="54">
        <v>2.17673283251686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 topLeftCell="A13">
      <selection activeCell="L44" sqref="L44"/>
    </sheetView>
  </sheetViews>
  <sheetFormatPr defaultColWidth="9.140625" defaultRowHeight="15"/>
  <cols>
    <col min="1" max="1" width="16.7109375" style="4" customWidth="1"/>
    <col min="2" max="2" width="16.57421875" style="4" customWidth="1"/>
    <col min="3" max="8" width="13.28125" style="4" customWidth="1"/>
    <col min="9" max="9" width="9.00390625" style="4" customWidth="1"/>
    <col min="10" max="16" width="13.28125" style="4" customWidth="1"/>
    <col min="17" max="19" width="9.140625" style="4" customWidth="1"/>
    <col min="20" max="20" width="7.28125" style="4" customWidth="1"/>
    <col min="21" max="16384" width="9.140625" style="4" customWidth="1"/>
  </cols>
  <sheetData>
    <row r="1" spans="1:11" s="37" customFormat="1" ht="23.25">
      <c r="A1" s="32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2" t="s">
        <v>34</v>
      </c>
    </row>
    <row r="2" spans="1:11" s="35" customFormat="1" ht="20.25">
      <c r="A2" s="38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:11" ht="12">
      <c r="A28" s="16" t="s">
        <v>35</v>
      </c>
      <c r="K28" s="16" t="s">
        <v>35</v>
      </c>
    </row>
    <row r="29" ht="12"/>
    <row r="30" ht="12"/>
    <row r="31" ht="12"/>
    <row r="32" ht="12"/>
    <row r="33" spans="1:11" ht="15">
      <c r="A33" s="33" t="s">
        <v>36</v>
      </c>
      <c r="K33" s="33" t="s">
        <v>36</v>
      </c>
    </row>
    <row r="34" ht="12"/>
    <row r="35" ht="12"/>
    <row r="36" ht="12"/>
    <row r="41" spans="1:12" ht="15">
      <c r="A41" s="13"/>
      <c r="B41" s="19">
        <v>2008</v>
      </c>
      <c r="C41" s="14">
        <v>2009</v>
      </c>
      <c r="D41" s="14">
        <v>2010</v>
      </c>
      <c r="E41" s="14">
        <v>2011</v>
      </c>
      <c r="F41" s="14">
        <v>2012</v>
      </c>
      <c r="G41" s="14">
        <v>2013</v>
      </c>
      <c r="H41" s="14">
        <v>2014</v>
      </c>
      <c r="I41" s="14">
        <v>2015</v>
      </c>
      <c r="J41" s="14">
        <v>2016</v>
      </c>
      <c r="K41" s="14">
        <v>2017</v>
      </c>
      <c r="L41" s="14">
        <v>2018</v>
      </c>
    </row>
    <row r="42" spans="1:12" ht="15">
      <c r="A42" s="15" t="s">
        <v>2</v>
      </c>
      <c r="B42" s="49">
        <v>17.523847408661858</v>
      </c>
      <c r="C42" s="50">
        <v>16.771731763400947</v>
      </c>
      <c r="D42" s="50">
        <v>16.495909914665543</v>
      </c>
      <c r="E42" s="50">
        <v>15.924631591289549</v>
      </c>
      <c r="F42" s="50">
        <v>15.875973939756042</v>
      </c>
      <c r="G42" s="50">
        <v>15.647254224512992</v>
      </c>
      <c r="H42" s="50">
        <v>16.218036664304435</v>
      </c>
      <c r="I42" s="50">
        <v>17.73605527770593</v>
      </c>
      <c r="J42" s="50">
        <v>17.85938382042997</v>
      </c>
      <c r="K42" s="50">
        <v>17.277701532750903</v>
      </c>
      <c r="L42" s="50">
        <v>17.012550365299646</v>
      </c>
    </row>
    <row r="43" spans="1:12" ht="15">
      <c r="A43" s="6" t="s">
        <v>1</v>
      </c>
      <c r="B43" s="51">
        <v>18.875574572247668</v>
      </c>
      <c r="C43" s="52">
        <v>18.05679088508949</v>
      </c>
      <c r="D43" s="52">
        <v>16.98811012993558</v>
      </c>
      <c r="E43" s="52">
        <v>16.931421541158265</v>
      </c>
      <c r="F43" s="52">
        <v>15.702599250056334</v>
      </c>
      <c r="G43" s="52">
        <v>15.064064380070915</v>
      </c>
      <c r="H43" s="52">
        <v>15.086206156596898</v>
      </c>
      <c r="I43" s="52">
        <v>14.674739808005333</v>
      </c>
      <c r="J43" s="52">
        <v>15.012656102004051</v>
      </c>
      <c r="K43" s="52">
        <v>15.055812665388475</v>
      </c>
      <c r="L43" s="52">
        <v>15.22784897423456</v>
      </c>
    </row>
    <row r="44" spans="1:12" ht="15">
      <c r="A44" s="6" t="s">
        <v>4</v>
      </c>
      <c r="B44" s="51">
        <v>9.167837444351086</v>
      </c>
      <c r="C44" s="52">
        <v>10.52808949807556</v>
      </c>
      <c r="D44" s="52">
        <v>11.684731776026977</v>
      </c>
      <c r="E44" s="52">
        <v>12.264837937211853</v>
      </c>
      <c r="F44" s="52">
        <v>12.363883615815402</v>
      </c>
      <c r="G44" s="52">
        <v>13.114482030678174</v>
      </c>
      <c r="H44" s="52">
        <v>13.179943509050169</v>
      </c>
      <c r="I44" s="52">
        <v>12.876514803939223</v>
      </c>
      <c r="J44" s="52">
        <v>12.620015262700493</v>
      </c>
      <c r="K44" s="52">
        <v>13.244424249057124</v>
      </c>
      <c r="L44" s="52">
        <v>13.908649520438521</v>
      </c>
    </row>
    <row r="45" spans="1:12" ht="15">
      <c r="A45" s="6" t="s">
        <v>5</v>
      </c>
      <c r="B45" s="51">
        <v>6.172541582510319</v>
      </c>
      <c r="C45" s="52">
        <v>5.779239882173781</v>
      </c>
      <c r="D45" s="52">
        <v>5.81688290907529</v>
      </c>
      <c r="E45" s="52">
        <v>6.017628646712825</v>
      </c>
      <c r="F45" s="52">
        <v>6.025074236935164</v>
      </c>
      <c r="G45" s="52">
        <v>5.6033766141066454</v>
      </c>
      <c r="H45" s="52">
        <v>5.463638205318334</v>
      </c>
      <c r="I45" s="52">
        <v>4.795970546651375</v>
      </c>
      <c r="J45" s="52">
        <v>4.823534824077825</v>
      </c>
      <c r="K45" s="52">
        <v>4.8233673085667546</v>
      </c>
      <c r="L45" s="52">
        <v>4.874370595089982</v>
      </c>
    </row>
    <row r="46" spans="1:12" ht="15">
      <c r="A46" s="6" t="s">
        <v>8</v>
      </c>
      <c r="B46" s="51">
        <v>3.1809423541171484</v>
      </c>
      <c r="C46" s="52">
        <v>3.6879347807998912</v>
      </c>
      <c r="D46" s="52">
        <v>3.699098135178774</v>
      </c>
      <c r="E46" s="52">
        <v>3.593879214130054</v>
      </c>
      <c r="F46" s="52">
        <v>3.763747217694545</v>
      </c>
      <c r="G46" s="52">
        <v>4.179278188003646</v>
      </c>
      <c r="H46" s="52">
        <v>4.0403768796477815</v>
      </c>
      <c r="I46" s="52">
        <v>4.287960540418626</v>
      </c>
      <c r="J46" s="52">
        <v>4.348276923773545</v>
      </c>
      <c r="K46" s="52">
        <v>4.233214062040885</v>
      </c>
      <c r="L46" s="52">
        <v>4.0868116385227875</v>
      </c>
    </row>
    <row r="47" spans="1:12" ht="15">
      <c r="A47" s="6" t="s">
        <v>6</v>
      </c>
      <c r="B47" s="51">
        <v>3.523417691773276</v>
      </c>
      <c r="C47" s="52">
        <v>3.3826414551586144</v>
      </c>
      <c r="D47" s="52">
        <v>3.563651820040923</v>
      </c>
      <c r="E47" s="52">
        <v>3.6892073110502195</v>
      </c>
      <c r="F47" s="52">
        <v>3.533150884706288</v>
      </c>
      <c r="G47" s="52">
        <v>3.467435434793604</v>
      </c>
      <c r="H47" s="52">
        <v>3.5354679794221604</v>
      </c>
      <c r="I47" s="52">
        <v>3.346362146768938</v>
      </c>
      <c r="J47" s="52">
        <v>3.2281349889972026</v>
      </c>
      <c r="K47" s="52">
        <v>3.436963287609514</v>
      </c>
      <c r="L47" s="52">
        <v>3.4865286093531442</v>
      </c>
    </row>
    <row r="48" spans="1:12" ht="15">
      <c r="A48" s="6" t="s">
        <v>7</v>
      </c>
      <c r="B48" s="51" t="e">
        <v>#N/A</v>
      </c>
      <c r="C48" s="52">
        <v>2.7892047325495217</v>
      </c>
      <c r="D48" s="52">
        <v>2.933582720733677</v>
      </c>
      <c r="E48" s="52">
        <v>3.253018236911852</v>
      </c>
      <c r="F48" s="52">
        <v>3.325074026790213</v>
      </c>
      <c r="G48" s="52">
        <v>3.1343437442740543</v>
      </c>
      <c r="H48" s="52">
        <v>3.0902187558391874</v>
      </c>
      <c r="I48" s="52">
        <v>2.99567586566623</v>
      </c>
      <c r="J48" s="52">
        <v>2.8349148376030686</v>
      </c>
      <c r="K48" s="52">
        <v>3.1897387340180763</v>
      </c>
      <c r="L48" s="52">
        <v>3.3069352767030056</v>
      </c>
    </row>
    <row r="49" spans="1:12" ht="15">
      <c r="A49" s="6" t="s">
        <v>52</v>
      </c>
      <c r="B49" s="51">
        <v>2.497911355007239</v>
      </c>
      <c r="C49" s="51">
        <v>2.4539888695485987</v>
      </c>
      <c r="D49" s="52">
        <v>2.5267067232998883</v>
      </c>
      <c r="E49" s="52">
        <v>2.468190219520279</v>
      </c>
      <c r="F49" s="52">
        <v>2.521135844758489</v>
      </c>
      <c r="G49" s="52">
        <v>2.563791462429516</v>
      </c>
      <c r="H49" s="52">
        <v>2.6906795159643453</v>
      </c>
      <c r="I49" s="52">
        <v>3.0300795682115007</v>
      </c>
      <c r="J49" s="52">
        <v>3.0761977309328294</v>
      </c>
      <c r="K49" s="52">
        <v>3.0196161179378618</v>
      </c>
      <c r="L49" s="52">
        <v>3.0245433336164544</v>
      </c>
    </row>
    <row r="50" spans="1:12" ht="15">
      <c r="A50" s="6" t="s">
        <v>3</v>
      </c>
      <c r="B50" s="51">
        <v>3.3088383478212484</v>
      </c>
      <c r="C50" s="52">
        <v>3.363229090792339</v>
      </c>
      <c r="D50" s="52">
        <v>3.286247828128191</v>
      </c>
      <c r="E50" s="52">
        <v>3.169841074760814</v>
      </c>
      <c r="F50" s="52">
        <v>3.144122801104786</v>
      </c>
      <c r="G50" s="52">
        <v>3.1056902098077064</v>
      </c>
      <c r="H50" s="52">
        <v>3.115240246706265</v>
      </c>
      <c r="I50" s="52">
        <v>3.215170045033864</v>
      </c>
      <c r="J50" s="52">
        <v>3.1971864082732395</v>
      </c>
      <c r="K50" s="52">
        <v>3.10607425908373</v>
      </c>
      <c r="L50" s="52">
        <v>2.9958647221328314</v>
      </c>
    </row>
    <row r="51" spans="1:12" ht="15">
      <c r="A51" s="6" t="s">
        <v>9</v>
      </c>
      <c r="B51" s="51">
        <v>2.6147730272487735</v>
      </c>
      <c r="C51" s="52">
        <v>2.5883354510112233</v>
      </c>
      <c r="D51" s="52">
        <v>2.623836524097549</v>
      </c>
      <c r="E51" s="52">
        <v>2.6215359685785384</v>
      </c>
      <c r="F51" s="52">
        <v>2.6236896448078793</v>
      </c>
      <c r="G51" s="52">
        <v>2.6097700020698396</v>
      </c>
      <c r="H51" s="52">
        <v>2.5424197393802874</v>
      </c>
      <c r="I51" s="52">
        <v>2.362239417081951</v>
      </c>
      <c r="J51" s="52">
        <v>2.3199446214784043</v>
      </c>
      <c r="K51" s="52">
        <v>2.3540205518666073</v>
      </c>
      <c r="L51" s="52">
        <v>2.4136981594246243</v>
      </c>
    </row>
    <row r="52" spans="1:12" ht="15">
      <c r="A52" s="9" t="s">
        <v>10</v>
      </c>
      <c r="B52" s="53">
        <v>2.161720105659918</v>
      </c>
      <c r="C52" s="54">
        <v>1.7885418756468145</v>
      </c>
      <c r="D52" s="54">
        <v>1.9184997300317623</v>
      </c>
      <c r="E52" s="54">
        <v>2.1533632982339874</v>
      </c>
      <c r="F52" s="54">
        <v>2.150134252675416</v>
      </c>
      <c r="G52" s="54">
        <v>2.1181323420078857</v>
      </c>
      <c r="H52" s="54">
        <v>1.9283115149261103</v>
      </c>
      <c r="I52" s="54">
        <v>1.401312616165428</v>
      </c>
      <c r="J52" s="54">
        <v>1.6486354428115924</v>
      </c>
      <c r="K52" s="54">
        <v>1.8674054605240398</v>
      </c>
      <c r="L52" s="54">
        <v>1.5649850308494146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5">
      <selection activeCell="M43" sqref="M43:O44"/>
    </sheetView>
  </sheetViews>
  <sheetFormatPr defaultColWidth="9.140625" defaultRowHeight="15"/>
  <cols>
    <col min="1" max="1" width="19.7109375" style="4" customWidth="1"/>
    <col min="2" max="16" width="13.28125" style="4" customWidth="1"/>
    <col min="17" max="16384" width="9.140625" style="4" customWidth="1"/>
  </cols>
  <sheetData>
    <row r="1" s="36" customFormat="1" ht="23.25">
      <c r="A1" s="32" t="s">
        <v>28</v>
      </c>
    </row>
    <row r="2" s="12" customFormat="1" ht="20.25">
      <c r="A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>
      <c r="A33" s="33" t="s">
        <v>26</v>
      </c>
    </row>
    <row r="34" ht="12"/>
    <row r="35" ht="12"/>
    <row r="36" ht="12"/>
    <row r="37" ht="12"/>
    <row r="42" spans="1:16" ht="15">
      <c r="A42" s="1"/>
      <c r="B42" s="2">
        <v>2008</v>
      </c>
      <c r="C42" s="3">
        <v>2009</v>
      </c>
      <c r="D42" s="3">
        <v>2010</v>
      </c>
      <c r="E42" s="3">
        <v>2011</v>
      </c>
      <c r="F42" s="3">
        <v>2012</v>
      </c>
      <c r="G42" s="3">
        <v>2013</v>
      </c>
      <c r="H42" s="3">
        <v>2014</v>
      </c>
      <c r="I42" s="3">
        <v>2015</v>
      </c>
      <c r="J42" s="3">
        <v>2016</v>
      </c>
      <c r="K42" s="3">
        <v>2017</v>
      </c>
      <c r="L42" s="3">
        <v>2018</v>
      </c>
      <c r="M42" s="60"/>
      <c r="N42" s="60"/>
      <c r="O42" s="58"/>
      <c r="P42" s="59"/>
    </row>
    <row r="43" spans="1:16" ht="15">
      <c r="A43" s="15" t="s">
        <v>21</v>
      </c>
      <c r="B43" s="5">
        <v>1309.1296</v>
      </c>
      <c r="C43" s="18">
        <v>1094.3595</v>
      </c>
      <c r="D43" s="18">
        <v>1353.9187</v>
      </c>
      <c r="E43" s="18">
        <v>1554.3499</v>
      </c>
      <c r="F43" s="18">
        <v>1684.8979</v>
      </c>
      <c r="G43" s="18">
        <v>1736.4122</v>
      </c>
      <c r="H43" s="18">
        <v>1704.0181</v>
      </c>
      <c r="I43" s="18">
        <v>1790.3532</v>
      </c>
      <c r="J43" s="18">
        <v>1745.4068</v>
      </c>
      <c r="K43" s="18">
        <v>1878.4417</v>
      </c>
      <c r="L43" s="18">
        <v>1956.3622</v>
      </c>
      <c r="M43" s="55">
        <f>($L43/$B43)^(0.1)-1</f>
        <v>0.040990250358566405</v>
      </c>
      <c r="N43" s="55">
        <f>($G43/$B43)^(0.2)-1</f>
        <v>0.05811784117811669</v>
      </c>
      <c r="O43" s="55">
        <f>($L43/$G43)^(0.2)-1</f>
        <v>0.024139901218407145</v>
      </c>
      <c r="P43" s="55"/>
    </row>
    <row r="44" spans="1:16" ht="15">
      <c r="A44" s="6" t="s">
        <v>18</v>
      </c>
      <c r="B44" s="7">
        <v>1585.4104</v>
      </c>
      <c r="C44" s="8">
        <v>1236.474</v>
      </c>
      <c r="D44" s="8">
        <v>1528.9947</v>
      </c>
      <c r="E44" s="8">
        <v>1728.9727</v>
      </c>
      <c r="F44" s="8">
        <v>1797.3083</v>
      </c>
      <c r="G44" s="8">
        <v>1686.5264</v>
      </c>
      <c r="H44" s="8">
        <v>1688.0736</v>
      </c>
      <c r="I44" s="8">
        <v>1725.2078</v>
      </c>
      <c r="J44" s="8">
        <v>1706.5463</v>
      </c>
      <c r="K44" s="8">
        <v>1855.3256</v>
      </c>
      <c r="L44" s="8">
        <v>1979.2381</v>
      </c>
      <c r="M44" s="55">
        <f>($L44/$B44)^(0.1)-1</f>
        <v>0.02243482609348213</v>
      </c>
      <c r="N44" s="55">
        <f>($G44/$B44)^(0.2)-1</f>
        <v>0.012442315036341522</v>
      </c>
      <c r="O44" s="55">
        <f>($L44/$G44)^(0.2)-1</f>
        <v>0.032525960327216996</v>
      </c>
      <c r="P44" s="55"/>
    </row>
    <row r="45" spans="1:12" ht="15">
      <c r="A45" s="9" t="s">
        <v>22</v>
      </c>
      <c r="B45" s="10">
        <v>-276.2808</v>
      </c>
      <c r="C45" s="11">
        <v>-142.1144999999999</v>
      </c>
      <c r="D45" s="11">
        <v>-175.07600000000002</v>
      </c>
      <c r="E45" s="11">
        <v>-174.6228000000001</v>
      </c>
      <c r="F45" s="11">
        <v>-112.41039999999998</v>
      </c>
      <c r="G45" s="11">
        <v>49.88580000000002</v>
      </c>
      <c r="H45" s="11">
        <v>15.944500000000062</v>
      </c>
      <c r="I45" s="11">
        <v>65.14540000000011</v>
      </c>
      <c r="J45" s="11">
        <v>38.8605</v>
      </c>
      <c r="K45" s="11">
        <v>23.116100000000188</v>
      </c>
      <c r="L45" s="11">
        <v>-22.8759</v>
      </c>
    </row>
  </sheetData>
  <mergeCells count="1">
    <mergeCell ref="M42:N4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workbookViewId="0" topLeftCell="A22">
      <selection activeCell="F57" sqref="F57"/>
    </sheetView>
  </sheetViews>
  <sheetFormatPr defaultColWidth="9.140625" defaultRowHeight="15"/>
  <cols>
    <col min="1" max="1" width="16.8515625" style="4" customWidth="1"/>
    <col min="2" max="2" width="10.7109375" style="4" customWidth="1"/>
    <col min="3" max="5" width="13.28125" style="4" customWidth="1"/>
    <col min="6" max="6" width="14.28125" style="4" customWidth="1"/>
    <col min="7" max="16" width="13.28125" style="4" customWidth="1"/>
    <col min="17" max="16384" width="9.140625" style="4" customWidth="1"/>
  </cols>
  <sheetData>
    <row r="1" spans="1:10" s="36" customFormat="1" ht="23.25">
      <c r="A1" s="32" t="s">
        <v>29</v>
      </c>
      <c r="J1" s="39"/>
    </row>
    <row r="2" s="34" customFormat="1" ht="20.25">
      <c r="A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6" t="s">
        <v>20</v>
      </c>
    </row>
    <row r="34" ht="12"/>
    <row r="35" ht="12"/>
    <row r="36" ht="15">
      <c r="A36" s="33" t="s">
        <v>26</v>
      </c>
    </row>
    <row r="37" ht="12"/>
    <row r="38" ht="12"/>
    <row r="39" ht="12"/>
    <row r="40" ht="12"/>
    <row r="43" spans="1:8" ht="36">
      <c r="A43" s="21"/>
      <c r="B43" s="31" t="s">
        <v>11</v>
      </c>
      <c r="C43" s="22" t="s">
        <v>0</v>
      </c>
      <c r="D43" s="22" t="s">
        <v>12</v>
      </c>
      <c r="E43" s="22" t="s">
        <v>13</v>
      </c>
      <c r="F43" s="22" t="s">
        <v>14</v>
      </c>
      <c r="G43" s="22" t="s">
        <v>16</v>
      </c>
      <c r="H43" s="22" t="s">
        <v>15</v>
      </c>
    </row>
    <row r="44" spans="1:16" ht="15">
      <c r="A44" s="15" t="s">
        <v>43</v>
      </c>
      <c r="B44" s="30">
        <v>121.5143</v>
      </c>
      <c r="C44" s="18">
        <v>49.4539</v>
      </c>
      <c r="D44" s="18">
        <v>99.3133</v>
      </c>
      <c r="E44" s="18">
        <v>332.4115</v>
      </c>
      <c r="F44" s="18">
        <v>793.7087</v>
      </c>
      <c r="G44" s="18">
        <v>424.0636</v>
      </c>
      <c r="H44" s="18">
        <v>57.97640000000024</v>
      </c>
      <c r="I44" s="12"/>
      <c r="J44" s="57"/>
      <c r="K44" s="57"/>
      <c r="L44" s="57"/>
      <c r="M44" s="57"/>
      <c r="N44" s="57"/>
      <c r="O44" s="57"/>
      <c r="P44" s="57"/>
    </row>
    <row r="45" spans="1:16" ht="15">
      <c r="A45" s="6" t="s">
        <v>44</v>
      </c>
      <c r="B45" s="7">
        <v>112.0097</v>
      </c>
      <c r="C45" s="8">
        <v>78.2103</v>
      </c>
      <c r="D45" s="8">
        <v>334.3759</v>
      </c>
      <c r="E45" s="8">
        <v>196.3771</v>
      </c>
      <c r="F45" s="8">
        <v>593.1803</v>
      </c>
      <c r="G45" s="8">
        <v>477.1281</v>
      </c>
      <c r="H45" s="8">
        <v>64.04420000000005</v>
      </c>
      <c r="I45" s="12"/>
      <c r="J45" s="57"/>
      <c r="K45" s="57"/>
      <c r="L45" s="57"/>
      <c r="M45" s="57"/>
      <c r="N45" s="57"/>
      <c r="O45" s="57"/>
      <c r="P45" s="57"/>
    </row>
    <row r="46" spans="1:16" ht="15">
      <c r="A46" s="9" t="s">
        <v>45</v>
      </c>
      <c r="B46" s="10">
        <v>9.50460000000001</v>
      </c>
      <c r="C46" s="10">
        <v>-28.756400000000006</v>
      </c>
      <c r="D46" s="10">
        <v>-235.0626</v>
      </c>
      <c r="E46" s="10">
        <v>136.03439999999998</v>
      </c>
      <c r="F46" s="10">
        <v>200.52840000000003</v>
      </c>
      <c r="G46" s="10">
        <v>-53.06450000000001</v>
      </c>
      <c r="H46" s="10">
        <v>-6.0677999999998065</v>
      </c>
      <c r="I46" s="12"/>
      <c r="J46" s="57"/>
      <c r="K46" s="57"/>
      <c r="L46" s="57"/>
      <c r="M46" s="57"/>
      <c r="N46" s="57"/>
      <c r="O46" s="57"/>
      <c r="P46" s="57"/>
    </row>
    <row r="47" spans="1:16" ht="15">
      <c r="A47" s="15" t="s">
        <v>46</v>
      </c>
      <c r="B47" s="64">
        <v>121.7578</v>
      </c>
      <c r="C47" s="61">
        <v>50.9845</v>
      </c>
      <c r="D47" s="61">
        <v>114.5702</v>
      </c>
      <c r="E47" s="61">
        <v>355.5073</v>
      </c>
      <c r="F47" s="61">
        <v>809.0344</v>
      </c>
      <c r="G47" s="61">
        <v>439.3436</v>
      </c>
      <c r="H47" s="61">
        <v>65.16440000000011</v>
      </c>
      <c r="I47" s="12"/>
      <c r="J47" s="57"/>
      <c r="K47" s="57"/>
      <c r="L47" s="57"/>
      <c r="M47" s="57"/>
      <c r="N47" s="57"/>
      <c r="O47" s="57"/>
      <c r="P47" s="57"/>
    </row>
    <row r="48" spans="1:16" ht="15">
      <c r="A48" s="6" t="s">
        <v>47</v>
      </c>
      <c r="B48" s="65">
        <v>112.7337</v>
      </c>
      <c r="C48" s="62">
        <v>81.8194</v>
      </c>
      <c r="D48" s="62">
        <v>412.1017</v>
      </c>
      <c r="E48" s="62">
        <v>203.9847</v>
      </c>
      <c r="F48" s="62">
        <v>619.4487</v>
      </c>
      <c r="G48" s="62">
        <v>494.3924</v>
      </c>
      <c r="H48" s="62">
        <v>54.757499999999936</v>
      </c>
      <c r="I48" s="12"/>
      <c r="J48" s="57"/>
      <c r="K48" s="57"/>
      <c r="L48" s="57"/>
      <c r="M48" s="57"/>
      <c r="N48" s="57"/>
      <c r="O48" s="57"/>
      <c r="P48" s="57"/>
    </row>
    <row r="49" spans="1:9" ht="15">
      <c r="A49" s="9" t="s">
        <v>48</v>
      </c>
      <c r="B49" s="63">
        <v>9.024100000000004</v>
      </c>
      <c r="C49" s="63">
        <v>-30.834900000000005</v>
      </c>
      <c r="D49" s="63">
        <v>-297.5315</v>
      </c>
      <c r="E49" s="63">
        <v>151.52259999999998</v>
      </c>
      <c r="F49" s="63">
        <v>189.58569999999997</v>
      </c>
      <c r="G49" s="63">
        <v>-55.04880000000003</v>
      </c>
      <c r="H49" s="63">
        <v>10.406900000000178</v>
      </c>
      <c r="I49" s="12"/>
    </row>
    <row r="50" spans="1:9" ht="15">
      <c r="A50" s="15" t="s">
        <v>49</v>
      </c>
      <c r="B50" s="23">
        <v>0.28</v>
      </c>
      <c r="C50" s="24">
        <v>1.28</v>
      </c>
      <c r="D50" s="24">
        <v>2.28</v>
      </c>
      <c r="E50" s="24">
        <v>3.28</v>
      </c>
      <c r="F50" s="24">
        <v>4.28</v>
      </c>
      <c r="G50" s="24">
        <v>5.28</v>
      </c>
      <c r="H50" s="24">
        <v>6.28</v>
      </c>
      <c r="I50" s="29"/>
    </row>
    <row r="51" spans="1:9" ht="15">
      <c r="A51" s="6" t="s">
        <v>50</v>
      </c>
      <c r="B51" s="25">
        <v>0.5</v>
      </c>
      <c r="C51" s="26">
        <v>1.5</v>
      </c>
      <c r="D51" s="26">
        <v>2.5</v>
      </c>
      <c r="E51" s="26">
        <v>3.5</v>
      </c>
      <c r="F51" s="26">
        <v>4.5</v>
      </c>
      <c r="G51" s="26">
        <v>5.5</v>
      </c>
      <c r="H51" s="26">
        <v>6.5</v>
      </c>
      <c r="I51" s="29"/>
    </row>
    <row r="52" spans="1:9" ht="15">
      <c r="A52" s="9" t="s">
        <v>51</v>
      </c>
      <c r="B52" s="27">
        <v>0.72</v>
      </c>
      <c r="C52" s="28">
        <v>1.72</v>
      </c>
      <c r="D52" s="28">
        <v>2.72</v>
      </c>
      <c r="E52" s="28">
        <v>3.72</v>
      </c>
      <c r="F52" s="28">
        <v>4.72</v>
      </c>
      <c r="G52" s="28">
        <v>5.72</v>
      </c>
      <c r="H52" s="28">
        <v>6.72</v>
      </c>
      <c r="I52" s="29"/>
    </row>
    <row r="54" spans="2:8" ht="15">
      <c r="B54" s="66">
        <f>B47/SUM($B$47:$H$47)*100</f>
        <v>6.223683937463114</v>
      </c>
      <c r="C54" s="66">
        <f aca="true" t="shared" si="0" ref="C54:H54">C47/SUM($B$47:$H$47)*100</f>
        <v>2.606086950565698</v>
      </c>
      <c r="D54" s="66">
        <f t="shared" si="0"/>
        <v>5.856287756939896</v>
      </c>
      <c r="E54" s="66">
        <f t="shared" si="0"/>
        <v>18.171854884540295</v>
      </c>
      <c r="F54" s="66">
        <f t="shared" si="0"/>
        <v>41.35401920973529</v>
      </c>
      <c r="G54" s="66">
        <f t="shared" si="0"/>
        <v>22.457170763164406</v>
      </c>
      <c r="H54" s="66">
        <f t="shared" si="0"/>
        <v>3.3308964975913007</v>
      </c>
    </row>
    <row r="55" spans="2:8" ht="15">
      <c r="B55" s="66">
        <f>B48/SUM($B$48:$H$48)*100</f>
        <v>5.695812949437463</v>
      </c>
      <c r="C55" s="66">
        <f aca="true" t="shared" si="1" ref="C55:H55">C48/SUM($B$48:$H$48)*100</f>
        <v>4.133883639366077</v>
      </c>
      <c r="D55" s="66">
        <f t="shared" si="1"/>
        <v>20.821229138626627</v>
      </c>
      <c r="E55" s="66">
        <f t="shared" si="1"/>
        <v>10.306223389697278</v>
      </c>
      <c r="F55" s="66">
        <f t="shared" si="1"/>
        <v>31.297331028540732</v>
      </c>
      <c r="G55" s="66">
        <f t="shared" si="1"/>
        <v>24.978924971179566</v>
      </c>
      <c r="H55" s="66">
        <f t="shared" si="1"/>
        <v>2.766594883152256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4">
      <selection activeCell="M43" sqref="M43:O44"/>
    </sheetView>
  </sheetViews>
  <sheetFormatPr defaultColWidth="9.140625" defaultRowHeight="15"/>
  <cols>
    <col min="1" max="1" width="19.7109375" style="4" customWidth="1"/>
    <col min="2" max="16" width="13.28125" style="4" customWidth="1"/>
    <col min="17" max="16384" width="9.140625" style="4" customWidth="1"/>
  </cols>
  <sheetData>
    <row r="1" s="36" customFormat="1" ht="23.25">
      <c r="A1" s="32" t="s">
        <v>42</v>
      </c>
    </row>
    <row r="2" s="12" customFormat="1" ht="20.25">
      <c r="A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>
      <c r="A33" s="33" t="s">
        <v>26</v>
      </c>
    </row>
    <row r="34" ht="12"/>
    <row r="35" ht="12"/>
    <row r="36" ht="12"/>
    <row r="37" ht="12"/>
    <row r="42" spans="1:16" ht="15">
      <c r="A42" s="1"/>
      <c r="B42" s="2">
        <v>2008</v>
      </c>
      <c r="C42" s="3">
        <v>2009</v>
      </c>
      <c r="D42" s="3">
        <v>2010</v>
      </c>
      <c r="E42" s="3">
        <v>2011</v>
      </c>
      <c r="F42" s="3">
        <v>2012</v>
      </c>
      <c r="G42" s="3">
        <v>2013</v>
      </c>
      <c r="H42" s="3">
        <v>2014</v>
      </c>
      <c r="I42" s="3">
        <v>2015</v>
      </c>
      <c r="J42" s="3">
        <v>2016</v>
      </c>
      <c r="K42" s="3">
        <v>2017</v>
      </c>
      <c r="L42" s="3">
        <v>2018</v>
      </c>
      <c r="M42" s="60"/>
      <c r="N42" s="60"/>
      <c r="O42" s="58"/>
      <c r="P42" s="59"/>
    </row>
    <row r="43" spans="1:16" ht="15">
      <c r="A43" s="15" t="s">
        <v>21</v>
      </c>
      <c r="B43" s="5">
        <v>883.8039685900001</v>
      </c>
      <c r="C43" s="18">
        <v>757.60831517</v>
      </c>
      <c r="D43" s="18">
        <v>964.09382741</v>
      </c>
      <c r="E43" s="18">
        <v>1064.42686925</v>
      </c>
      <c r="F43" s="18">
        <v>1202.4688776500002</v>
      </c>
      <c r="G43" s="18">
        <v>1187.8527610899998</v>
      </c>
      <c r="H43" s="18">
        <v>1219.22684531</v>
      </c>
      <c r="I43" s="18">
        <v>1353.62403245</v>
      </c>
      <c r="J43" s="18">
        <v>1310.78351432</v>
      </c>
      <c r="K43" s="18">
        <v>1368.33637072</v>
      </c>
      <c r="L43" s="18">
        <v>1410.0786926300002</v>
      </c>
      <c r="M43" s="55">
        <f>($L43/$B43)^(0.1)-1</f>
        <v>0.047824961954296974</v>
      </c>
      <c r="N43" s="55">
        <f>($G43/$B43)^(0.2)-1</f>
        <v>0.06091681503585766</v>
      </c>
      <c r="O43" s="55">
        <f>($L43/$G43)^(0.2)-1</f>
        <v>0.034894664062247616</v>
      </c>
      <c r="P43" s="55"/>
    </row>
    <row r="44" spans="1:16" ht="15">
      <c r="A44" s="6" t="s">
        <v>18</v>
      </c>
      <c r="B44" s="7">
        <v>1471.87519105</v>
      </c>
      <c r="C44" s="8">
        <v>1148.4770684</v>
      </c>
      <c r="D44" s="8">
        <v>1484.6948035</v>
      </c>
      <c r="E44" s="8">
        <v>1626.16311997</v>
      </c>
      <c r="F44" s="8">
        <v>1817.15264321</v>
      </c>
      <c r="G44" s="8">
        <v>1751.81854454</v>
      </c>
      <c r="H44" s="8">
        <v>1814.7199668800001</v>
      </c>
      <c r="I44" s="8">
        <v>2085.1055151</v>
      </c>
      <c r="J44" s="8">
        <v>2030.1447773099999</v>
      </c>
      <c r="K44" s="8">
        <v>2129.12864123</v>
      </c>
      <c r="L44" s="8">
        <v>2211.20447925</v>
      </c>
      <c r="M44" s="55">
        <f>($L44/$B44)^(0.1)-1</f>
        <v>0.04153961265263395</v>
      </c>
      <c r="N44" s="55">
        <f>($G44/$B44)^(0.2)-1</f>
        <v>0.03543687357628511</v>
      </c>
      <c r="O44" s="55">
        <f>($L44/$G44)^(0.2)-1</f>
        <v>0.0476783205313156</v>
      </c>
      <c r="P44" s="55"/>
    </row>
    <row r="45" spans="1:12" ht="15">
      <c r="A45" s="9" t="s">
        <v>22</v>
      </c>
      <c r="B45" s="10">
        <v>-588.07122246</v>
      </c>
      <c r="C45" s="11">
        <v>-390.86875323000004</v>
      </c>
      <c r="D45" s="11">
        <v>-520.60097609</v>
      </c>
      <c r="E45" s="11">
        <v>-561.73625072</v>
      </c>
      <c r="F45" s="11">
        <v>-614.6837655599998</v>
      </c>
      <c r="G45" s="11">
        <v>-563.9657834500001</v>
      </c>
      <c r="H45" s="11">
        <v>-595.4931215700001</v>
      </c>
      <c r="I45" s="11">
        <v>-731.4814826500001</v>
      </c>
      <c r="J45" s="11">
        <v>-719.3612629899999</v>
      </c>
      <c r="K45" s="11">
        <v>-760.79227051</v>
      </c>
      <c r="L45" s="11">
        <v>-801.1257866199999</v>
      </c>
    </row>
  </sheetData>
  <mergeCells count="1">
    <mergeCell ref="M42:N4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workbookViewId="0" topLeftCell="A13">
      <selection activeCell="B54" sqref="B54:H55"/>
    </sheetView>
  </sheetViews>
  <sheetFormatPr defaultColWidth="9.140625" defaultRowHeight="15"/>
  <cols>
    <col min="1" max="1" width="16.8515625" style="4" customWidth="1"/>
    <col min="2" max="2" width="10.7109375" style="4" customWidth="1"/>
    <col min="3" max="5" width="13.28125" style="4" customWidth="1"/>
    <col min="6" max="6" width="14.28125" style="4" customWidth="1"/>
    <col min="7" max="16" width="13.28125" style="4" customWidth="1"/>
    <col min="17" max="16384" width="9.140625" style="4" customWidth="1"/>
  </cols>
  <sheetData>
    <row r="1" spans="1:10" s="36" customFormat="1" ht="23.25">
      <c r="A1" s="32" t="s">
        <v>41</v>
      </c>
      <c r="J1" s="39"/>
    </row>
    <row r="2" s="34" customFormat="1" ht="20.25">
      <c r="A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A33" s="16"/>
    </row>
    <row r="34" ht="12"/>
    <row r="35" ht="12"/>
    <row r="36" ht="15">
      <c r="A36" s="33" t="s">
        <v>26</v>
      </c>
    </row>
    <row r="37" ht="12"/>
    <row r="38" ht="12"/>
    <row r="39" ht="12"/>
    <row r="43" spans="1:8" ht="36">
      <c r="A43" s="21"/>
      <c r="B43" s="31" t="s">
        <v>11</v>
      </c>
      <c r="C43" s="22" t="s">
        <v>0</v>
      </c>
      <c r="D43" s="22" t="s">
        <v>12</v>
      </c>
      <c r="E43" s="22" t="s">
        <v>13</v>
      </c>
      <c r="F43" s="22" t="s">
        <v>14</v>
      </c>
      <c r="G43" s="22" t="s">
        <v>16</v>
      </c>
      <c r="H43" s="22" t="s">
        <v>15</v>
      </c>
    </row>
    <row r="44" spans="1:16" ht="15">
      <c r="A44" s="15" t="s">
        <v>43</v>
      </c>
      <c r="B44" s="30">
        <v>98.22438081</v>
      </c>
      <c r="C44" s="18">
        <v>71.30212003</v>
      </c>
      <c r="D44" s="18">
        <v>123.01155174</v>
      </c>
      <c r="E44" s="18">
        <v>183.21195272999998</v>
      </c>
      <c r="F44" s="18">
        <v>465.10612109</v>
      </c>
      <c r="G44" s="18">
        <v>264.23788351</v>
      </c>
      <c r="H44" s="18">
        <v>163.24236081000018</v>
      </c>
      <c r="I44" s="12"/>
      <c r="J44" s="56"/>
      <c r="K44" s="56"/>
      <c r="L44" s="56"/>
      <c r="M44" s="56"/>
      <c r="N44" s="56"/>
      <c r="O44" s="56"/>
      <c r="P44" s="56"/>
    </row>
    <row r="45" spans="1:16" ht="15">
      <c r="A45" s="6" t="s">
        <v>44</v>
      </c>
      <c r="B45" s="7">
        <v>121.77188103</v>
      </c>
      <c r="C45" s="8">
        <v>37.6821581</v>
      </c>
      <c r="D45" s="8">
        <v>180.52036912</v>
      </c>
      <c r="E45" s="8">
        <v>200.1540108</v>
      </c>
      <c r="F45" s="8">
        <v>912.5798087999999</v>
      </c>
      <c r="G45" s="8">
        <v>585.62467292</v>
      </c>
      <c r="H45" s="8">
        <v>90.79574046000003</v>
      </c>
      <c r="I45" s="12"/>
      <c r="J45" s="56"/>
      <c r="K45" s="56"/>
      <c r="L45" s="56"/>
      <c r="M45" s="56"/>
      <c r="N45" s="56"/>
      <c r="O45" s="56"/>
      <c r="P45" s="56"/>
    </row>
    <row r="46" spans="1:16" ht="15">
      <c r="A46" s="9" t="s">
        <v>45</v>
      </c>
      <c r="B46" s="10">
        <v>-23.547500220000003</v>
      </c>
      <c r="C46" s="10">
        <v>33.619961929999995</v>
      </c>
      <c r="D46" s="10">
        <v>-57.508817379999996</v>
      </c>
      <c r="E46" s="10">
        <v>-16.94205807000003</v>
      </c>
      <c r="F46" s="10">
        <v>-447.4736877099999</v>
      </c>
      <c r="G46" s="10">
        <v>-321.38678940999995</v>
      </c>
      <c r="H46" s="10">
        <v>72.44662035000015</v>
      </c>
      <c r="I46" s="12"/>
      <c r="J46" s="56"/>
      <c r="K46" s="56"/>
      <c r="L46" s="56"/>
      <c r="M46" s="56"/>
      <c r="N46" s="56"/>
      <c r="O46" s="56"/>
      <c r="P46" s="56"/>
    </row>
    <row r="47" spans="1:16" ht="15">
      <c r="A47" s="15" t="s">
        <v>46</v>
      </c>
      <c r="B47" s="5">
        <v>98.46365707</v>
      </c>
      <c r="C47" s="18">
        <v>68.60109568</v>
      </c>
      <c r="D47" s="18">
        <v>163.01254191</v>
      </c>
      <c r="E47" s="18">
        <v>188.52493395</v>
      </c>
      <c r="F47" s="18">
        <v>455.78637426</v>
      </c>
      <c r="G47" s="18">
        <v>267.72688991999996</v>
      </c>
      <c r="H47" s="18">
        <v>167.96319984000016</v>
      </c>
      <c r="I47" s="12"/>
      <c r="J47" s="56"/>
      <c r="K47" s="56"/>
      <c r="L47" s="56"/>
      <c r="M47" s="56"/>
      <c r="N47" s="56"/>
      <c r="O47" s="56"/>
      <c r="P47" s="56"/>
    </row>
    <row r="48" spans="1:16" ht="15">
      <c r="A48" s="6" t="s">
        <v>47</v>
      </c>
      <c r="B48" s="7">
        <v>124.25372566</v>
      </c>
      <c r="C48" s="8">
        <v>38.494807789999996</v>
      </c>
      <c r="D48" s="8">
        <v>204.49900593</v>
      </c>
      <c r="E48" s="8">
        <v>223.10051736000003</v>
      </c>
      <c r="F48" s="8">
        <v>925.21853175</v>
      </c>
      <c r="G48" s="8">
        <v>601.27346063</v>
      </c>
      <c r="H48" s="8">
        <v>94.36443013000012</v>
      </c>
      <c r="I48" s="12"/>
      <c r="J48" s="56"/>
      <c r="K48" s="56"/>
      <c r="L48" s="56"/>
      <c r="M48" s="56"/>
      <c r="N48" s="56"/>
      <c r="O48" s="56"/>
      <c r="P48" s="56"/>
    </row>
    <row r="49" spans="1:9" ht="15">
      <c r="A49" s="9" t="s">
        <v>48</v>
      </c>
      <c r="B49" s="10">
        <v>-25.790068590000004</v>
      </c>
      <c r="C49" s="10">
        <v>30.106287890000004</v>
      </c>
      <c r="D49" s="10">
        <v>-41.48646402</v>
      </c>
      <c r="E49" s="10">
        <v>-34.575583410000036</v>
      </c>
      <c r="F49" s="10">
        <v>-469.43215749</v>
      </c>
      <c r="G49" s="10">
        <v>-333.5465707100001</v>
      </c>
      <c r="H49" s="10">
        <v>73.59876971000004</v>
      </c>
      <c r="I49" s="12"/>
    </row>
    <row r="50" spans="1:8" ht="15">
      <c r="A50" s="15" t="s">
        <v>49</v>
      </c>
      <c r="B50" s="23">
        <v>0.28</v>
      </c>
      <c r="C50" s="24">
        <v>1.28</v>
      </c>
      <c r="D50" s="24">
        <v>2.28</v>
      </c>
      <c r="E50" s="24">
        <v>3.28</v>
      </c>
      <c r="F50" s="24">
        <v>4.28</v>
      </c>
      <c r="G50" s="24">
        <v>5.28</v>
      </c>
      <c r="H50" s="24">
        <v>6.28</v>
      </c>
    </row>
    <row r="51" spans="1:8" ht="15">
      <c r="A51" s="6" t="s">
        <v>50</v>
      </c>
      <c r="B51" s="25">
        <v>0.5</v>
      </c>
      <c r="C51" s="26">
        <v>1.5</v>
      </c>
      <c r="D51" s="26">
        <v>2.5</v>
      </c>
      <c r="E51" s="26">
        <v>3.5</v>
      </c>
      <c r="F51" s="26">
        <v>4.5</v>
      </c>
      <c r="G51" s="26">
        <v>5.5</v>
      </c>
      <c r="H51" s="26">
        <v>6.5</v>
      </c>
    </row>
    <row r="52" spans="1:8" ht="15">
      <c r="A52" s="9" t="s">
        <v>51</v>
      </c>
      <c r="B52" s="27">
        <v>0.72</v>
      </c>
      <c r="C52" s="28">
        <v>1.72</v>
      </c>
      <c r="D52" s="28">
        <v>2.72</v>
      </c>
      <c r="E52" s="28">
        <v>3.72</v>
      </c>
      <c r="F52" s="28">
        <v>4.72</v>
      </c>
      <c r="G52" s="28">
        <v>5.72</v>
      </c>
      <c r="H52" s="28">
        <v>6.72</v>
      </c>
    </row>
    <row r="54" spans="2:8" ht="15">
      <c r="B54" s="66">
        <f>B47/SUM($B$47:$H$47)*100</f>
        <v>6.982848374678372</v>
      </c>
      <c r="C54" s="66">
        <f aca="true" t="shared" si="0" ref="C54:H54">C47/SUM($B$47:$H$47)*100</f>
        <v>4.865054414236206</v>
      </c>
      <c r="D54" s="66">
        <f t="shared" si="0"/>
        <v>11.560527987693941</v>
      </c>
      <c r="E54" s="66">
        <f t="shared" si="0"/>
        <v>13.36981651700401</v>
      </c>
      <c r="F54" s="66">
        <f t="shared" si="0"/>
        <v>32.323470785158285</v>
      </c>
      <c r="G54" s="66">
        <f t="shared" si="0"/>
        <v>18.986663036560795</v>
      </c>
      <c r="H54" s="66">
        <f t="shared" si="0"/>
        <v>11.911618884668384</v>
      </c>
    </row>
    <row r="55" spans="2:8" ht="15">
      <c r="B55" s="66">
        <f>B48/SUM($B$48:$H$48)*100</f>
        <v>5.619277946748036</v>
      </c>
      <c r="C55" s="66">
        <f aca="true" t="shared" si="1" ref="C55:H55">C48/SUM($B$48:$H$48)*100</f>
        <v>1.7408976940502912</v>
      </c>
      <c r="D55" s="66">
        <f t="shared" si="1"/>
        <v>9.248308234223654</v>
      </c>
      <c r="E55" s="66">
        <f t="shared" si="1"/>
        <v>10.08954709768278</v>
      </c>
      <c r="F55" s="66">
        <f t="shared" si="1"/>
        <v>41.84228733399713</v>
      </c>
      <c r="G55" s="66">
        <f t="shared" si="1"/>
        <v>27.19212385251413</v>
      </c>
      <c r="H55" s="66">
        <f t="shared" si="1"/>
        <v>4.267557840783987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1">
      <selection activeCell="M43" sqref="M43:O44"/>
    </sheetView>
  </sheetViews>
  <sheetFormatPr defaultColWidth="9.140625" defaultRowHeight="15"/>
  <cols>
    <col min="1" max="1" width="19.7109375" style="4" customWidth="1"/>
    <col min="2" max="16" width="13.28125" style="4" customWidth="1"/>
    <col min="17" max="16384" width="9.140625" style="4" customWidth="1"/>
  </cols>
  <sheetData>
    <row r="1" s="36" customFormat="1" ht="23.25">
      <c r="A1" s="32" t="s">
        <v>39</v>
      </c>
    </row>
    <row r="2" s="12" customFormat="1" ht="20.25">
      <c r="A2" s="38" t="s">
        <v>23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>
      <c r="A33" s="33" t="s">
        <v>27</v>
      </c>
    </row>
    <row r="34" ht="12"/>
    <row r="35" ht="12"/>
    <row r="36" ht="12"/>
    <row r="37" ht="12"/>
    <row r="41" ht="15">
      <c r="G41" s="12"/>
    </row>
    <row r="42" spans="1:16" ht="15">
      <c r="A42" s="1"/>
      <c r="B42" s="2">
        <v>2008</v>
      </c>
      <c r="C42" s="3">
        <v>2009</v>
      </c>
      <c r="D42" s="3">
        <v>2010</v>
      </c>
      <c r="E42" s="3">
        <v>2011</v>
      </c>
      <c r="F42" s="3">
        <v>2012</v>
      </c>
      <c r="G42" s="3">
        <v>2013</v>
      </c>
      <c r="H42" s="3">
        <v>2014</v>
      </c>
      <c r="I42" s="3">
        <v>2015</v>
      </c>
      <c r="J42" s="3">
        <v>2016</v>
      </c>
      <c r="K42" s="3">
        <v>2017</v>
      </c>
      <c r="L42" s="3">
        <v>2018</v>
      </c>
      <c r="M42" s="60"/>
      <c r="N42" s="60"/>
      <c r="O42" s="58"/>
      <c r="P42" s="59"/>
    </row>
    <row r="43" spans="1:16" ht="15">
      <c r="A43" s="15" t="s">
        <v>21</v>
      </c>
      <c r="B43" s="5">
        <v>972.73121159</v>
      </c>
      <c r="C43" s="18">
        <v>861.51904072</v>
      </c>
      <c r="D43" s="18">
        <v>1190.46013502</v>
      </c>
      <c r="E43" s="18">
        <v>1363.78479526</v>
      </c>
      <c r="F43" s="18">
        <v>1594.6312523299998</v>
      </c>
      <c r="G43" s="18">
        <v>1663.28384911</v>
      </c>
      <c r="H43" s="18">
        <v>1763.11079865</v>
      </c>
      <c r="I43" s="18">
        <v>2049.09258585</v>
      </c>
      <c r="J43" s="18">
        <v>1895.05571596</v>
      </c>
      <c r="K43" s="18">
        <v>2003.51465345</v>
      </c>
      <c r="L43" s="18">
        <v>2111.96460119</v>
      </c>
      <c r="M43" s="55">
        <f>($L43/$B43)^(0.1)-1</f>
        <v>0.08061098572349268</v>
      </c>
      <c r="N43" s="55">
        <f>($G43/$B43)^(0.2)-1</f>
        <v>0.11325512687559258</v>
      </c>
      <c r="O43" s="55">
        <f>($L43/$G43)^(0.2)-1</f>
        <v>0.048924073445378635</v>
      </c>
      <c r="P43" s="55"/>
    </row>
    <row r="44" spans="1:16" ht="15">
      <c r="A44" s="6" t="s">
        <v>18</v>
      </c>
      <c r="B44" s="7">
        <v>770.0313849600001</v>
      </c>
      <c r="C44" s="8">
        <v>720.93147763</v>
      </c>
      <c r="D44" s="8">
        <v>1051.67042242</v>
      </c>
      <c r="E44" s="8">
        <v>1252.43884052</v>
      </c>
      <c r="F44" s="8">
        <v>1415.16129203</v>
      </c>
      <c r="G44" s="8">
        <v>1468.25714555</v>
      </c>
      <c r="H44" s="8">
        <v>1474.77201731</v>
      </c>
      <c r="I44" s="8">
        <v>1513.8029067100001</v>
      </c>
      <c r="J44" s="8">
        <v>1434.56562291</v>
      </c>
      <c r="K44" s="8">
        <v>1632.10846951</v>
      </c>
      <c r="L44" s="8">
        <v>1807.77528704</v>
      </c>
      <c r="M44" s="55">
        <f>($L44/$B44)^(0.1)-1</f>
        <v>0.08908957740487788</v>
      </c>
      <c r="N44" s="55">
        <f>($G44/$B44)^(0.2)-1</f>
        <v>0.1377811629042094</v>
      </c>
      <c r="O44" s="55">
        <f>($L44/$G44)^(0.2)-1</f>
        <v>0.04248175860492376</v>
      </c>
      <c r="P44" s="55"/>
    </row>
    <row r="45" spans="1:12" ht="15">
      <c r="A45" s="9" t="s">
        <v>22</v>
      </c>
      <c r="B45" s="10">
        <v>202.69982662999996</v>
      </c>
      <c r="C45" s="11">
        <v>140.58756309</v>
      </c>
      <c r="D45" s="11">
        <v>138.78971260000003</v>
      </c>
      <c r="E45" s="11">
        <v>111.34595474000002</v>
      </c>
      <c r="F45" s="11">
        <v>179.4699602999999</v>
      </c>
      <c r="G45" s="11">
        <v>195.02670356</v>
      </c>
      <c r="H45" s="11">
        <v>288.3387813400002</v>
      </c>
      <c r="I45" s="11">
        <v>535.2896791399999</v>
      </c>
      <c r="J45" s="11">
        <v>460.49009305000004</v>
      </c>
      <c r="K45" s="11">
        <v>371.4061839399999</v>
      </c>
      <c r="L45" s="11">
        <v>304.18931415</v>
      </c>
    </row>
  </sheetData>
  <mergeCells count="1">
    <mergeCell ref="M42:N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2019-11-13T10:18:25Z</dcterms:created>
  <dcterms:modified xsi:type="dcterms:W3CDTF">2019-11-26T12:05:39Z</dcterms:modified>
  <cp:category/>
  <cp:version/>
  <cp:contentType/>
  <cp:contentStatus/>
</cp:coreProperties>
</file>