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et1.cec.eu.int\offline\127\piotrja\Desktop\"/>
    </mc:Choice>
  </mc:AlternateContent>
  <xr:revisionPtr revIDLastSave="0" documentId="8_{DDEF8A67-C2AF-46CF-8A6D-7FE03CF9CCB1}" xr6:coauthVersionLast="47" xr6:coauthVersionMax="47" xr10:uidLastSave="{00000000-0000-0000-0000-000000000000}"/>
  <bookViews>
    <workbookView xWindow="-120" yWindow="-120" windowWidth="29040" windowHeight="15840" activeTab="4" xr2:uid="{3DB52E5E-E6BC-48B1-9E3E-B51D9899C99B}"/>
  </bookViews>
  <sheets>
    <sheet name="F0" sheetId="5" r:id="rId1"/>
    <sheet name="T1" sheetId="6" r:id="rId2"/>
    <sheet name="F1" sheetId="7" r:id="rId3"/>
    <sheet name="F2" sheetId="8" r:id="rId4"/>
    <sheet name="F3" sheetId="20" r:id="rId5"/>
    <sheet name="T2" sheetId="10" r:id="rId6"/>
    <sheet name="T3" sheetId="11" r:id="rId7"/>
    <sheet name="F4" sheetId="12" r:id="rId8"/>
    <sheet name="F5" sheetId="13" r:id="rId9"/>
    <sheet name="F6" sheetId="14" r:id="rId10"/>
    <sheet name="F7" sheetId="15" r:id="rId11"/>
  </sheets>
  <externalReferences>
    <externalReference r:id="rId12"/>
  </externalReferences>
  <definedNames>
    <definedName name="B6_LPR_HW_G4" localSheetId="10">INDEX('F7'!$R$18:$R$131,MATCH('F7'!#REF!,'F7'!$E$19:$E$131,0)):INDEX('F7'!$R$18:$R$131,MATCH('F7'!#REF!,'F7'!$E$19:$E$131,0))</definedName>
    <definedName name="B6_LPR_PS_G4" localSheetId="10">INDEX('F7'!$L$18:$L$131,MATCH('F7'!#REF!,'F7'!$E$19:$E$131,0)):INDEX('F7'!$L$18:$L$131,MATCH('F7'!#REF!,'F7'!$E$19:$E$131,0))</definedName>
    <definedName name="I8_LPR_HW_G4" localSheetId="10">INDEX('F7'!$O$18:$O$131,MATCH('F7'!#REF!,'F7'!$E$19:$E$131,0)):INDEX('F7'!$O$18:$O$131,MATCH('F7'!#REF!,'F7'!$E$19:$E$131,0))</definedName>
    <definedName name="I8_LPR_PS_G4" localSheetId="10">INDEX('F7'!$I$18:$I$131,MATCH('F7'!#REF!,'F7'!$E$19:$E$131,0)):INDEX('F7'!$I$18:$I$131,MATCH('F7'!#REF!,'F7'!$E$19:$E$131,0))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0" l="1"/>
  <c r="L39" i="20" s="1"/>
  <c r="E64" i="15" l="1"/>
  <c r="D64" i="15"/>
  <c r="C64" i="15"/>
  <c r="B64" i="15"/>
  <c r="AG69" i="15"/>
  <c r="AJ75" i="15" l="1"/>
  <c r="AG68" i="15"/>
  <c r="C63" i="15" s="1"/>
  <c r="AG67" i="15"/>
  <c r="E62" i="15" s="1"/>
  <c r="AG66" i="15"/>
  <c r="E61" i="15" s="1"/>
  <c r="AG65" i="15"/>
  <c r="B60" i="15" s="1"/>
  <c r="AG64" i="15"/>
  <c r="D59" i="15" s="1"/>
  <c r="AG62" i="15"/>
  <c r="E58" i="15" s="1"/>
  <c r="D57" i="15"/>
  <c r="AG61" i="15"/>
  <c r="C57" i="15" s="1"/>
  <c r="AG59" i="15"/>
  <c r="E55" i="15"/>
  <c r="AG58" i="15"/>
  <c r="D55" i="15" s="1"/>
  <c r="B54" i="15"/>
  <c r="AG57" i="15"/>
  <c r="E54" i="15" s="1"/>
  <c r="D53" i="15"/>
  <c r="AG56" i="15"/>
  <c r="C53" i="15" s="1"/>
  <c r="AG55" i="15"/>
  <c r="B55" i="15"/>
  <c r="AG54" i="15"/>
  <c r="AG53" i="15"/>
  <c r="E50" i="15" s="1"/>
  <c r="E53" i="15"/>
  <c r="D49" i="15"/>
  <c r="AG52" i="15"/>
  <c r="E48" i="15"/>
  <c r="D48" i="15"/>
  <c r="AG51" i="15"/>
  <c r="C48" i="15" s="1"/>
  <c r="AG50" i="15"/>
  <c r="B46" i="15"/>
  <c r="AG49" i="15"/>
  <c r="C49" i="15"/>
  <c r="AG48" i="15"/>
  <c r="AG47" i="15"/>
  <c r="B43" i="15"/>
  <c r="AG46" i="15"/>
  <c r="E42" i="15"/>
  <c r="AG45" i="15"/>
  <c r="C42" i="15" s="1"/>
  <c r="AG44" i="15"/>
  <c r="AG43" i="15"/>
  <c r="B40" i="15" s="1"/>
  <c r="B39" i="15"/>
  <c r="AG42" i="15"/>
  <c r="D42" i="15"/>
  <c r="AG41" i="15"/>
  <c r="B37" i="15"/>
  <c r="AG40" i="15"/>
  <c r="AG39" i="15"/>
  <c r="B36" i="15" s="1"/>
  <c r="AG38" i="15"/>
  <c r="E34" i="15"/>
  <c r="C34" i="15"/>
  <c r="AG37" i="15"/>
  <c r="B34" i="15" s="1"/>
  <c r="AG36" i="15"/>
  <c r="AG35" i="15"/>
  <c r="AG34" i="15"/>
  <c r="B31" i="15" s="1"/>
  <c r="D34" i="15"/>
  <c r="AG33" i="15"/>
  <c r="AG32" i="15"/>
  <c r="AG31" i="15"/>
  <c r="B28" i="15" s="1"/>
  <c r="AG30" i="15"/>
  <c r="E26" i="15"/>
  <c r="D26" i="15"/>
  <c r="C26" i="15"/>
  <c r="AG29" i="15"/>
  <c r="B26" i="15" s="1"/>
  <c r="AG28" i="15"/>
  <c r="C25" i="15" s="1"/>
  <c r="AG27" i="15"/>
  <c r="B24" i="15" s="1"/>
  <c r="AG26" i="15"/>
  <c r="B22" i="15"/>
  <c r="AG25" i="15"/>
  <c r="AG24" i="15"/>
  <c r="AG23" i="15"/>
  <c r="AG22" i="15"/>
  <c r="E18" i="15"/>
  <c r="C18" i="15"/>
  <c r="AG21" i="15"/>
  <c r="B18" i="15" s="1"/>
  <c r="AG20" i="15"/>
  <c r="AG19" i="15"/>
  <c r="AG18" i="15"/>
  <c r="B15" i="15" s="1"/>
  <c r="D18" i="15"/>
  <c r="AG17" i="15"/>
  <c r="AG16" i="15"/>
  <c r="B12" i="15"/>
  <c r="AG15" i="15"/>
  <c r="AG14" i="15"/>
  <c r="E10" i="15"/>
  <c r="C10" i="15"/>
  <c r="B10" i="15"/>
  <c r="AG13" i="15"/>
  <c r="AG12" i="15"/>
  <c r="C9" i="15" s="1"/>
  <c r="B8" i="15"/>
  <c r="AG11" i="15"/>
  <c r="AG10" i="15"/>
  <c r="D10" i="15"/>
  <c r="AG9" i="15"/>
  <c r="B6" i="15" s="1"/>
  <c r="AG8" i="15"/>
  <c r="AG7" i="15"/>
  <c r="E3" i="15"/>
  <c r="AG6" i="15"/>
  <c r="D3" i="15" s="1"/>
  <c r="A1" i="8"/>
  <c r="A1" i="5"/>
  <c r="B50" i="15" l="1"/>
  <c r="C58" i="15"/>
  <c r="C50" i="15"/>
  <c r="D58" i="15"/>
  <c r="D50" i="15"/>
  <c r="C54" i="15"/>
  <c r="B59" i="15"/>
  <c r="D54" i="15"/>
  <c r="C59" i="15"/>
  <c r="E59" i="15"/>
  <c r="B3" i="15"/>
  <c r="B42" i="15"/>
  <c r="C3" i="15"/>
  <c r="C55" i="15"/>
  <c r="E60" i="15"/>
  <c r="C62" i="15"/>
  <c r="D62" i="15"/>
  <c r="E57" i="15"/>
  <c r="C16" i="15"/>
  <c r="E16" i="15"/>
  <c r="D16" i="15"/>
  <c r="B16" i="15"/>
  <c r="B41" i="15"/>
  <c r="E41" i="15"/>
  <c r="D41" i="15"/>
  <c r="C41" i="15"/>
  <c r="E38" i="15"/>
  <c r="D38" i="15"/>
  <c r="C38" i="15"/>
  <c r="B38" i="15"/>
  <c r="E13" i="15"/>
  <c r="D13" i="15"/>
  <c r="C13" i="15"/>
  <c r="E19" i="15"/>
  <c r="D19" i="15"/>
  <c r="C19" i="15"/>
  <c r="E29" i="15"/>
  <c r="D29" i="15"/>
  <c r="C29" i="15"/>
  <c r="C32" i="15"/>
  <c r="E32" i="15"/>
  <c r="D32" i="15"/>
  <c r="E44" i="15"/>
  <c r="D44" i="15"/>
  <c r="C44" i="15"/>
  <c r="D7" i="15"/>
  <c r="E7" i="15"/>
  <c r="C7" i="15"/>
  <c r="B13" i="15"/>
  <c r="B17" i="15"/>
  <c r="E17" i="15"/>
  <c r="D17" i="15"/>
  <c r="B19" i="15"/>
  <c r="D23" i="15"/>
  <c r="E23" i="15"/>
  <c r="C23" i="15"/>
  <c r="B29" i="15"/>
  <c r="B32" i="15"/>
  <c r="E35" i="15"/>
  <c r="D35" i="15"/>
  <c r="C35" i="15"/>
  <c r="B44" i="15"/>
  <c r="E4" i="15"/>
  <c r="D4" i="15"/>
  <c r="C4" i="15"/>
  <c r="B7" i="15"/>
  <c r="E14" i="15"/>
  <c r="D14" i="15"/>
  <c r="C14" i="15"/>
  <c r="C17" i="15"/>
  <c r="E20" i="15"/>
  <c r="D20" i="15"/>
  <c r="C20" i="15"/>
  <c r="B23" i="15"/>
  <c r="E30" i="15"/>
  <c r="D30" i="15"/>
  <c r="C30" i="15"/>
  <c r="B33" i="15"/>
  <c r="E33" i="15"/>
  <c r="D33" i="15"/>
  <c r="B35" i="15"/>
  <c r="E45" i="15"/>
  <c r="D45" i="15"/>
  <c r="C45" i="15"/>
  <c r="D56" i="15"/>
  <c r="C56" i="15"/>
  <c r="B56" i="15"/>
  <c r="B4" i="15"/>
  <c r="C8" i="15"/>
  <c r="E8" i="15"/>
  <c r="D8" i="15"/>
  <c r="B14" i="15"/>
  <c r="B20" i="15"/>
  <c r="C24" i="15"/>
  <c r="E24" i="15"/>
  <c r="D24" i="15"/>
  <c r="B30" i="15"/>
  <c r="C33" i="15"/>
  <c r="E36" i="15"/>
  <c r="D36" i="15"/>
  <c r="C36" i="15"/>
  <c r="D39" i="15"/>
  <c r="E39" i="15"/>
  <c r="C39" i="15"/>
  <c r="B45" i="15"/>
  <c r="AT75" i="15"/>
  <c r="E52" i="15"/>
  <c r="E56" i="15"/>
  <c r="E5" i="15"/>
  <c r="D5" i="15"/>
  <c r="C5" i="15"/>
  <c r="E11" i="15"/>
  <c r="D11" i="15"/>
  <c r="C11" i="15"/>
  <c r="E21" i="15"/>
  <c r="D21" i="15"/>
  <c r="C21" i="15"/>
  <c r="E27" i="15"/>
  <c r="D27" i="15"/>
  <c r="C27" i="15"/>
  <c r="D47" i="15"/>
  <c r="E47" i="15"/>
  <c r="C47" i="15"/>
  <c r="B5" i="15"/>
  <c r="B9" i="15"/>
  <c r="E9" i="15"/>
  <c r="D9" i="15"/>
  <c r="B11" i="15"/>
  <c r="D15" i="15"/>
  <c r="E15" i="15"/>
  <c r="C15" i="15"/>
  <c r="B21" i="15"/>
  <c r="B25" i="15"/>
  <c r="E25" i="15"/>
  <c r="D25" i="15"/>
  <c r="B27" i="15"/>
  <c r="E37" i="15"/>
  <c r="D37" i="15"/>
  <c r="C37" i="15"/>
  <c r="C40" i="15"/>
  <c r="E40" i="15"/>
  <c r="D40" i="15"/>
  <c r="B47" i="15"/>
  <c r="E6" i="15"/>
  <c r="D6" i="15"/>
  <c r="C6" i="15"/>
  <c r="E12" i="15"/>
  <c r="D12" i="15"/>
  <c r="C12" i="15"/>
  <c r="E22" i="15"/>
  <c r="D22" i="15"/>
  <c r="C22" i="15"/>
  <c r="E28" i="15"/>
  <c r="D28" i="15"/>
  <c r="C28" i="15"/>
  <c r="D31" i="15"/>
  <c r="E31" i="15"/>
  <c r="C31" i="15"/>
  <c r="E43" i="15"/>
  <c r="D43" i="15"/>
  <c r="C43" i="15"/>
  <c r="E46" i="15"/>
  <c r="D46" i="15"/>
  <c r="C46" i="15"/>
  <c r="B48" i="15"/>
  <c r="C51" i="15"/>
  <c r="E51" i="15"/>
  <c r="D51" i="15"/>
  <c r="B51" i="15"/>
  <c r="E49" i="15"/>
  <c r="B49" i="15"/>
  <c r="B53" i="15"/>
  <c r="B57" i="15"/>
  <c r="C60" i="15"/>
  <c r="D63" i="15"/>
  <c r="B58" i="15"/>
  <c r="D60" i="15"/>
  <c r="B62" i="15"/>
  <c r="E63" i="15"/>
  <c r="B61" i="15"/>
  <c r="C61" i="15"/>
  <c r="D61" i="15"/>
  <c r="B63" i="15"/>
  <c r="AN75" i="15" l="1"/>
  <c r="C52" i="15"/>
  <c r="AT76" i="15"/>
  <c r="AQ75" i="15"/>
  <c r="D52" i="15"/>
  <c r="B52" i="15"/>
  <c r="AZ6" i="15" s="1"/>
  <c r="BA4" i="15" s="1"/>
  <c r="AK75" i="15"/>
  <c r="AZ5" i="15" l="1"/>
  <c r="BA3" i="15" s="1"/>
</calcChain>
</file>

<file path=xl/sharedStrings.xml><?xml version="1.0" encoding="utf-8"?>
<sst xmlns="http://schemas.openxmlformats.org/spreadsheetml/2006/main" count="2549" uniqueCount="382">
  <si>
    <t>Minimum scale</t>
  </si>
  <si>
    <t>GDP</t>
  </si>
  <si>
    <t>Employment</t>
  </si>
  <si>
    <t>Maximal Scale</t>
  </si>
  <si>
    <t>Euro area</t>
  </si>
  <si>
    <t xml:space="preserve"> </t>
  </si>
  <si>
    <t>EA20</t>
  </si>
  <si>
    <t>EU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</si>
  <si>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</si>
  <si>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</si>
  <si>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</si>
  <si>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</si>
  <si>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</si>
  <si>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</si>
  <si>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</si>
  <si>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</si>
  <si>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</si>
  <si>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</si>
  <si>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</si>
  <si>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</si>
  <si>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</si>
  <si>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</si>
  <si>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</si>
  <si>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</si>
  <si>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</si>
  <si>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</si>
  <si>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</si>
  <si>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</si>
  <si>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</si>
  <si>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</si>
  <si>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</si>
  <si>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</si>
  <si>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</si>
  <si>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</si>
  <si>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</si>
  <si>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r>
      <t>Source:</t>
    </r>
    <r>
      <rPr>
        <sz val="9"/>
        <rFont val="Arial"/>
        <family val="2"/>
      </rPr>
      <t xml:space="preserve"> Eurostat (online data code: namq_10_gdp, namq_10_a10_e)</t>
    </r>
  </si>
  <si>
    <t>Percentage change compared with
 the previous quarter</t>
  </si>
  <si>
    <t>Percentage change compared with the same quarter of the previous year</t>
  </si>
  <si>
    <t>Netherlands (²)</t>
  </si>
  <si>
    <t>Finland (²)</t>
  </si>
  <si>
    <t>Sweden (²)</t>
  </si>
  <si>
    <t>Iceland (¹)</t>
  </si>
  <si>
    <t>Norway</t>
  </si>
  <si>
    <t>Switzerland</t>
  </si>
  <si>
    <t>Japan</t>
  </si>
  <si>
    <t>United States</t>
  </si>
  <si>
    <t>(¹) The seasonal adjustment does not include a working-day correction.</t>
  </si>
  <si>
    <t>(²) Percentage change compared with the same quarter of the previous year calculated from working-day adjusted data.</t>
  </si>
  <si>
    <t>p - provisional data</t>
  </si>
  <si>
    <t>Source: Eurostat (online data code: namq_10_gdp)</t>
  </si>
  <si>
    <t>2022Q2</t>
  </si>
  <si>
    <t>2022Q3</t>
  </si>
  <si>
    <t>2022Q4</t>
  </si>
  <si>
    <t>2023Q1</t>
  </si>
  <si>
    <t>T1</t>
  </si>
  <si>
    <t xml:space="preserve">Euro area </t>
  </si>
  <si>
    <t>2008 Q1</t>
  </si>
  <si>
    <t>Q2</t>
  </si>
  <si>
    <t>2008Q02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</si>
  <si>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</si>
  <si>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</si>
  <si>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</si>
  <si>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</si>
  <si>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</si>
  <si>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</si>
  <si>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</si>
  <si>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</si>
  <si>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</si>
  <si>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</si>
  <si>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</si>
  <si>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</si>
  <si>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</si>
  <si>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</si>
  <si>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</si>
  <si>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</si>
  <si>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2023 Q1</t>
  </si>
  <si>
    <r>
      <t>Source:</t>
    </r>
    <r>
      <rPr>
        <sz val="12"/>
        <color theme="1"/>
        <rFont val="Arial"/>
        <family val="2"/>
      </rPr>
      <t xml:space="preserve"> Eurostat (online data code: namq_10_gdp and naidq_10_gdp for US data)</t>
    </r>
  </si>
  <si>
    <t xml:space="preserve">Source: Eurostat (online data code: namq_10_gdp)
</t>
  </si>
  <si>
    <t>GDP AND EXPENDITURE COMPONENTS</t>
  </si>
  <si>
    <t>PERCENTAGE CHANGE OVER THE PREVIOUS QUARTER AND THE SAME QUARTER OF THE PREVIOUS YEAR – SEASONALLY ADJUSTED – CHAIN-LINKED VOLUMES</t>
  </si>
  <si>
    <t>Household &amp; NPISH final consumption expenditure</t>
  </si>
  <si>
    <t>Government final consumption expenditure</t>
  </si>
  <si>
    <t>Gross Fixed Capital Formation</t>
  </si>
  <si>
    <t>Exports</t>
  </si>
  <si>
    <t>Imports</t>
  </si>
  <si>
    <t>t/t-1</t>
  </si>
  <si>
    <t>EA</t>
  </si>
  <si>
    <t>t/t-4</t>
  </si>
  <si>
    <t>GDP growth rate</t>
  </si>
  <si>
    <t>Changes in Inventories</t>
  </si>
  <si>
    <t>External balance</t>
  </si>
  <si>
    <t>Source: Eurostat (namq_10_gdp)</t>
  </si>
  <si>
    <t>Czechia (²)</t>
  </si>
  <si>
    <t>Greece (²)</t>
  </si>
  <si>
    <t>France (²)</t>
  </si>
  <si>
    <t>Malta (²)</t>
  </si>
  <si>
    <t>Poland (²)</t>
  </si>
  <si>
    <t>Portugal (²)</t>
  </si>
  <si>
    <t>Iceland</t>
  </si>
  <si>
    <t>Switzerland (²)</t>
  </si>
  <si>
    <t>(¹) Percentage change in the number of persons employed in resident production units compared with the previous quarter</t>
  </si>
  <si>
    <t>based on seasonally adjusted data. Percentage change compared with the same quarter of the previous year based</t>
  </si>
  <si>
    <t>on non-seasonally adjusted data.</t>
  </si>
  <si>
    <t>(²) The seasonal adjustment does not include a working-day correction.</t>
  </si>
  <si>
    <t>:  not available</t>
  </si>
  <si>
    <r>
      <t>Source:</t>
    </r>
    <r>
      <rPr>
        <sz val="9"/>
        <rFont val="Arial"/>
        <family val="2"/>
      </rPr>
      <t xml:space="preserve"> Eurostat (online data code: namq_10_a10_e)</t>
    </r>
  </si>
  <si>
    <t xml:space="preserve">Iceland </t>
  </si>
  <si>
    <t>c - confidential data</t>
  </si>
  <si>
    <t>: not available</t>
  </si>
  <si>
    <t>Euro area, persons</t>
  </si>
  <si>
    <t>EU, persons</t>
  </si>
  <si>
    <t>Euro area, hours worked</t>
  </si>
  <si>
    <t>EU, hours worked</t>
  </si>
  <si>
    <t>Last period to display</t>
  </si>
  <si>
    <t>EA19 persons</t>
  </si>
  <si>
    <t>EU persons</t>
  </si>
  <si>
    <t>EA19 hours worked</t>
  </si>
  <si>
    <t>EU hours worked</t>
  </si>
  <si>
    <t>Source: Eurostat (online data code: namq_10_a10_e)</t>
  </si>
  <si>
    <t>Persons</t>
  </si>
  <si>
    <t xml:space="preserve">Hours worked </t>
  </si>
  <si>
    <t>Belgium: data in hours worked confidential</t>
  </si>
  <si>
    <r>
      <t>First period to display (ie 2008Q</t>
    </r>
    <r>
      <rPr>
        <b/>
        <sz val="9"/>
        <color rgb="FFFF0000"/>
        <rFont val="Arial"/>
        <family val="2"/>
      </rPr>
      <t>0</t>
    </r>
    <r>
      <rPr>
        <sz val="9"/>
        <rFont val="Arial"/>
        <family val="2"/>
      </rPr>
      <t>1)</t>
    </r>
  </si>
  <si>
    <t>Euroraum, Personen</t>
  </si>
  <si>
    <t>EU, Personen</t>
  </si>
  <si>
    <t xml:space="preserve">Euroraum, geleistete Arbeitsstunden </t>
  </si>
  <si>
    <t xml:space="preserve">EU, geleistete Arbeitsstunden </t>
  </si>
  <si>
    <t>Zone euro, personnes</t>
  </si>
  <si>
    <t>UE, personnes</t>
  </si>
  <si>
    <t>Zone euro, heures travaillées</t>
  </si>
  <si>
    <t>UE, heures travaillées</t>
  </si>
  <si>
    <t>FameCode</t>
  </si>
  <si>
    <t>EN Code for SE</t>
  </si>
  <si>
    <t>FR Code</t>
  </si>
  <si>
    <t>DE/EN Code</t>
  </si>
  <si>
    <t>2008T1</t>
  </si>
  <si>
    <t>2008Q1</t>
  </si>
  <si>
    <t>2008T2</t>
  </si>
  <si>
    <t>2008Q2</t>
  </si>
  <si>
    <t>2008T3</t>
  </si>
  <si>
    <t>2008Q3</t>
  </si>
  <si>
    <t>2008T4</t>
  </si>
  <si>
    <t>2008Q4</t>
  </si>
  <si>
    <t>2009T1</t>
  </si>
  <si>
    <t>2009Q1</t>
  </si>
  <si>
    <t>2009T2</t>
  </si>
  <si>
    <t>2009Q2</t>
  </si>
  <si>
    <t>2009T3</t>
  </si>
  <si>
    <t>2009Q3</t>
  </si>
  <si>
    <t>2009T4</t>
  </si>
  <si>
    <t>2009Q4</t>
  </si>
  <si>
    <t>2010T1</t>
  </si>
  <si>
    <t>2010Q1</t>
  </si>
  <si>
    <t>2010T2</t>
  </si>
  <si>
    <t>2010Q2</t>
  </si>
  <si>
    <t>2010T3</t>
  </si>
  <si>
    <t>2010Q3</t>
  </si>
  <si>
    <t>2010T4</t>
  </si>
  <si>
    <t>2010Q4</t>
  </si>
  <si>
    <t>2011T1</t>
  </si>
  <si>
    <t>2011Q1</t>
  </si>
  <si>
    <t>2011T2</t>
  </si>
  <si>
    <t>2011Q2</t>
  </si>
  <si>
    <t>2011T3</t>
  </si>
  <si>
    <t>2011Q3</t>
  </si>
  <si>
    <t>2011T4</t>
  </si>
  <si>
    <t>2011Q4</t>
  </si>
  <si>
    <t>2012T1</t>
  </si>
  <si>
    <t>2012Q1</t>
  </si>
  <si>
    <t>2012T2</t>
  </si>
  <si>
    <t>2012Q2</t>
  </si>
  <si>
    <t>2012T3</t>
  </si>
  <si>
    <t>2012Q3</t>
  </si>
  <si>
    <t>2012T4</t>
  </si>
  <si>
    <t>2012Q4</t>
  </si>
  <si>
    <t>2013T1</t>
  </si>
  <si>
    <t>2013Q1</t>
  </si>
  <si>
    <t>2013T2</t>
  </si>
  <si>
    <t>2013Q2</t>
  </si>
  <si>
    <t>2013T3</t>
  </si>
  <si>
    <t>2013Q3</t>
  </si>
  <si>
    <t>2013T4</t>
  </si>
  <si>
    <t>2013Q4</t>
  </si>
  <si>
    <t>2014T1</t>
  </si>
  <si>
    <t>2014Q1</t>
  </si>
  <si>
    <t>2014T2</t>
  </si>
  <si>
    <t>2014Q2</t>
  </si>
  <si>
    <t>2014T3</t>
  </si>
  <si>
    <t>2014Q3</t>
  </si>
  <si>
    <t>2014T4</t>
  </si>
  <si>
    <t>2014Q4</t>
  </si>
  <si>
    <t>2015T1</t>
  </si>
  <si>
    <t>2015Q1</t>
  </si>
  <si>
    <t>2015T2</t>
  </si>
  <si>
    <t>2015Q2</t>
  </si>
  <si>
    <t>2015T3</t>
  </si>
  <si>
    <t>2015Q3</t>
  </si>
  <si>
    <t>2015T4</t>
  </si>
  <si>
    <t>2015Q4</t>
  </si>
  <si>
    <t>2016T1</t>
  </si>
  <si>
    <t>2016Q1</t>
  </si>
  <si>
    <t>2016T2</t>
  </si>
  <si>
    <t>2016Q2</t>
  </si>
  <si>
    <t>2016T3</t>
  </si>
  <si>
    <t>2016Q3</t>
  </si>
  <si>
    <t>2016T4</t>
  </si>
  <si>
    <t>2016Q4</t>
  </si>
  <si>
    <t>2017T1</t>
  </si>
  <si>
    <t>2017Q1</t>
  </si>
  <si>
    <t>2017T2</t>
  </si>
  <si>
    <t>2017Q2</t>
  </si>
  <si>
    <t>2017T3</t>
  </si>
  <si>
    <t>2017Q3</t>
  </si>
  <si>
    <t>2017T4</t>
  </si>
  <si>
    <t>2017Q4</t>
  </si>
  <si>
    <t>2018T1</t>
  </si>
  <si>
    <t>2018Q1</t>
  </si>
  <si>
    <t>2018T2</t>
  </si>
  <si>
    <t>2018Q2</t>
  </si>
  <si>
    <t>2018T3</t>
  </si>
  <si>
    <t>2018Q3</t>
  </si>
  <si>
    <t>2018T4</t>
  </si>
  <si>
    <t>2018Q4</t>
  </si>
  <si>
    <t>2019T1</t>
  </si>
  <si>
    <t>2019Q1</t>
  </si>
  <si>
    <t>2019T2</t>
  </si>
  <si>
    <t>2019Q2</t>
  </si>
  <si>
    <t>2019T3</t>
  </si>
  <si>
    <t>2019Q3</t>
  </si>
  <si>
    <t>2019T4</t>
  </si>
  <si>
    <t>2019Q4</t>
  </si>
  <si>
    <t>2020T1</t>
  </si>
  <si>
    <t>2020Q1</t>
  </si>
  <si>
    <t>2020T2</t>
  </si>
  <si>
    <t>2020Q2</t>
  </si>
  <si>
    <t>2020T3</t>
  </si>
  <si>
    <t>2020Q3</t>
  </si>
  <si>
    <t>2020T4</t>
  </si>
  <si>
    <t>2020Q4</t>
  </si>
  <si>
    <t>2021T1</t>
  </si>
  <si>
    <t>2021Q1</t>
  </si>
  <si>
    <t>2021T2</t>
  </si>
  <si>
    <t>2021Q2</t>
  </si>
  <si>
    <t>2021T3</t>
  </si>
  <si>
    <t>2021Q3</t>
  </si>
  <si>
    <t>2021T4</t>
  </si>
  <si>
    <t>2021Q4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</si>
  <si>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(online data code: nama_10_a10_e)</t>
    </r>
  </si>
  <si>
    <t>2022T1</t>
  </si>
  <si>
    <t>2022Q1</t>
  </si>
  <si>
    <t>2022T2</t>
  </si>
  <si>
    <t>2022T3</t>
  </si>
  <si>
    <t>2022T4</t>
  </si>
  <si>
    <t>2023T1</t>
  </si>
  <si>
    <t>highest levels</t>
  </si>
  <si>
    <t>VAL..H.T0111.Q.Y.I9.W2.S1.S1._Z.LPR_PS._Z._Z._Z.XDC.LR.G4.2010</t>
  </si>
  <si>
    <t xml:space="preserve">VAL.H.T0111.Q.Y.B6.W2.S1.S1._Z.LPR_PS._Z._Z._Z.XDC.LR.G4.2010       </t>
  </si>
  <si>
    <t xml:space="preserve">VAL.H.T0111.Q.Y.I9.W2.S1.S1._Z.LPR_HW._Z._Z._Z.XDC.LR.G4.2010        </t>
  </si>
  <si>
    <t xml:space="preserve">VAL.H.T0111.Q.Y.B6.W2.S1.S1._Z.LPR_HW._Z._Z._Z.XDC.LR.G4.2010        </t>
  </si>
  <si>
    <t>Evolution of labour productivity based on persons and hours worked</t>
  </si>
  <si>
    <t>.H.T0111.Q.Y.I9.W2.S1.S1._Z.LPR_PS._Z._Z._Z.XDC.LR.G4.2010</t>
  </si>
  <si>
    <t>.H.T0111.Q.Y.B6.W2.S1.S1._Z.LPR_PS._Z._Z._Z.XDC.LR.G4.2010</t>
  </si>
  <si>
    <t xml:space="preserve">.H.T0111.Q.Y.I9.W2.S1.S1._Z.LPR_HW._Z._Z._Z.XDC.LR.G4.2010        </t>
  </si>
  <si>
    <t>.H.T0111.Q.Y.B6.W2.S1.S1._Z.LPR_HW._Z._Z._Z.XDC.LR.G4.2010</t>
  </si>
  <si>
    <r>
      <rPr>
        <i/>
        <sz val="9"/>
        <color theme="1"/>
        <rFont val="Arial"/>
        <family val="2"/>
      </rPr>
      <t>Source :</t>
    </r>
    <r>
      <rPr>
        <sz val="9"/>
        <color theme="1"/>
        <rFont val="Arial"/>
        <family val="2"/>
      </rPr>
      <t xml:space="preserve"> Eurostat (online data code : nama_10_lp_ulc)</t>
    </r>
  </si>
  <si>
    <t>Represent the scale if they are done purely atomatic (but then usually marking of scale is not nice)</t>
  </si>
  <si>
    <t>2023Q02</t>
  </si>
  <si>
    <t>2023Q2</t>
  </si>
  <si>
    <t xml:space="preserve"> Q2</t>
  </si>
  <si>
    <t>2023T2</t>
  </si>
  <si>
    <t>:</t>
  </si>
  <si>
    <t>GDP growth rates, % change over the previous quarter, based on seasonally adjusted data, 2008Q2-2023Q2</t>
  </si>
  <si>
    <t>Table 2: Growth rates of employment in persons (¹), 2023Q2</t>
  </si>
  <si>
    <t>2022</t>
  </si>
  <si>
    <t>2023</t>
  </si>
  <si>
    <t>Q1</t>
  </si>
  <si>
    <t>0.3</t>
  </si>
  <si>
    <t/>
  </si>
  <si>
    <t>0.5</t>
  </si>
  <si>
    <t>0.2</t>
  </si>
  <si>
    <t>1.9</t>
  </si>
  <si>
    <t>1.6</t>
  </si>
  <si>
    <t>1.3</t>
  </si>
  <si>
    <t>0.4</t>
  </si>
  <si>
    <t>0.1</t>
  </si>
  <si>
    <t>1.5</t>
  </si>
  <si>
    <t>1.1</t>
  </si>
  <si>
    <t>p</t>
  </si>
  <si>
    <t>1.0</t>
  </si>
  <si>
    <t>-0.3</t>
  </si>
  <si>
    <t>1.2</t>
  </si>
  <si>
    <t>1.8</t>
  </si>
  <si>
    <t>-0.1</t>
  </si>
  <si>
    <t>1.4</t>
  </si>
  <si>
    <t>0.9</t>
  </si>
  <si>
    <t>2.7</t>
  </si>
  <si>
    <t>2.2</t>
  </si>
  <si>
    <t>1.7</t>
  </si>
  <si>
    <t>0.7</t>
  </si>
  <si>
    <t>4.1</t>
  </si>
  <si>
    <t>-1.5</t>
  </si>
  <si>
    <t>3.7</t>
  </si>
  <si>
    <t>5.0</t>
  </si>
  <si>
    <t>3.4</t>
  </si>
  <si>
    <t>0.6</t>
  </si>
  <si>
    <t>3.5</t>
  </si>
  <si>
    <t>0.0</t>
  </si>
  <si>
    <t>2.4</t>
  </si>
  <si>
    <t>2.5</t>
  </si>
  <si>
    <t>3.2</t>
  </si>
  <si>
    <t>2.3</t>
  </si>
  <si>
    <t>-0.7</t>
  </si>
  <si>
    <t>0.8</t>
  </si>
  <si>
    <t>3.0</t>
  </si>
  <si>
    <t>2.0</t>
  </si>
  <si>
    <t>-0.5</t>
  </si>
  <si>
    <t>5.7</t>
  </si>
  <si>
    <t>3.6</t>
  </si>
  <si>
    <t>3.3</t>
  </si>
  <si>
    <t>2.9</t>
  </si>
  <si>
    <t>6.5</t>
  </si>
  <si>
    <t>7.8</t>
  </si>
  <si>
    <t>8.1</t>
  </si>
  <si>
    <t>5.2</t>
  </si>
  <si>
    <t>-0.4</t>
  </si>
  <si>
    <t>-0.9</t>
  </si>
  <si>
    <t>-0.2</t>
  </si>
  <si>
    <t>-0.8</t>
  </si>
  <si>
    <t>-1.1</t>
  </si>
  <si>
    <t>-1.2</t>
  </si>
  <si>
    <t>-1.9</t>
  </si>
  <si>
    <t>3.8</t>
  </si>
  <si>
    <t>2.1</t>
  </si>
  <si>
    <t>2.6</t>
  </si>
  <si>
    <t>5.4</t>
  </si>
  <si>
    <t>5.8</t>
  </si>
  <si>
    <t>6.2</t>
  </si>
  <si>
    <t>5.3</t>
  </si>
  <si>
    <t>Table 3: Growth rates of employment in hours worked (¹), 2023Q2</t>
  </si>
  <si>
    <t>c</t>
  </si>
  <si>
    <t>3.9</t>
  </si>
  <si>
    <t>-3.8</t>
  </si>
  <si>
    <t>4.6</t>
  </si>
  <si>
    <t>-0.6</t>
  </si>
  <si>
    <t>2.8</t>
  </si>
  <si>
    <t>-1.0</t>
  </si>
  <si>
    <t>6.3</t>
  </si>
  <si>
    <t>-4.0</t>
  </si>
  <si>
    <t>4.3</t>
  </si>
  <si>
    <t>4.5</t>
  </si>
  <si>
    <t>4.2</t>
  </si>
  <si>
    <t>5.6</t>
  </si>
  <si>
    <t>4.4</t>
  </si>
  <si>
    <t>-1.4</t>
  </si>
  <si>
    <t>-3.0</t>
  </si>
  <si>
    <t>-2.1</t>
  </si>
  <si>
    <t>-2.0</t>
  </si>
  <si>
    <t>6.0</t>
  </si>
  <si>
    <t>-1.3</t>
  </si>
  <si>
    <t>3.1</t>
  </si>
  <si>
    <t>-1.8</t>
  </si>
  <si>
    <t>-2.3</t>
  </si>
  <si>
    <t>5.1</t>
  </si>
  <si>
    <t>4.9</t>
  </si>
  <si>
    <t>Employment growth rates, % change over the previous quarter, based on seasonally adjusted data, 2023Q2</t>
  </si>
  <si>
    <t>Evolution of employment in persons and hours worked, index 2015=100, based on seasonally adjusted data, 2008Q1 - 2023Q2</t>
  </si>
  <si>
    <t>-3.2</t>
  </si>
  <si>
    <t>-2.6</t>
  </si>
  <si>
    <t>8.9</t>
  </si>
  <si>
    <t>10.8</t>
  </si>
  <si>
    <t>4.8</t>
  </si>
  <si>
    <t>5.5</t>
  </si>
  <si>
    <t>4.0</t>
  </si>
  <si>
    <t>-3.7</t>
  </si>
  <si>
    <t>-2.2</t>
  </si>
  <si>
    <t>-2.4</t>
  </si>
  <si>
    <t>4.7</t>
  </si>
  <si>
    <t>Table 1: Growth rates of GDP in volume (based on seasonally adjusted data), 2023Q2</t>
  </si>
  <si>
    <t>Growth of employment in persons and hours worked, % change over the previous quarter, based on seasonally adjusted data, 2008Q1 - 2023Q2</t>
  </si>
  <si>
    <t>Labour productivity growth rates, % change over same quarter of the previous year, based on seasonally adjusted data, 2008Q1-2023Q2</t>
  </si>
  <si>
    <t>Decomposition of GDP growth by expenditure aggregates, contributions to growth (over the previous quarter) in percentage points, 2022Q3 - 2023Q2</t>
  </si>
  <si>
    <t>Euro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</si>
</sst>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  <font>
      <b/>
      <sz val="10"/>
      <color theme="1"/>
      <name val="Arial"/>
      <family val="2"/>
    </font>
    <font>
      <sz val="9"/>
      <color rgb="FF00B050"/>
      <name val="Arial"/>
      <family val="2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9B6D5"/>
        <bgColor indexed="64"/>
      </patternFill>
    </fill>
    <fill>
      <patternFill patternType="solid">
        <fgColor rgb="FFF3DAE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9" fontId="3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2" fillId="0" borderId="0" xfId="0" applyFont="1" applyAlignment="1">
      <alignment horizontal="left"/>
    </xf>
    <xf numFmtId="0" fontId="4" fillId="3" borderId="3" xfId="3" applyFont="1" applyFill="1" applyBorder="1"/>
    <xf numFmtId="0" fontId="4" fillId="0" borderId="0" xfId="5" applyFont="1"/>
    <xf numFmtId="0" fontId="7" fillId="0" borderId="0" xfId="0" applyFont="1"/>
    <xf numFmtId="0" fontId="6" fillId="4" borderId="9" xfId="4" applyFont="1" applyFill="1" applyBorder="1" applyAlignment="1">
      <alignment horizontal="left"/>
    </xf>
    <xf numFmtId="164" fontId="4" fillId="4" borderId="9" xfId="4" applyNumberFormat="1" applyFont="1" applyFill="1" applyBorder="1"/>
    <xf numFmtId="0" fontId="5" fillId="4" borderId="10" xfId="0" applyFont="1" applyFill="1" applyBorder="1" applyAlignment="1">
      <alignment horizontal="left"/>
    </xf>
    <xf numFmtId="164" fontId="7" fillId="4" borderId="10" xfId="0" applyNumberFormat="1" applyFont="1" applyFill="1" applyBorder="1"/>
    <xf numFmtId="0" fontId="4" fillId="0" borderId="0" xfId="4" applyFont="1"/>
    <xf numFmtId="0" fontId="5" fillId="4" borderId="8" xfId="0" applyFont="1" applyFill="1" applyBorder="1" applyAlignment="1">
      <alignment horizontal="left"/>
    </xf>
    <xf numFmtId="164" fontId="7" fillId="4" borderId="8" xfId="0" applyNumberFormat="1" applyFont="1" applyFill="1" applyBorder="1"/>
    <xf numFmtId="0" fontId="8" fillId="0" borderId="0" xfId="0" applyFont="1"/>
    <xf numFmtId="0" fontId="6" fillId="0" borderId="9" xfId="0" applyFont="1" applyBorder="1" applyAlignment="1">
      <alignment horizontal="left"/>
    </xf>
    <xf numFmtId="0" fontId="7" fillId="0" borderId="19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14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2" xfId="0" applyFont="1" applyBorder="1" applyAlignment="1">
      <alignment horizontal="right"/>
    </xf>
    <xf numFmtId="0" fontId="7" fillId="0" borderId="2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4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4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9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7" fillId="0" borderId="0" xfId="0" applyNumberFormat="1" applyFont="1"/>
    <xf numFmtId="0" fontId="4" fillId="0" borderId="0" xfId="0" applyFont="1"/>
    <xf numFmtId="0" fontId="4" fillId="6" borderId="0" xfId="5" applyFont="1" applyFill="1"/>
    <xf numFmtId="0" fontId="7" fillId="0" borderId="0" xfId="6" applyFont="1"/>
    <xf numFmtId="0" fontId="5" fillId="0" borderId="7" xfId="0" applyFont="1" applyBorder="1" applyAlignment="1">
      <alignment horizontal="left"/>
    </xf>
    <xf numFmtId="164" fontId="4" fillId="0" borderId="7" xfId="5" applyNumberFormat="1" applyFont="1" applyBorder="1"/>
    <xf numFmtId="0" fontId="5" fillId="0" borderId="10" xfId="0" applyFont="1" applyBorder="1" applyAlignment="1">
      <alignment horizontal="left"/>
    </xf>
    <xf numFmtId="164" fontId="4" fillId="0" borderId="10" xfId="5" applyNumberFormat="1" applyFont="1" applyBorder="1"/>
    <xf numFmtId="164" fontId="4" fillId="0" borderId="0" xfId="5" applyNumberFormat="1" applyFont="1"/>
    <xf numFmtId="0" fontId="7" fillId="0" borderId="0" xfId="7" applyFont="1"/>
    <xf numFmtId="0" fontId="5" fillId="0" borderId="24" xfId="0" applyFont="1" applyBorder="1" applyAlignment="1">
      <alignment horizontal="left"/>
    </xf>
    <xf numFmtId="164" fontId="4" fillId="0" borderId="24" xfId="5" applyNumberFormat="1" applyFont="1" applyBorder="1"/>
    <xf numFmtId="0" fontId="9" fillId="0" borderId="0" xfId="0" applyFont="1"/>
    <xf numFmtId="49" fontId="5" fillId="4" borderId="7" xfId="0" applyNumberFormat="1" applyFont="1" applyFill="1" applyBorder="1" applyAlignment="1">
      <alignment horizontal="left"/>
    </xf>
    <xf numFmtId="164" fontId="7" fillId="4" borderId="7" xfId="0" applyNumberFormat="1" applyFont="1" applyFill="1" applyBorder="1"/>
    <xf numFmtId="49" fontId="5" fillId="4" borderId="10" xfId="0" applyNumberFormat="1" applyFont="1" applyFill="1" applyBorder="1" applyAlignment="1">
      <alignment horizontal="left"/>
    </xf>
    <xf numFmtId="49" fontId="5" fillId="4" borderId="8" xfId="0" applyNumberFormat="1" applyFont="1" applyFill="1" applyBorder="1" applyAlignment="1">
      <alignment horizontal="left"/>
    </xf>
    <xf numFmtId="0" fontId="4" fillId="0" borderId="0" xfId="3" applyFont="1" applyAlignment="1">
      <alignment horizontal="centerContinuous" vertical="center"/>
    </xf>
    <xf numFmtId="0" fontId="4" fillId="0" borderId="0" xfId="3" applyFont="1"/>
    <xf numFmtId="0" fontId="5" fillId="7" borderId="32" xfId="0" applyFont="1" applyFill="1" applyBorder="1" applyAlignment="1">
      <alignment horizontal="center" vertical="center"/>
    </xf>
    <xf numFmtId="0" fontId="4" fillId="4" borderId="1" xfId="3" applyFont="1" applyFill="1" applyBorder="1" applyAlignment="1">
      <alignment vertical="center"/>
    </xf>
    <xf numFmtId="0" fontId="4" fillId="4" borderId="2" xfId="3" applyFont="1" applyFill="1" applyBorder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4" fillId="4" borderId="33" xfId="3" applyFont="1" applyFill="1" applyBorder="1" applyAlignment="1">
      <alignment vertical="center"/>
    </xf>
    <xf numFmtId="0" fontId="4" fillId="4" borderId="34" xfId="3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6" fillId="4" borderId="9" xfId="3" applyFont="1" applyFill="1" applyBorder="1" applyAlignment="1">
      <alignment horizontal="left" wrapText="1"/>
    </xf>
    <xf numFmtId="164" fontId="4" fillId="4" borderId="9" xfId="3" applyNumberFormat="1" applyFont="1" applyFill="1" applyBorder="1" applyAlignment="1">
      <alignment horizontal="right"/>
    </xf>
    <xf numFmtId="164" fontId="6" fillId="4" borderId="9" xfId="3" applyNumberFormat="1" applyFont="1" applyFill="1" applyBorder="1" applyAlignment="1">
      <alignment horizontal="right"/>
    </xf>
    <xf numFmtId="164" fontId="6" fillId="0" borderId="0" xfId="3" applyNumberFormat="1" applyFont="1" applyAlignment="1">
      <alignment horizontal="right"/>
    </xf>
    <xf numFmtId="0" fontId="6" fillId="4" borderId="10" xfId="3" applyFont="1" applyFill="1" applyBorder="1" applyAlignment="1">
      <alignment horizontal="left" wrapText="1"/>
    </xf>
    <xf numFmtId="164" fontId="4" fillId="4" borderId="10" xfId="3" applyNumberFormat="1" applyFont="1" applyFill="1" applyBorder="1" applyAlignment="1">
      <alignment horizontal="right"/>
    </xf>
    <xf numFmtId="164" fontId="6" fillId="4" borderId="10" xfId="3" applyNumberFormat="1" applyFont="1" applyFill="1" applyBorder="1" applyAlignment="1">
      <alignment horizontal="right"/>
    </xf>
    <xf numFmtId="0" fontId="6" fillId="4" borderId="8" xfId="3" applyFont="1" applyFill="1" applyBorder="1" applyAlignment="1">
      <alignment horizontal="left" wrapText="1"/>
    </xf>
    <xf numFmtId="164" fontId="4" fillId="4" borderId="8" xfId="3" applyNumberFormat="1" applyFont="1" applyFill="1" applyBorder="1" applyAlignment="1">
      <alignment horizontal="right"/>
    </xf>
    <xf numFmtId="164" fontId="6" fillId="4" borderId="8" xfId="3" applyNumberFormat="1" applyFont="1" applyFill="1" applyBorder="1" applyAlignment="1">
      <alignment horizontal="right"/>
    </xf>
    <xf numFmtId="0" fontId="11" fillId="0" borderId="0" xfId="0" applyFont="1"/>
    <xf numFmtId="0" fontId="4" fillId="0" borderId="38" xfId="3" applyFont="1" applyBorder="1"/>
    <xf numFmtId="0" fontId="6" fillId="0" borderId="9" xfId="3" applyFont="1" applyBorder="1" applyAlignment="1">
      <alignment horizontal="left" vertical="center"/>
    </xf>
    <xf numFmtId="164" fontId="4" fillId="0" borderId="9" xfId="3" applyNumberFormat="1" applyFont="1" applyBorder="1" applyAlignment="1">
      <alignment horizontal="right"/>
    </xf>
    <xf numFmtId="0" fontId="6" fillId="0" borderId="10" xfId="3" applyFont="1" applyBorder="1" applyAlignment="1">
      <alignment horizontal="left" vertical="center"/>
    </xf>
    <xf numFmtId="164" fontId="4" fillId="0" borderId="10" xfId="3" applyNumberFormat="1" applyFont="1" applyBorder="1" applyAlignment="1">
      <alignment horizontal="right"/>
    </xf>
    <xf numFmtId="0" fontId="6" fillId="0" borderId="8" xfId="3" applyFont="1" applyBorder="1" applyAlignment="1">
      <alignment horizontal="left" vertical="center"/>
    </xf>
    <xf numFmtId="164" fontId="4" fillId="0" borderId="8" xfId="3" applyNumberFormat="1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/>
    </xf>
    <xf numFmtId="164" fontId="7" fillId="5" borderId="0" xfId="0" applyNumberFormat="1" applyFont="1" applyFill="1"/>
    <xf numFmtId="0" fontId="7" fillId="0" borderId="17" xfId="0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8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6" fillId="0" borderId="0" xfId="0" applyFont="1"/>
    <xf numFmtId="0" fontId="4" fillId="8" borderId="16" xfId="5" applyFont="1" applyFill="1" applyBorder="1"/>
    <xf numFmtId="0" fontId="5" fillId="0" borderId="9" xfId="0" applyFont="1" applyBorder="1" applyAlignment="1">
      <alignment horizontal="left"/>
    </xf>
    <xf numFmtId="164" fontId="4" fillId="0" borderId="9" xfId="5" applyNumberFormat="1" applyFont="1" applyBorder="1"/>
    <xf numFmtId="0" fontId="14" fillId="0" borderId="0" xfId="5" applyFont="1"/>
    <xf numFmtId="0" fontId="15" fillId="0" borderId="0" xfId="5" applyFont="1"/>
    <xf numFmtId="164" fontId="4" fillId="0" borderId="16" xfId="5" applyNumberFormat="1" applyFont="1" applyBorder="1"/>
    <xf numFmtId="0" fontId="5" fillId="4" borderId="7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4" fillId="4" borderId="0" xfId="0" applyFont="1" applyFill="1"/>
    <xf numFmtId="0" fontId="4" fillId="4" borderId="0" xfId="11" applyFont="1" applyFill="1"/>
    <xf numFmtId="0" fontId="5" fillId="0" borderId="7" xfId="6" applyFont="1" applyBorder="1" applyAlignment="1">
      <alignment horizontal="left"/>
    </xf>
    <xf numFmtId="166" fontId="7" fillId="0" borderId="9" xfId="0" applyNumberFormat="1" applyFont="1" applyBorder="1"/>
    <xf numFmtId="0" fontId="4" fillId="0" borderId="0" xfId="2" applyFont="1"/>
    <xf numFmtId="0" fontId="5" fillId="0" borderId="10" xfId="6" applyFont="1" applyBorder="1" applyAlignment="1">
      <alignment horizontal="left"/>
    </xf>
    <xf numFmtId="166" fontId="7" fillId="0" borderId="10" xfId="0" applyNumberFormat="1" applyFont="1" applyBorder="1"/>
    <xf numFmtId="0" fontId="4" fillId="4" borderId="0" xfId="2" applyFont="1" applyFill="1"/>
    <xf numFmtId="0" fontId="4" fillId="9" borderId="0" xfId="2" applyFont="1" applyFill="1"/>
    <xf numFmtId="0" fontId="17" fillId="0" borderId="0" xfId="5" applyFont="1"/>
    <xf numFmtId="0" fontId="5" fillId="0" borderId="10" xfId="7" applyFont="1" applyBorder="1" applyAlignment="1">
      <alignment horizontal="left"/>
    </xf>
    <xf numFmtId="0" fontId="17" fillId="8" borderId="0" xfId="5" applyFont="1" applyFill="1"/>
    <xf numFmtId="0" fontId="17" fillId="3" borderId="0" xfId="5" applyFont="1" applyFill="1"/>
    <xf numFmtId="0" fontId="5" fillId="0" borderId="24" xfId="6" applyFont="1" applyBorder="1" applyAlignment="1">
      <alignment horizontal="left"/>
    </xf>
    <xf numFmtId="166" fontId="7" fillId="0" borderId="24" xfId="0" applyNumberFormat="1" applyFont="1" applyBorder="1"/>
    <xf numFmtId="0" fontId="7" fillId="4" borderId="0" xfId="7" applyFont="1" applyFill="1"/>
    <xf numFmtId="164" fontId="7" fillId="4" borderId="0" xfId="7" applyNumberFormat="1" applyFont="1" applyFill="1"/>
    <xf numFmtId="164" fontId="7" fillId="8" borderId="0" xfId="7" applyNumberFormat="1" applyFont="1" applyFill="1"/>
    <xf numFmtId="0" fontId="6" fillId="3" borderId="0" xfId="5" applyFont="1" applyFill="1"/>
    <xf numFmtId="165" fontId="6" fillId="3" borderId="0" xfId="1" applyNumberFormat="1" applyFont="1" applyFill="1"/>
    <xf numFmtId="165" fontId="6" fillId="8" borderId="0" xfId="1" applyNumberFormat="1" applyFont="1" applyFill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7" fillId="0" borderId="24" xfId="0" applyNumberFormat="1" applyFont="1" applyBorder="1"/>
    <xf numFmtId="0" fontId="5" fillId="11" borderId="7" xfId="0" applyFont="1" applyFill="1" applyBorder="1" applyAlignment="1">
      <alignment horizontal="left"/>
    </xf>
    <xf numFmtId="164" fontId="7" fillId="11" borderId="7" xfId="0" applyNumberFormat="1" applyFont="1" applyFill="1" applyBorder="1"/>
    <xf numFmtId="0" fontId="5" fillId="11" borderId="8" xfId="0" applyFont="1" applyFill="1" applyBorder="1" applyAlignment="1">
      <alignment horizontal="left"/>
    </xf>
    <xf numFmtId="0" fontId="6" fillId="11" borderId="9" xfId="0" applyFont="1" applyFill="1" applyBorder="1" applyAlignment="1">
      <alignment horizontal="left"/>
    </xf>
    <xf numFmtId="164" fontId="7" fillId="11" borderId="19" xfId="0" applyNumberFormat="1" applyFont="1" applyFill="1" applyBorder="1" applyAlignment="1">
      <alignment horizontal="right"/>
    </xf>
    <xf numFmtId="164" fontId="7" fillId="11" borderId="9" xfId="0" applyNumberFormat="1" applyFont="1" applyFill="1" applyBorder="1" applyAlignment="1">
      <alignment horizontal="left"/>
    </xf>
    <xf numFmtId="164" fontId="7" fillId="11" borderId="20" xfId="0" applyNumberFormat="1" applyFont="1" applyFill="1" applyBorder="1" applyAlignment="1">
      <alignment horizontal="left"/>
    </xf>
    <xf numFmtId="164" fontId="7" fillId="11" borderId="9" xfId="0" applyNumberFormat="1" applyFont="1" applyFill="1" applyBorder="1" applyAlignment="1">
      <alignment horizontal="right"/>
    </xf>
    <xf numFmtId="164" fontId="5" fillId="11" borderId="9" xfId="0" applyNumberFormat="1" applyFont="1" applyFill="1" applyBorder="1" applyAlignment="1">
      <alignment horizontal="right"/>
    </xf>
    <xf numFmtId="164" fontId="5" fillId="11" borderId="20" xfId="0" applyNumberFormat="1" applyFont="1" applyFill="1" applyBorder="1" applyAlignment="1">
      <alignment horizontal="left"/>
    </xf>
    <xf numFmtId="164" fontId="5" fillId="11" borderId="9" xfId="0" applyNumberFormat="1" applyFont="1" applyFill="1" applyBorder="1" applyAlignment="1">
      <alignment horizontal="left"/>
    </xf>
    <xf numFmtId="0" fontId="6" fillId="11" borderId="21" xfId="0" applyFont="1" applyFill="1" applyBorder="1" applyAlignment="1">
      <alignment horizontal="left"/>
    </xf>
    <xf numFmtId="164" fontId="7" fillId="11" borderId="22" xfId="0" applyNumberFormat="1" applyFont="1" applyFill="1" applyBorder="1" applyAlignment="1">
      <alignment horizontal="right"/>
    </xf>
    <xf numFmtId="164" fontId="7" fillId="11" borderId="21" xfId="0" applyNumberFormat="1" applyFont="1" applyFill="1" applyBorder="1" applyAlignment="1">
      <alignment horizontal="left"/>
    </xf>
    <xf numFmtId="164" fontId="7" fillId="11" borderId="23" xfId="0" applyNumberFormat="1" applyFont="1" applyFill="1" applyBorder="1" applyAlignment="1">
      <alignment horizontal="left"/>
    </xf>
    <xf numFmtId="164" fontId="7" fillId="11" borderId="21" xfId="0" applyNumberFormat="1" applyFont="1" applyFill="1" applyBorder="1" applyAlignment="1">
      <alignment horizontal="right"/>
    </xf>
    <xf numFmtId="164" fontId="5" fillId="11" borderId="21" xfId="0" applyNumberFormat="1" applyFont="1" applyFill="1" applyBorder="1" applyAlignment="1">
      <alignment horizontal="right"/>
    </xf>
    <xf numFmtId="164" fontId="5" fillId="11" borderId="23" xfId="0" applyNumberFormat="1" applyFont="1" applyFill="1" applyBorder="1" applyAlignment="1">
      <alignment horizontal="left"/>
    </xf>
    <xf numFmtId="164" fontId="5" fillId="11" borderId="21" xfId="0" applyNumberFormat="1" applyFon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left"/>
    </xf>
    <xf numFmtId="49" fontId="5" fillId="11" borderId="24" xfId="0" applyNumberFormat="1" applyFont="1" applyFill="1" applyBorder="1" applyAlignment="1">
      <alignment horizontal="left"/>
    </xf>
    <xf numFmtId="164" fontId="7" fillId="11" borderId="24" xfId="0" applyNumberFormat="1" applyFont="1" applyFill="1" applyBorder="1"/>
    <xf numFmtId="0" fontId="5" fillId="12" borderId="4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left" vertical="center"/>
    </xf>
    <xf numFmtId="0" fontId="16" fillId="12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left" vertical="center"/>
    </xf>
    <xf numFmtId="0" fontId="6" fillId="12" borderId="0" xfId="0" applyFont="1" applyFill="1" applyAlignment="1">
      <alignment horizontal="left" vertical="center"/>
    </xf>
    <xf numFmtId="0" fontId="6" fillId="12" borderId="16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38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left" vertical="center"/>
    </xf>
    <xf numFmtId="0" fontId="6" fillId="12" borderId="4" xfId="4" applyFont="1" applyFill="1" applyBorder="1" applyAlignment="1">
      <alignment horizontal="center" vertical="center"/>
    </xf>
    <xf numFmtId="0" fontId="6" fillId="12" borderId="35" xfId="3" applyFont="1" applyFill="1" applyBorder="1" applyAlignment="1">
      <alignment horizontal="center" vertical="center"/>
    </xf>
    <xf numFmtId="0" fontId="6" fillId="12" borderId="36" xfId="3" applyFont="1" applyFill="1" applyBorder="1" applyAlignment="1">
      <alignment horizontal="center" vertical="center"/>
    </xf>
    <xf numFmtId="0" fontId="6" fillId="11" borderId="9" xfId="3" applyFont="1" applyFill="1" applyBorder="1" applyAlignment="1">
      <alignment horizontal="right" wrapText="1"/>
    </xf>
    <xf numFmtId="0" fontId="6" fillId="11" borderId="10" xfId="3" applyFont="1" applyFill="1" applyBorder="1" applyAlignment="1">
      <alignment horizontal="right" wrapText="1"/>
    </xf>
    <xf numFmtId="0" fontId="6" fillId="11" borderId="8" xfId="3" applyFont="1" applyFill="1" applyBorder="1" applyAlignment="1">
      <alignment horizontal="right" wrapText="1"/>
    </xf>
    <xf numFmtId="0" fontId="6" fillId="11" borderId="37" xfId="3" applyFont="1" applyFill="1" applyBorder="1" applyAlignment="1">
      <alignment horizontal="left" wrapText="1"/>
    </xf>
    <xf numFmtId="0" fontId="5" fillId="0" borderId="41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4" fillId="10" borderId="0" xfId="5" applyFont="1" applyFill="1"/>
    <xf numFmtId="0" fontId="7" fillId="0" borderId="0" xfId="0" applyFont="1" applyFill="1"/>
    <xf numFmtId="164" fontId="7" fillId="4" borderId="7" xfId="0" applyNumberFormat="1" applyFont="1" applyFill="1" applyBorder="1" applyAlignment="1">
      <alignment horizontal="right" vertical="center"/>
    </xf>
    <xf numFmtId="164" fontId="7" fillId="4" borderId="10" xfId="0" applyNumberFormat="1" applyFont="1" applyFill="1" applyBorder="1" applyAlignment="1">
      <alignment horizontal="right" vertical="center"/>
    </xf>
    <xf numFmtId="164" fontId="7" fillId="4" borderId="9" xfId="0" applyNumberFormat="1" applyFont="1" applyFill="1" applyBorder="1" applyAlignment="1">
      <alignment horizontal="right" vertical="center"/>
    </xf>
    <xf numFmtId="164" fontId="7" fillId="4" borderId="8" xfId="0" applyNumberFormat="1" applyFont="1" applyFill="1" applyBorder="1" applyAlignment="1">
      <alignment horizontal="right" vertical="center"/>
    </xf>
    <xf numFmtId="164" fontId="5" fillId="11" borderId="4" xfId="0" applyNumberFormat="1" applyFont="1" applyFill="1" applyBorder="1"/>
    <xf numFmtId="164" fontId="5" fillId="11" borderId="4" xfId="0" applyNumberFormat="1" applyFont="1" applyFill="1" applyBorder="1" applyAlignment="1">
      <alignment horizontal="right"/>
    </xf>
    <xf numFmtId="0" fontId="5" fillId="11" borderId="43" xfId="0" applyFont="1" applyFill="1" applyBorder="1" applyAlignment="1">
      <alignment horizontal="left"/>
    </xf>
    <xf numFmtId="164" fontId="5" fillId="11" borderId="43" xfId="0" applyNumberFormat="1" applyFont="1" applyFill="1" applyBorder="1" applyAlignment="1">
      <alignment horizontal="right" vertical="center"/>
    </xf>
    <xf numFmtId="0" fontId="5" fillId="0" borderId="38" xfId="6" applyFont="1" applyBorder="1" applyAlignment="1">
      <alignment horizontal="left"/>
    </xf>
    <xf numFmtId="166" fontId="7" fillId="0" borderId="38" xfId="0" applyNumberFormat="1" applyFont="1" applyBorder="1"/>
    <xf numFmtId="164" fontId="7" fillId="0" borderId="38" xfId="0" applyNumberFormat="1" applyFont="1" applyBorder="1"/>
    <xf numFmtId="164" fontId="4" fillId="0" borderId="21" xfId="5" applyNumberFormat="1" applyFont="1" applyBorder="1"/>
    <xf numFmtId="164" fontId="7" fillId="4" borderId="8" xfId="0" applyNumberFormat="1" applyFont="1" applyFill="1" applyBorder="1" applyAlignment="1">
      <alignment horizontal="right"/>
    </xf>
    <xf numFmtId="0" fontId="6" fillId="12" borderId="39" xfId="3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34" xfId="3" applyFont="1" applyFill="1" applyBorder="1" applyAlignment="1">
      <alignment wrapText="1"/>
    </xf>
    <xf numFmtId="0" fontId="6" fillId="4" borderId="33" xfId="3" applyFont="1" applyFill="1" applyBorder="1" applyAlignment="1">
      <alignment wrapText="1"/>
    </xf>
    <xf numFmtId="0" fontId="6" fillId="4" borderId="2" xfId="3" applyFont="1" applyFill="1" applyBorder="1" applyAlignment="1">
      <alignment wrapText="1"/>
    </xf>
    <xf numFmtId="0" fontId="6" fillId="4" borderId="1" xfId="3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164" fontId="7" fillId="11" borderId="7" xfId="0" applyNumberFormat="1" applyFont="1" applyFill="1" applyBorder="1"/>
    <xf numFmtId="164" fontId="7" fillId="11" borderId="8" xfId="0" applyNumberFormat="1" applyFont="1" applyFill="1" applyBorder="1"/>
    <xf numFmtId="0" fontId="6" fillId="4" borderId="0" xfId="3" applyFont="1" applyFill="1" applyAlignment="1">
      <alignment wrapText="1"/>
    </xf>
    <xf numFmtId="0" fontId="4" fillId="4" borderId="0" xfId="3" applyFont="1" applyFill="1" applyAlignment="1">
      <alignment wrapText="1"/>
    </xf>
    <xf numFmtId="0" fontId="5" fillId="12" borderId="8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6" fillId="12" borderId="35" xfId="3" applyFont="1" applyFill="1" applyBorder="1" applyAlignment="1">
      <alignment horizontal="center" vertical="center" wrapText="1"/>
    </xf>
    <xf numFmtId="0" fontId="6" fillId="12" borderId="39" xfId="3" applyFont="1" applyFill="1" applyBorder="1" applyAlignment="1">
      <alignment horizontal="center" vertical="center" wrapText="1"/>
    </xf>
    <xf numFmtId="0" fontId="6" fillId="12" borderId="40" xfId="3" applyFont="1" applyFill="1" applyBorder="1" applyAlignment="1">
      <alignment horizontal="center" vertical="center" wrapText="1"/>
    </xf>
    <xf numFmtId="0" fontId="6" fillId="4" borderId="0" xfId="3" applyFont="1" applyFill="1" applyAlignment="1">
      <alignment wrapText="1"/>
    </xf>
    <xf numFmtId="0" fontId="4" fillId="4" borderId="0" xfId="3" applyFont="1" applyFill="1" applyAlignment="1">
      <alignment wrapText="1"/>
    </xf>
    <xf numFmtId="0" fontId="4" fillId="4" borderId="16" xfId="3" applyFont="1" applyFill="1" applyBorder="1" applyAlignment="1">
      <alignment wrapText="1"/>
    </xf>
    <xf numFmtId="0" fontId="6" fillId="12" borderId="30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4" fillId="4" borderId="33" xfId="3" applyFont="1" applyFill="1" applyBorder="1" applyAlignment="1">
      <alignment horizontal="center" vertical="center"/>
    </xf>
    <xf numFmtId="0" fontId="6" fillId="12" borderId="31" xfId="3" applyFont="1" applyFill="1" applyBorder="1" applyAlignment="1">
      <alignment horizontal="center" vertical="center" wrapText="1"/>
    </xf>
    <xf numFmtId="0" fontId="4" fillId="8" borderId="0" xfId="5" applyFont="1" applyFill="1" applyAlignment="1">
      <alignment horizontal="right"/>
    </xf>
    <xf numFmtId="0" fontId="4" fillId="8" borderId="16" xfId="5" applyFont="1" applyFill="1" applyBorder="1" applyAlignment="1">
      <alignment horizontal="right"/>
    </xf>
    <xf numFmtId="49" fontId="4" fillId="2" borderId="1" xfId="2" applyNumberFormat="1" applyFont="1" applyFill="1" applyBorder="1" applyAlignment="1">
      <alignment horizontal="right" vertical="center"/>
    </xf>
    <xf numFmtId="49" fontId="4" fillId="2" borderId="2" xfId="2" applyNumberFormat="1" applyFont="1" applyFill="1" applyBorder="1" applyAlignment="1">
      <alignment horizontal="right" vertical="center"/>
    </xf>
    <xf numFmtId="49" fontId="4" fillId="2" borderId="5" xfId="2" applyNumberFormat="1" applyFont="1" applyFill="1" applyBorder="1" applyAlignment="1">
      <alignment horizontal="right" vertical="center"/>
    </xf>
    <xf numFmtId="49" fontId="4" fillId="2" borderId="6" xfId="2" applyNumberFormat="1" applyFont="1" applyFill="1" applyBorder="1" applyAlignment="1">
      <alignment horizontal="right" vertical="center"/>
    </xf>
    <xf numFmtId="0" fontId="4" fillId="4" borderId="2" xfId="3" applyFont="1" applyFill="1" applyBorder="1" applyAlignment="1">
      <alignment horizontal="center" vertical="center"/>
    </xf>
    <xf numFmtId="0" fontId="4" fillId="4" borderId="34" xfId="3" applyFont="1" applyFill="1" applyBorder="1" applyAlignment="1">
      <alignment horizontal="center" vertical="center"/>
    </xf>
    <xf numFmtId="0" fontId="6" fillId="4" borderId="44" xfId="3" applyFont="1" applyFill="1" applyBorder="1" applyAlignment="1">
      <alignment horizontal="left" wrapText="1"/>
    </xf>
    <xf numFmtId="0" fontId="6" fillId="11" borderId="45" xfId="3" applyFont="1" applyFill="1" applyBorder="1" applyAlignment="1">
      <alignment horizontal="right" wrapText="1"/>
    </xf>
    <xf numFmtId="0" fontId="6" fillId="4" borderId="46" xfId="3" applyFont="1" applyFill="1" applyBorder="1" applyAlignment="1">
      <alignment horizontal="left" wrapText="1"/>
    </xf>
    <xf numFmtId="0" fontId="6" fillId="11" borderId="47" xfId="3" applyFont="1" applyFill="1" applyBorder="1" applyAlignment="1">
      <alignment horizontal="right" wrapText="1"/>
    </xf>
    <xf numFmtId="0" fontId="6" fillId="4" borderId="48" xfId="3" applyFont="1" applyFill="1" applyBorder="1" applyAlignment="1">
      <alignment horizontal="left" wrapText="1"/>
    </xf>
    <xf numFmtId="0" fontId="6" fillId="11" borderId="49" xfId="3" applyFont="1" applyFill="1" applyBorder="1" applyAlignment="1">
      <alignment horizontal="right" wrapText="1"/>
    </xf>
    <xf numFmtId="0" fontId="6" fillId="12" borderId="30" xfId="3" applyFont="1" applyFill="1" applyBorder="1" applyAlignment="1">
      <alignment horizontal="center" vertical="center"/>
    </xf>
    <xf numFmtId="0" fontId="6" fillId="12" borderId="3" xfId="3" applyFont="1" applyFill="1" applyBorder="1" applyAlignment="1">
      <alignment horizontal="center" vertical="center"/>
    </xf>
    <xf numFmtId="164" fontId="4" fillId="0" borderId="7" xfId="3" applyNumberFormat="1" applyFont="1" applyBorder="1" applyAlignment="1">
      <alignment horizontal="right"/>
    </xf>
  </cellXfs>
  <cellStyles count="12">
    <cellStyle name="Normal" xfId="0" builtinId="0"/>
    <cellStyle name="Normal 17" xfId="8" xr:uid="{689EA9F7-1CCD-4A59-8F67-A3E26AD6355B}"/>
    <cellStyle name="Normal 2" xfId="2" xr:uid="{43BFC564-B252-44FB-B1FC-159F785B9A31}"/>
    <cellStyle name="Normal 2 2" xfId="5" xr:uid="{053702E2-9952-4D02-9DF8-A2E78E72B232}"/>
    <cellStyle name="Normal 20 2 4" xfId="7" xr:uid="{D2A28B04-4AC5-40D2-B607-14217972F95C}"/>
    <cellStyle name="Normal 23 2 5" xfId="11" xr:uid="{F04B3BBC-15C9-4EFF-B20B-CD18D37DC6FA}"/>
    <cellStyle name="Normal 3 2" xfId="3" xr:uid="{6883AF4B-D3D7-42D2-9BD0-711637F02DD0}"/>
    <cellStyle name="Normal 32 2" xfId="6" xr:uid="{3EBC5467-1EF0-4B0B-92A1-C0CB69C69184}"/>
    <cellStyle name="Normal 40" xfId="9" xr:uid="{EC7FDBB8-377D-480D-A0AE-BA4B5875DC75}"/>
    <cellStyle name="Normal 5 2" xfId="4" xr:uid="{63EF10FB-03A3-4D2E-8953-06EB02B920FD}"/>
    <cellStyle name="Percent" xfId="1" builtinId="5"/>
    <cellStyle name="Percent 2" xfId="10" xr:uid="{BE3E7586-4706-401C-BA71-FE80EFC6E5DB}"/>
  </cellStyles>
  <dxfs count="0"/>
  <tableStyles count="0" defaultTableStyle="TableStyleMedium2" defaultPivotStyle="PivotStyleLight16"/>
  <colors>
    <mruColors>
      <color rgb="FFA6A6A6"/>
      <color rgb="FFA60000"/>
      <color rgb="FFF3DAE9"/>
      <color rgb="FFE9B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F0!$A$1</c:f>
          <c:strCache>
            <c:ptCount val="1"/>
            <c:pt idx="0">
              <c:v>GDP and employment growth rates, % change over the previous quarter, based on seasonally adjusted data, 2023Q2</c:v>
            </c:pt>
          </c:strCache>
        </c:strRef>
      </c:tx>
      <c:layout>
        <c:manualLayout>
          <c:xMode val="edge"/>
          <c:yMode val="edge"/>
          <c:x val="0"/>
          <c:y val="2.3420127958727463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767434055267413E-2"/>
          <c:y val="0.14864498557164976"/>
          <c:w val="0.97046513188946515"/>
          <c:h val="0.671621690143315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F0!$B$2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F0!$A$4:$A$33</c:f>
              <c:strCache>
                <c:ptCount val="30"/>
                <c:pt idx="0">
                  <c:v>EA20</c:v>
                </c:pt>
                <c:pt idx="1">
                  <c:v>EU</c:v>
                </c:pt>
                <c:pt idx="3">
                  <c:v>Lithuania</c:v>
                </c:pt>
                <c:pt idx="4">
                  <c:v>Slovenia</c:v>
                </c:pt>
                <c:pt idx="5">
                  <c:v>Greece</c:v>
                </c:pt>
                <c:pt idx="6">
                  <c:v>Croatia</c:v>
                </c:pt>
                <c:pt idx="7">
                  <c:v>Malta</c:v>
                </c:pt>
                <c:pt idx="8">
                  <c:v>Romania</c:v>
                </c:pt>
                <c:pt idx="9">
                  <c:v>Finland</c:v>
                </c:pt>
                <c:pt idx="10">
                  <c:v>Ireland</c:v>
                </c:pt>
                <c:pt idx="11">
                  <c:v>France</c:v>
                </c:pt>
                <c:pt idx="12">
                  <c:v>Bulgaria</c:v>
                </c:pt>
                <c:pt idx="13">
                  <c:v>Spain</c:v>
                </c:pt>
                <c:pt idx="14">
                  <c:v>Slovakia</c:v>
                </c:pt>
                <c:pt idx="15">
                  <c:v>Denmark</c:v>
                </c:pt>
                <c:pt idx="16">
                  <c:v>Belgium</c:v>
                </c:pt>
                <c:pt idx="17">
                  <c:v>Czechia</c:v>
                </c:pt>
                <c:pt idx="18">
                  <c:v>Germany</c:v>
                </c:pt>
                <c:pt idx="19">
                  <c:v>Portugal</c:v>
                </c:pt>
                <c:pt idx="20">
                  <c:v>Estonia</c:v>
                </c:pt>
                <c:pt idx="21">
                  <c:v>Latvia</c:v>
                </c:pt>
                <c:pt idx="22">
                  <c:v>Hungary</c:v>
                </c:pt>
                <c:pt idx="23">
                  <c:v>Netherlands</c:v>
                </c:pt>
                <c:pt idx="24">
                  <c:v>Italy</c:v>
                </c:pt>
                <c:pt idx="25">
                  <c:v>Cyprus</c:v>
                </c:pt>
                <c:pt idx="26">
                  <c:v>Austria</c:v>
                </c:pt>
                <c:pt idx="27">
                  <c:v>Sweden</c:v>
                </c:pt>
                <c:pt idx="28">
                  <c:v>Poland</c:v>
                </c:pt>
                <c:pt idx="29">
                  <c:v>Luxembourg</c:v>
                </c:pt>
              </c:strCache>
            </c:strRef>
          </c:cat>
          <c:val>
            <c:numRef>
              <c:f>F0!$B$4:$B$33</c:f>
              <c:numCache>
                <c:formatCode>0.0</c:formatCode>
                <c:ptCount val="30"/>
                <c:pt idx="0">
                  <c:v>0.1</c:v>
                </c:pt>
                <c:pt idx="1">
                  <c:v>0</c:v>
                </c:pt>
                <c:pt idx="3">
                  <c:v>2.9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0.9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-0.2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-0.4</c:v>
                </c:pt>
                <c:pt idx="25">
                  <c:v>-0.4</c:v>
                </c:pt>
                <c:pt idx="26">
                  <c:v>-0.7</c:v>
                </c:pt>
                <c:pt idx="27">
                  <c:v>-0.8</c:v>
                </c:pt>
                <c:pt idx="28">
                  <c:v>-2.2000000000000002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8-4B1E-A12C-A8793F9CE782}"/>
            </c:ext>
          </c:extLst>
        </c:ser>
        <c:ser>
          <c:idx val="3"/>
          <c:order val="1"/>
          <c:tx>
            <c:strRef>
              <c:f>F0!$C$2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F0!$A$4:$A$33</c:f>
              <c:strCache>
                <c:ptCount val="30"/>
                <c:pt idx="0">
                  <c:v>EA20</c:v>
                </c:pt>
                <c:pt idx="1">
                  <c:v>EU</c:v>
                </c:pt>
                <c:pt idx="3">
                  <c:v>Lithuania</c:v>
                </c:pt>
                <c:pt idx="4">
                  <c:v>Slovenia</c:v>
                </c:pt>
                <c:pt idx="5">
                  <c:v>Greece</c:v>
                </c:pt>
                <c:pt idx="6">
                  <c:v>Croatia</c:v>
                </c:pt>
                <c:pt idx="7">
                  <c:v>Malta</c:v>
                </c:pt>
                <c:pt idx="8">
                  <c:v>Romania</c:v>
                </c:pt>
                <c:pt idx="9">
                  <c:v>Finland</c:v>
                </c:pt>
                <c:pt idx="10">
                  <c:v>Ireland</c:v>
                </c:pt>
                <c:pt idx="11">
                  <c:v>France</c:v>
                </c:pt>
                <c:pt idx="12">
                  <c:v>Bulgaria</c:v>
                </c:pt>
                <c:pt idx="13">
                  <c:v>Spain</c:v>
                </c:pt>
                <c:pt idx="14">
                  <c:v>Slovakia</c:v>
                </c:pt>
                <c:pt idx="15">
                  <c:v>Denmark</c:v>
                </c:pt>
                <c:pt idx="16">
                  <c:v>Belgium</c:v>
                </c:pt>
                <c:pt idx="17">
                  <c:v>Czechia</c:v>
                </c:pt>
                <c:pt idx="18">
                  <c:v>Germany</c:v>
                </c:pt>
                <c:pt idx="19">
                  <c:v>Portugal</c:v>
                </c:pt>
                <c:pt idx="20">
                  <c:v>Estonia</c:v>
                </c:pt>
                <c:pt idx="21">
                  <c:v>Latvia</c:v>
                </c:pt>
                <c:pt idx="22">
                  <c:v>Hungary</c:v>
                </c:pt>
                <c:pt idx="23">
                  <c:v>Netherlands</c:v>
                </c:pt>
                <c:pt idx="24">
                  <c:v>Italy</c:v>
                </c:pt>
                <c:pt idx="25">
                  <c:v>Cyprus</c:v>
                </c:pt>
                <c:pt idx="26">
                  <c:v>Austria</c:v>
                </c:pt>
                <c:pt idx="27">
                  <c:v>Sweden</c:v>
                </c:pt>
                <c:pt idx="28">
                  <c:v>Poland</c:v>
                </c:pt>
                <c:pt idx="29">
                  <c:v>Luxembourg</c:v>
                </c:pt>
              </c:strCache>
            </c:strRef>
          </c:cat>
          <c:val>
            <c:numRef>
              <c:f>F0!$C$4:$C$33</c:f>
              <c:numCache>
                <c:formatCode>0.0</c:formatCode>
                <c:ptCount val="30"/>
                <c:pt idx="0">
                  <c:v>0.2</c:v>
                </c:pt>
                <c:pt idx="1">
                  <c:v>0.1</c:v>
                </c:pt>
                <c:pt idx="3">
                  <c:v>1.3</c:v>
                </c:pt>
                <c:pt idx="4">
                  <c:v>0.4</c:v>
                </c:pt>
                <c:pt idx="5">
                  <c:v>0.6</c:v>
                </c:pt>
                <c:pt idx="6">
                  <c:v>-0.7</c:v>
                </c:pt>
                <c:pt idx="7">
                  <c:v>1.3</c:v>
                </c:pt>
                <c:pt idx="8">
                  <c:v>-0.8</c:v>
                </c:pt>
                <c:pt idx="9">
                  <c:v>0.1</c:v>
                </c:pt>
                <c:pt idx="10">
                  <c:v>0.6</c:v>
                </c:pt>
                <c:pt idx="11">
                  <c:v>0.3</c:v>
                </c:pt>
                <c:pt idx="12">
                  <c:v>-0.3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0.4</c:v>
                </c:pt>
                <c:pt idx="17">
                  <c:v>1</c:v>
                </c:pt>
                <c:pt idx="18">
                  <c:v>0.1</c:v>
                </c:pt>
                <c:pt idx="19">
                  <c:v>1.3</c:v>
                </c:pt>
                <c:pt idx="20">
                  <c:v>-1.5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-0.1</c:v>
                </c:pt>
                <c:pt idx="25">
                  <c:v>0.3</c:v>
                </c:pt>
                <c:pt idx="26">
                  <c:v>0.1</c:v>
                </c:pt>
                <c:pt idx="27">
                  <c:v>0.4</c:v>
                </c:pt>
                <c:pt idx="28">
                  <c:v>-0.1</c:v>
                </c:pt>
                <c:pt idx="2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8-4B1E-A12C-A8793F9C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6480"/>
        <c:axId val="179082368"/>
      </c:barChart>
      <c:catAx>
        <c:axId val="1790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9082368"/>
        <c:crosses val="autoZero"/>
        <c:auto val="1"/>
        <c:lblAlgn val="ctr"/>
        <c:lblOffset val="100"/>
        <c:tickMarkSkip val="1"/>
        <c:noMultiLvlLbl val="0"/>
      </c:catAx>
      <c:valAx>
        <c:axId val="17908236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1790764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0160179619355379"/>
          <c:y val="0.84689688485646564"/>
          <c:w val="0.19679630190470301"/>
          <c:h val="4.66655813792122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'F1'!$A$1</c:f>
          <c:strCache>
            <c:ptCount val="1"/>
            <c:pt idx="0">
              <c:v>GDP growth rates, % change over the previous quarter, based on seasonally adjusted data, 2008Q2-2023Q2</c:v>
            </c:pt>
          </c:strCache>
        </c:strRef>
      </c:tx>
      <c:layout>
        <c:manualLayout>
          <c:xMode val="edge"/>
          <c:yMode val="edge"/>
          <c:x val="7.9375746336462303E-3"/>
          <c:y val="8.7722648391300451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12203417770322E-2"/>
          <c:y val="0.13465402887140693"/>
          <c:w val="0.97077559316445938"/>
          <c:h val="0.70305745702504352"/>
        </c:manualLayout>
      </c:layout>
      <c:lineChart>
        <c:grouping val="standard"/>
        <c:varyColors val="0"/>
        <c:ser>
          <c:idx val="3"/>
          <c:order val="0"/>
          <c:tx>
            <c:strRef>
              <c:f>'F1'!$B$2</c:f>
              <c:strCache>
                <c:ptCount val="1"/>
                <c:pt idx="0">
                  <c:v>Euro area 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'F1'!$B$3:$B$64</c:f>
              <c:numCache>
                <c:formatCode>0.0</c:formatCode>
                <c:ptCount val="62"/>
                <c:pt idx="0">
                  <c:v>0.5</c:v>
                </c:pt>
                <c:pt idx="1">
                  <c:v>-0.3</c:v>
                </c:pt>
                <c:pt idx="2">
                  <c:v>-0.5</c:v>
                </c:pt>
                <c:pt idx="3">
                  <c:v>-1.8</c:v>
                </c:pt>
                <c:pt idx="4">
                  <c:v>-3.1</c:v>
                </c:pt>
                <c:pt idx="5">
                  <c:v>0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1</c:v>
                </c:pt>
                <c:pt idx="10">
                  <c:v>0.4</c:v>
                </c:pt>
                <c:pt idx="11">
                  <c:v>0.6</c:v>
                </c:pt>
                <c:pt idx="12">
                  <c:v>0.9</c:v>
                </c:pt>
                <c:pt idx="13">
                  <c:v>0</c:v>
                </c:pt>
                <c:pt idx="14">
                  <c:v>0.1</c:v>
                </c:pt>
                <c:pt idx="15">
                  <c:v>-0.4</c:v>
                </c:pt>
                <c:pt idx="16">
                  <c:v>-0.3</c:v>
                </c:pt>
                <c:pt idx="17">
                  <c:v>-0.2</c:v>
                </c:pt>
                <c:pt idx="18">
                  <c:v>-0.1</c:v>
                </c:pt>
                <c:pt idx="19">
                  <c:v>-0.5</c:v>
                </c:pt>
                <c:pt idx="20">
                  <c:v>-0.3</c:v>
                </c:pt>
                <c:pt idx="21">
                  <c:v>0.5</c:v>
                </c:pt>
                <c:pt idx="22">
                  <c:v>0.3</c:v>
                </c:pt>
                <c:pt idx="23">
                  <c:v>0.3</c:v>
                </c:pt>
                <c:pt idx="24">
                  <c:v>0.4</c:v>
                </c:pt>
                <c:pt idx="25">
                  <c:v>0.2</c:v>
                </c:pt>
                <c:pt idx="26">
                  <c:v>0.5</c:v>
                </c:pt>
                <c:pt idx="27">
                  <c:v>0.4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0.5</c:v>
                </c:pt>
                <c:pt idx="32">
                  <c:v>0.6</c:v>
                </c:pt>
                <c:pt idx="33">
                  <c:v>0.2</c:v>
                </c:pt>
                <c:pt idx="34">
                  <c:v>0.5</c:v>
                </c:pt>
                <c:pt idx="35">
                  <c:v>0.8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</c:v>
                </c:pt>
                <c:pt idx="41">
                  <c:v>0.6</c:v>
                </c:pt>
                <c:pt idx="42">
                  <c:v>0</c:v>
                </c:pt>
                <c:pt idx="43">
                  <c:v>0.7</c:v>
                </c:pt>
                <c:pt idx="44">
                  <c:v>0.6</c:v>
                </c:pt>
                <c:pt idx="45">
                  <c:v>0.3</c:v>
                </c:pt>
                <c:pt idx="46">
                  <c:v>0.2</c:v>
                </c:pt>
                <c:pt idx="47">
                  <c:v>0</c:v>
                </c:pt>
                <c:pt idx="48">
                  <c:v>-3.3</c:v>
                </c:pt>
                <c:pt idx="49">
                  <c:v>-11.3</c:v>
                </c:pt>
                <c:pt idx="50">
                  <c:v>12.1</c:v>
                </c:pt>
                <c:pt idx="51">
                  <c:v>-0.1</c:v>
                </c:pt>
                <c:pt idx="52">
                  <c:v>0.2</c:v>
                </c:pt>
                <c:pt idx="53">
                  <c:v>2</c:v>
                </c:pt>
                <c:pt idx="54">
                  <c:v>2.1</c:v>
                </c:pt>
                <c:pt idx="55">
                  <c:v>0.5</c:v>
                </c:pt>
                <c:pt idx="56">
                  <c:v>0.7</c:v>
                </c:pt>
                <c:pt idx="57">
                  <c:v>0.8</c:v>
                </c:pt>
                <c:pt idx="58">
                  <c:v>0.3</c:v>
                </c:pt>
                <c:pt idx="59">
                  <c:v>-0.1</c:v>
                </c:pt>
                <c:pt idx="60">
                  <c:v>0.1</c:v>
                </c:pt>
                <c:pt idx="6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7-47C8-8071-D5A688DEE0F7}"/>
            </c:ext>
          </c:extLst>
        </c:ser>
        <c:ser>
          <c:idx val="4"/>
          <c:order val="1"/>
          <c:tx>
            <c:strRef>
              <c:f>'F1'!$C$2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'F1'!$C$3:$C$64</c:f>
              <c:numCache>
                <c:formatCode>0.0</c:formatCode>
                <c:ptCount val="62"/>
                <c:pt idx="0">
                  <c:v>0.6</c:v>
                </c:pt>
                <c:pt idx="1">
                  <c:v>-0.3</c:v>
                </c:pt>
                <c:pt idx="2">
                  <c:v>-0.5</c:v>
                </c:pt>
                <c:pt idx="3">
                  <c:v>-1.8</c:v>
                </c:pt>
                <c:pt idx="4">
                  <c:v>-2.9</c:v>
                </c:pt>
                <c:pt idx="5">
                  <c:v>-0.1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1</c:v>
                </c:pt>
                <c:pt idx="10">
                  <c:v>0.5</c:v>
                </c:pt>
                <c:pt idx="11">
                  <c:v>0.6</c:v>
                </c:pt>
                <c:pt idx="12">
                  <c:v>0.9</c:v>
                </c:pt>
                <c:pt idx="13">
                  <c:v>0.1</c:v>
                </c:pt>
                <c:pt idx="14">
                  <c:v>0.2</c:v>
                </c:pt>
                <c:pt idx="15">
                  <c:v>-0.4</c:v>
                </c:pt>
                <c:pt idx="16">
                  <c:v>-0.2</c:v>
                </c:pt>
                <c:pt idx="17">
                  <c:v>-0.2</c:v>
                </c:pt>
                <c:pt idx="18">
                  <c:v>-0.1</c:v>
                </c:pt>
                <c:pt idx="19">
                  <c:v>-0.4</c:v>
                </c:pt>
                <c:pt idx="20">
                  <c:v>-0.3</c:v>
                </c:pt>
                <c:pt idx="21">
                  <c:v>0.5</c:v>
                </c:pt>
                <c:pt idx="22">
                  <c:v>0.3</c:v>
                </c:pt>
                <c:pt idx="23">
                  <c:v>0.3</c:v>
                </c:pt>
                <c:pt idx="24">
                  <c:v>0.5</c:v>
                </c:pt>
                <c:pt idx="25">
                  <c:v>0.3</c:v>
                </c:pt>
                <c:pt idx="26">
                  <c:v>0.5</c:v>
                </c:pt>
                <c:pt idx="27">
                  <c:v>0.4</c:v>
                </c:pt>
                <c:pt idx="28">
                  <c:v>0.7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0.3</c:v>
                </c:pt>
                <c:pt idx="34">
                  <c:v>0.5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0.8</c:v>
                </c:pt>
                <c:pt idx="39">
                  <c:v>0.8</c:v>
                </c:pt>
                <c:pt idx="40">
                  <c:v>0.2</c:v>
                </c:pt>
                <c:pt idx="41">
                  <c:v>0.6</c:v>
                </c:pt>
                <c:pt idx="42">
                  <c:v>0.1</c:v>
                </c:pt>
                <c:pt idx="43">
                  <c:v>0.7</c:v>
                </c:pt>
                <c:pt idx="44">
                  <c:v>0.7</c:v>
                </c:pt>
                <c:pt idx="45">
                  <c:v>0.4</c:v>
                </c:pt>
                <c:pt idx="46">
                  <c:v>0.2</c:v>
                </c:pt>
                <c:pt idx="47">
                  <c:v>0.1</c:v>
                </c:pt>
                <c:pt idx="48">
                  <c:v>-3</c:v>
                </c:pt>
                <c:pt idx="49">
                  <c:v>-11</c:v>
                </c:pt>
                <c:pt idx="50">
                  <c:v>11.3</c:v>
                </c:pt>
                <c:pt idx="51">
                  <c:v>0.1</c:v>
                </c:pt>
                <c:pt idx="52">
                  <c:v>0.4</c:v>
                </c:pt>
                <c:pt idx="53">
                  <c:v>2</c:v>
                </c:pt>
                <c:pt idx="54">
                  <c:v>2.1</c:v>
                </c:pt>
                <c:pt idx="55">
                  <c:v>0.7</c:v>
                </c:pt>
                <c:pt idx="56">
                  <c:v>0.7</c:v>
                </c:pt>
                <c:pt idx="57">
                  <c:v>0.7</c:v>
                </c:pt>
                <c:pt idx="58">
                  <c:v>0.3</c:v>
                </c:pt>
                <c:pt idx="59">
                  <c:v>-0.1</c:v>
                </c:pt>
                <c:pt idx="60">
                  <c:v>0.2</c:v>
                </c:pt>
                <c:pt idx="6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7-47C8-8071-D5A688DEE0F7}"/>
            </c:ext>
          </c:extLst>
        </c:ser>
        <c:ser>
          <c:idx val="5"/>
          <c:order val="2"/>
          <c:tx>
            <c:strRef>
              <c:f>'F1'!$D$2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'F1'!$D$3:$D$64</c:f>
              <c:numCache>
                <c:formatCode>0.0</c:formatCode>
                <c:ptCount val="62"/>
                <c:pt idx="0">
                  <c:v>-0.4</c:v>
                </c:pt>
                <c:pt idx="1">
                  <c:v>0.6</c:v>
                </c:pt>
                <c:pt idx="2">
                  <c:v>-0.5</c:v>
                </c:pt>
                <c:pt idx="3">
                  <c:v>-2.2000000000000002</c:v>
                </c:pt>
                <c:pt idx="4">
                  <c:v>-1.2</c:v>
                </c:pt>
                <c:pt idx="5">
                  <c:v>-0.2</c:v>
                </c:pt>
                <c:pt idx="6">
                  <c:v>0.4</c:v>
                </c:pt>
                <c:pt idx="7">
                  <c:v>1.1000000000000001</c:v>
                </c:pt>
                <c:pt idx="8">
                  <c:v>0.5</c:v>
                </c:pt>
                <c:pt idx="9">
                  <c:v>1</c:v>
                </c:pt>
                <c:pt idx="10">
                  <c:v>0.8</c:v>
                </c:pt>
                <c:pt idx="11">
                  <c:v>0.5</c:v>
                </c:pt>
                <c:pt idx="12">
                  <c:v>-0.2</c:v>
                </c:pt>
                <c:pt idx="13">
                  <c:v>0.7</c:v>
                </c:pt>
                <c:pt idx="14">
                  <c:v>0</c:v>
                </c:pt>
                <c:pt idx="15">
                  <c:v>1.1000000000000001</c:v>
                </c:pt>
                <c:pt idx="16">
                  <c:v>0.8</c:v>
                </c:pt>
                <c:pt idx="17">
                  <c:v>0.5</c:v>
                </c:pt>
                <c:pt idx="18">
                  <c:v>0.2</c:v>
                </c:pt>
                <c:pt idx="19">
                  <c:v>0.1</c:v>
                </c:pt>
                <c:pt idx="20">
                  <c:v>0.9</c:v>
                </c:pt>
                <c:pt idx="21">
                  <c:v>0.1</c:v>
                </c:pt>
                <c:pt idx="22">
                  <c:v>0.8</c:v>
                </c:pt>
                <c:pt idx="23">
                  <c:v>0.7</c:v>
                </c:pt>
                <c:pt idx="24">
                  <c:v>-0.4</c:v>
                </c:pt>
                <c:pt idx="25">
                  <c:v>1.3</c:v>
                </c:pt>
                <c:pt idx="26">
                  <c:v>1.2</c:v>
                </c:pt>
                <c:pt idx="27">
                  <c:v>0.4</c:v>
                </c:pt>
                <c:pt idx="28">
                  <c:v>0.8</c:v>
                </c:pt>
                <c:pt idx="29">
                  <c:v>0.6</c:v>
                </c:pt>
                <c:pt idx="30">
                  <c:v>0.3</c:v>
                </c:pt>
                <c:pt idx="31">
                  <c:v>0.1</c:v>
                </c:pt>
                <c:pt idx="32">
                  <c:v>0.6</c:v>
                </c:pt>
                <c:pt idx="33">
                  <c:v>0.3</c:v>
                </c:pt>
                <c:pt idx="34">
                  <c:v>0.6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0.8</c:v>
                </c:pt>
                <c:pt idx="39">
                  <c:v>1</c:v>
                </c:pt>
                <c:pt idx="40">
                  <c:v>0.7</c:v>
                </c:pt>
                <c:pt idx="41">
                  <c:v>0.7</c:v>
                </c:pt>
                <c:pt idx="42">
                  <c:v>0.7</c:v>
                </c:pt>
                <c:pt idx="43">
                  <c:v>0.2</c:v>
                </c:pt>
                <c:pt idx="44">
                  <c:v>0.5</c:v>
                </c:pt>
                <c:pt idx="45">
                  <c:v>0.7</c:v>
                </c:pt>
                <c:pt idx="46">
                  <c:v>0.9</c:v>
                </c:pt>
                <c:pt idx="47">
                  <c:v>0.4</c:v>
                </c:pt>
                <c:pt idx="48">
                  <c:v>-1.2</c:v>
                </c:pt>
                <c:pt idx="49">
                  <c:v>-8.5</c:v>
                </c:pt>
                <c:pt idx="50">
                  <c:v>7.9</c:v>
                </c:pt>
                <c:pt idx="51">
                  <c:v>1</c:v>
                </c:pt>
                <c:pt idx="52">
                  <c:v>1.5</c:v>
                </c:pt>
                <c:pt idx="53">
                  <c:v>1.7</c:v>
                </c:pt>
                <c:pt idx="54">
                  <c:v>0.7</c:v>
                </c:pt>
                <c:pt idx="55">
                  <c:v>1.7</c:v>
                </c:pt>
                <c:pt idx="56">
                  <c:v>-0.4</c:v>
                </c:pt>
                <c:pt idx="57">
                  <c:v>-0.1</c:v>
                </c:pt>
                <c:pt idx="58">
                  <c:v>0.8</c:v>
                </c:pt>
                <c:pt idx="59">
                  <c:v>0.6</c:v>
                </c:pt>
                <c:pt idx="60">
                  <c:v>0.5</c:v>
                </c:pt>
                <c:pt idx="6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7-47C8-8071-D5A688DE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80" baseline="0"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>
              <a:alpha val="96000"/>
            </a:srgb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61312335958005"/>
          <c:y val="0.88141061156152345"/>
          <c:w val="0.51144020997375317"/>
          <c:h val="4.22732628226370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GDP growth rates, % change over the previous quarter, based on seasonally adjusted data,</a:t>
            </a:r>
            <a:r>
              <a:rPr lang="en-150" baseline="0"/>
              <a:t> 2023Q2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9.253784305946139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204558909627324"/>
          <c:w val="0.97066666666666668"/>
          <c:h val="0.73492717016725662"/>
        </c:manualLayout>
      </c:layout>
      <c:barChart>
        <c:barDir val="col"/>
        <c:grouping val="clustered"/>
        <c:varyColors val="0"/>
        <c:ser>
          <c:idx val="0"/>
          <c:order val="0"/>
          <c:tx>
            <c:v>GDP</c:v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'F2'!$A$3:$A$32</c:f>
              <c:strCache>
                <c:ptCount val="30"/>
                <c:pt idx="0">
                  <c:v>EA20</c:v>
                </c:pt>
                <c:pt idx="1">
                  <c:v>EU</c:v>
                </c:pt>
                <c:pt idx="3">
                  <c:v>Lithuania</c:v>
                </c:pt>
                <c:pt idx="4">
                  <c:v>Slovenia</c:v>
                </c:pt>
                <c:pt idx="5">
                  <c:v>Greece</c:v>
                </c:pt>
                <c:pt idx="6">
                  <c:v>Croatia</c:v>
                </c:pt>
                <c:pt idx="7">
                  <c:v>Malta</c:v>
                </c:pt>
                <c:pt idx="8">
                  <c:v>Romania</c:v>
                </c:pt>
                <c:pt idx="9">
                  <c:v>Finland</c:v>
                </c:pt>
                <c:pt idx="10">
                  <c:v>Ireland</c:v>
                </c:pt>
                <c:pt idx="11">
                  <c:v>France</c:v>
                </c:pt>
                <c:pt idx="12">
                  <c:v>Bulgaria</c:v>
                </c:pt>
                <c:pt idx="13">
                  <c:v>Spain</c:v>
                </c:pt>
                <c:pt idx="14">
                  <c:v>Slovakia</c:v>
                </c:pt>
                <c:pt idx="15">
                  <c:v>Denmark</c:v>
                </c:pt>
                <c:pt idx="16">
                  <c:v>Belgium</c:v>
                </c:pt>
                <c:pt idx="17">
                  <c:v>Czechia</c:v>
                </c:pt>
                <c:pt idx="18">
                  <c:v>Germany</c:v>
                </c:pt>
                <c:pt idx="19">
                  <c:v>Portugal</c:v>
                </c:pt>
                <c:pt idx="20">
                  <c:v>Estonia</c:v>
                </c:pt>
                <c:pt idx="21">
                  <c:v>Latvia</c:v>
                </c:pt>
                <c:pt idx="22">
                  <c:v>Hungary</c:v>
                </c:pt>
                <c:pt idx="23">
                  <c:v>Netherlands</c:v>
                </c:pt>
                <c:pt idx="24">
                  <c:v>Italy</c:v>
                </c:pt>
                <c:pt idx="25">
                  <c:v>Cyprus</c:v>
                </c:pt>
                <c:pt idx="26">
                  <c:v>Austria</c:v>
                </c:pt>
                <c:pt idx="27">
                  <c:v>Sweden</c:v>
                </c:pt>
                <c:pt idx="28">
                  <c:v>Poland</c:v>
                </c:pt>
                <c:pt idx="29">
                  <c:v>Luxembourg</c:v>
                </c:pt>
              </c:strCache>
            </c:strRef>
          </c:cat>
          <c:val>
            <c:numRef>
              <c:f>'F2'!$B$3:$B$32</c:f>
              <c:numCache>
                <c:formatCode>0.0</c:formatCode>
                <c:ptCount val="30"/>
                <c:pt idx="0">
                  <c:v>0.1</c:v>
                </c:pt>
                <c:pt idx="1">
                  <c:v>0</c:v>
                </c:pt>
                <c:pt idx="3">
                  <c:v>2.9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0.9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-0.2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-0.4</c:v>
                </c:pt>
                <c:pt idx="25">
                  <c:v>-0.4</c:v>
                </c:pt>
                <c:pt idx="26">
                  <c:v>-0.7</c:v>
                </c:pt>
                <c:pt idx="27">
                  <c:v>-0.8</c:v>
                </c:pt>
                <c:pt idx="28">
                  <c:v>-2.2000000000000002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62-4FE2-A37A-73397FAE1025}"/>
            </c:ext>
          </c:extLst>
        </c:ser>
        <c:ser>
          <c:idx val="1"/>
          <c:order val="1"/>
          <c:tx>
            <c:v>GDP</c:v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'F2'!$A$3:$A$32</c:f>
              <c:strCache>
                <c:ptCount val="30"/>
                <c:pt idx="0">
                  <c:v>EA20</c:v>
                </c:pt>
                <c:pt idx="1">
                  <c:v>EU</c:v>
                </c:pt>
                <c:pt idx="3">
                  <c:v>Lithuania</c:v>
                </c:pt>
                <c:pt idx="4">
                  <c:v>Slovenia</c:v>
                </c:pt>
                <c:pt idx="5">
                  <c:v>Greece</c:v>
                </c:pt>
                <c:pt idx="6">
                  <c:v>Croatia</c:v>
                </c:pt>
                <c:pt idx="7">
                  <c:v>Malta</c:v>
                </c:pt>
                <c:pt idx="8">
                  <c:v>Romania</c:v>
                </c:pt>
                <c:pt idx="9">
                  <c:v>Finland</c:v>
                </c:pt>
                <c:pt idx="10">
                  <c:v>Ireland</c:v>
                </c:pt>
                <c:pt idx="11">
                  <c:v>France</c:v>
                </c:pt>
                <c:pt idx="12">
                  <c:v>Bulgaria</c:v>
                </c:pt>
                <c:pt idx="13">
                  <c:v>Spain</c:v>
                </c:pt>
                <c:pt idx="14">
                  <c:v>Slovakia</c:v>
                </c:pt>
                <c:pt idx="15">
                  <c:v>Denmark</c:v>
                </c:pt>
                <c:pt idx="16">
                  <c:v>Belgium</c:v>
                </c:pt>
                <c:pt idx="17">
                  <c:v>Czechia</c:v>
                </c:pt>
                <c:pt idx="18">
                  <c:v>Germany</c:v>
                </c:pt>
                <c:pt idx="19">
                  <c:v>Portugal</c:v>
                </c:pt>
                <c:pt idx="20">
                  <c:v>Estonia</c:v>
                </c:pt>
                <c:pt idx="21">
                  <c:v>Latvia</c:v>
                </c:pt>
                <c:pt idx="22">
                  <c:v>Hungary</c:v>
                </c:pt>
                <c:pt idx="23">
                  <c:v>Netherlands</c:v>
                </c:pt>
                <c:pt idx="24">
                  <c:v>Italy</c:v>
                </c:pt>
                <c:pt idx="25">
                  <c:v>Cyprus</c:v>
                </c:pt>
                <c:pt idx="26">
                  <c:v>Austria</c:v>
                </c:pt>
                <c:pt idx="27">
                  <c:v>Sweden</c:v>
                </c:pt>
                <c:pt idx="28">
                  <c:v>Poland</c:v>
                </c:pt>
                <c:pt idx="29">
                  <c:v>Luxembourg</c:v>
                </c:pt>
              </c:strCache>
            </c:strRef>
          </c:cat>
          <c:val>
            <c:numRef>
              <c:f>'F2'!$B$3:$B$32</c:f>
              <c:numCache>
                <c:formatCode>0.0</c:formatCode>
                <c:ptCount val="30"/>
                <c:pt idx="0">
                  <c:v>0.1</c:v>
                </c:pt>
                <c:pt idx="1">
                  <c:v>0</c:v>
                </c:pt>
                <c:pt idx="3">
                  <c:v>2.9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0.9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-0.2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-0.4</c:v>
                </c:pt>
                <c:pt idx="25">
                  <c:v>-0.4</c:v>
                </c:pt>
                <c:pt idx="26">
                  <c:v>-0.7</c:v>
                </c:pt>
                <c:pt idx="27">
                  <c:v>-0.8</c:v>
                </c:pt>
                <c:pt idx="28">
                  <c:v>-2.2000000000000002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2-4FE2-A37A-73397FAE1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6480"/>
        <c:axId val="179082368"/>
      </c:barChart>
      <c:catAx>
        <c:axId val="1790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9082368"/>
        <c:crosses val="autoZero"/>
        <c:auto val="1"/>
        <c:lblAlgn val="ctr"/>
        <c:lblOffset val="100"/>
        <c:tickMarkSkip val="1"/>
        <c:noMultiLvlLbl val="0"/>
      </c:catAx>
      <c:valAx>
        <c:axId val="17908236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17907648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EA-20</a:t>
            </a:r>
          </a:p>
        </c:rich>
      </c:tx>
      <c:layout>
        <c:manualLayout>
          <c:xMode val="edge"/>
          <c:yMode val="edge"/>
          <c:x val="0.40173936623537621"/>
          <c:y val="2.22130128470783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00274965629297"/>
          <c:y val="9.6812750379886708E-2"/>
          <c:w val="0.60128003230365434"/>
          <c:h val="0.7947420223787815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'F3'!$A$19</c:f>
              <c:strCache>
                <c:ptCount val="1"/>
                <c:pt idx="0">
                  <c:v>External balance</c:v>
                </c:pt>
              </c:strCache>
            </c:strRef>
          </c:tx>
          <c:spPr>
            <a:solidFill>
              <a:srgbClr val="0092CC"/>
            </a:solidFill>
          </c:spPr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'F3'!$B$19:$E$19</c:f>
              <c:numCache>
                <c:formatCode>0.0</c:formatCode>
                <c:ptCount val="4"/>
                <c:pt idx="0">
                  <c:v>-0.564349655822725</c:v>
                </c:pt>
                <c:pt idx="1">
                  <c:v>0.52037936081723901</c:v>
                </c:pt>
                <c:pt idx="2">
                  <c:v>0.71021756329772001</c:v>
                </c:pt>
                <c:pt idx="3">
                  <c:v>-0.42582801070339898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8-4789-A942-E43B7ED2E6D3}"/>
            </c:ext>
          </c:extLst>
        </c:ser>
        <c:ser>
          <c:idx val="3"/>
          <c:order val="1"/>
          <c:tx>
            <c:strRef>
              <c:f>'F3'!$A$18</c:f>
              <c:strCache>
                <c:ptCount val="1"/>
                <c:pt idx="0">
                  <c:v>Changes in Inventories</c:v>
                </c:pt>
              </c:strCache>
            </c:strRef>
          </c:tx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'F3'!$B$18:$E$18</c:f>
              <c:numCache>
                <c:formatCode>0.0</c:formatCode>
                <c:ptCount val="4"/>
                <c:pt idx="0">
                  <c:v>0.246335394209417</c:v>
                </c:pt>
                <c:pt idx="1">
                  <c:v>-0.27337531219922301</c:v>
                </c:pt>
                <c:pt idx="2">
                  <c:v>-0.603095705314869</c:v>
                </c:pt>
                <c:pt idx="3">
                  <c:v>0.433277622583016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8-4789-A942-E43B7ED2E6D3}"/>
            </c:ext>
          </c:extLst>
        </c:ser>
        <c:ser>
          <c:idx val="2"/>
          <c:order val="2"/>
          <c:tx>
            <c:strRef>
              <c:f>'F3'!$A$17</c:f>
              <c:strCache>
                <c:ptCount val="1"/>
                <c:pt idx="0">
                  <c:v>Gross Fixed Capital Formation</c:v>
                </c:pt>
              </c:strCache>
            </c:strRef>
          </c:tx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'F3'!$B$17:$E$17</c:f>
              <c:numCache>
                <c:formatCode>0.0</c:formatCode>
                <c:ptCount val="4"/>
                <c:pt idx="0">
                  <c:v>0.18534900812037799</c:v>
                </c:pt>
                <c:pt idx="1">
                  <c:v>-4.2644331283270998E-2</c:v>
                </c:pt>
                <c:pt idx="2">
                  <c:v>7.2251516499580004E-2</c:v>
                </c:pt>
                <c:pt idx="3">
                  <c:v>6.2153101604772998E-2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58-4789-A942-E43B7ED2E6D3}"/>
            </c:ext>
          </c:extLst>
        </c:ser>
        <c:ser>
          <c:idx val="1"/>
          <c:order val="3"/>
          <c:tx>
            <c:strRef>
              <c:f>'F3'!$A$16</c:f>
              <c:strCache>
                <c:ptCount val="1"/>
                <c:pt idx="0">
                  <c:v>Government final consumption expenditure</c:v>
                </c:pt>
              </c:strCache>
            </c:strRef>
          </c:tx>
          <c:spPr>
            <a:solidFill>
              <a:srgbClr val="22619F"/>
            </a:solidFill>
          </c:spPr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'F3'!$B$16:$E$16</c:f>
              <c:numCache>
                <c:formatCode>0.0</c:formatCode>
                <c:ptCount val="4"/>
                <c:pt idx="0">
                  <c:v>-2.9786808345629999E-3</c:v>
                </c:pt>
                <c:pt idx="1">
                  <c:v>0.110513318302048</c:v>
                </c:pt>
                <c:pt idx="2">
                  <c:v>-0.13290975521602</c:v>
                </c:pt>
                <c:pt idx="3">
                  <c:v>5.1874147656140998E-2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58-4789-A942-E43B7ED2E6D3}"/>
            </c:ext>
          </c:extLst>
        </c:ser>
        <c:ser>
          <c:idx val="0"/>
          <c:order val="4"/>
          <c:tx>
            <c:strRef>
              <c:f>'F3'!$A$15</c:f>
              <c:strCache>
                <c:ptCount val="1"/>
                <c:pt idx="0">
                  <c:v>Household &amp; NPISH final consumption expenditure</c:v>
                </c:pt>
              </c:strCache>
            </c:strRef>
          </c:tx>
          <c:spPr>
            <a:solidFill>
              <a:srgbClr val="B14184"/>
            </a:solidFill>
          </c:spPr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'F3'!$B$15:$E$15</c:f>
              <c:numCache>
                <c:formatCode>0.0</c:formatCode>
                <c:ptCount val="4"/>
                <c:pt idx="0">
                  <c:v>0.46295987152183599</c:v>
                </c:pt>
                <c:pt idx="1">
                  <c:v>-0.37052046476830403</c:v>
                </c:pt>
                <c:pt idx="2">
                  <c:v>1.861288145399E-2</c:v>
                </c:pt>
                <c:pt idx="3">
                  <c:v>9.2381143419020002E-3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58-4789-A942-E43B7ED2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91744"/>
        <c:axId val="185926016"/>
      </c:barChart>
      <c:lineChart>
        <c:grouping val="standard"/>
        <c:varyColors val="0"/>
        <c:ser>
          <c:idx val="5"/>
          <c:order val="5"/>
          <c:tx>
            <c:strRef>
              <c:f>'F3'!$A$14</c:f>
              <c:strCache>
                <c:ptCount val="1"/>
                <c:pt idx="0">
                  <c:v>GDP growth rate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4"/>
              <c:pt idx="0">
                <c:v>#PERQ1</c:v>
              </c:pt>
              <c:pt idx="1">
                <c:v>#PERQ2</c:v>
              </c:pt>
              <c:pt idx="2">
                <c:v>#PERQ3</c:v>
              </c:pt>
              <c:pt idx="3">
                <c:v>#PERQ4</c:v>
              </c:pt>
            </c:strLit>
          </c:cat>
          <c:val>
            <c:numRef>
              <c:f>'F3'!$B$14:$E$14</c:f>
              <c:numCache>
                <c:formatCode>0.0</c:formatCode>
                <c:ptCount val="4"/>
                <c:pt idx="0">
                  <c:v>0.32731510741055297</c:v>
                </c:pt>
                <c:pt idx="1">
                  <c:v>-5.5646708246716997E-2</c:v>
                </c:pt>
                <c:pt idx="2">
                  <c:v>6.5213812852861E-2</c:v>
                </c:pt>
                <c:pt idx="3">
                  <c:v>0.130715104947357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58-4789-A942-E43B7ED2E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91744"/>
        <c:axId val="185926016"/>
      </c:lineChart>
      <c:dateAx>
        <c:axId val="1853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926016"/>
        <c:crossesAt val="-15"/>
        <c:auto val="0"/>
        <c:lblOffset val="100"/>
        <c:baseTimeUnit val="days"/>
      </c:dateAx>
      <c:valAx>
        <c:axId val="185926016"/>
        <c:scaling>
          <c:orientation val="minMax"/>
          <c:max val="2"/>
          <c:min val="-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39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100325669993591"/>
          <c:y val="3.6647637808031E-2"/>
          <c:w val="0.28899669799160693"/>
          <c:h val="0.9038095411301986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"EU"</c:f>
          <c:strCache>
            <c:ptCount val="1"/>
            <c:pt idx="0">
              <c:v>EU</c:v>
            </c:pt>
          </c:strCache>
        </c:strRef>
      </c:tx>
      <c:layout>
        <c:manualLayout>
          <c:xMode val="edge"/>
          <c:yMode val="edge"/>
          <c:x val="0.4429850805511315"/>
          <c:y val="1.8854616876938814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20892025177303"/>
          <c:y val="9.6200034947012028E-2"/>
          <c:w val="0.76243286490597129"/>
          <c:h val="0.7904994676534783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'F3'!$A$19</c:f>
              <c:strCache>
                <c:ptCount val="1"/>
                <c:pt idx="0">
                  <c:v>External balance</c:v>
                </c:pt>
              </c:strCache>
            </c:strRef>
          </c:tx>
          <c:spPr>
            <a:solidFill>
              <a:srgbClr val="0092CC"/>
            </a:solidFill>
          </c:spPr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'F3'!$F$19:$I$19</c:f>
              <c:numCache>
                <c:formatCode>0.0</c:formatCode>
                <c:ptCount val="4"/>
                <c:pt idx="0">
                  <c:v>-0.40755088572058601</c:v>
                </c:pt>
                <c:pt idx="1">
                  <c:v>0.52897216757787202</c:v>
                </c:pt>
                <c:pt idx="2">
                  <c:v>0.84222339344646402</c:v>
                </c:pt>
                <c:pt idx="3">
                  <c:v>-0.32256047173983299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E-486A-A74A-FD5D2A27CD92}"/>
            </c:ext>
          </c:extLst>
        </c:ser>
        <c:ser>
          <c:idx val="3"/>
          <c:order val="2"/>
          <c:tx>
            <c:strRef>
              <c:f>'F3'!$A$18</c:f>
              <c:strCache>
                <c:ptCount val="1"/>
                <c:pt idx="0">
                  <c:v>Changes in Inventories</c:v>
                </c:pt>
              </c:strCache>
            </c:strRef>
          </c:tx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'F3'!$F$18:$I$18</c:f>
              <c:numCache>
                <c:formatCode>0.0</c:formatCode>
                <c:ptCount val="4"/>
                <c:pt idx="0">
                  <c:v>0.25036842135540699</c:v>
                </c:pt>
                <c:pt idx="1">
                  <c:v>-0.36969662290448402</c:v>
                </c:pt>
                <c:pt idx="2">
                  <c:v>-0.649399854365176</c:v>
                </c:pt>
                <c:pt idx="3">
                  <c:v>0.17754339066525099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E-486A-A74A-FD5D2A27CD92}"/>
            </c:ext>
          </c:extLst>
        </c:ser>
        <c:ser>
          <c:idx val="2"/>
          <c:order val="3"/>
          <c:tx>
            <c:strRef>
              <c:f>'F3'!$A$17</c:f>
              <c:strCache>
                <c:ptCount val="1"/>
                <c:pt idx="0">
                  <c:v>Gross Fixed Capital Formation</c:v>
                </c:pt>
              </c:strCache>
            </c:strRef>
          </c:tx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'F3'!$F$17:$I$17</c:f>
              <c:numCache>
                <c:formatCode>0.0</c:formatCode>
                <c:ptCount val="4"/>
                <c:pt idx="0">
                  <c:v>0.161628578792124</c:v>
                </c:pt>
                <c:pt idx="1">
                  <c:v>8.8722956808529995E-3</c:v>
                </c:pt>
                <c:pt idx="2">
                  <c:v>-5.967383493625E-3</c:v>
                </c:pt>
                <c:pt idx="3">
                  <c:v>9.6378853887124999E-2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E-486A-A74A-FD5D2A27CD92}"/>
            </c:ext>
          </c:extLst>
        </c:ser>
        <c:ser>
          <c:idx val="1"/>
          <c:order val="4"/>
          <c:tx>
            <c:strRef>
              <c:f>'F3'!$A$16</c:f>
              <c:strCache>
                <c:ptCount val="1"/>
                <c:pt idx="0">
                  <c:v>Government final consumption expenditure</c:v>
                </c:pt>
              </c:strCache>
            </c:strRef>
          </c:tx>
          <c:spPr>
            <a:solidFill>
              <a:srgbClr val="22619F"/>
            </a:solidFill>
          </c:spPr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'F3'!$F$16:$I$16</c:f>
              <c:numCache>
                <c:formatCode>0.0</c:formatCode>
                <c:ptCount val="4"/>
                <c:pt idx="0">
                  <c:v>9.6790459476900001E-4</c:v>
                </c:pt>
                <c:pt idx="1">
                  <c:v>4.0243927250325003E-2</c:v>
                </c:pt>
                <c:pt idx="2">
                  <c:v>-1.1477055800625999E-2</c:v>
                </c:pt>
                <c:pt idx="3">
                  <c:v>4.4718805240407999E-2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E-486A-A74A-FD5D2A27CD92}"/>
            </c:ext>
          </c:extLst>
        </c:ser>
        <c:ser>
          <c:idx val="0"/>
          <c:order val="5"/>
          <c:tx>
            <c:strRef>
              <c:f>'F3'!$A$15</c:f>
              <c:strCache>
                <c:ptCount val="1"/>
                <c:pt idx="0">
                  <c:v>Household &amp; NPISH final consumption expenditure</c:v>
                </c:pt>
              </c:strCache>
            </c:strRef>
          </c:tx>
          <c:spPr>
            <a:solidFill>
              <a:srgbClr val="B14184"/>
            </a:solidFill>
          </c:spPr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'F3'!$F$15:$I$15</c:f>
              <c:numCache>
                <c:formatCode>0.0</c:formatCode>
                <c:ptCount val="4"/>
                <c:pt idx="0">
                  <c:v>0.33049823770901499</c:v>
                </c:pt>
                <c:pt idx="1">
                  <c:v>-0.351412857526267</c:v>
                </c:pt>
                <c:pt idx="2">
                  <c:v>-1.4945613976102E-2</c:v>
                </c:pt>
                <c:pt idx="3">
                  <c:v>2.0567375626505E-2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E-486A-A74A-FD5D2A27C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61472"/>
        <c:axId val="185975552"/>
      </c:barChart>
      <c:lineChart>
        <c:grouping val="standard"/>
        <c:varyColors val="0"/>
        <c:ser>
          <c:idx val="4"/>
          <c:order val="0"/>
          <c:tx>
            <c:strRef>
              <c:f>'F3'!$A$14</c:f>
              <c:strCache>
                <c:ptCount val="1"/>
                <c:pt idx="0">
                  <c:v>GDP growth rate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4"/>
              <c:pt idx="0">
                <c:v>#PERT1</c:v>
              </c:pt>
              <c:pt idx="1">
                <c:v>#PERT2</c:v>
              </c:pt>
              <c:pt idx="2">
                <c:v>#PERT3</c:v>
              </c:pt>
              <c:pt idx="3">
                <c:v>#PERT4</c:v>
              </c:pt>
            </c:strLit>
          </c:cat>
          <c:val>
            <c:numRef>
              <c:f>'F3'!$F$14:$I$14</c:f>
              <c:numCache>
                <c:formatCode>0.0</c:formatCode>
                <c:ptCount val="4"/>
                <c:pt idx="0">
                  <c:v>0.33591240171023501</c:v>
                </c:pt>
                <c:pt idx="1">
                  <c:v>-0.14302178412855801</c:v>
                </c:pt>
                <c:pt idx="2">
                  <c:v>0.16059315147957001</c:v>
                </c:pt>
                <c:pt idx="3">
                  <c:v>1.66474206669E-2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2E-486A-A74A-FD5D2A27C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61472"/>
        <c:axId val="185975552"/>
      </c:lineChart>
      <c:dateAx>
        <c:axId val="1859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85975552"/>
        <c:crossesAt val="-15"/>
        <c:auto val="0"/>
        <c:lblOffset val="100"/>
        <c:baseTimeUnit val="days"/>
      </c:dateAx>
      <c:valAx>
        <c:axId val="185975552"/>
        <c:scaling>
          <c:orientation val="minMax"/>
          <c:max val="2"/>
          <c:min val="-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859614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'F4'!$A$1</c:f>
          <c:strCache>
            <c:ptCount val="1"/>
            <c:pt idx="0">
              <c:v>Growth of employment in persons and hours worked, % change over the previous quarter, based on seasonally adjusted data, 2008Q1 - 2023Q2</c:v>
            </c:pt>
          </c:strCache>
        </c:strRef>
      </c:tx>
      <c:layout>
        <c:manualLayout>
          <c:xMode val="edge"/>
          <c:yMode val="edge"/>
          <c:x val="0"/>
          <c:y val="1.108880069895788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20524764369042395"/>
          <c:w val="0.92377091863517058"/>
          <c:h val="0.47509445671418404"/>
        </c:manualLayout>
      </c:layout>
      <c:lineChart>
        <c:grouping val="standard"/>
        <c:varyColors val="0"/>
        <c:ser>
          <c:idx val="0"/>
          <c:order val="0"/>
          <c:tx>
            <c:strRef>
              <c:f>'F4'!$B$2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'F4'!$B$3:$B$64</c:f>
              <c:numCache>
                <c:formatCode>0.0</c:formatCode>
                <c:ptCount val="62"/>
                <c:pt idx="0">
                  <c:v>0.43893356299633302</c:v>
                </c:pt>
                <c:pt idx="1">
                  <c:v>-8.254475470909E-3</c:v>
                </c:pt>
                <c:pt idx="2">
                  <c:v>-0.130585878254565</c:v>
                </c:pt>
                <c:pt idx="3">
                  <c:v>-0.385263033544609</c:v>
                </c:pt>
                <c:pt idx="4">
                  <c:v>-0.77738050209415299</c:v>
                </c:pt>
                <c:pt idx="5">
                  <c:v>-0.674544394031515</c:v>
                </c:pt>
                <c:pt idx="6">
                  <c:v>-0.39755031975872201</c:v>
                </c:pt>
                <c:pt idx="7">
                  <c:v>-0.19528147603045301</c:v>
                </c:pt>
                <c:pt idx="8">
                  <c:v>-6.4678359795824994E-2</c:v>
                </c:pt>
                <c:pt idx="9">
                  <c:v>-0.11057310198129799</c:v>
                </c:pt>
                <c:pt idx="10">
                  <c:v>4.8033609637596002E-2</c:v>
                </c:pt>
                <c:pt idx="11">
                  <c:v>0.18718286576436399</c:v>
                </c:pt>
                <c:pt idx="12">
                  <c:v>3.1790411821253001E-2</c:v>
                </c:pt>
                <c:pt idx="13">
                  <c:v>8.9683441216644996E-2</c:v>
                </c:pt>
                <c:pt idx="14">
                  <c:v>-0.124186938268511</c:v>
                </c:pt>
                <c:pt idx="15">
                  <c:v>-0.15799842470526301</c:v>
                </c:pt>
                <c:pt idx="16">
                  <c:v>-2.2277206734062999E-2</c:v>
                </c:pt>
                <c:pt idx="17">
                  <c:v>-5.0956213041149001E-2</c:v>
                </c:pt>
                <c:pt idx="18">
                  <c:v>-0.19821037648008699</c:v>
                </c:pt>
                <c:pt idx="19">
                  <c:v>-0.30617101761319698</c:v>
                </c:pt>
                <c:pt idx="20">
                  <c:v>-0.20993833610014001</c:v>
                </c:pt>
                <c:pt idx="21">
                  <c:v>-5.2698440504824001E-2</c:v>
                </c:pt>
                <c:pt idx="22">
                  <c:v>7.9554739223932996E-2</c:v>
                </c:pt>
                <c:pt idx="23">
                  <c:v>0.18286194763312999</c:v>
                </c:pt>
                <c:pt idx="24">
                  <c:v>0.20291381326494501</c:v>
                </c:pt>
                <c:pt idx="25">
                  <c:v>0.27036825997393998</c:v>
                </c:pt>
                <c:pt idx="26">
                  <c:v>0.28614723922855001</c:v>
                </c:pt>
                <c:pt idx="27">
                  <c:v>0.14508378738838101</c:v>
                </c:pt>
                <c:pt idx="28">
                  <c:v>0.119445864985812</c:v>
                </c:pt>
                <c:pt idx="29">
                  <c:v>0.29361548136545601</c:v>
                </c:pt>
                <c:pt idx="30">
                  <c:v>0.37341226315001902</c:v>
                </c:pt>
                <c:pt idx="31">
                  <c:v>0.32661981442412502</c:v>
                </c:pt>
                <c:pt idx="32">
                  <c:v>0.32451548403890401</c:v>
                </c:pt>
                <c:pt idx="33">
                  <c:v>0.42470351345434298</c:v>
                </c:pt>
                <c:pt idx="34">
                  <c:v>0.31550997242247703</c:v>
                </c:pt>
                <c:pt idx="35">
                  <c:v>0.34104507368619202</c:v>
                </c:pt>
                <c:pt idx="36">
                  <c:v>0.40831170288573698</c:v>
                </c:pt>
                <c:pt idx="37">
                  <c:v>0.42134009564887698</c:v>
                </c:pt>
                <c:pt idx="38">
                  <c:v>0.46608964565604</c:v>
                </c:pt>
                <c:pt idx="39">
                  <c:v>0.33620914384980299</c:v>
                </c:pt>
                <c:pt idx="40">
                  <c:v>0.46629614615540499</c:v>
                </c:pt>
                <c:pt idx="41">
                  <c:v>0.49770103361036799</c:v>
                </c:pt>
                <c:pt idx="42">
                  <c:v>0.283421981056518</c:v>
                </c:pt>
                <c:pt idx="43">
                  <c:v>0.25439330799632098</c:v>
                </c:pt>
                <c:pt idx="44">
                  <c:v>0.51159219803689504</c:v>
                </c:pt>
                <c:pt idx="45">
                  <c:v>0.32969099964995302</c:v>
                </c:pt>
                <c:pt idx="46">
                  <c:v>0.14841227317967801</c:v>
                </c:pt>
                <c:pt idx="47">
                  <c:v>0.177500107894217</c:v>
                </c:pt>
                <c:pt idx="48">
                  <c:v>-0.18577463507761199</c:v>
                </c:pt>
                <c:pt idx="49">
                  <c:v>-2.9115950594687798</c:v>
                </c:pt>
                <c:pt idx="50">
                  <c:v>1.1173245496694499</c:v>
                </c:pt>
                <c:pt idx="51">
                  <c:v>0.53190797387315003</c:v>
                </c:pt>
                <c:pt idx="52">
                  <c:v>-0.108785837987836</c:v>
                </c:pt>
                <c:pt idx="53">
                  <c:v>0.78692921275107797</c:v>
                </c:pt>
                <c:pt idx="54">
                  <c:v>1.21398973897646</c:v>
                </c:pt>
                <c:pt idx="55">
                  <c:v>0.57872106770218301</c:v>
                </c:pt>
                <c:pt idx="56">
                  <c:v>0.488095798786153</c:v>
                </c:pt>
                <c:pt idx="57">
                  <c:v>0.46183682042006702</c:v>
                </c:pt>
                <c:pt idx="58">
                  <c:v>0.317315407371488</c:v>
                </c:pt>
                <c:pt idx="59">
                  <c:v>0.311866989974381</c:v>
                </c:pt>
                <c:pt idx="60">
                  <c:v>0.52011097880902102</c:v>
                </c:pt>
                <c:pt idx="61">
                  <c:v>0.17454800945719201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0-490E-B31E-7A7779F8A194}"/>
            </c:ext>
          </c:extLst>
        </c:ser>
        <c:ser>
          <c:idx val="1"/>
          <c:order val="1"/>
          <c:tx>
            <c:strRef>
              <c:f>'F4'!$C$2</c:f>
              <c:strCache>
                <c:ptCount val="1"/>
                <c:pt idx="0">
                  <c:v>EU, persons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'F4'!$C$3:$C$64</c:f>
              <c:numCache>
                <c:formatCode>0.0</c:formatCode>
                <c:ptCount val="62"/>
                <c:pt idx="0">
                  <c:v>0.50669123969945296</c:v>
                </c:pt>
                <c:pt idx="1">
                  <c:v>1.2782116224512001E-2</c:v>
                </c:pt>
                <c:pt idx="2">
                  <c:v>-4.4234741386086997E-2</c:v>
                </c:pt>
                <c:pt idx="3">
                  <c:v>-0.27604508436612901</c:v>
                </c:pt>
                <c:pt idx="4">
                  <c:v>-0.734579979261206</c:v>
                </c:pt>
                <c:pt idx="5">
                  <c:v>-0.63796802788676399</c:v>
                </c:pt>
                <c:pt idx="6">
                  <c:v>-0.590553187847768</c:v>
                </c:pt>
                <c:pt idx="7">
                  <c:v>-0.31633776632495703</c:v>
                </c:pt>
                <c:pt idx="8">
                  <c:v>-0.322000247870178</c:v>
                </c:pt>
                <c:pt idx="9">
                  <c:v>7.0316591188354996E-2</c:v>
                </c:pt>
                <c:pt idx="10">
                  <c:v>-2.8485785203717001E-2</c:v>
                </c:pt>
                <c:pt idx="11">
                  <c:v>0.10124822357725401</c:v>
                </c:pt>
                <c:pt idx="12">
                  <c:v>3.8436188903094998E-2</c:v>
                </c:pt>
                <c:pt idx="13">
                  <c:v>2.1681095557915E-2</c:v>
                </c:pt>
                <c:pt idx="14">
                  <c:v>-0.128923614278841</c:v>
                </c:pt>
                <c:pt idx="15">
                  <c:v>-8.4243454753491001E-2</c:v>
                </c:pt>
                <c:pt idx="16">
                  <c:v>2.1302321170624999E-2</c:v>
                </c:pt>
                <c:pt idx="17">
                  <c:v>-1.8961461404299999E-3</c:v>
                </c:pt>
                <c:pt idx="18">
                  <c:v>-0.16668499416830501</c:v>
                </c:pt>
                <c:pt idx="19">
                  <c:v>-0.229350722679071</c:v>
                </c:pt>
                <c:pt idx="20">
                  <c:v>-0.23730004529559201</c:v>
                </c:pt>
                <c:pt idx="21">
                  <c:v>1.7351220447806001E-2</c:v>
                </c:pt>
                <c:pt idx="22">
                  <c:v>6.3035076540118001E-2</c:v>
                </c:pt>
                <c:pt idx="23">
                  <c:v>0.24735190637563101</c:v>
                </c:pt>
                <c:pt idx="24">
                  <c:v>0.30854707680961302</c:v>
                </c:pt>
                <c:pt idx="25">
                  <c:v>0.223948092732039</c:v>
                </c:pt>
                <c:pt idx="26">
                  <c:v>0.34093840303184197</c:v>
                </c:pt>
                <c:pt idx="27">
                  <c:v>0.16628496512957</c:v>
                </c:pt>
                <c:pt idx="28">
                  <c:v>4.8172584036950003E-2</c:v>
                </c:pt>
                <c:pt idx="29">
                  <c:v>0.30365850104459802</c:v>
                </c:pt>
                <c:pt idx="30">
                  <c:v>0.423871535827469</c:v>
                </c:pt>
                <c:pt idx="31">
                  <c:v>0.35718527775518899</c:v>
                </c:pt>
                <c:pt idx="32">
                  <c:v>0.20758441582381401</c:v>
                </c:pt>
                <c:pt idx="33">
                  <c:v>0.37048543934037798</c:v>
                </c:pt>
                <c:pt idx="34">
                  <c:v>0.30318409613314401</c:v>
                </c:pt>
                <c:pt idx="35">
                  <c:v>0.39395026100073099</c:v>
                </c:pt>
                <c:pt idx="36">
                  <c:v>0.412967387399164</c:v>
                </c:pt>
                <c:pt idx="37">
                  <c:v>0.571749737728102</c:v>
                </c:pt>
                <c:pt idx="38">
                  <c:v>0.33785593884249099</c:v>
                </c:pt>
                <c:pt idx="39">
                  <c:v>0.22950732152159101</c:v>
                </c:pt>
                <c:pt idx="40">
                  <c:v>0.44776204274210601</c:v>
                </c:pt>
                <c:pt idx="41">
                  <c:v>0.49725654556300802</c:v>
                </c:pt>
                <c:pt idx="42">
                  <c:v>0.25157879941314898</c:v>
                </c:pt>
                <c:pt idx="43">
                  <c:v>0.105173485246311</c:v>
                </c:pt>
                <c:pt idx="44">
                  <c:v>0.41986785720242098</c:v>
                </c:pt>
                <c:pt idx="45">
                  <c:v>0.38117031101832899</c:v>
                </c:pt>
                <c:pt idx="46">
                  <c:v>9.0393879873724006E-2</c:v>
                </c:pt>
                <c:pt idx="47">
                  <c:v>0.115970761399524</c:v>
                </c:pt>
                <c:pt idx="48">
                  <c:v>-0.127908984322258</c:v>
                </c:pt>
                <c:pt idx="49">
                  <c:v>-2.76563356851352</c:v>
                </c:pt>
                <c:pt idx="50">
                  <c:v>1.0495652714154</c:v>
                </c:pt>
                <c:pt idx="51">
                  <c:v>0.54839489135368102</c:v>
                </c:pt>
                <c:pt idx="52">
                  <c:v>-4.8370719274065999E-2</c:v>
                </c:pt>
                <c:pt idx="53">
                  <c:v>0.85692576992572</c:v>
                </c:pt>
                <c:pt idx="54">
                  <c:v>1.0744607792623599</c:v>
                </c:pt>
                <c:pt idx="55">
                  <c:v>0.54031345782253504</c:v>
                </c:pt>
                <c:pt idx="56">
                  <c:v>0.35384745342711399</c:v>
                </c:pt>
                <c:pt idx="57">
                  <c:v>0.46305475914670302</c:v>
                </c:pt>
                <c:pt idx="58">
                  <c:v>0.21842920166937099</c:v>
                </c:pt>
                <c:pt idx="59">
                  <c:v>0.32363394702345</c:v>
                </c:pt>
                <c:pt idx="60">
                  <c:v>0.44137817636347099</c:v>
                </c:pt>
                <c:pt idx="61">
                  <c:v>0.13378784473827299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0-490E-B31E-7A7779F8A194}"/>
            </c:ext>
          </c:extLst>
        </c:ser>
        <c:ser>
          <c:idx val="2"/>
          <c:order val="2"/>
          <c:tx>
            <c:strRef>
              <c:f>'F4'!$D$2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'F4'!$D$3:$D$64</c:f>
              <c:numCache>
                <c:formatCode>0.0</c:formatCode>
                <c:ptCount val="62"/>
                <c:pt idx="0">
                  <c:v>0.31292457127763201</c:v>
                </c:pt>
                <c:pt idx="1">
                  <c:v>-0.13081094386053899</c:v>
                </c:pt>
                <c:pt idx="2">
                  <c:v>-0.40619351782836499</c:v>
                </c:pt>
                <c:pt idx="3">
                  <c:v>-0.54178652660627602</c:v>
                </c:pt>
                <c:pt idx="4">
                  <c:v>-1.73918211104512</c:v>
                </c:pt>
                <c:pt idx="5">
                  <c:v>-0.91690722869303198</c:v>
                </c:pt>
                <c:pt idx="6">
                  <c:v>-0.48754831603258703</c:v>
                </c:pt>
                <c:pt idx="7">
                  <c:v>-0.26485614532983398</c:v>
                </c:pt>
                <c:pt idx="8">
                  <c:v>6.5761314383684003E-2</c:v>
                </c:pt>
                <c:pt idx="9">
                  <c:v>0.223433146319619</c:v>
                </c:pt>
                <c:pt idx="10">
                  <c:v>-8.6682489993886003E-2</c:v>
                </c:pt>
                <c:pt idx="11">
                  <c:v>3.6604022701750998E-2</c:v>
                </c:pt>
                <c:pt idx="12">
                  <c:v>0.65515296889866403</c:v>
                </c:pt>
                <c:pt idx="13">
                  <c:v>-0.39143006721374102</c:v>
                </c:pt>
                <c:pt idx="14">
                  <c:v>-0.12319765893986701</c:v>
                </c:pt>
                <c:pt idx="15">
                  <c:v>-0.31457295602635599</c:v>
                </c:pt>
                <c:pt idx="16">
                  <c:v>-0.34519910315875002</c:v>
                </c:pt>
                <c:pt idx="17">
                  <c:v>-0.54784262723998201</c:v>
                </c:pt>
                <c:pt idx="18">
                  <c:v>-0.292726815611764</c:v>
                </c:pt>
                <c:pt idx="19">
                  <c:v>-0.63654891868294095</c:v>
                </c:pt>
                <c:pt idx="20">
                  <c:v>-0.57118153170279395</c:v>
                </c:pt>
                <c:pt idx="21">
                  <c:v>0.26755047780767699</c:v>
                </c:pt>
                <c:pt idx="22">
                  <c:v>8.4766223721171999E-2</c:v>
                </c:pt>
                <c:pt idx="23">
                  <c:v>0.34102312166959597</c:v>
                </c:pt>
                <c:pt idx="24">
                  <c:v>0.105264281026951</c:v>
                </c:pt>
                <c:pt idx="25">
                  <c:v>-2.2335903426597001E-2</c:v>
                </c:pt>
                <c:pt idx="26">
                  <c:v>0.25980645537484798</c:v>
                </c:pt>
                <c:pt idx="27">
                  <c:v>0.433495600766866</c:v>
                </c:pt>
                <c:pt idx="28">
                  <c:v>-0.31423570881650498</c:v>
                </c:pt>
                <c:pt idx="29">
                  <c:v>0.43836056573632598</c:v>
                </c:pt>
                <c:pt idx="30">
                  <c:v>0.24131716751514401</c:v>
                </c:pt>
                <c:pt idx="31">
                  <c:v>0.32700090006594601</c:v>
                </c:pt>
                <c:pt idx="32">
                  <c:v>0.73608357815479897</c:v>
                </c:pt>
                <c:pt idx="33">
                  <c:v>0.27255254079810398</c:v>
                </c:pt>
                <c:pt idx="34">
                  <c:v>2.8129031962115001E-2</c:v>
                </c:pt>
                <c:pt idx="35">
                  <c:v>0.29553903081622301</c:v>
                </c:pt>
                <c:pt idx="36">
                  <c:v>0.55107605194033304</c:v>
                </c:pt>
                <c:pt idx="37">
                  <c:v>0.35707396314781598</c:v>
                </c:pt>
                <c:pt idx="38">
                  <c:v>0.33686334619062402</c:v>
                </c:pt>
                <c:pt idx="39">
                  <c:v>0.56164033812527103</c:v>
                </c:pt>
                <c:pt idx="40">
                  <c:v>-5.8884504252574001E-2</c:v>
                </c:pt>
                <c:pt idx="41">
                  <c:v>0.98028661453874</c:v>
                </c:pt>
                <c:pt idx="42">
                  <c:v>0.20216243557215099</c:v>
                </c:pt>
                <c:pt idx="43">
                  <c:v>0.28505586480985301</c:v>
                </c:pt>
                <c:pt idx="44">
                  <c:v>0.55266650342819801</c:v>
                </c:pt>
                <c:pt idx="45">
                  <c:v>-0.26723386929426202</c:v>
                </c:pt>
                <c:pt idx="46">
                  <c:v>0.176723088935891</c:v>
                </c:pt>
                <c:pt idx="47">
                  <c:v>-4.8174704625549E-2</c:v>
                </c:pt>
                <c:pt idx="48">
                  <c:v>-4.2291891927673202</c:v>
                </c:pt>
                <c:pt idx="49">
                  <c:v>-13.384435207778299</c:v>
                </c:pt>
                <c:pt idx="50">
                  <c:v>13.7647209781867</c:v>
                </c:pt>
                <c:pt idx="51">
                  <c:v>-0.58262699752907798</c:v>
                </c:pt>
                <c:pt idx="52">
                  <c:v>-0.119500653118239</c:v>
                </c:pt>
                <c:pt idx="53">
                  <c:v>3.3775190014326699</c:v>
                </c:pt>
                <c:pt idx="54">
                  <c:v>1.0812328155697299</c:v>
                </c:pt>
                <c:pt idx="55">
                  <c:v>0.71376011546134199</c:v>
                </c:pt>
                <c:pt idx="56">
                  <c:v>1.0885661429544999</c:v>
                </c:pt>
                <c:pt idx="57">
                  <c:v>0.74617396902940603</c:v>
                </c:pt>
                <c:pt idx="58">
                  <c:v>0.103343292703308</c:v>
                </c:pt>
                <c:pt idx="59">
                  <c:v>0.247663451519016</c:v>
                </c:pt>
                <c:pt idx="60">
                  <c:v>0.85249143106432701</c:v>
                </c:pt>
                <c:pt idx="61">
                  <c:v>0.20582884565850701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0-490E-B31E-7A7779F8A194}"/>
            </c:ext>
          </c:extLst>
        </c:ser>
        <c:ser>
          <c:idx val="3"/>
          <c:order val="3"/>
          <c:tx>
            <c:strRef>
              <c:f>'F4'!$E$2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'F4'!$E$3:$E$64</c:f>
              <c:numCache>
                <c:formatCode>0.0</c:formatCode>
                <c:ptCount val="62"/>
                <c:pt idx="0">
                  <c:v>0.54494553260821099</c:v>
                </c:pt>
                <c:pt idx="1">
                  <c:v>2.0697655272683E-2</c:v>
                </c:pt>
                <c:pt idx="2">
                  <c:v>-0.44803900373698202</c:v>
                </c:pt>
                <c:pt idx="3">
                  <c:v>-0.41422708530701002</c:v>
                </c:pt>
                <c:pt idx="4">
                  <c:v>-1.59341077424043</c:v>
                </c:pt>
                <c:pt idx="5">
                  <c:v>-0.78762593989904495</c:v>
                </c:pt>
                <c:pt idx="6">
                  <c:v>-0.63878408407810305</c:v>
                </c:pt>
                <c:pt idx="7">
                  <c:v>-0.44044570832436097</c:v>
                </c:pt>
                <c:pt idx="8">
                  <c:v>-0.117104576676041</c:v>
                </c:pt>
                <c:pt idx="9">
                  <c:v>0.36188071042622499</c:v>
                </c:pt>
                <c:pt idx="10">
                  <c:v>-0.13250362089517401</c:v>
                </c:pt>
                <c:pt idx="11">
                  <c:v>-0.17168685050850499</c:v>
                </c:pt>
                <c:pt idx="12">
                  <c:v>0.66645293370290903</c:v>
                </c:pt>
                <c:pt idx="13">
                  <c:v>-0.33599922606947502</c:v>
                </c:pt>
                <c:pt idx="14">
                  <c:v>-0.25132852265993799</c:v>
                </c:pt>
                <c:pt idx="15">
                  <c:v>-0.209018898606387</c:v>
                </c:pt>
                <c:pt idx="16">
                  <c:v>-0.25797437795275502</c:v>
                </c:pt>
                <c:pt idx="17">
                  <c:v>-0.44703374744510999</c:v>
                </c:pt>
                <c:pt idx="18">
                  <c:v>-0.269724376454271</c:v>
                </c:pt>
                <c:pt idx="19">
                  <c:v>-0.43590203287238299</c:v>
                </c:pt>
                <c:pt idx="20">
                  <c:v>-0.61340914754998699</c:v>
                </c:pt>
                <c:pt idx="21">
                  <c:v>0.324656836413242</c:v>
                </c:pt>
                <c:pt idx="22">
                  <c:v>7.8035262013906995E-2</c:v>
                </c:pt>
                <c:pt idx="23">
                  <c:v>0.38584887374763899</c:v>
                </c:pt>
                <c:pt idx="24">
                  <c:v>0.27307001198912301</c:v>
                </c:pt>
                <c:pt idx="25">
                  <c:v>-4.5785770681232997E-2</c:v>
                </c:pt>
                <c:pt idx="26">
                  <c:v>0.34689342535319201</c:v>
                </c:pt>
                <c:pt idx="27">
                  <c:v>0.39505022814977198</c:v>
                </c:pt>
                <c:pt idx="28">
                  <c:v>-0.41698425164582298</c:v>
                </c:pt>
                <c:pt idx="29">
                  <c:v>0.572802760513345</c:v>
                </c:pt>
                <c:pt idx="30">
                  <c:v>0.383687850509005</c:v>
                </c:pt>
                <c:pt idx="31">
                  <c:v>0.14790008133437599</c:v>
                </c:pt>
                <c:pt idx="32">
                  <c:v>0.65440637077493902</c:v>
                </c:pt>
                <c:pt idx="33">
                  <c:v>0.48037091433622398</c:v>
                </c:pt>
                <c:pt idx="34">
                  <c:v>-0.123129994978561</c:v>
                </c:pt>
                <c:pt idx="35">
                  <c:v>0.33465272704272397</c:v>
                </c:pt>
                <c:pt idx="36">
                  <c:v>0.57632199052244604</c:v>
                </c:pt>
                <c:pt idx="37">
                  <c:v>0.332771138301725</c:v>
                </c:pt>
                <c:pt idx="38">
                  <c:v>0.23325177880878201</c:v>
                </c:pt>
                <c:pt idx="39">
                  <c:v>0.34676213786078502</c:v>
                </c:pt>
                <c:pt idx="40">
                  <c:v>-2.8430511525834999E-2</c:v>
                </c:pt>
                <c:pt idx="41">
                  <c:v>0.87234861137897202</c:v>
                </c:pt>
                <c:pt idx="42">
                  <c:v>0.19034021380289001</c:v>
                </c:pt>
                <c:pt idx="43">
                  <c:v>6.0905128407542003E-2</c:v>
                </c:pt>
                <c:pt idx="44">
                  <c:v>0.59798633633716403</c:v>
                </c:pt>
                <c:pt idx="45">
                  <c:v>-0.23215494347745999</c:v>
                </c:pt>
                <c:pt idx="46">
                  <c:v>8.1681792939473002E-2</c:v>
                </c:pt>
                <c:pt idx="47">
                  <c:v>-0.13109057432669199</c:v>
                </c:pt>
                <c:pt idx="48">
                  <c:v>-3.4537839051702002</c:v>
                </c:pt>
                <c:pt idx="49">
                  <c:v>-11.5465923972975</c:v>
                </c:pt>
                <c:pt idx="50">
                  <c:v>11.648988850046999</c:v>
                </c:pt>
                <c:pt idx="51">
                  <c:v>-0.499524500936876</c:v>
                </c:pt>
                <c:pt idx="52">
                  <c:v>0.39054341153620697</c:v>
                </c:pt>
                <c:pt idx="53">
                  <c:v>2.9309868318151802</c:v>
                </c:pt>
                <c:pt idx="54">
                  <c:v>0.85167894126077304</c:v>
                </c:pt>
                <c:pt idx="55">
                  <c:v>0.62718776778503305</c:v>
                </c:pt>
                <c:pt idx="56">
                  <c:v>0.88631515215238998</c:v>
                </c:pt>
                <c:pt idx="57">
                  <c:v>0.61888401078118904</c:v>
                </c:pt>
                <c:pt idx="58">
                  <c:v>-7.4709953562280995E-2</c:v>
                </c:pt>
                <c:pt idx="59">
                  <c:v>0.38427421657828298</c:v>
                </c:pt>
                <c:pt idx="60">
                  <c:v>0.80556932071173804</c:v>
                </c:pt>
                <c:pt idx="61">
                  <c:v>-9.9300403985171995E-2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0-490E-B31E-7A7779F8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2388843680805712"/>
          <c:w val="0.9"/>
          <c:h val="5.45925329428663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'F5'!$A$1</c:f>
          <c:strCache>
            <c:ptCount val="1"/>
            <c:pt idx="0">
              <c:v>Employment growth rates, % change over the previous quarter, based on seasonally adjusted data, 2023Q2</c:v>
            </c:pt>
          </c:strCache>
        </c:strRef>
      </c:tx>
      <c:layout>
        <c:manualLayout>
          <c:xMode val="edge"/>
          <c:yMode val="edge"/>
          <c:x val="5.3090813648293969E-3"/>
          <c:y val="6.1280309681799334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599923938263119E-2"/>
          <c:y val="0.18496485150722466"/>
          <c:w val="0.97080015212347359"/>
          <c:h val="0.582625761772064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'F5'!$B$2</c:f>
              <c:strCache>
                <c:ptCount val="1"/>
                <c:pt idx="0">
                  <c:v>Persons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F0000"/>
                  </a:solidFill>
                </a14:hiddenLine>
              </a:ext>
            </a:extLst>
          </c:spPr>
          <c:invertIfNegative val="0"/>
          <c:cat>
            <c:strRef>
              <c:f>'F5'!$A$3:$A$32</c:f>
              <c:strCache>
                <c:ptCount val="30"/>
                <c:pt idx="0">
                  <c:v>EA20</c:v>
                </c:pt>
                <c:pt idx="1">
                  <c:v>EU</c:v>
                </c:pt>
                <c:pt idx="3">
                  <c:v>Lithuania</c:v>
                </c:pt>
                <c:pt idx="4">
                  <c:v>Portugal</c:v>
                </c:pt>
                <c:pt idx="5">
                  <c:v>Malta</c:v>
                </c:pt>
                <c:pt idx="6">
                  <c:v>Czechia</c:v>
                </c:pt>
                <c:pt idx="7">
                  <c:v>Ireland</c:v>
                </c:pt>
                <c:pt idx="8">
                  <c:v>Greece</c:v>
                </c:pt>
                <c:pt idx="9">
                  <c:v>Belgium</c:v>
                </c:pt>
                <c:pt idx="10">
                  <c:v>Luxembourg</c:v>
                </c:pt>
                <c:pt idx="11">
                  <c:v>Slovenia</c:v>
                </c:pt>
                <c:pt idx="12">
                  <c:v>Sweden</c:v>
                </c:pt>
                <c:pt idx="13">
                  <c:v>France</c:v>
                </c:pt>
                <c:pt idx="14">
                  <c:v>Cyprus</c:v>
                </c:pt>
                <c:pt idx="15">
                  <c:v>Denmark</c:v>
                </c:pt>
                <c:pt idx="16">
                  <c:v>Germany</c:v>
                </c:pt>
                <c:pt idx="17">
                  <c:v>Austria</c:v>
                </c:pt>
                <c:pt idx="18">
                  <c:v>Netherlands</c:v>
                </c:pt>
                <c:pt idx="19">
                  <c:v>Hungary</c:v>
                </c:pt>
                <c:pt idx="20">
                  <c:v>Finland</c:v>
                </c:pt>
                <c:pt idx="21">
                  <c:v>Spain</c:v>
                </c:pt>
                <c:pt idx="22">
                  <c:v>Slovakia</c:v>
                </c:pt>
                <c:pt idx="23">
                  <c:v>Italy</c:v>
                </c:pt>
                <c:pt idx="24">
                  <c:v>Poland</c:v>
                </c:pt>
                <c:pt idx="25">
                  <c:v>Latvia</c:v>
                </c:pt>
                <c:pt idx="26">
                  <c:v>Bulgaria</c:v>
                </c:pt>
                <c:pt idx="27">
                  <c:v>Croatia</c:v>
                </c:pt>
                <c:pt idx="28">
                  <c:v>Romania</c:v>
                </c:pt>
                <c:pt idx="29">
                  <c:v>Estonia</c:v>
                </c:pt>
              </c:strCache>
            </c:strRef>
          </c:cat>
          <c:val>
            <c:numRef>
              <c:f>'F5'!$B$3:$B$32</c:f>
              <c:numCache>
                <c:formatCode>0.0</c:formatCode>
                <c:ptCount val="30"/>
                <c:pt idx="0">
                  <c:v>0.2</c:v>
                </c:pt>
                <c:pt idx="1">
                  <c:v>0.1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-0.3</c:v>
                </c:pt>
                <c:pt idx="27">
                  <c:v>-0.7</c:v>
                </c:pt>
                <c:pt idx="28">
                  <c:v>-0.8</c:v>
                </c:pt>
                <c:pt idx="29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8-4F7F-8F8F-10AD82259C98}"/>
            </c:ext>
          </c:extLst>
        </c:ser>
        <c:ser>
          <c:idx val="3"/>
          <c:order val="1"/>
          <c:tx>
            <c:strRef>
              <c:f>'F5'!$C$2</c:f>
              <c:strCache>
                <c:ptCount val="1"/>
                <c:pt idx="0">
                  <c:v>Hours worked 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'F5'!$A$3:$A$32</c:f>
              <c:strCache>
                <c:ptCount val="30"/>
                <c:pt idx="0">
                  <c:v>EA20</c:v>
                </c:pt>
                <c:pt idx="1">
                  <c:v>EU</c:v>
                </c:pt>
                <c:pt idx="3">
                  <c:v>Lithuania</c:v>
                </c:pt>
                <c:pt idx="4">
                  <c:v>Portugal</c:v>
                </c:pt>
                <c:pt idx="5">
                  <c:v>Malta</c:v>
                </c:pt>
                <c:pt idx="6">
                  <c:v>Czechia</c:v>
                </c:pt>
                <c:pt idx="7">
                  <c:v>Ireland</c:v>
                </c:pt>
                <c:pt idx="8">
                  <c:v>Greece</c:v>
                </c:pt>
                <c:pt idx="9">
                  <c:v>Belgium</c:v>
                </c:pt>
                <c:pt idx="10">
                  <c:v>Luxembourg</c:v>
                </c:pt>
                <c:pt idx="11">
                  <c:v>Slovenia</c:v>
                </c:pt>
                <c:pt idx="12">
                  <c:v>Sweden</c:v>
                </c:pt>
                <c:pt idx="13">
                  <c:v>France</c:v>
                </c:pt>
                <c:pt idx="14">
                  <c:v>Cyprus</c:v>
                </c:pt>
                <c:pt idx="15">
                  <c:v>Denmark</c:v>
                </c:pt>
                <c:pt idx="16">
                  <c:v>Germany</c:v>
                </c:pt>
                <c:pt idx="17">
                  <c:v>Austria</c:v>
                </c:pt>
                <c:pt idx="18">
                  <c:v>Netherlands</c:v>
                </c:pt>
                <c:pt idx="19">
                  <c:v>Hungary</c:v>
                </c:pt>
                <c:pt idx="20">
                  <c:v>Finland</c:v>
                </c:pt>
                <c:pt idx="21">
                  <c:v>Spain</c:v>
                </c:pt>
                <c:pt idx="22">
                  <c:v>Slovakia</c:v>
                </c:pt>
                <c:pt idx="23">
                  <c:v>Italy</c:v>
                </c:pt>
                <c:pt idx="24">
                  <c:v>Poland</c:v>
                </c:pt>
                <c:pt idx="25">
                  <c:v>Latvia</c:v>
                </c:pt>
                <c:pt idx="26">
                  <c:v>Bulgaria</c:v>
                </c:pt>
                <c:pt idx="27">
                  <c:v>Croatia</c:v>
                </c:pt>
                <c:pt idx="28">
                  <c:v>Romania</c:v>
                </c:pt>
                <c:pt idx="29">
                  <c:v>Estonia</c:v>
                </c:pt>
              </c:strCache>
            </c:strRef>
          </c:cat>
          <c:val>
            <c:numRef>
              <c:f>'F5'!$C$3:$C$32</c:f>
              <c:numCache>
                <c:formatCode>0.0</c:formatCode>
                <c:ptCount val="30"/>
                <c:pt idx="0">
                  <c:v>0.2</c:v>
                </c:pt>
                <c:pt idx="1">
                  <c:v>-0.1</c:v>
                </c:pt>
                <c:pt idx="3">
                  <c:v>2</c:v>
                </c:pt>
                <c:pt idx="4">
                  <c:v>-1</c:v>
                </c:pt>
                <c:pt idx="5">
                  <c:v>-1.3</c:v>
                </c:pt>
                <c:pt idx="6">
                  <c:v>0.2</c:v>
                </c:pt>
                <c:pt idx="7">
                  <c:v>-0.9</c:v>
                </c:pt>
                <c:pt idx="8">
                  <c:v>-1.2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-0.8</c:v>
                </c:pt>
                <c:pt idx="13">
                  <c:v>0.4</c:v>
                </c:pt>
                <c:pt idx="14">
                  <c:v>0.3</c:v>
                </c:pt>
                <c:pt idx="15">
                  <c:v>0</c:v>
                </c:pt>
                <c:pt idx="16">
                  <c:v>0.7</c:v>
                </c:pt>
                <c:pt idx="17">
                  <c:v>-0.1</c:v>
                </c:pt>
                <c:pt idx="18">
                  <c:v>-0.3</c:v>
                </c:pt>
                <c:pt idx="19">
                  <c:v>-0.4</c:v>
                </c:pt>
                <c:pt idx="20">
                  <c:v>-0.4</c:v>
                </c:pt>
                <c:pt idx="21">
                  <c:v>1.3</c:v>
                </c:pt>
                <c:pt idx="22">
                  <c:v>-0.8</c:v>
                </c:pt>
                <c:pt idx="23">
                  <c:v>-0.5</c:v>
                </c:pt>
                <c:pt idx="24">
                  <c:v>-1.8</c:v>
                </c:pt>
                <c:pt idx="25">
                  <c:v>-3</c:v>
                </c:pt>
                <c:pt idx="26">
                  <c:v>-3.8</c:v>
                </c:pt>
                <c:pt idx="27">
                  <c:v>-0.6</c:v>
                </c:pt>
                <c:pt idx="28">
                  <c:v>0.2</c:v>
                </c:pt>
                <c:pt idx="29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8-4F7F-8F8F-10AD8225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36896"/>
        <c:axId val="174738432"/>
      </c:barChart>
      <c:catAx>
        <c:axId val="1747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4738432"/>
        <c:crossesAt val="0"/>
        <c:auto val="1"/>
        <c:lblAlgn val="ctr"/>
        <c:lblOffset val="20"/>
        <c:tickMarkSkip val="1"/>
        <c:noMultiLvlLbl val="0"/>
      </c:catAx>
      <c:valAx>
        <c:axId val="174738432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74736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9134750656167981"/>
          <c:y val="0.80072763879361297"/>
          <c:w val="0.65730488188976377"/>
          <c:h val="5.8067833886961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'F6'!$A$1</c:f>
          <c:strCache>
            <c:ptCount val="1"/>
            <c:pt idx="0">
              <c:v>Evolution of employment in persons and hours worked, index 2015=100, based on seasonally adjusted data, 2008Q1 - 2023Q2</c:v>
            </c:pt>
          </c:strCache>
        </c:strRef>
      </c:tx>
      <c:layout>
        <c:manualLayout>
          <c:xMode val="edge"/>
          <c:yMode val="edge"/>
          <c:x val="5.3238688638874328E-3"/>
          <c:y val="1.1203849183839286E-2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13935725206019E-2"/>
          <c:y val="0.14365883684497804"/>
          <c:w val="0.9288687287035674"/>
          <c:h val="0.54408894988889367"/>
        </c:manualLayout>
      </c:layout>
      <c:lineChart>
        <c:grouping val="standard"/>
        <c:varyColors val="0"/>
        <c:ser>
          <c:idx val="0"/>
          <c:order val="0"/>
          <c:tx>
            <c:strRef>
              <c:f>'F6'!$B$2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'F6'!$B$3:$B$64</c:f>
              <c:numCache>
                <c:formatCode>0.000</c:formatCode>
                <c:ptCount val="62"/>
                <c:pt idx="0">
                  <c:v>101.760246059495</c:v>
                </c:pt>
                <c:pt idx="1">
                  <c:v>101.751846284945</c:v>
                </c:pt>
                <c:pt idx="2">
                  <c:v>101.618972742834</c:v>
                </c:pt>
                <c:pt idx="3">
                  <c:v>101.22747240578801</c:v>
                </c:pt>
                <c:pt idx="4">
                  <c:v>100.440549772542</c:v>
                </c:pt>
                <c:pt idx="5">
                  <c:v>99.763033674717704</c:v>
                </c:pt>
                <c:pt idx="6">
                  <c:v>99.366425415342803</c:v>
                </c:pt>
                <c:pt idx="7">
                  <c:v>99.172381193113097</c:v>
                </c:pt>
                <c:pt idx="8">
                  <c:v>99.108238123586901</c:v>
                </c:pt>
                <c:pt idx="9">
                  <c:v>98.998651070374606</c:v>
                </c:pt>
                <c:pt idx="10">
                  <c:v>99.046203695976303</c:v>
                </c:pt>
                <c:pt idx="11">
                  <c:v>99.231601218485196</c:v>
                </c:pt>
                <c:pt idx="12">
                  <c:v>99.263147353169401</c:v>
                </c:pt>
                <c:pt idx="13">
                  <c:v>99.352169959575605</c:v>
                </c:pt>
                <c:pt idx="14">
                  <c:v>99.228787541599502</c:v>
                </c:pt>
                <c:pt idx="15">
                  <c:v>99.072007620429702</c:v>
                </c:pt>
                <c:pt idx="16">
                  <c:v>99.049937144476502</c:v>
                </c:pt>
                <c:pt idx="17">
                  <c:v>98.999465047488002</c:v>
                </c:pt>
                <c:pt idx="18">
                  <c:v>98.803237835104099</c:v>
                </c:pt>
                <c:pt idx="19">
                  <c:v>98.500730956389603</c:v>
                </c:pt>
                <c:pt idx="20">
                  <c:v>98.293940160773303</c:v>
                </c:pt>
                <c:pt idx="21">
                  <c:v>98.242140787197798</c:v>
                </c:pt>
                <c:pt idx="22">
                  <c:v>98.320297066109006</c:v>
                </c:pt>
                <c:pt idx="23">
                  <c:v>98.500087476242797</c:v>
                </c:pt>
                <c:pt idx="24">
                  <c:v>98.699957759810204</c:v>
                </c:pt>
                <c:pt idx="25">
                  <c:v>98.966811118200397</c:v>
                </c:pt>
                <c:pt idx="26">
                  <c:v>99.250001915967601</c:v>
                </c:pt>
                <c:pt idx="27">
                  <c:v>99.393997577730403</c:v>
                </c:pt>
                <c:pt idx="28">
                  <c:v>99.512719597881102</c:v>
                </c:pt>
                <c:pt idx="29">
                  <c:v>99.804904348548206</c:v>
                </c:pt>
                <c:pt idx="30">
                  <c:v>100.17758810061</c:v>
                </c:pt>
                <c:pt idx="31">
                  <c:v>100.50478795295901</c:v>
                </c:pt>
                <c:pt idx="32">
                  <c:v>100.830941552067</c:v>
                </c:pt>
                <c:pt idx="33">
                  <c:v>101.25917410348799</c:v>
                </c:pt>
                <c:pt idx="34">
                  <c:v>101.578656895777</c:v>
                </c:pt>
                <c:pt idx="35">
                  <c:v>101.92508590103699</c:v>
                </c:pt>
                <c:pt idx="36">
                  <c:v>102.341257954947</c:v>
                </c:pt>
                <c:pt idx="37">
                  <c:v>102.772462709102</c:v>
                </c:pt>
                <c:pt idx="38">
                  <c:v>103.251474516375</c:v>
                </c:pt>
                <c:pt idx="39">
                  <c:v>103.598615414859</c:v>
                </c:pt>
                <c:pt idx="40">
                  <c:v>104.081691766009</c:v>
                </c:pt>
                <c:pt idx="41">
                  <c:v>104.599707421728</c:v>
                </c:pt>
                <c:pt idx="42">
                  <c:v>104.896165984682</c:v>
                </c:pt>
                <c:pt idx="43">
                  <c:v>105.16301481129101</c:v>
                </c:pt>
                <c:pt idx="44">
                  <c:v>105.70102059028601</c:v>
                </c:pt>
                <c:pt idx="45">
                  <c:v>106.04950734171101</c:v>
                </c:pt>
                <c:pt idx="46">
                  <c:v>106.206897826252</c:v>
                </c:pt>
                <c:pt idx="47">
                  <c:v>106.395415184485</c:v>
                </c:pt>
                <c:pt idx="48">
                  <c:v>106.197759490187</c:v>
                </c:pt>
                <c:pt idx="49">
                  <c:v>103.105710771604</c:v>
                </c:pt>
                <c:pt idx="50">
                  <c:v>104.257736190166</c:v>
                </c:pt>
                <c:pt idx="51">
                  <c:v>104.812291402341</c:v>
                </c:pt>
                <c:pt idx="52">
                  <c:v>104.698270472825</c:v>
                </c:pt>
                <c:pt idx="53">
                  <c:v>105.522171748421</c:v>
                </c:pt>
                <c:pt idx="54">
                  <c:v>106.803200085792</c:v>
                </c:pt>
                <c:pt idx="55">
                  <c:v>107.42129270566799</c:v>
                </c:pt>
                <c:pt idx="56">
                  <c:v>107.945611522367</c:v>
                </c:pt>
                <c:pt idx="57">
                  <c:v>108.444144102404</c:v>
                </c:pt>
                <c:pt idx="58">
                  <c:v>108.788254080033</c:v>
                </c:pt>
                <c:pt idx="59">
                  <c:v>109.127528733479</c:v>
                </c:pt>
                <c:pt idx="60">
                  <c:v>109.695112991324</c:v>
                </c:pt>
                <c:pt idx="61">
                  <c:v>109.886583627523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D-4964-A9B4-E82E7CF15787}"/>
            </c:ext>
          </c:extLst>
        </c:ser>
        <c:ser>
          <c:idx val="1"/>
          <c:order val="1"/>
          <c:tx>
            <c:strRef>
              <c:f>'F6'!$C$2</c:f>
              <c:strCache>
                <c:ptCount val="1"/>
                <c:pt idx="0">
                  <c:v>EU, persons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'F6'!$C$3:$C$64</c:f>
              <c:numCache>
                <c:formatCode>0.000</c:formatCode>
                <c:ptCount val="62"/>
                <c:pt idx="0">
                  <c:v>101.611785853843</c:v>
                </c:pt>
                <c:pt idx="1">
                  <c:v>101.624773990409</c:v>
                </c:pt>
                <c:pt idx="2">
                  <c:v>101.57982053444999</c:v>
                </c:pt>
                <c:pt idx="3">
                  <c:v>101.299414433157</c:v>
                </c:pt>
                <c:pt idx="4">
                  <c:v>100.555289215622</c:v>
                </c:pt>
                <c:pt idx="5">
                  <c:v>99.913778620077494</c:v>
                </c:pt>
                <c:pt idx="6">
                  <c:v>99.3237346153375</c:v>
                </c:pt>
                <c:pt idx="7">
                  <c:v>99.009536131824802</c:v>
                </c:pt>
                <c:pt idx="8">
                  <c:v>98.690725180065201</c:v>
                </c:pt>
                <c:pt idx="9">
                  <c:v>98.760121133830907</c:v>
                </c:pt>
                <c:pt idx="10">
                  <c:v>98.731988537857802</c:v>
                </c:pt>
                <c:pt idx="11">
                  <c:v>98.831952922354901</c:v>
                </c:pt>
                <c:pt idx="12">
                  <c:v>98.869940158476695</c:v>
                </c:pt>
                <c:pt idx="13">
                  <c:v>98.891376244680501</c:v>
                </c:pt>
                <c:pt idx="14">
                  <c:v>98.763881908215794</c:v>
                </c:pt>
                <c:pt idx="15">
                  <c:v>98.680679802047706</c:v>
                </c:pt>
                <c:pt idx="16">
                  <c:v>98.701701077392499</c:v>
                </c:pt>
                <c:pt idx="17">
                  <c:v>98.699829548896901</c:v>
                </c:pt>
                <c:pt idx="18">
                  <c:v>98.535311743769199</c:v>
                </c:pt>
                <c:pt idx="19">
                  <c:v>98.309320294190798</c:v>
                </c:pt>
                <c:pt idx="20">
                  <c:v>98.076032232602898</c:v>
                </c:pt>
                <c:pt idx="21">
                  <c:v>98.093049621162095</c:v>
                </c:pt>
                <c:pt idx="22">
                  <c:v>98.154882650071301</c:v>
                </c:pt>
                <c:pt idx="23">
                  <c:v>98.397670623506997</c:v>
                </c:pt>
                <c:pt idx="24">
                  <c:v>98.701273759864605</c:v>
                </c:pt>
                <c:pt idx="25">
                  <c:v>98.922313379952001</c:v>
                </c:pt>
                <c:pt idx="26">
                  <c:v>99.259577535431802</c:v>
                </c:pt>
                <c:pt idx="27">
                  <c:v>99.424631289324395</c:v>
                </c:pt>
                <c:pt idx="28">
                  <c:v>99.472526703385597</c:v>
                </c:pt>
                <c:pt idx="29">
                  <c:v>99.7745834869243</c:v>
                </c:pt>
                <c:pt idx="30">
                  <c:v>100.197499546315</c:v>
                </c:pt>
                <c:pt idx="31">
                  <c:v>100.55539026337399</c:v>
                </c:pt>
                <c:pt idx="32">
                  <c:v>100.76412758283099</c:v>
                </c:pt>
                <c:pt idx="33">
                  <c:v>101.137444003604</c:v>
                </c:pt>
                <c:pt idx="34">
                  <c:v>101.444076649058</c:v>
                </c:pt>
                <c:pt idx="35">
                  <c:v>101.843715853787</c:v>
                </c:pt>
                <c:pt idx="36">
                  <c:v>102.264297186379</c:v>
                </c:pt>
                <c:pt idx="37">
                  <c:v>102.848993037331</c:v>
                </c:pt>
                <c:pt idx="38">
                  <c:v>103.196474468348</c:v>
                </c:pt>
                <c:pt idx="39">
                  <c:v>103.433317932805</c:v>
                </c:pt>
                <c:pt idx="40">
                  <c:v>103.89645307005701</c:v>
                </c:pt>
                <c:pt idx="41">
                  <c:v>104.413084983555</c:v>
                </c:pt>
                <c:pt idx="42">
                  <c:v>104.675766169187</c:v>
                </c:pt>
                <c:pt idx="43">
                  <c:v>104.785857320676</c:v>
                </c:pt>
                <c:pt idx="44">
                  <c:v>105.225819454459</c:v>
                </c:pt>
                <c:pt idx="45">
                  <c:v>105.62690903774499</c:v>
                </c:pt>
                <c:pt idx="46">
                  <c:v>105.72238929901501</c:v>
                </c:pt>
                <c:pt idx="47">
                  <c:v>105.844996358855</c:v>
                </c:pt>
                <c:pt idx="48">
                  <c:v>105.709611099056</c:v>
                </c:pt>
                <c:pt idx="49">
                  <c:v>102.786070609356</c:v>
                </c:pt>
                <c:pt idx="50">
                  <c:v>103.86487751032401</c:v>
                </c:pt>
                <c:pt idx="51">
                  <c:v>104.434467192502</c:v>
                </c:pt>
                <c:pt idx="52">
                  <c:v>104.383951489551</c:v>
                </c:pt>
                <c:pt idx="53">
                  <c:v>105.278444469531</c:v>
                </c:pt>
                <c:pt idx="54">
                  <c:v>106.409620064374</c:v>
                </c:pt>
                <c:pt idx="55">
                  <c:v>106.98456556199901</c:v>
                </c:pt>
                <c:pt idx="56">
                  <c:v>107.363127722801</c:v>
                </c:pt>
                <c:pt idx="57">
                  <c:v>107.86027779529</c:v>
                </c:pt>
                <c:pt idx="58">
                  <c:v>108.095876138996</c:v>
                </c:pt>
                <c:pt idx="59">
                  <c:v>108.445711089515</c:v>
                </c:pt>
                <c:pt idx="60">
                  <c:v>108.924366791466</c:v>
                </c:pt>
                <c:pt idx="61">
                  <c:v>109.070094354191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D-4964-A9B4-E82E7CF15787}"/>
            </c:ext>
          </c:extLst>
        </c:ser>
        <c:ser>
          <c:idx val="2"/>
          <c:order val="2"/>
          <c:tx>
            <c:strRef>
              <c:f>'F6'!$D$2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'F6'!$D$3:$D$64</c:f>
              <c:numCache>
                <c:formatCode>0.000</c:formatCode>
                <c:ptCount val="62"/>
                <c:pt idx="0">
                  <c:v>105.301538758538</c:v>
                </c:pt>
                <c:pt idx="1">
                  <c:v>105.163792821789</c:v>
                </c:pt>
                <c:pt idx="2">
                  <c:v>104.736624312244</c:v>
                </c:pt>
                <c:pt idx="3">
                  <c:v>104.169175393298</c:v>
                </c:pt>
                <c:pt idx="4">
                  <c:v>102.35748372963501</c:v>
                </c:pt>
                <c:pt idx="5">
                  <c:v>101.41896056220899</c:v>
                </c:pt>
                <c:pt idx="6">
                  <c:v>100.92449412785101</c:v>
                </c:pt>
                <c:pt idx="7">
                  <c:v>100.65718940300999</c:v>
                </c:pt>
                <c:pt idx="8">
                  <c:v>100.723382893783</c:v>
                </c:pt>
                <c:pt idx="9">
                  <c:v>100.948432317262</c:v>
                </c:pt>
                <c:pt idx="10">
                  <c:v>100.86092770252</c:v>
                </c:pt>
                <c:pt idx="11">
                  <c:v>100.897846859393</c:v>
                </c:pt>
                <c:pt idx="12">
                  <c:v>101.558882098647</c:v>
                </c:pt>
                <c:pt idx="13">
                  <c:v>101.161350098187</c:v>
                </c:pt>
                <c:pt idx="14">
                  <c:v>101.036721683114</c:v>
                </c:pt>
                <c:pt idx="15">
                  <c:v>100.718887481043</c:v>
                </c:pt>
                <c:pt idx="16">
                  <c:v>100.371206784747</c:v>
                </c:pt>
                <c:pt idx="17">
                  <c:v>99.821330528505797</c:v>
                </c:pt>
                <c:pt idx="18">
                  <c:v>99.529126726348395</c:v>
                </c:pt>
                <c:pt idx="19">
                  <c:v>98.895575146397206</c:v>
                </c:pt>
                <c:pt idx="20">
                  <c:v>98.330701885489702</c:v>
                </c:pt>
                <c:pt idx="21">
                  <c:v>98.593786148215997</c:v>
                </c:pt>
                <c:pt idx="22">
                  <c:v>98.677360377557605</c:v>
                </c:pt>
                <c:pt idx="23">
                  <c:v>99.013872992298303</c:v>
                </c:pt>
                <c:pt idx="24">
                  <c:v>99.118099233820601</c:v>
                </c:pt>
                <c:pt idx="25">
                  <c:v>99.095960310897397</c:v>
                </c:pt>
                <c:pt idx="26">
                  <c:v>99.353418012800802</c:v>
                </c:pt>
                <c:pt idx="27">
                  <c:v>99.784110709097803</c:v>
                </c:pt>
                <c:pt idx="28">
                  <c:v>99.470553401524896</c:v>
                </c:pt>
                <c:pt idx="29">
                  <c:v>99.906593082156803</c:v>
                </c:pt>
                <c:pt idx="30">
                  <c:v>100.147684842743</c:v>
                </c:pt>
                <c:pt idx="31">
                  <c:v>100.475168673574</c:v>
                </c:pt>
                <c:pt idx="32">
                  <c:v>101.21474989030401</c:v>
                </c:pt>
                <c:pt idx="33">
                  <c:v>101.490613262792</c:v>
                </c:pt>
                <c:pt idx="34">
                  <c:v>101.51916158983499</c:v>
                </c:pt>
                <c:pt idx="35">
                  <c:v>101.819190336091</c:v>
                </c:pt>
                <c:pt idx="36">
                  <c:v>102.38029151031201</c:v>
                </c:pt>
                <c:pt idx="37">
                  <c:v>102.74586487469099</c:v>
                </c:pt>
                <c:pt idx="38">
                  <c:v>103.09197803318</c:v>
                </c:pt>
                <c:pt idx="39">
                  <c:v>103.67098416718601</c:v>
                </c:pt>
                <c:pt idx="40">
                  <c:v>103.609938022105</c:v>
                </c:pt>
                <c:pt idx="41">
                  <c:v>104.625612375868</c:v>
                </c:pt>
                <c:pt idx="42">
                  <c:v>104.83712606207899</c:v>
                </c:pt>
                <c:pt idx="43">
                  <c:v>105.135970438417</c:v>
                </c:pt>
                <c:pt idx="44">
                  <c:v>105.717021730084</c:v>
                </c:pt>
                <c:pt idx="45">
                  <c:v>105.434510042412</c:v>
                </c:pt>
                <c:pt idx="46">
                  <c:v>105.62083716536399</c:v>
                </c:pt>
                <c:pt idx="47">
                  <c:v>105.569954639036</c:v>
                </c:pt>
                <c:pt idx="48">
                  <c:v>101.105201526633</c:v>
                </c:pt>
                <c:pt idx="49">
                  <c:v>87.572841336607198</c:v>
                </c:pt>
                <c:pt idx="50">
                  <c:v>99.626998599261299</c:v>
                </c:pt>
                <c:pt idx="51">
                  <c:v>99.046544808594106</c:v>
                </c:pt>
                <c:pt idx="52">
                  <c:v>98.928183540656804</c:v>
                </c:pt>
                <c:pt idx="53">
                  <c:v>102.26950173751401</c:v>
                </c:pt>
                <c:pt idx="54">
                  <c:v>103.37527315062</c:v>
                </c:pt>
                <c:pt idx="55">
                  <c:v>104.11312461961801</c:v>
                </c:pt>
                <c:pt idx="56">
                  <c:v>105.246464844599</c:v>
                </c:pt>
                <c:pt idx="57">
                  <c:v>106.031786568594</c:v>
                </c:pt>
                <c:pt idx="58">
                  <c:v>106.141363308146</c:v>
                </c:pt>
                <c:pt idx="59">
                  <c:v>106.404236672004</c:v>
                </c:pt>
                <c:pt idx="60">
                  <c:v>107.311323671922</c:v>
                </c:pt>
                <c:pt idx="61">
                  <c:v>107.53220133069701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D-4964-A9B4-E82E7CF15787}"/>
            </c:ext>
          </c:extLst>
        </c:ser>
        <c:ser>
          <c:idx val="3"/>
          <c:order val="3"/>
          <c:tx>
            <c:strRef>
              <c:f>'F6'!$E$2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'F6'!$E$3:$E$64</c:f>
              <c:numCache>
                <c:formatCode>0.000</c:formatCode>
                <c:ptCount val="62"/>
                <c:pt idx="0">
                  <c:v>104.655391801965</c:v>
                </c:pt>
                <c:pt idx="1">
                  <c:v>104.67705301418501</c:v>
                </c:pt>
                <c:pt idx="2">
                  <c:v>104.208058988719</c:v>
                </c:pt>
                <c:pt idx="3">
                  <c:v>103.776400983315</c:v>
                </c:pt>
                <c:pt idx="4">
                  <c:v>102.12281662892801</c:v>
                </c:pt>
                <c:pt idx="5">
                  <c:v>101.318470834603</c:v>
                </c:pt>
                <c:pt idx="6">
                  <c:v>100.67126456868</c:v>
                </c:pt>
                <c:pt idx="7">
                  <c:v>100.227862304371</c:v>
                </c:pt>
                <c:pt idx="8">
                  <c:v>100.110490890508</c:v>
                </c:pt>
                <c:pt idx="9">
                  <c:v>100.472771446154</c:v>
                </c:pt>
                <c:pt idx="10">
                  <c:v>100.33964138597401</c:v>
                </c:pt>
                <c:pt idx="11">
                  <c:v>100.167371415867</c:v>
                </c:pt>
                <c:pt idx="12">
                  <c:v>100.834939801281</c:v>
                </c:pt>
                <c:pt idx="13">
                  <c:v>100.49613518394101</c:v>
                </c:pt>
                <c:pt idx="14">
                  <c:v>100.243559732053</c:v>
                </c:pt>
                <c:pt idx="15">
                  <c:v>100.034031747577</c:v>
                </c:pt>
                <c:pt idx="16">
                  <c:v>99.775969576435898</c:v>
                </c:pt>
                <c:pt idx="17">
                  <c:v>99.329937320588598</c:v>
                </c:pt>
                <c:pt idx="18">
                  <c:v>99.062020266518303</c:v>
                </c:pt>
                <c:pt idx="19">
                  <c:v>98.630206906372095</c:v>
                </c:pt>
                <c:pt idx="20">
                  <c:v>98.025200194960902</c:v>
                </c:pt>
                <c:pt idx="21">
                  <c:v>98.343445708801596</c:v>
                </c:pt>
                <c:pt idx="22">
                  <c:v>98.420188274333995</c:v>
                </c:pt>
                <c:pt idx="23">
                  <c:v>98.799941462330807</c:v>
                </c:pt>
                <c:pt idx="24">
                  <c:v>99.069734474327205</c:v>
                </c:pt>
                <c:pt idx="25">
                  <c:v>99.024374632886307</c:v>
                </c:pt>
                <c:pt idx="26">
                  <c:v>99.367883677984906</c:v>
                </c:pt>
                <c:pt idx="27">
                  <c:v>99.760436729162393</c:v>
                </c:pt>
                <c:pt idx="28">
                  <c:v>99.344451418628694</c:v>
                </c:pt>
                <c:pt idx="29">
                  <c:v>99.913499178771403</c:v>
                </c:pt>
                <c:pt idx="30">
                  <c:v>100.29685513613801</c:v>
                </c:pt>
                <c:pt idx="31">
                  <c:v>100.445194266461</c:v>
                </c:pt>
                <c:pt idx="32">
                  <c:v>101.102514016878</c:v>
                </c:pt>
                <c:pt idx="33">
                  <c:v>101.588181087877</c:v>
                </c:pt>
                <c:pt idx="34">
                  <c:v>101.463095565605</c:v>
                </c:pt>
                <c:pt idx="35">
                  <c:v>101.802644581857</c:v>
                </c:pt>
                <c:pt idx="36">
                  <c:v>102.389355609516</c:v>
                </c:pt>
                <c:pt idx="37">
                  <c:v>102.730077833678</c:v>
                </c:pt>
                <c:pt idx="38">
                  <c:v>102.969697567596</c:v>
                </c:pt>
                <c:pt idx="39">
                  <c:v>103.32675749223</c:v>
                </c:pt>
                <c:pt idx="40">
                  <c:v>103.29738116653201</c:v>
                </c:pt>
                <c:pt idx="41">
                  <c:v>104.19849443672901</c:v>
                </c:pt>
                <c:pt idx="42">
                  <c:v>104.39682607381999</c:v>
                </c:pt>
                <c:pt idx="43">
                  <c:v>104.46040909479299</c:v>
                </c:pt>
                <c:pt idx="44">
                  <c:v>105.085068068062</c:v>
                </c:pt>
                <c:pt idx="45">
                  <c:v>104.841107887685</c:v>
                </c:pt>
                <c:pt idx="46">
                  <c:v>104.926743984346</c:v>
                </c:pt>
                <c:pt idx="47">
                  <c:v>104.789194913034</c:v>
                </c:pt>
                <c:pt idx="48">
                  <c:v>101.17000256477</c:v>
                </c:pt>
                <c:pt idx="49">
                  <c:v>89.488314740281297</c:v>
                </c:pt>
                <c:pt idx="50">
                  <c:v>99.912798546471606</c:v>
                </c:pt>
                <c:pt idx="51">
                  <c:v>99.413709638160299</c:v>
                </c:pt>
                <c:pt idx="52">
                  <c:v>99.801963331315903</c:v>
                </c:pt>
                <c:pt idx="53">
                  <c:v>102.727145734449</c:v>
                </c:pt>
                <c:pt idx="54">
                  <c:v>103.602051201628</c:v>
                </c:pt>
                <c:pt idx="55">
                  <c:v>104.251830593939</c:v>
                </c:pt>
                <c:pt idx="56">
                  <c:v>105.17583036488899</c:v>
                </c:pt>
                <c:pt idx="57">
                  <c:v>105.826746762224</c:v>
                </c:pt>
                <c:pt idx="58">
                  <c:v>105.747683648861</c:v>
                </c:pt>
                <c:pt idx="59">
                  <c:v>106.154044731753</c:v>
                </c:pt>
                <c:pt idx="60">
                  <c:v>107.009189148806</c:v>
                </c:pt>
                <c:pt idx="61">
                  <c:v>106.90292859167999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9D-4964-A9B4-E82E7CF1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  <c:majorUnit val="5"/>
        <c:minorUnit val="0.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508320596458138E-2"/>
          <c:y val="0.82862962809396057"/>
          <c:w val="0.93755497683163014"/>
          <c:h val="7.328242548380967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'F7'!$A$1</c:f>
          <c:strCache>
            <c:ptCount val="1"/>
            <c:pt idx="0">
              <c:v>Labour productivity growth rates, % change over same quarter of the previous year, based on seasonally adjusted data, 2008Q1-2023Q2</c:v>
            </c:pt>
          </c:strCache>
        </c:strRef>
      </c:tx>
      <c:layout>
        <c:manualLayout>
          <c:xMode val="edge"/>
          <c:yMode val="edge"/>
          <c:x val="5.3732164200416743E-3"/>
          <c:y val="9.9584001555705973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1003564515617232E-2"/>
          <c:y val="0.14580352429349758"/>
          <c:w val="0.97428492855102966"/>
          <c:h val="0.59772199636126333"/>
        </c:manualLayout>
      </c:layout>
      <c:lineChart>
        <c:grouping val="standard"/>
        <c:varyColors val="0"/>
        <c:ser>
          <c:idx val="0"/>
          <c:order val="0"/>
          <c:tx>
            <c:strRef>
              <c:f>'F7'!$B$2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'F7'!$B$3:$B$64</c:f>
              <c:numCache>
                <c:formatCode>0.0</c:formatCode>
                <c:ptCount val="62"/>
                <c:pt idx="0">
                  <c:v>0.48510019802822502</c:v>
                </c:pt>
                <c:pt idx="1">
                  <c:v>-5.5399967564713E-2</c:v>
                </c:pt>
                <c:pt idx="2">
                  <c:v>-0.44790750895484599</c:v>
                </c:pt>
                <c:pt idx="3">
                  <c:v>-2.0757725387064099</c:v>
                </c:pt>
                <c:pt idx="4">
                  <c:v>-4.4593465938813699</c:v>
                </c:pt>
                <c:pt idx="5">
                  <c:v>-3.4986118863493401</c:v>
                </c:pt>
                <c:pt idx="6">
                  <c:v>-2.3711586991789901</c:v>
                </c:pt>
                <c:pt idx="7">
                  <c:v>-0.26582133867137903</c:v>
                </c:pt>
                <c:pt idx="8">
                  <c:v>2.6024501757821099</c:v>
                </c:pt>
                <c:pt idx="9">
                  <c:v>3.01090696112851</c:v>
                </c:pt>
                <c:pt idx="10">
                  <c:v>2.60064140454763</c:v>
                </c:pt>
                <c:pt idx="11">
                  <c:v>2.3272707310071401</c:v>
                </c:pt>
                <c:pt idx="12">
                  <c:v>2.7114425980607901</c:v>
                </c:pt>
                <c:pt idx="13">
                  <c:v>1.5447885898353599</c:v>
                </c:pt>
                <c:pt idx="14">
                  <c:v>1.4179753542129101</c:v>
                </c:pt>
                <c:pt idx="15">
                  <c:v>0.75795666479914403</c:v>
                </c:pt>
                <c:pt idx="16">
                  <c:v>-0.29596910230461498</c:v>
                </c:pt>
                <c:pt idx="17">
                  <c:v>-0.39646121487163599</c:v>
                </c:pt>
                <c:pt idx="18">
                  <c:v>-0.56672220237288995</c:v>
                </c:pt>
                <c:pt idx="19">
                  <c:v>-0.47210002107298399</c:v>
                </c:pt>
                <c:pt idx="20">
                  <c:v>-0.37480349785857497</c:v>
                </c:pt>
                <c:pt idx="21">
                  <c:v>0.40302767164321102</c:v>
                </c:pt>
                <c:pt idx="22">
                  <c:v>0.52968309036072603</c:v>
                </c:pt>
                <c:pt idx="23">
                  <c:v>0.79736331010268302</c:v>
                </c:pt>
                <c:pt idx="24">
                  <c:v>1.1346138078143</c:v>
                </c:pt>
                <c:pt idx="25">
                  <c:v>0.47178919232272798</c:v>
                </c:pt>
                <c:pt idx="26">
                  <c:v>0.42111968649616899</c:v>
                </c:pt>
                <c:pt idx="27">
                  <c:v>0.52088010901746196</c:v>
                </c:pt>
                <c:pt idx="28">
                  <c:v>0.84387202103461301</c:v>
                </c:pt>
                <c:pt idx="29">
                  <c:v>1.09739133669092</c:v>
                </c:pt>
                <c:pt idx="30">
                  <c:v>0.93314815648286098</c:v>
                </c:pt>
                <c:pt idx="31">
                  <c:v>0.85450064241115697</c:v>
                </c:pt>
                <c:pt idx="32">
                  <c:v>0.58985463498242996</c:v>
                </c:pt>
                <c:pt idx="33">
                  <c:v>0.19912584547241499</c:v>
                </c:pt>
                <c:pt idx="34">
                  <c:v>0.348740551116141</c:v>
                </c:pt>
                <c:pt idx="35">
                  <c:v>0.64045515800500497</c:v>
                </c:pt>
                <c:pt idx="36">
                  <c:v>0.67669063394165296</c:v>
                </c:pt>
                <c:pt idx="37">
                  <c:v>1.26031548232892</c:v>
                </c:pt>
                <c:pt idx="38">
                  <c:v>1.39089343620807</c:v>
                </c:pt>
                <c:pt idx="39">
                  <c:v>1.41477153471842</c:v>
                </c:pt>
                <c:pt idx="40">
                  <c:v>0.65332515118032497</c:v>
                </c:pt>
                <c:pt idx="41">
                  <c:v>0.344891499426417</c:v>
                </c:pt>
                <c:pt idx="42">
                  <c:v>-0.24422324623648001</c:v>
                </c:pt>
                <c:pt idx="43">
                  <c:v>-0.27801772331220598</c:v>
                </c:pt>
                <c:pt idx="44">
                  <c:v>0.300667136129252</c:v>
                </c:pt>
                <c:pt idx="45">
                  <c:v>0.24646426673355701</c:v>
                </c:pt>
                <c:pt idx="46">
                  <c:v>0.56190116864857298</c:v>
                </c:pt>
                <c:pt idx="47">
                  <c:v>-1.5643256963599E-2</c:v>
                </c:pt>
                <c:pt idx="48">
                  <c:v>-3.3015773450482002</c:v>
                </c:pt>
                <c:pt idx="49">
                  <c:v>-11.712894657800399</c:v>
                </c:pt>
                <c:pt idx="50">
                  <c:v>-2.1514786855202899</c:v>
                </c:pt>
                <c:pt idx="51">
                  <c:v>-2.5967189498602798</c:v>
                </c:pt>
                <c:pt idx="52">
                  <c:v>0.93765061935372596</c:v>
                </c:pt>
                <c:pt idx="53">
                  <c:v>11.873777831464499</c:v>
                </c:pt>
                <c:pt idx="54">
                  <c:v>1.8456963017207599</c:v>
                </c:pt>
                <c:pt idx="55">
                  <c:v>2.4246276407935201</c:v>
                </c:pt>
                <c:pt idx="56">
                  <c:v>2.2423614970404802</c:v>
                </c:pt>
                <c:pt idx="57">
                  <c:v>1.3724194944632899</c:v>
                </c:pt>
                <c:pt idx="58">
                  <c:v>0.471265306995091</c:v>
                </c:pt>
                <c:pt idx="59">
                  <c:v>0.15522544750297201</c:v>
                </c:pt>
                <c:pt idx="60">
                  <c:v>-0.463948827963727</c:v>
                </c:pt>
                <c:pt idx="61">
                  <c:v>-0.85077320330651796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E-4418-B510-677777C8DDB0}"/>
            </c:ext>
          </c:extLst>
        </c:ser>
        <c:ser>
          <c:idx val="1"/>
          <c:order val="1"/>
          <c:tx>
            <c:strRef>
              <c:f>'F7'!$C$2</c:f>
              <c:strCache>
                <c:ptCount val="1"/>
                <c:pt idx="0">
                  <c:v>EU, persons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'F7'!$C$3:$C$64</c:f>
              <c:numCache>
                <c:formatCode>0.0</c:formatCode>
                <c:ptCount val="62"/>
                <c:pt idx="0">
                  <c:v>0.631494685006736</c:v>
                </c:pt>
                <c:pt idx="1">
                  <c:v>0.154686659751269</c:v>
                </c:pt>
                <c:pt idx="2">
                  <c:v>-0.264068748998527</c:v>
                </c:pt>
                <c:pt idx="3">
                  <c:v>-2.2158433295242599</c:v>
                </c:pt>
                <c:pt idx="4">
                  <c:v>-4.3904447418126802</c:v>
                </c:pt>
                <c:pt idx="5">
                  <c:v>-3.5627777771522502</c:v>
                </c:pt>
                <c:pt idx="6">
                  <c:v>-2.2131556130140102</c:v>
                </c:pt>
                <c:pt idx="7">
                  <c:v>0.14028474375076599</c:v>
                </c:pt>
                <c:pt idx="8">
                  <c:v>3.0911029561821399</c:v>
                </c:pt>
                <c:pt idx="9">
                  <c:v>3.4426199100030699</c:v>
                </c:pt>
                <c:pt idx="10">
                  <c:v>2.9972421407519798</c:v>
                </c:pt>
                <c:pt idx="11">
                  <c:v>2.7215735702822399</c:v>
                </c:pt>
                <c:pt idx="12">
                  <c:v>2.8467307245157998</c:v>
                </c:pt>
                <c:pt idx="13">
                  <c:v>1.97523962324416</c:v>
                </c:pt>
                <c:pt idx="14">
                  <c:v>1.7546631823582199</c:v>
                </c:pt>
                <c:pt idx="15">
                  <c:v>0.948857134381481</c:v>
                </c:pt>
                <c:pt idx="16">
                  <c:v>-0.104801404637863</c:v>
                </c:pt>
                <c:pt idx="17">
                  <c:v>-0.37350723242120998</c:v>
                </c:pt>
                <c:pt idx="18">
                  <c:v>-0.64527826515903197</c:v>
                </c:pt>
                <c:pt idx="19">
                  <c:v>-0.57496188263732295</c:v>
                </c:pt>
                <c:pt idx="20">
                  <c:v>-0.36930569688408599</c:v>
                </c:pt>
                <c:pt idx="21">
                  <c:v>0.33738926526420299</c:v>
                </c:pt>
                <c:pt idx="22">
                  <c:v>0.56812070773776002</c:v>
                </c:pt>
                <c:pt idx="23">
                  <c:v>0.87287812950575205</c:v>
                </c:pt>
                <c:pt idx="24">
                  <c:v>1.03451643602233</c:v>
                </c:pt>
                <c:pt idx="25">
                  <c:v>0.57684357764550098</c:v>
                </c:pt>
                <c:pt idx="26">
                  <c:v>0.48794936951826201</c:v>
                </c:pt>
                <c:pt idx="27">
                  <c:v>0.63229277048240795</c:v>
                </c:pt>
                <c:pt idx="28">
                  <c:v>1.1833909547621599</c:v>
                </c:pt>
                <c:pt idx="29">
                  <c:v>1.3311015523572001</c:v>
                </c:pt>
                <c:pt idx="30">
                  <c:v>1.19715961157674</c:v>
                </c:pt>
                <c:pt idx="31">
                  <c:v>1.08865095135337</c:v>
                </c:pt>
                <c:pt idx="32">
                  <c:v>0.71060692779037404</c:v>
                </c:pt>
                <c:pt idx="33">
                  <c:v>0.44599920321386999</c:v>
                </c:pt>
                <c:pt idx="34">
                  <c:v>0.56003019909357799</c:v>
                </c:pt>
                <c:pt idx="35">
                  <c:v>0.85704302886870498</c:v>
                </c:pt>
                <c:pt idx="36">
                  <c:v>0.90995363629572801</c:v>
                </c:pt>
                <c:pt idx="37">
                  <c:v>1.26734960960957</c:v>
                </c:pt>
                <c:pt idx="38">
                  <c:v>1.5185663269854901</c:v>
                </c:pt>
                <c:pt idx="39">
                  <c:v>1.6577158486644901</c:v>
                </c:pt>
                <c:pt idx="40">
                  <c:v>0.98806492734210805</c:v>
                </c:pt>
                <c:pt idx="41">
                  <c:v>0.83960939475609497</c:v>
                </c:pt>
                <c:pt idx="42">
                  <c:v>0.22220452419431799</c:v>
                </c:pt>
                <c:pt idx="43">
                  <c:v>0.26278848426807599</c:v>
                </c:pt>
                <c:pt idx="44">
                  <c:v>0.80235547702179599</c:v>
                </c:pt>
                <c:pt idx="45">
                  <c:v>0.69210773918396196</c:v>
                </c:pt>
                <c:pt idx="46">
                  <c:v>1.0016814425490901</c:v>
                </c:pt>
                <c:pt idx="47">
                  <c:v>0.349914019653213</c:v>
                </c:pt>
                <c:pt idx="48">
                  <c:v>-2.7209844104035699</c:v>
                </c:pt>
                <c:pt idx="49">
                  <c:v>-10.9445116579548</c:v>
                </c:pt>
                <c:pt idx="50">
                  <c:v>-2.0544437319092901</c:v>
                </c:pt>
                <c:pt idx="51">
                  <c:v>-2.4765728317203499</c:v>
                </c:pt>
                <c:pt idx="52">
                  <c:v>0.83001029474946797</c:v>
                </c:pt>
                <c:pt idx="53">
                  <c:v>11.381300359551</c:v>
                </c:pt>
                <c:pt idx="54">
                  <c:v>2.1397092394852399</c:v>
                </c:pt>
                <c:pt idx="55">
                  <c:v>2.79341564936137</c:v>
                </c:pt>
                <c:pt idx="56">
                  <c:v>2.66124938225982</c:v>
                </c:pt>
                <c:pt idx="57">
                  <c:v>1.73672135109155</c:v>
                </c:pt>
                <c:pt idx="58">
                  <c:v>0.87279203745851497</c:v>
                </c:pt>
                <c:pt idx="59">
                  <c:v>0.23631391076691299</c:v>
                </c:pt>
                <c:pt idx="60">
                  <c:v>-0.38169784677562602</c:v>
                </c:pt>
                <c:pt idx="61">
                  <c:v>-0.74329585838753498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E-4418-B510-677777C8DDB0}"/>
            </c:ext>
          </c:extLst>
        </c:ser>
        <c:ser>
          <c:idx val="2"/>
          <c:order val="2"/>
          <c:tx>
            <c:strRef>
              <c:f>'F7'!$D$2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'F7'!$D$3:$D$64</c:f>
              <c:numCache>
                <c:formatCode>0.0</c:formatCode>
                <c:ptCount val="62"/>
                <c:pt idx="0">
                  <c:v>0.72388667548374697</c:v>
                </c:pt>
                <c:pt idx="1">
                  <c:v>0.22435889243057</c:v>
                </c:pt>
                <c:pt idx="2">
                  <c:v>0.14754277507935601</c:v>
                </c:pt>
                <c:pt idx="3">
                  <c:v>-1.4058629185712901</c:v>
                </c:pt>
                <c:pt idx="4">
                  <c:v>-2.9860346323350799</c:v>
                </c:pt>
                <c:pt idx="5">
                  <c:v>-1.8911929384409001</c:v>
                </c:pt>
                <c:pt idx="6">
                  <c:v>-0.92935450930994301</c:v>
                </c:pt>
                <c:pt idx="7">
                  <c:v>1.11853996546653</c:v>
                </c:pt>
                <c:pt idx="8">
                  <c:v>2.8839675752606002</c:v>
                </c:pt>
                <c:pt idx="9">
                  <c:v>2.6981019671008299</c:v>
                </c:pt>
                <c:pt idx="10">
                  <c:v>2.3344514624108101</c:v>
                </c:pt>
                <c:pt idx="11">
                  <c:v>2.1441620714862299</c:v>
                </c:pt>
                <c:pt idx="12">
                  <c:v>2.0256819876415402</c:v>
                </c:pt>
                <c:pt idx="13">
                  <c:v>1.69291158293817</c:v>
                </c:pt>
                <c:pt idx="14">
                  <c:v>1.428148763674</c:v>
                </c:pt>
                <c:pt idx="15">
                  <c:v>0.77464910461291603</c:v>
                </c:pt>
                <c:pt idx="16">
                  <c:v>0.667120352735181</c:v>
                </c:pt>
                <c:pt idx="17">
                  <c:v>0.58229064198550895</c:v>
                </c:pt>
                <c:pt idx="18">
                  <c:v>0.50653502517603499</c:v>
                </c:pt>
                <c:pt idx="19">
                  <c:v>0.77838391066634505</c:v>
                </c:pt>
                <c:pt idx="20">
                  <c:v>0.91639725588501897</c:v>
                </c:pt>
                <c:pt idx="21">
                  <c:v>0.875474085825239</c:v>
                </c:pt>
                <c:pt idx="22">
                  <c:v>0.90181740379055997</c:v>
                </c:pt>
                <c:pt idx="23">
                  <c:v>0.67627692402092898</c:v>
                </c:pt>
                <c:pt idx="24">
                  <c:v>0.74562999260507701</c:v>
                </c:pt>
                <c:pt idx="25">
                  <c:v>0.70000433266073303</c:v>
                </c:pt>
                <c:pt idx="26">
                  <c:v>0.680905352786352</c:v>
                </c:pt>
                <c:pt idx="27">
                  <c:v>0.65016279049780501</c:v>
                </c:pt>
                <c:pt idx="28">
                  <c:v>1.3140256261442</c:v>
                </c:pt>
                <c:pt idx="29">
                  <c:v>1.1262858265259199</c:v>
                </c:pt>
                <c:pt idx="30">
                  <c:v>1.0684872443759601</c:v>
                </c:pt>
                <c:pt idx="31">
                  <c:v>1.2801939217359799</c:v>
                </c:pt>
                <c:pt idx="32">
                  <c:v>0.165954930482904</c:v>
                </c:pt>
                <c:pt idx="33">
                  <c:v>7.2489382805443994E-2</c:v>
                </c:pt>
                <c:pt idx="34">
                  <c:v>0.37757802975030003</c:v>
                </c:pt>
                <c:pt idx="35">
                  <c:v>0.71543468871586202</c:v>
                </c:pt>
                <c:pt idx="36">
                  <c:v>1.02138167633761</c:v>
                </c:pt>
                <c:pt idx="37">
                  <c:v>1.5180304338023101</c:v>
                </c:pt>
                <c:pt idx="38">
                  <c:v>1.4882809155138801</c:v>
                </c:pt>
                <c:pt idx="39">
                  <c:v>1.2386859384033699</c:v>
                </c:pt>
                <c:pt idx="40">
                  <c:v>1.15018149478277</c:v>
                </c:pt>
                <c:pt idx="41">
                  <c:v>0.29408329613883699</c:v>
                </c:pt>
                <c:pt idx="42">
                  <c:v>-0.34222825545433999</c:v>
                </c:pt>
                <c:pt idx="43">
                  <c:v>-0.18268735183759999</c:v>
                </c:pt>
                <c:pt idx="44">
                  <c:v>-0.16906150751114701</c:v>
                </c:pt>
                <c:pt idx="45">
                  <c:v>0.85617145625436997</c:v>
                </c:pt>
                <c:pt idx="46">
                  <c:v>1.0629767219894599</c:v>
                </c:pt>
                <c:pt idx="47">
                  <c:v>0.74022937258065402</c:v>
                </c:pt>
                <c:pt idx="48">
                  <c:v>1.5843916387015</c:v>
                </c:pt>
                <c:pt idx="49">
                  <c:v>3.34386180037305</c:v>
                </c:pt>
                <c:pt idx="50">
                  <c:v>1.8315589382673101</c:v>
                </c:pt>
                <c:pt idx="51">
                  <c:v>2.27368244892455</c:v>
                </c:pt>
                <c:pt idx="52">
                  <c:v>1.7023081923237799</c:v>
                </c:pt>
                <c:pt idx="53">
                  <c:v>-1.9578999951048901</c:v>
                </c:pt>
                <c:pt idx="54">
                  <c:v>0.54929577105776894</c:v>
                </c:pt>
                <c:pt idx="55">
                  <c:v>-0.13428818551868099</c:v>
                </c:pt>
                <c:pt idx="56">
                  <c:v>-0.914781119037539</c:v>
                </c:pt>
                <c:pt idx="57">
                  <c:v>0.48292246398296601</c:v>
                </c:pt>
                <c:pt idx="58">
                  <c:v>-0.32835597413422202</c:v>
                </c:pt>
                <c:pt idx="59">
                  <c:v>-0.44476105543422501</c:v>
                </c:pt>
                <c:pt idx="60">
                  <c:v>-0.79703301275286598</c:v>
                </c:pt>
                <c:pt idx="61">
                  <c:v>-0.93381466306771899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E-4418-B510-677777C8DDB0}"/>
            </c:ext>
          </c:extLst>
        </c:ser>
        <c:ser>
          <c:idx val="4"/>
          <c:order val="3"/>
          <c:tx>
            <c:strRef>
              <c:f>'F7'!$E$2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'F7'!$E$3:$E$64</c:f>
              <c:numCache>
                <c:formatCode>0.0</c:formatCode>
                <c:ptCount val="62"/>
                <c:pt idx="0">
                  <c:v>0.94052832462000402</c:v>
                </c:pt>
                <c:pt idx="1">
                  <c:v>0.23673224074092999</c:v>
                </c:pt>
                <c:pt idx="2">
                  <c:v>8.3073122876642994E-2</c:v>
                </c:pt>
                <c:pt idx="3">
                  <c:v>-1.7281615586333201</c:v>
                </c:pt>
                <c:pt idx="4">
                  <c:v>-3.0381358146572399</c:v>
                </c:pt>
                <c:pt idx="5">
                  <c:v>-2.0434808134668598</c:v>
                </c:pt>
                <c:pt idx="6">
                  <c:v>-1.0258424357432601</c:v>
                </c:pt>
                <c:pt idx="7">
                  <c:v>1.3419018444733599</c:v>
                </c:pt>
                <c:pt idx="8">
                  <c:v>3.2133324570938502</c:v>
                </c:pt>
                <c:pt idx="9">
                  <c:v>3.1088602149501501</c:v>
                </c:pt>
                <c:pt idx="10">
                  <c:v>2.7219887335127502</c:v>
                </c:pt>
                <c:pt idx="11">
                  <c:v>2.59925456505839</c:v>
                </c:pt>
                <c:pt idx="12">
                  <c:v>2.2932482779842198</c:v>
                </c:pt>
                <c:pt idx="13">
                  <c:v>2.08702860736995</c:v>
                </c:pt>
                <c:pt idx="14">
                  <c:v>1.8850944911468199</c:v>
                </c:pt>
                <c:pt idx="15">
                  <c:v>0.92869698154304303</c:v>
                </c:pt>
                <c:pt idx="16">
                  <c:v>0.783646455142744</c:v>
                </c:pt>
                <c:pt idx="17">
                  <c:v>0.60093621188427104</c:v>
                </c:pt>
                <c:pt idx="18">
                  <c:v>0.307072252055619</c:v>
                </c:pt>
                <c:pt idx="19">
                  <c:v>0.46068974176949001</c:v>
                </c:pt>
                <c:pt idx="20">
                  <c:v>0.76730085779758195</c:v>
                </c:pt>
                <c:pt idx="21">
                  <c:v>0.72084744656821398</c:v>
                </c:pt>
                <c:pt idx="22">
                  <c:v>0.83315057271346504</c:v>
                </c:pt>
                <c:pt idx="23">
                  <c:v>0.790080798473631</c:v>
                </c:pt>
                <c:pt idx="24">
                  <c:v>0.60657765431833799</c:v>
                </c:pt>
                <c:pt idx="25">
                  <c:v>0.72965395029774305</c:v>
                </c:pt>
                <c:pt idx="26">
                  <c:v>0.649738103164476</c:v>
                </c:pt>
                <c:pt idx="27">
                  <c:v>0.70357417190431204</c:v>
                </c:pt>
                <c:pt idx="28">
                  <c:v>1.69205065568077</c:v>
                </c:pt>
                <c:pt idx="29">
                  <c:v>1.29461600149102</c:v>
                </c:pt>
                <c:pt idx="30">
                  <c:v>1.20722309918489</c:v>
                </c:pt>
                <c:pt idx="31">
                  <c:v>1.5413530841731</c:v>
                </c:pt>
                <c:pt idx="32">
                  <c:v>0.244296823266238</c:v>
                </c:pt>
                <c:pt idx="33">
                  <c:v>0.13955986867734499</c:v>
                </c:pt>
                <c:pt idx="34">
                  <c:v>0.64087694217275404</c:v>
                </c:pt>
                <c:pt idx="35">
                  <c:v>0.78716164612044004</c:v>
                </c:pt>
                <c:pt idx="36">
                  <c:v>1.1251643997094101</c:v>
                </c:pt>
                <c:pt idx="37">
                  <c:v>1.8364100848702201</c:v>
                </c:pt>
                <c:pt idx="38">
                  <c:v>1.76122210584498</c:v>
                </c:pt>
                <c:pt idx="39">
                  <c:v>1.7215164721757299</c:v>
                </c:pt>
                <c:pt idx="40">
                  <c:v>1.6979579290501201</c:v>
                </c:pt>
                <c:pt idx="41">
                  <c:v>0.93045047442093798</c:v>
                </c:pt>
                <c:pt idx="42">
                  <c:v>0.269161027166677</c:v>
                </c:pt>
                <c:pt idx="43">
                  <c:v>0.47154307971792198</c:v>
                </c:pt>
                <c:pt idx="44">
                  <c:v>0.35536088722909098</c:v>
                </c:pt>
                <c:pt idx="45">
                  <c:v>1.2383172190593701</c:v>
                </c:pt>
                <c:pt idx="46">
                  <c:v>1.4963732247510899</c:v>
                </c:pt>
                <c:pt idx="47">
                  <c:v>1.0461764547060699</c:v>
                </c:pt>
                <c:pt idx="48">
                  <c:v>1.50807094648685</c:v>
                </c:pt>
                <c:pt idx="49">
                  <c:v>1.5279586550611199</c:v>
                </c:pt>
                <c:pt idx="50">
                  <c:v>1.05354503736496</c:v>
                </c:pt>
                <c:pt idx="51">
                  <c:v>1.42679486243971</c:v>
                </c:pt>
                <c:pt idx="52">
                  <c:v>0.93034220139495205</c:v>
                </c:pt>
                <c:pt idx="53">
                  <c:v>-0.62009264548443999</c:v>
                </c:pt>
                <c:pt idx="54">
                  <c:v>0.91589265977906198</c:v>
                </c:pt>
                <c:pt idx="55">
                  <c:v>0.41651836304569601</c:v>
                </c:pt>
                <c:pt idx="56">
                  <c:v>0.19616575317997401</c:v>
                </c:pt>
                <c:pt idx="57">
                  <c:v>1.17881495287032</c:v>
                </c:pt>
                <c:pt idx="58">
                  <c:v>0.39215249926998202</c:v>
                </c:pt>
                <c:pt idx="59">
                  <c:v>-0.21540843439940599</c:v>
                </c:pt>
                <c:pt idx="60">
                  <c:v>-0.66463297631118501</c:v>
                </c:pt>
                <c:pt idx="61">
                  <c:v>-0.64039705575454897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E-4418-B510-677777C8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88128"/>
        <c:axId val="176694016"/>
      </c:lineChart>
      <c:catAx>
        <c:axId val="1766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66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9401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76688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987041218526345E-2"/>
          <c:y val="0.84803010887001362"/>
          <c:w val="0.96671813868942413"/>
          <c:h val="8.811840444182081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3</xdr:row>
      <xdr:rowOff>9525</xdr:rowOff>
    </xdr:from>
    <xdr:to>
      <xdr:col>19</xdr:col>
      <xdr:colOff>390524</xdr:colOff>
      <xdr:row>31</xdr:row>
      <xdr:rowOff>98211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A9A791-5248-4077-B2A0-FDB327B2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0.95033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153318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namq_10_gdp, namq_10_a10_e)</a:t>
          </a:r>
        </a:p>
      </cdr:txBody>
    </cdr:sp>
  </cdr:absSizeAnchor>
  <cdr:relSizeAnchor xmlns:cdr="http://schemas.openxmlformats.org/drawingml/2006/chartDrawing">
    <cdr:from>
      <cdr:x>0.005</cdr:x>
      <cdr:y>0.01932</cdr:y>
    </cdr:from>
    <cdr:to>
      <cdr:x>0.927</cdr:x>
      <cdr:y>0.13701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7626" y="104775"/>
          <a:ext cx="878205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66529</xdr:rowOff>
    </xdr:from>
    <xdr:to>
      <xdr:col>20</xdr:col>
      <xdr:colOff>571502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C55804-5AD1-4D70-A5F7-F97257606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0.04745</cdr:x>
      <cdr:y>0.00482</cdr:y>
    </cdr:from>
    <cdr:to>
      <cdr:x>0.98421</cdr:x>
      <cdr:y>0.11701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562" y="11771"/>
          <a:ext cx="6111875" cy="273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481BD4C5-0889-4EC4-8F25-9E3F70E279EB}" type="TxLink">
            <a:rPr lang="en-US" sz="9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algn="l"/>
            <a:t> </a:t>
          </a:fld>
          <a:endParaRPr lang="en-GB" sz="10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0.95387</cdr:y>
    </cdr:from>
    <cdr:ext cx="7559676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569602"/>
          <a:ext cx="755967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 and naidq_10_gdp for US data)</a:t>
          </a:r>
        </a:p>
      </cdr:txBody>
    </cdr:sp>
  </cdr:absSizeAnchor>
  <cdr:absSizeAnchor xmlns:cdr="http://schemas.openxmlformats.org/drawingml/2006/chartDrawing">
    <cdr:from>
      <cdr:x>0.83933</cdr:x>
      <cdr:y>0.92843</cdr:y>
    </cdr:from>
    <cdr:ext cx="1530358" cy="41791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152DBD3-F9A1-13C3-1B99-31B7E10AC3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21057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0.04745</cdr:x>
      <cdr:y>0.00482</cdr:y>
    </cdr:from>
    <cdr:to>
      <cdr:x>0.98421</cdr:x>
      <cdr:y>0.11701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9562" y="11771"/>
          <a:ext cx="6111875" cy="273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481BD4C5-0889-4EC4-8F25-9E3F70E279EB}" type="TxLink">
            <a:rPr lang="en-US" sz="9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algn="l"/>
            <a:t> </a:t>
          </a:fld>
          <a:endParaRPr lang="en-GB" sz="10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219074</xdr:colOff>
      <xdr:row>2</xdr:row>
      <xdr:rowOff>171450</xdr:rowOff>
    </xdr:from>
    <xdr:to>
      <xdr:col>20</xdr:col>
      <xdr:colOff>600074</xdr:colOff>
      <xdr:row>31</xdr:row>
      <xdr:rowOff>136596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0572C6-1F80-4F74-B001-A90120E64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0.00733</cdr:x>
      <cdr:y>0.94638</cdr:y>
    </cdr:from>
    <cdr:ext cx="7994650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69850" y="519527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namq_10_gdp)</a:t>
          </a:r>
        </a:p>
      </cdr:txBody>
    </cdr:sp>
  </cdr:absSizeAnchor>
  <cdr:absSizeAnchor xmlns:cdr="http://schemas.openxmlformats.org/drawingml/2006/chartDrawing">
    <cdr:from>
      <cdr:x>0.83933</cdr:x>
      <cdr:y>0.92387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5CB281E-006D-B02F-0239-6A4F05C35B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71731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0.00733</cdr:x>
      <cdr:y>0.94638</cdr:y>
    </cdr:from>
    <cdr:ext cx="7994650" cy="26936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50C85FF7-880E-04FF-703E-43A9D9F21BE9}"/>
            </a:ext>
          </a:extLst>
        </cdr:cNvPr>
        <cdr:cNvSpPr txBox="1"/>
      </cdr:nvSpPr>
      <cdr:spPr>
        <a:xfrm xmlns:a="http://schemas.openxmlformats.org/drawingml/2006/main">
          <a:off x="69850" y="519527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namq_10_gdp)</a:t>
          </a:r>
        </a:p>
      </cdr:txBody>
    </cdr:sp>
  </cdr:absSizeAnchor>
  <cdr:absSizeAnchor xmlns:cdr="http://schemas.openxmlformats.org/drawingml/2006/chartDrawing">
    <cdr:from>
      <cdr:x>0.83933</cdr:x>
      <cdr:y>0.92387</cdr:y>
    </cdr:from>
    <cdr:ext cx="1530358" cy="41791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5CB281E-006D-B02F-0239-6A4F05C35B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7173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2384</xdr:rowOff>
    </xdr:from>
    <xdr:to>
      <xdr:col>20</xdr:col>
      <xdr:colOff>197317</xdr:colOff>
      <xdr:row>36</xdr:row>
      <xdr:rowOff>122660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A8C07E-A22C-4D53-A411-1B52FCFB5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196689</xdr:colOff>
      <xdr:row>15</xdr:row>
      <xdr:rowOff>0</xdr:rowOff>
    </xdr:from>
    <xdr:to>
      <xdr:col>27</xdr:col>
      <xdr:colOff>576060</xdr:colOff>
      <xdr:row>36</xdr:row>
      <xdr:rowOff>120278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7E8F91-B17A-40E0-BAD9-71006447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469900</xdr:colOff>
      <xdr:row>4</xdr:row>
      <xdr:rowOff>3175</xdr:rowOff>
    </xdr:from>
    <xdr:to>
      <xdr:col>22</xdr:col>
      <xdr:colOff>241300</xdr:colOff>
      <xdr:row>36</xdr:row>
      <xdr:rowOff>98106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E7A2E-1421-47D4-ACAC-DFCB021CE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0.95728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03586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0.83933</cdr:x>
      <cdr:y>0.93372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4B8ED57-5F7B-844C-62AF-1E185726EE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7316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0.95728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3585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0.83933</cdr:x>
      <cdr:y>0.93372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BA80AD4-81C6-1DBC-A729-E995EF6F78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7310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0.93993</cdr:y>
    </cdr:from>
    <cdr:ext cx="7994650" cy="26936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421483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</cdr:txBody>
    </cdr:sp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119592</xdr:rowOff>
    </xdr:from>
    <xdr:to>
      <xdr:col>20</xdr:col>
      <xdr:colOff>390525</xdr:colOff>
      <xdr:row>29</xdr:row>
      <xdr:rowOff>140439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250BDD-6511-4CA9-B022-4F24D9333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0.10259</cdr:x>
      <cdr:y>0.06379</cdr:y>
    </cdr:from>
    <cdr:to>
      <cdr:x>0.88912</cdr:x>
      <cdr:y>0.23307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69" y="224437"/>
          <a:ext cx="7229489" cy="59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absSizeAnchor xmlns:cdr="http://schemas.openxmlformats.org/drawingml/2006/chartDrawing">
    <cdr:from>
      <cdr:x>0.00533</cdr:x>
      <cdr:y>0.8801</cdr:y>
    </cdr:from>
    <cdr:ext cx="7994650" cy="58493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1107" y="4293658"/>
          <a:ext cx="7994650" cy="58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Belgium: data in hours worked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0.83933</cdr:x>
      <cdr:y>0.91914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E86B940-093A-EAE9-49A8-5411ECA734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50664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0.10259</cdr:x>
      <cdr:y>0.06379</cdr:y>
    </cdr:from>
    <cdr:to>
      <cdr:x>0.88912</cdr:x>
      <cdr:y>0.23307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42969" y="224437"/>
          <a:ext cx="7229489" cy="59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21</xdr:col>
      <xdr:colOff>381000</xdr:colOff>
      <xdr:row>32</xdr:row>
      <xdr:rowOff>68188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BEC81E-D93E-4868-AF05-562900F9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0.95387</cdr:y>
    </cdr:from>
    <cdr:ext cx="8046683" cy="27380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661780"/>
          <a:ext cx="8046683" cy="27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nama_10_a10_e)</a:t>
          </a:r>
        </a:p>
      </cdr:txBody>
    </cdr:sp>
  </cdr:absSizeAnchor>
  <cdr:absSizeAnchor xmlns:cdr="http://schemas.openxmlformats.org/drawingml/2006/chartDrawing">
    <cdr:from>
      <cdr:x>0.83933</cdr:x>
      <cdr:y>0.92959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8E7287D-D413-D241-0C45-D5545443CC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1767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0.83933</cdr:x>
      <cdr:y>0.93372</cdr:y>
    </cdr:from>
    <cdr:ext cx="1530358" cy="417915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2973CD29-E944-3873-8C7F-CF6A2C71FC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7310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0.93993</cdr:y>
    </cdr:from>
    <cdr:ext cx="7994650" cy="269368"/>
    <cdr:sp macro="" textlink="">
      <cdr:nvSpPr>
        <cdr:cNvPr id="11" name="FootonotesShape"/>
        <cdr:cNvSpPr txBox="1"/>
      </cdr:nvSpPr>
      <cdr:spPr>
        <a:xfrm xmlns:a="http://schemas.openxmlformats.org/drawingml/2006/main">
          <a:off x="50800" y="421483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0.00533</cdr:x>
      <cdr:y>0.95427</cdr:y>
    </cdr:from>
    <cdr:ext cx="8046683" cy="273657"/>
    <cdr:sp macro="" textlink="">
      <cdr:nvSpPr>
        <cdr:cNvPr id="12" name="FootonotesShape"/>
        <cdr:cNvSpPr txBox="1"/>
      </cdr:nvSpPr>
      <cdr:spPr>
        <a:xfrm xmlns:a="http://schemas.openxmlformats.org/drawingml/2006/main">
          <a:off x="50800" y="5710384"/>
          <a:ext cx="8046683" cy="273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nama_10_a10_e)</a:t>
          </a:r>
        </a:p>
      </cdr:txBody>
    </cdr:sp>
  </cdr:absSizeAnchor>
  <cdr:absSizeAnchor xmlns:cdr="http://schemas.openxmlformats.org/drawingml/2006/chartDrawing">
    <cdr:from>
      <cdr:x>0.83933</cdr:x>
      <cdr:y>0.93016</cdr:y>
    </cdr:from>
    <cdr:ext cx="1530358" cy="417916"/>
    <cdr:pic>
      <cdr:nvPicPr>
        <cdr:cNvPr id="13" name="LogoShape">
          <a:extLst xmlns:a="http://schemas.openxmlformats.org/drawingml/2006/main">
            <a:ext uri="{FF2B5EF4-FFF2-40B4-BE49-F238E27FC236}">
              <a16:creationId xmlns:a16="http://schemas.microsoft.com/office/drawing/2014/main" id="{66D42617-B95D-D18F-DE87-FD1FA3F80E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6612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</xdr:row>
      <xdr:rowOff>0</xdr:rowOff>
    </xdr:from>
    <xdr:to>
      <xdr:col>21</xdr:col>
      <xdr:colOff>419100</xdr:colOff>
      <xdr:row>31</xdr:row>
      <xdr:rowOff>120270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F771AF-88D2-4D5A-84FC-99CFBB86A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0.95126</cdr:y>
    </cdr:from>
    <cdr:ext cx="8056544" cy="275124"/>
    <cdr:sp macro="" textlink="">
      <cdr:nvSpPr>
        <cdr:cNvPr id="7" name="FootonotesShape"/>
        <cdr:cNvSpPr txBox="1"/>
      </cdr:nvSpPr>
      <cdr:spPr>
        <a:xfrm xmlns:a="http://schemas.openxmlformats.org/drawingml/2006/main">
          <a:off x="50800" y="5369646"/>
          <a:ext cx="8056544" cy="27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 :</a:t>
          </a:r>
          <a:r>
            <a:rPr lang="en-IE" sz="1200">
              <a:latin typeface="Arial" panose="020B0604020202020204" pitchFamily="34" charset="0"/>
            </a:rPr>
            <a:t> Eurostat (online data code : nama_10_lp_ulc)</a:t>
          </a:r>
        </a:p>
      </cdr:txBody>
    </cdr:sp>
  </cdr:absSizeAnchor>
  <cdr:absSizeAnchor xmlns:cdr="http://schemas.openxmlformats.org/drawingml/2006/chartDrawing">
    <cdr:from>
      <cdr:x>0.83933</cdr:x>
      <cdr:y>0.92596</cdr:y>
    </cdr:from>
    <cdr:ext cx="1530358" cy="41791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AC26F695-5243-94AE-B86E-E682372239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26855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15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0.95023</cdr:y>
    </cdr:from>
    <cdr:ext cx="8056544" cy="275042"/>
    <cdr:sp macro="" textlink="">
      <cdr:nvSpPr>
        <cdr:cNvPr id="17" name="FootonotesShape"/>
        <cdr:cNvSpPr txBox="1"/>
      </cdr:nvSpPr>
      <cdr:spPr>
        <a:xfrm xmlns:a="http://schemas.openxmlformats.org/drawingml/2006/main">
          <a:off x="50800" y="5250922"/>
          <a:ext cx="8056544" cy="275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 :</a:t>
          </a:r>
          <a:r>
            <a:rPr lang="en-IE" sz="1200">
              <a:latin typeface="Arial" panose="020B0604020202020204" pitchFamily="34" charset="0"/>
            </a:rPr>
            <a:t> Eurostat (online data code : nama_10_lp_ulc)</a:t>
          </a:r>
        </a:p>
      </cdr:txBody>
    </cdr:sp>
  </cdr:absSizeAnchor>
  <cdr:absSizeAnchor xmlns:cdr="http://schemas.openxmlformats.org/drawingml/2006/chartDrawing">
    <cdr:from>
      <cdr:x>0.83933</cdr:x>
      <cdr:y>0.92437</cdr:y>
    </cdr:from>
    <cdr:ext cx="1530358" cy="417916"/>
    <cdr:pic>
      <cdr:nvPicPr>
        <cdr:cNvPr id="18" name="LogoShape">
          <a:extLst xmlns:a="http://schemas.openxmlformats.org/drawingml/2006/main">
            <a:ext uri="{FF2B5EF4-FFF2-40B4-BE49-F238E27FC236}">
              <a16:creationId xmlns:a16="http://schemas.microsoft.com/office/drawing/2014/main" id="{DD9BB29C-4079-CBF6-BAC8-9FFF35B1FC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08048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19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atiled%20tables%20of%20GDP%20and%20employment%20estimates%202023Q2_1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 (2)"/>
      <sheetName val="F0"/>
      <sheetName val="T1"/>
      <sheetName val="F1"/>
      <sheetName val="F2"/>
      <sheetName val="F3"/>
      <sheetName val="T2"/>
      <sheetName val="T3"/>
      <sheetName val="F4"/>
      <sheetName val="F5"/>
      <sheetName val="F6"/>
      <sheetName val="F7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2022Q3</v>
          </cell>
          <cell r="C13" t="str">
            <v>2022Q4</v>
          </cell>
          <cell r="D13" t="str">
            <v>2023Q1</v>
          </cell>
          <cell r="E13" t="str">
            <v>2023Q2</v>
          </cell>
          <cell r="F13" t="str">
            <v>2022Q3</v>
          </cell>
          <cell r="G13" t="str">
            <v>2022Q4</v>
          </cell>
          <cell r="H13" t="str">
            <v>2023Q1</v>
          </cell>
          <cell r="I13" t="str">
            <v>2023Q2</v>
          </cell>
        </row>
        <row r="14">
          <cell r="A14" t="str">
            <v>GDP growth rate</v>
          </cell>
          <cell r="B14">
            <v>0.32731510741055297</v>
          </cell>
          <cell r="C14">
            <v>-5.5646708246716997E-2</v>
          </cell>
          <cell r="D14">
            <v>6.5213812852861E-2</v>
          </cell>
          <cell r="E14">
            <v>0.130715104947357</v>
          </cell>
          <cell r="F14">
            <v>0.33591240171023501</v>
          </cell>
          <cell r="G14">
            <v>-0.14302178412855801</v>
          </cell>
          <cell r="H14">
            <v>0.16059315147957001</v>
          </cell>
          <cell r="I14">
            <v>1.66474206669E-2</v>
          </cell>
        </row>
        <row r="15">
          <cell r="A15" t="str">
            <v>Household &amp; NPISH final consumption expenditure</v>
          </cell>
          <cell r="B15">
            <v>0.46295987152183599</v>
          </cell>
          <cell r="C15">
            <v>-0.37052046476830403</v>
          </cell>
          <cell r="D15">
            <v>1.861288145399E-2</v>
          </cell>
          <cell r="E15">
            <v>9.2381143419020002E-3</v>
          </cell>
          <cell r="F15">
            <v>0.33049823770901499</v>
          </cell>
          <cell r="G15">
            <v>-0.351412857526267</v>
          </cell>
          <cell r="H15">
            <v>-1.4945613976102E-2</v>
          </cell>
          <cell r="I15">
            <v>2.0567375626505E-2</v>
          </cell>
        </row>
        <row r="16">
          <cell r="A16" t="str">
            <v>Government final consumption expenditure</v>
          </cell>
          <cell r="B16">
            <v>-2.9786808345629999E-3</v>
          </cell>
          <cell r="C16">
            <v>0.110513318302048</v>
          </cell>
          <cell r="D16">
            <v>-0.13290975521602</v>
          </cell>
          <cell r="E16">
            <v>5.1874147656140998E-2</v>
          </cell>
          <cell r="F16">
            <v>9.6790459476900001E-4</v>
          </cell>
          <cell r="G16">
            <v>4.0243927250325003E-2</v>
          </cell>
          <cell r="H16">
            <v>-1.1477055800625999E-2</v>
          </cell>
          <cell r="I16">
            <v>4.4718805240407999E-2</v>
          </cell>
        </row>
        <row r="17">
          <cell r="A17" t="str">
            <v>Gross Fixed Capital Formation</v>
          </cell>
          <cell r="B17">
            <v>0.18534900812037799</v>
          </cell>
          <cell r="C17">
            <v>-4.2644331283270998E-2</v>
          </cell>
          <cell r="D17">
            <v>7.2251516499580004E-2</v>
          </cell>
          <cell r="E17">
            <v>6.2153101604772998E-2</v>
          </cell>
          <cell r="F17">
            <v>0.161628578792124</v>
          </cell>
          <cell r="G17">
            <v>8.8722956808529995E-3</v>
          </cell>
          <cell r="H17">
            <v>-5.967383493625E-3</v>
          </cell>
          <cell r="I17">
            <v>9.6378853887124999E-2</v>
          </cell>
        </row>
        <row r="18">
          <cell r="A18" t="str">
            <v>Changes in Inventories</v>
          </cell>
          <cell r="B18">
            <v>0.246335394209417</v>
          </cell>
          <cell r="C18">
            <v>-0.27337531219922301</v>
          </cell>
          <cell r="D18">
            <v>-0.603095705314869</v>
          </cell>
          <cell r="E18">
            <v>0.433277622583016</v>
          </cell>
          <cell r="F18">
            <v>0.25036842135540699</v>
          </cell>
          <cell r="G18">
            <v>-0.36969662290448402</v>
          </cell>
          <cell r="H18">
            <v>-0.649399854365176</v>
          </cell>
          <cell r="I18">
            <v>0.17754339066525099</v>
          </cell>
        </row>
        <row r="19">
          <cell r="A19" t="str">
            <v>External balance</v>
          </cell>
          <cell r="B19">
            <v>-0.564349655822725</v>
          </cell>
          <cell r="C19">
            <v>0.52037936081723901</v>
          </cell>
          <cell r="D19">
            <v>0.71021756329772001</v>
          </cell>
          <cell r="E19">
            <v>-0.42582801070339898</v>
          </cell>
          <cell r="F19">
            <v>-0.40755088572058601</v>
          </cell>
          <cell r="G19">
            <v>0.52897216757787202</v>
          </cell>
          <cell r="H19">
            <v>0.84222339344646402</v>
          </cell>
          <cell r="I19">
            <v>-0.32256047173983299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E8740-8E29-4847-83DA-9C8826CF7ABF}">
  <sheetPr codeName="Sheet2"/>
  <dimension ref="A1:Y39"/>
  <sheetViews>
    <sheetView showGridLines="0" zoomScale="90" zoomScaleNormal="90" workbookViewId="0">
      <selection activeCell="D3" sqref="D3"/>
    </sheetView>
  </sheetViews>
  <sheetFormatPr defaultRowHeight="15" x14ac:dyDescent="0.25"/>
  <cols>
    <col min="1" max="1" width="20.7109375" customWidth="1"/>
    <col min="3" max="3" width="11" bestFit="1" customWidth="1"/>
  </cols>
  <sheetData>
    <row r="1" spans="1:25" ht="15.75" x14ac:dyDescent="0.25">
      <c r="A1" s="1" t="str">
        <f>CONCATENATE("GDP and employment growth rates, % change over the previous quarter, based on seasonally adjusted data, ",LEFT(B3,4),"Q",RIGHT(B3,1))</f>
        <v>GDP and employment growth rates, % change over the previous quarter, based on seasonally adjusted data, 2023Q2</v>
      </c>
    </row>
    <row r="2" spans="1:25" x14ac:dyDescent="0.25">
      <c r="A2" s="175"/>
      <c r="B2" s="177" t="s">
        <v>1</v>
      </c>
      <c r="C2" s="177" t="s">
        <v>2</v>
      </c>
    </row>
    <row r="3" spans="1:25" x14ac:dyDescent="0.25">
      <c r="A3" s="175"/>
      <c r="B3" s="175" t="s">
        <v>266</v>
      </c>
      <c r="C3" s="175" t="s">
        <v>266</v>
      </c>
    </row>
    <row r="4" spans="1:25" x14ac:dyDescent="0.25">
      <c r="A4" s="142" t="s">
        <v>6</v>
      </c>
      <c r="B4" s="209">
        <v>0.1</v>
      </c>
      <c r="C4" s="209">
        <v>0.2</v>
      </c>
    </row>
    <row r="5" spans="1:25" x14ac:dyDescent="0.25">
      <c r="A5" s="144" t="s">
        <v>7</v>
      </c>
      <c r="B5" s="210">
        <v>0</v>
      </c>
      <c r="C5" s="210">
        <v>0.1</v>
      </c>
    </row>
    <row r="6" spans="1:25" x14ac:dyDescent="0.25">
      <c r="A6" s="5"/>
      <c r="B6" s="6"/>
      <c r="C6" s="6"/>
    </row>
    <row r="7" spans="1:25" x14ac:dyDescent="0.25">
      <c r="A7" s="7" t="s">
        <v>22</v>
      </c>
      <c r="B7" s="8">
        <v>2.9</v>
      </c>
      <c r="C7" s="8">
        <v>1.3</v>
      </c>
      <c r="Y7" s="9"/>
    </row>
    <row r="8" spans="1:25" x14ac:dyDescent="0.25">
      <c r="A8" s="7" t="s">
        <v>31</v>
      </c>
      <c r="B8" s="8">
        <v>1.4</v>
      </c>
      <c r="C8" s="8">
        <v>0.4</v>
      </c>
    </row>
    <row r="9" spans="1:25" x14ac:dyDescent="0.25">
      <c r="A9" s="7" t="s">
        <v>15</v>
      </c>
      <c r="B9" s="8">
        <v>1.3</v>
      </c>
      <c r="C9" s="8">
        <v>0.6</v>
      </c>
    </row>
    <row r="10" spans="1:25" x14ac:dyDescent="0.25">
      <c r="A10" s="7" t="s">
        <v>18</v>
      </c>
      <c r="B10" s="8">
        <v>1.1000000000000001</v>
      </c>
      <c r="C10" s="8">
        <v>-0.7</v>
      </c>
    </row>
    <row r="11" spans="1:25" x14ac:dyDescent="0.25">
      <c r="A11" s="7" t="s">
        <v>25</v>
      </c>
      <c r="B11" s="8">
        <v>1.1000000000000001</v>
      </c>
      <c r="C11" s="8">
        <v>1.3</v>
      </c>
    </row>
    <row r="12" spans="1:25" x14ac:dyDescent="0.25">
      <c r="A12" s="7" t="s">
        <v>30</v>
      </c>
      <c r="B12" s="8">
        <v>0.9</v>
      </c>
      <c r="C12" s="8">
        <v>-0.8</v>
      </c>
    </row>
    <row r="13" spans="1:25" x14ac:dyDescent="0.25">
      <c r="A13" s="7" t="s">
        <v>33</v>
      </c>
      <c r="B13" s="8">
        <v>0.6</v>
      </c>
      <c r="C13" s="8">
        <v>0.1</v>
      </c>
    </row>
    <row r="14" spans="1:25" x14ac:dyDescent="0.25">
      <c r="A14" s="7" t="s">
        <v>14</v>
      </c>
      <c r="B14" s="8">
        <v>0.5</v>
      </c>
      <c r="C14" s="8">
        <v>0.6</v>
      </c>
    </row>
    <row r="15" spans="1:25" x14ac:dyDescent="0.25">
      <c r="A15" s="7" t="s">
        <v>17</v>
      </c>
      <c r="B15" s="8">
        <v>0.5</v>
      </c>
      <c r="C15" s="8">
        <v>0.3</v>
      </c>
    </row>
    <row r="16" spans="1:25" x14ac:dyDescent="0.25">
      <c r="A16" s="7" t="s">
        <v>9</v>
      </c>
      <c r="B16" s="8">
        <v>0.4</v>
      </c>
      <c r="C16" s="8">
        <v>-0.3</v>
      </c>
    </row>
    <row r="17" spans="1:3" x14ac:dyDescent="0.25">
      <c r="A17" s="7" t="s">
        <v>16</v>
      </c>
      <c r="B17" s="8">
        <v>0.4</v>
      </c>
      <c r="C17" s="8">
        <v>0</v>
      </c>
    </row>
    <row r="18" spans="1:3" x14ac:dyDescent="0.25">
      <c r="A18" s="7" t="s">
        <v>32</v>
      </c>
      <c r="B18" s="8">
        <v>0.4</v>
      </c>
      <c r="C18" s="8">
        <v>0</v>
      </c>
    </row>
    <row r="19" spans="1:3" x14ac:dyDescent="0.25">
      <c r="A19" s="7" t="s">
        <v>11</v>
      </c>
      <c r="B19" s="8">
        <v>0.3</v>
      </c>
      <c r="C19" s="8">
        <v>0.2</v>
      </c>
    </row>
    <row r="20" spans="1:3" x14ac:dyDescent="0.25">
      <c r="A20" s="7" t="s">
        <v>8</v>
      </c>
      <c r="B20" s="8">
        <v>0.2</v>
      </c>
      <c r="C20" s="8">
        <v>0.4</v>
      </c>
    </row>
    <row r="21" spans="1:3" x14ac:dyDescent="0.25">
      <c r="A21" s="7" t="s">
        <v>10</v>
      </c>
      <c r="B21" s="8">
        <v>0.1</v>
      </c>
      <c r="C21" s="8">
        <v>1</v>
      </c>
    </row>
    <row r="22" spans="1:3" x14ac:dyDescent="0.25">
      <c r="A22" s="7" t="s">
        <v>12</v>
      </c>
      <c r="B22" s="8">
        <v>0</v>
      </c>
      <c r="C22" s="8">
        <v>0.1</v>
      </c>
    </row>
    <row r="23" spans="1:3" x14ac:dyDescent="0.25">
      <c r="A23" s="7" t="s">
        <v>29</v>
      </c>
      <c r="B23" s="8">
        <v>0</v>
      </c>
      <c r="C23" s="8">
        <v>1.3</v>
      </c>
    </row>
    <row r="24" spans="1:3" x14ac:dyDescent="0.25">
      <c r="A24" s="7" t="s">
        <v>13</v>
      </c>
      <c r="B24" s="8">
        <v>-0.2</v>
      </c>
      <c r="C24" s="8">
        <v>-1.5</v>
      </c>
    </row>
    <row r="25" spans="1:3" x14ac:dyDescent="0.25">
      <c r="A25" s="7" t="s">
        <v>21</v>
      </c>
      <c r="B25" s="8">
        <v>-0.3</v>
      </c>
      <c r="C25" s="8">
        <v>-0.1</v>
      </c>
    </row>
    <row r="26" spans="1:3" x14ac:dyDescent="0.25">
      <c r="A26" s="7" t="s">
        <v>24</v>
      </c>
      <c r="B26" s="8">
        <v>-0.3</v>
      </c>
      <c r="C26" s="8">
        <v>0.1</v>
      </c>
    </row>
    <row r="27" spans="1:3" x14ac:dyDescent="0.25">
      <c r="A27" s="7" t="s">
        <v>26</v>
      </c>
      <c r="B27" s="8">
        <v>-0.3</v>
      </c>
      <c r="C27" s="8">
        <v>0.1</v>
      </c>
    </row>
    <row r="28" spans="1:3" x14ac:dyDescent="0.25">
      <c r="A28" s="7" t="s">
        <v>19</v>
      </c>
      <c r="B28" s="8">
        <v>-0.4</v>
      </c>
      <c r="C28" s="8">
        <v>-0.1</v>
      </c>
    </row>
    <row r="29" spans="1:3" x14ac:dyDescent="0.25">
      <c r="A29" s="7" t="s">
        <v>20</v>
      </c>
      <c r="B29" s="8">
        <v>-0.4</v>
      </c>
      <c r="C29" s="8">
        <v>0.3</v>
      </c>
    </row>
    <row r="30" spans="1:3" x14ac:dyDescent="0.25">
      <c r="A30" s="7" t="s">
        <v>27</v>
      </c>
      <c r="B30" s="8">
        <v>-0.7</v>
      </c>
      <c r="C30" s="8">
        <v>0.1</v>
      </c>
    </row>
    <row r="31" spans="1:3" x14ac:dyDescent="0.25">
      <c r="A31" s="7" t="s">
        <v>34</v>
      </c>
      <c r="B31" s="8">
        <v>-0.8</v>
      </c>
      <c r="C31" s="8">
        <v>0.4</v>
      </c>
    </row>
    <row r="32" spans="1:3" x14ac:dyDescent="0.25">
      <c r="A32" s="7" t="s">
        <v>28</v>
      </c>
      <c r="B32" s="8">
        <v>-2.2000000000000002</v>
      </c>
      <c r="C32" s="8">
        <v>-0.1</v>
      </c>
    </row>
    <row r="33" spans="1:3" x14ac:dyDescent="0.25">
      <c r="A33" s="10" t="s">
        <v>23</v>
      </c>
      <c r="B33" s="200" t="s">
        <v>270</v>
      </c>
      <c r="C33" s="11">
        <v>0.4</v>
      </c>
    </row>
    <row r="34" spans="1:3" x14ac:dyDescent="0.25">
      <c r="A34" s="12" t="s">
        <v>35</v>
      </c>
    </row>
    <row r="39" spans="1:3" ht="14.25" customHeight="1" x14ac:dyDescent="0.25"/>
  </sheetData>
  <sortState xmlns:xlrd2="http://schemas.microsoft.com/office/spreadsheetml/2017/richdata2" ref="A7:C33">
    <sortCondition descending="1" ref="B7:B3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CDD1-2C58-4422-A2D4-BB7805C22292}">
  <sheetPr codeName="Sheet3"/>
  <dimension ref="A1:Q43"/>
  <sheetViews>
    <sheetView showGridLines="0" zoomScaleNormal="100" workbookViewId="0">
      <selection activeCell="T13" sqref="T13"/>
    </sheetView>
  </sheetViews>
  <sheetFormatPr defaultRowHeight="15" x14ac:dyDescent="0.25"/>
  <cols>
    <col min="1" max="1" width="20.7109375" customWidth="1"/>
    <col min="3" max="3" width="3.28515625" customWidth="1"/>
    <col min="5" max="5" width="3.28515625" customWidth="1"/>
    <col min="7" max="7" width="3.28515625" customWidth="1"/>
    <col min="9" max="9" width="3.28515625" customWidth="1"/>
    <col min="11" max="11" width="3.28515625" customWidth="1"/>
    <col min="13" max="13" width="3.28515625" customWidth="1"/>
    <col min="15" max="15" width="3.28515625" customWidth="1"/>
    <col min="17" max="17" width="3.28515625" customWidth="1"/>
  </cols>
  <sheetData>
    <row r="1" spans="1:17" ht="15.75" x14ac:dyDescent="0.25">
      <c r="A1" s="1" t="s">
        <v>377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customHeight="1" x14ac:dyDescent="0.25">
      <c r="A2" s="176"/>
      <c r="B2" s="216" t="s">
        <v>36</v>
      </c>
      <c r="C2" s="217"/>
      <c r="D2" s="218"/>
      <c r="E2" s="218"/>
      <c r="F2" s="218"/>
      <c r="G2" s="218"/>
      <c r="H2" s="218"/>
      <c r="I2" s="219"/>
      <c r="J2" s="217" t="s">
        <v>37</v>
      </c>
      <c r="K2" s="217"/>
      <c r="L2" s="218"/>
      <c r="M2" s="218"/>
      <c r="N2" s="218"/>
      <c r="O2" s="218"/>
      <c r="P2" s="218"/>
      <c r="Q2" s="218"/>
    </row>
    <row r="3" spans="1:17" ht="15" customHeight="1" x14ac:dyDescent="0.25">
      <c r="A3" s="170"/>
      <c r="B3" s="220" t="s">
        <v>273</v>
      </c>
      <c r="C3" s="221"/>
      <c r="D3" s="220" t="s">
        <v>273</v>
      </c>
      <c r="E3" s="222"/>
      <c r="F3" s="221" t="s">
        <v>274</v>
      </c>
      <c r="G3" s="222"/>
      <c r="H3" s="221" t="s">
        <v>274</v>
      </c>
      <c r="I3" s="222"/>
      <c r="J3" s="221" t="s">
        <v>273</v>
      </c>
      <c r="K3" s="221"/>
      <c r="L3" s="220" t="s">
        <v>273</v>
      </c>
      <c r="M3" s="222"/>
      <c r="N3" s="221" t="s">
        <v>274</v>
      </c>
      <c r="O3" s="222"/>
      <c r="P3" s="221" t="s">
        <v>274</v>
      </c>
      <c r="Q3" s="221"/>
    </row>
    <row r="4" spans="1:17" ht="15" customHeight="1" x14ac:dyDescent="0.25">
      <c r="A4" s="171"/>
      <c r="B4" s="215" t="s">
        <v>59</v>
      </c>
      <c r="C4" s="213"/>
      <c r="D4" s="215" t="s">
        <v>60</v>
      </c>
      <c r="E4" s="214"/>
      <c r="F4" s="213" t="s">
        <v>275</v>
      </c>
      <c r="G4" s="214"/>
      <c r="H4" s="213" t="s">
        <v>57</v>
      </c>
      <c r="I4" s="214"/>
      <c r="J4" s="213" t="s">
        <v>59</v>
      </c>
      <c r="K4" s="213"/>
      <c r="L4" s="215" t="s">
        <v>60</v>
      </c>
      <c r="M4" s="214"/>
      <c r="N4" s="213" t="s">
        <v>275</v>
      </c>
      <c r="O4" s="214"/>
      <c r="P4" s="213" t="s">
        <v>57</v>
      </c>
      <c r="Q4" s="213"/>
    </row>
    <row r="5" spans="1:17" ht="15" customHeight="1" x14ac:dyDescent="0.25">
      <c r="A5" s="145" t="s">
        <v>6</v>
      </c>
      <c r="B5" s="146" t="s">
        <v>276</v>
      </c>
      <c r="C5" s="147" t="s">
        <v>277</v>
      </c>
      <c r="D5" s="146" t="s">
        <v>292</v>
      </c>
      <c r="E5" s="148" t="s">
        <v>277</v>
      </c>
      <c r="F5" s="149" t="s">
        <v>284</v>
      </c>
      <c r="G5" s="148" t="s">
        <v>277</v>
      </c>
      <c r="H5" s="150" t="s">
        <v>284</v>
      </c>
      <c r="I5" s="151" t="s">
        <v>277</v>
      </c>
      <c r="J5" s="149" t="s">
        <v>310</v>
      </c>
      <c r="K5" s="147" t="s">
        <v>277</v>
      </c>
      <c r="L5" s="146" t="s">
        <v>297</v>
      </c>
      <c r="M5" s="148" t="s">
        <v>277</v>
      </c>
      <c r="N5" s="149" t="s">
        <v>286</v>
      </c>
      <c r="O5" s="148" t="s">
        <v>277</v>
      </c>
      <c r="P5" s="150" t="s">
        <v>278</v>
      </c>
      <c r="Q5" s="152" t="s">
        <v>277</v>
      </c>
    </row>
    <row r="6" spans="1:17" ht="15" customHeight="1" x14ac:dyDescent="0.25">
      <c r="A6" s="153" t="s">
        <v>7</v>
      </c>
      <c r="B6" s="154" t="s">
        <v>276</v>
      </c>
      <c r="C6" s="155" t="s">
        <v>277</v>
      </c>
      <c r="D6" s="154" t="s">
        <v>292</v>
      </c>
      <c r="E6" s="156" t="s">
        <v>277</v>
      </c>
      <c r="F6" s="157" t="s">
        <v>279</v>
      </c>
      <c r="G6" s="156" t="s">
        <v>277</v>
      </c>
      <c r="H6" s="158" t="s">
        <v>306</v>
      </c>
      <c r="I6" s="159" t="s">
        <v>277</v>
      </c>
      <c r="J6" s="157" t="s">
        <v>308</v>
      </c>
      <c r="K6" s="155" t="s">
        <v>277</v>
      </c>
      <c r="L6" s="154" t="s">
        <v>281</v>
      </c>
      <c r="M6" s="156" t="s">
        <v>277</v>
      </c>
      <c r="N6" s="157" t="s">
        <v>286</v>
      </c>
      <c r="O6" s="156" t="s">
        <v>277</v>
      </c>
      <c r="P6" s="158" t="s">
        <v>283</v>
      </c>
      <c r="Q6" s="160" t="s">
        <v>277</v>
      </c>
    </row>
    <row r="7" spans="1:17" x14ac:dyDescent="0.25">
      <c r="A7" s="13" t="s">
        <v>8</v>
      </c>
      <c r="B7" s="14" t="s">
        <v>276</v>
      </c>
      <c r="C7" s="15" t="s">
        <v>287</v>
      </c>
      <c r="D7" s="14" t="s">
        <v>284</v>
      </c>
      <c r="E7" s="16" t="s">
        <v>287</v>
      </c>
      <c r="F7" s="17" t="s">
        <v>283</v>
      </c>
      <c r="G7" s="16" t="s">
        <v>287</v>
      </c>
      <c r="H7" s="18" t="s">
        <v>279</v>
      </c>
      <c r="I7" s="19" t="s">
        <v>287</v>
      </c>
      <c r="J7" s="17" t="s">
        <v>332</v>
      </c>
      <c r="K7" s="15" t="s">
        <v>287</v>
      </c>
      <c r="L7" s="14" t="s">
        <v>285</v>
      </c>
      <c r="M7" s="16" t="s">
        <v>287</v>
      </c>
      <c r="N7" s="17" t="s">
        <v>282</v>
      </c>
      <c r="O7" s="16" t="s">
        <v>287</v>
      </c>
      <c r="P7" s="18" t="s">
        <v>294</v>
      </c>
      <c r="Q7" s="20" t="s">
        <v>287</v>
      </c>
    </row>
    <row r="8" spans="1:17" x14ac:dyDescent="0.25">
      <c r="A8" s="21" t="s">
        <v>9</v>
      </c>
      <c r="B8" s="22" t="s">
        <v>278</v>
      </c>
      <c r="C8" s="23" t="s">
        <v>287</v>
      </c>
      <c r="D8" s="22" t="s">
        <v>278</v>
      </c>
      <c r="E8" s="24" t="s">
        <v>287</v>
      </c>
      <c r="F8" s="25" t="s">
        <v>283</v>
      </c>
      <c r="G8" s="24" t="s">
        <v>287</v>
      </c>
      <c r="H8" s="26" t="s">
        <v>283</v>
      </c>
      <c r="I8" s="27" t="s">
        <v>287</v>
      </c>
      <c r="J8" s="25" t="s">
        <v>359</v>
      </c>
      <c r="K8" s="23" t="s">
        <v>287</v>
      </c>
      <c r="L8" s="22" t="s">
        <v>332</v>
      </c>
      <c r="M8" s="24" t="s">
        <v>287</v>
      </c>
      <c r="N8" s="25" t="s">
        <v>296</v>
      </c>
      <c r="O8" s="24" t="s">
        <v>287</v>
      </c>
      <c r="P8" s="26" t="s">
        <v>280</v>
      </c>
      <c r="Q8" s="185" t="s">
        <v>287</v>
      </c>
    </row>
    <row r="9" spans="1:17" x14ac:dyDescent="0.25">
      <c r="A9" s="21" t="s">
        <v>10</v>
      </c>
      <c r="B9" s="22" t="s">
        <v>326</v>
      </c>
      <c r="C9" s="23" t="s">
        <v>277</v>
      </c>
      <c r="D9" s="22" t="s">
        <v>324</v>
      </c>
      <c r="E9" s="24" t="s">
        <v>277</v>
      </c>
      <c r="F9" s="25" t="s">
        <v>306</v>
      </c>
      <c r="G9" s="24" t="s">
        <v>277</v>
      </c>
      <c r="H9" s="26" t="s">
        <v>284</v>
      </c>
      <c r="I9" s="27" t="s">
        <v>277</v>
      </c>
      <c r="J9" s="25" t="s">
        <v>293</v>
      </c>
      <c r="K9" s="23" t="s">
        <v>277</v>
      </c>
      <c r="L9" s="22" t="s">
        <v>284</v>
      </c>
      <c r="M9" s="24" t="s">
        <v>277</v>
      </c>
      <c r="N9" s="25" t="s">
        <v>324</v>
      </c>
      <c r="O9" s="24" t="s">
        <v>277</v>
      </c>
      <c r="P9" s="26" t="s">
        <v>324</v>
      </c>
      <c r="Q9" s="185" t="s">
        <v>277</v>
      </c>
    </row>
    <row r="10" spans="1:17" x14ac:dyDescent="0.25">
      <c r="A10" s="21" t="s">
        <v>11</v>
      </c>
      <c r="B10" s="22" t="s">
        <v>292</v>
      </c>
      <c r="C10" s="23" t="s">
        <v>277</v>
      </c>
      <c r="D10" s="22" t="s">
        <v>278</v>
      </c>
      <c r="E10" s="24" t="s">
        <v>277</v>
      </c>
      <c r="F10" s="25" t="s">
        <v>298</v>
      </c>
      <c r="G10" s="24" t="s">
        <v>277</v>
      </c>
      <c r="H10" s="26" t="s">
        <v>276</v>
      </c>
      <c r="I10" s="27" t="s">
        <v>277</v>
      </c>
      <c r="J10" s="25" t="s">
        <v>310</v>
      </c>
      <c r="K10" s="23" t="s">
        <v>277</v>
      </c>
      <c r="L10" s="22" t="s">
        <v>283</v>
      </c>
      <c r="M10" s="24" t="s">
        <v>277</v>
      </c>
      <c r="N10" s="25" t="s">
        <v>314</v>
      </c>
      <c r="O10" s="24" t="s">
        <v>277</v>
      </c>
      <c r="P10" s="26" t="s">
        <v>285</v>
      </c>
      <c r="Q10" s="185" t="s">
        <v>277</v>
      </c>
    </row>
    <row r="11" spans="1:17" x14ac:dyDescent="0.25">
      <c r="A11" s="21" t="s">
        <v>12</v>
      </c>
      <c r="B11" s="22" t="s">
        <v>283</v>
      </c>
      <c r="C11" s="23" t="s">
        <v>287</v>
      </c>
      <c r="D11" s="22" t="s">
        <v>324</v>
      </c>
      <c r="E11" s="24" t="s">
        <v>287</v>
      </c>
      <c r="F11" s="25" t="s">
        <v>292</v>
      </c>
      <c r="G11" s="24" t="s">
        <v>287</v>
      </c>
      <c r="H11" s="26" t="s">
        <v>306</v>
      </c>
      <c r="I11" s="27" t="s">
        <v>287</v>
      </c>
      <c r="J11" s="25" t="s">
        <v>290</v>
      </c>
      <c r="K11" s="23" t="s">
        <v>287</v>
      </c>
      <c r="L11" s="22" t="s">
        <v>312</v>
      </c>
      <c r="M11" s="24" t="s">
        <v>287</v>
      </c>
      <c r="N11" s="25" t="s">
        <v>289</v>
      </c>
      <c r="O11" s="24" t="s">
        <v>287</v>
      </c>
      <c r="P11" s="26" t="s">
        <v>292</v>
      </c>
      <c r="Q11" s="185" t="s">
        <v>287</v>
      </c>
    </row>
    <row r="12" spans="1:17" x14ac:dyDescent="0.25">
      <c r="A12" s="21" t="s">
        <v>13</v>
      </c>
      <c r="B12" s="22" t="s">
        <v>311</v>
      </c>
      <c r="C12" s="23" t="s">
        <v>277</v>
      </c>
      <c r="D12" s="22" t="s">
        <v>353</v>
      </c>
      <c r="E12" s="24" t="s">
        <v>277</v>
      </c>
      <c r="F12" s="25" t="s">
        <v>311</v>
      </c>
      <c r="G12" s="24" t="s">
        <v>277</v>
      </c>
      <c r="H12" s="26" t="s">
        <v>326</v>
      </c>
      <c r="I12" s="27" t="s">
        <v>277</v>
      </c>
      <c r="J12" s="25" t="s">
        <v>325</v>
      </c>
      <c r="K12" s="23" t="s">
        <v>277</v>
      </c>
      <c r="L12" s="22" t="s">
        <v>366</v>
      </c>
      <c r="M12" s="24" t="s">
        <v>277</v>
      </c>
      <c r="N12" s="25" t="s">
        <v>341</v>
      </c>
      <c r="O12" s="24" t="s">
        <v>277</v>
      </c>
      <c r="P12" s="26" t="s">
        <v>354</v>
      </c>
      <c r="Q12" s="185" t="s">
        <v>277</v>
      </c>
    </row>
    <row r="13" spans="1:17" x14ac:dyDescent="0.25">
      <c r="A13" s="21" t="s">
        <v>14</v>
      </c>
      <c r="B13" s="22" t="s">
        <v>307</v>
      </c>
      <c r="C13" s="23" t="s">
        <v>277</v>
      </c>
      <c r="D13" s="22" t="s">
        <v>325</v>
      </c>
      <c r="E13" s="24" t="s">
        <v>277</v>
      </c>
      <c r="F13" s="25" t="s">
        <v>367</v>
      </c>
      <c r="G13" s="24" t="s">
        <v>277</v>
      </c>
      <c r="H13" s="26" t="s">
        <v>278</v>
      </c>
      <c r="I13" s="27" t="s">
        <v>277</v>
      </c>
      <c r="J13" s="25" t="s">
        <v>368</v>
      </c>
      <c r="K13" s="23" t="s">
        <v>277</v>
      </c>
      <c r="L13" s="22" t="s">
        <v>369</v>
      </c>
      <c r="M13" s="24" t="s">
        <v>277</v>
      </c>
      <c r="N13" s="25" t="s">
        <v>288</v>
      </c>
      <c r="O13" s="24" t="s">
        <v>277</v>
      </c>
      <c r="P13" s="26" t="s">
        <v>311</v>
      </c>
      <c r="Q13" s="185" t="s">
        <v>277</v>
      </c>
    </row>
    <row r="14" spans="1:17" x14ac:dyDescent="0.25">
      <c r="A14" s="21" t="s">
        <v>15</v>
      </c>
      <c r="B14" s="22" t="s">
        <v>276</v>
      </c>
      <c r="C14" s="23" t="s">
        <v>287</v>
      </c>
      <c r="D14" s="22" t="s">
        <v>290</v>
      </c>
      <c r="E14" s="24" t="s">
        <v>287</v>
      </c>
      <c r="F14" s="25" t="s">
        <v>306</v>
      </c>
      <c r="G14" s="24" t="s">
        <v>287</v>
      </c>
      <c r="H14" s="26" t="s">
        <v>282</v>
      </c>
      <c r="I14" s="27" t="s">
        <v>287</v>
      </c>
      <c r="J14" s="25" t="s">
        <v>299</v>
      </c>
      <c r="K14" s="23" t="s">
        <v>287</v>
      </c>
      <c r="L14" s="22" t="s">
        <v>370</v>
      </c>
      <c r="M14" s="24" t="s">
        <v>287</v>
      </c>
      <c r="N14" s="25" t="s">
        <v>314</v>
      </c>
      <c r="O14" s="24" t="s">
        <v>287</v>
      </c>
      <c r="P14" s="26" t="s">
        <v>295</v>
      </c>
      <c r="Q14" s="185" t="s">
        <v>287</v>
      </c>
    </row>
    <row r="15" spans="1:17" x14ac:dyDescent="0.25">
      <c r="A15" s="21" t="s">
        <v>16</v>
      </c>
      <c r="B15" s="22" t="s">
        <v>283</v>
      </c>
      <c r="C15" s="23" t="s">
        <v>287</v>
      </c>
      <c r="D15" s="22" t="s">
        <v>283</v>
      </c>
      <c r="E15" s="24" t="s">
        <v>287</v>
      </c>
      <c r="F15" s="25" t="s">
        <v>278</v>
      </c>
      <c r="G15" s="24" t="s">
        <v>287</v>
      </c>
      <c r="H15" s="26" t="s">
        <v>283</v>
      </c>
      <c r="I15" s="27" t="s">
        <v>287</v>
      </c>
      <c r="J15" s="25" t="s">
        <v>363</v>
      </c>
      <c r="K15" s="23" t="s">
        <v>287</v>
      </c>
      <c r="L15" s="22" t="s">
        <v>313</v>
      </c>
      <c r="M15" s="24" t="s">
        <v>287</v>
      </c>
      <c r="N15" s="25" t="s">
        <v>350</v>
      </c>
      <c r="O15" s="24" t="s">
        <v>287</v>
      </c>
      <c r="P15" s="26" t="s">
        <v>291</v>
      </c>
      <c r="Q15" s="185" t="s">
        <v>287</v>
      </c>
    </row>
    <row r="16" spans="1:17" x14ac:dyDescent="0.25">
      <c r="A16" s="21" t="s">
        <v>17</v>
      </c>
      <c r="B16" s="22" t="s">
        <v>276</v>
      </c>
      <c r="C16" s="23" t="s">
        <v>277</v>
      </c>
      <c r="D16" s="22" t="s">
        <v>284</v>
      </c>
      <c r="E16" s="24" t="s">
        <v>277</v>
      </c>
      <c r="F16" s="25" t="s">
        <v>306</v>
      </c>
      <c r="G16" s="24" t="s">
        <v>277</v>
      </c>
      <c r="H16" s="26" t="s">
        <v>278</v>
      </c>
      <c r="I16" s="27" t="s">
        <v>277</v>
      </c>
      <c r="J16" s="25" t="s">
        <v>290</v>
      </c>
      <c r="K16" s="23" t="s">
        <v>277</v>
      </c>
      <c r="L16" s="22" t="s">
        <v>298</v>
      </c>
      <c r="M16" s="24" t="s">
        <v>277</v>
      </c>
      <c r="N16" s="25" t="s">
        <v>312</v>
      </c>
      <c r="O16" s="24" t="s">
        <v>277</v>
      </c>
      <c r="P16" s="26" t="s">
        <v>288</v>
      </c>
      <c r="Q16" s="185" t="s">
        <v>277</v>
      </c>
    </row>
    <row r="17" spans="1:17" x14ac:dyDescent="0.25">
      <c r="A17" s="21" t="s">
        <v>18</v>
      </c>
      <c r="B17" s="22" t="s">
        <v>315</v>
      </c>
      <c r="C17" s="23" t="s">
        <v>287</v>
      </c>
      <c r="D17" s="22" t="s">
        <v>278</v>
      </c>
      <c r="E17" s="24" t="s">
        <v>287</v>
      </c>
      <c r="F17" s="25" t="s">
        <v>282</v>
      </c>
      <c r="G17" s="24" t="s">
        <v>287</v>
      </c>
      <c r="H17" s="26" t="s">
        <v>286</v>
      </c>
      <c r="I17" s="27" t="s">
        <v>287</v>
      </c>
      <c r="J17" s="25" t="s">
        <v>371</v>
      </c>
      <c r="K17" s="23" t="s">
        <v>287</v>
      </c>
      <c r="L17" s="22" t="s">
        <v>301</v>
      </c>
      <c r="M17" s="24" t="s">
        <v>287</v>
      </c>
      <c r="N17" s="25" t="s">
        <v>333</v>
      </c>
      <c r="O17" s="24" t="s">
        <v>287</v>
      </c>
      <c r="P17" s="26" t="s">
        <v>308</v>
      </c>
      <c r="Q17" s="185" t="s">
        <v>287</v>
      </c>
    </row>
    <row r="18" spans="1:17" x14ac:dyDescent="0.25">
      <c r="A18" s="21" t="s">
        <v>19</v>
      </c>
      <c r="B18" s="22" t="s">
        <v>276</v>
      </c>
      <c r="C18" s="23" t="s">
        <v>277</v>
      </c>
      <c r="D18" s="22" t="s">
        <v>326</v>
      </c>
      <c r="E18" s="24" t="s">
        <v>277</v>
      </c>
      <c r="F18" s="25" t="s">
        <v>304</v>
      </c>
      <c r="G18" s="24" t="s">
        <v>277</v>
      </c>
      <c r="H18" s="26" t="s">
        <v>324</v>
      </c>
      <c r="I18" s="27" t="s">
        <v>277</v>
      </c>
      <c r="J18" s="25" t="s">
        <v>308</v>
      </c>
      <c r="K18" s="23" t="s">
        <v>277</v>
      </c>
      <c r="L18" s="22" t="s">
        <v>285</v>
      </c>
      <c r="M18" s="24" t="s">
        <v>277</v>
      </c>
      <c r="N18" s="25" t="s">
        <v>314</v>
      </c>
      <c r="O18" s="24" t="s">
        <v>277</v>
      </c>
      <c r="P18" s="26" t="s">
        <v>283</v>
      </c>
      <c r="Q18" s="185" t="s">
        <v>277</v>
      </c>
    </row>
    <row r="19" spans="1:17" x14ac:dyDescent="0.25">
      <c r="A19" s="21" t="s">
        <v>20</v>
      </c>
      <c r="B19" s="22" t="s">
        <v>293</v>
      </c>
      <c r="C19" s="23" t="s">
        <v>277</v>
      </c>
      <c r="D19" s="22" t="s">
        <v>279</v>
      </c>
      <c r="E19" s="24" t="s">
        <v>277</v>
      </c>
      <c r="F19" s="25" t="s">
        <v>286</v>
      </c>
      <c r="G19" s="24" t="s">
        <v>277</v>
      </c>
      <c r="H19" s="26" t="s">
        <v>324</v>
      </c>
      <c r="I19" s="27" t="s">
        <v>277</v>
      </c>
      <c r="J19" s="25" t="s">
        <v>351</v>
      </c>
      <c r="K19" s="23" t="s">
        <v>277</v>
      </c>
      <c r="L19" s="22" t="s">
        <v>372</v>
      </c>
      <c r="M19" s="24" t="s">
        <v>277</v>
      </c>
      <c r="N19" s="25" t="s">
        <v>309</v>
      </c>
      <c r="O19" s="24" t="s">
        <v>277</v>
      </c>
      <c r="P19" s="26" t="s">
        <v>310</v>
      </c>
      <c r="Q19" s="185" t="s">
        <v>277</v>
      </c>
    </row>
    <row r="20" spans="1:17" x14ac:dyDescent="0.25">
      <c r="A20" s="21" t="s">
        <v>21</v>
      </c>
      <c r="B20" s="22" t="s">
        <v>358</v>
      </c>
      <c r="C20" s="23" t="s">
        <v>277</v>
      </c>
      <c r="D20" s="22" t="s">
        <v>286</v>
      </c>
      <c r="E20" s="24" t="s">
        <v>277</v>
      </c>
      <c r="F20" s="25" t="s">
        <v>278</v>
      </c>
      <c r="G20" s="24" t="s">
        <v>277</v>
      </c>
      <c r="H20" s="26" t="s">
        <v>289</v>
      </c>
      <c r="I20" s="27" t="s">
        <v>277</v>
      </c>
      <c r="J20" s="25" t="s">
        <v>312</v>
      </c>
      <c r="K20" s="23" t="s">
        <v>277</v>
      </c>
      <c r="L20" s="22" t="s">
        <v>290</v>
      </c>
      <c r="M20" s="24" t="s">
        <v>277</v>
      </c>
      <c r="N20" s="25" t="s">
        <v>276</v>
      </c>
      <c r="O20" s="24" t="s">
        <v>277</v>
      </c>
      <c r="P20" s="26" t="s">
        <v>292</v>
      </c>
      <c r="Q20" s="185" t="s">
        <v>277</v>
      </c>
    </row>
    <row r="21" spans="1:17" x14ac:dyDescent="0.25">
      <c r="A21" s="21" t="s">
        <v>22</v>
      </c>
      <c r="B21" s="22" t="s">
        <v>298</v>
      </c>
      <c r="C21" s="23" t="s">
        <v>277</v>
      </c>
      <c r="D21" s="22" t="s">
        <v>315</v>
      </c>
      <c r="E21" s="24" t="s">
        <v>277</v>
      </c>
      <c r="F21" s="25" t="s">
        <v>355</v>
      </c>
      <c r="G21" s="24" t="s">
        <v>277</v>
      </c>
      <c r="H21" s="26" t="s">
        <v>319</v>
      </c>
      <c r="I21" s="27" t="s">
        <v>277</v>
      </c>
      <c r="J21" s="25" t="s">
        <v>293</v>
      </c>
      <c r="K21" s="23" t="s">
        <v>277</v>
      </c>
      <c r="L21" s="22" t="s">
        <v>324</v>
      </c>
      <c r="M21" s="24" t="s">
        <v>277</v>
      </c>
      <c r="N21" s="25" t="s">
        <v>367</v>
      </c>
      <c r="O21" s="24" t="s">
        <v>277</v>
      </c>
      <c r="P21" s="26" t="s">
        <v>288</v>
      </c>
      <c r="Q21" s="185" t="s">
        <v>277</v>
      </c>
    </row>
    <row r="22" spans="1:17" x14ac:dyDescent="0.25">
      <c r="A22" s="21" t="s">
        <v>23</v>
      </c>
      <c r="B22" s="22" t="s">
        <v>285</v>
      </c>
      <c r="C22" s="23" t="s">
        <v>277</v>
      </c>
      <c r="D22" s="22" t="s">
        <v>373</v>
      </c>
      <c r="E22" s="24" t="s">
        <v>277</v>
      </c>
      <c r="F22" s="25" t="s">
        <v>314</v>
      </c>
      <c r="G22" s="24" t="s">
        <v>287</v>
      </c>
      <c r="H22" s="26" t="s">
        <v>270</v>
      </c>
      <c r="I22" s="27" t="s">
        <v>277</v>
      </c>
      <c r="J22" s="25" t="s">
        <v>331</v>
      </c>
      <c r="K22" s="23" t="s">
        <v>277</v>
      </c>
      <c r="L22" s="22" t="s">
        <v>374</v>
      </c>
      <c r="M22" s="24" t="s">
        <v>277</v>
      </c>
      <c r="N22" s="25" t="s">
        <v>324</v>
      </c>
      <c r="O22" s="24" t="s">
        <v>287</v>
      </c>
      <c r="P22" s="26" t="s">
        <v>270</v>
      </c>
      <c r="Q22" s="185" t="s">
        <v>277</v>
      </c>
    </row>
    <row r="23" spans="1:17" x14ac:dyDescent="0.25">
      <c r="A23" s="21" t="s">
        <v>24</v>
      </c>
      <c r="B23" s="22" t="s">
        <v>345</v>
      </c>
      <c r="C23" s="23" t="s">
        <v>287</v>
      </c>
      <c r="D23" s="22" t="s">
        <v>343</v>
      </c>
      <c r="E23" s="24" t="s">
        <v>287</v>
      </c>
      <c r="F23" s="25" t="s">
        <v>324</v>
      </c>
      <c r="G23" s="24" t="s">
        <v>287</v>
      </c>
      <c r="H23" s="26" t="s">
        <v>289</v>
      </c>
      <c r="I23" s="27" t="s">
        <v>287</v>
      </c>
      <c r="J23" s="25" t="s">
        <v>301</v>
      </c>
      <c r="K23" s="23" t="s">
        <v>287</v>
      </c>
      <c r="L23" s="22" t="s">
        <v>298</v>
      </c>
      <c r="M23" s="24" t="s">
        <v>287</v>
      </c>
      <c r="N23" s="25" t="s">
        <v>329</v>
      </c>
      <c r="O23" s="24" t="s">
        <v>287</v>
      </c>
      <c r="P23" s="26" t="s">
        <v>361</v>
      </c>
      <c r="Q23" s="185" t="s">
        <v>287</v>
      </c>
    </row>
    <row r="24" spans="1:17" x14ac:dyDescent="0.25">
      <c r="A24" s="21" t="s">
        <v>25</v>
      </c>
      <c r="B24" s="22" t="s">
        <v>304</v>
      </c>
      <c r="C24" s="23" t="s">
        <v>277</v>
      </c>
      <c r="D24" s="22" t="s">
        <v>281</v>
      </c>
      <c r="E24" s="24" t="s">
        <v>277</v>
      </c>
      <c r="F24" s="25" t="s">
        <v>304</v>
      </c>
      <c r="G24" s="24" t="s">
        <v>277</v>
      </c>
      <c r="H24" s="26" t="s">
        <v>286</v>
      </c>
      <c r="I24" s="27" t="s">
        <v>277</v>
      </c>
      <c r="J24" s="25" t="s">
        <v>370</v>
      </c>
      <c r="K24" s="23" t="s">
        <v>277</v>
      </c>
      <c r="L24" s="22" t="s">
        <v>337</v>
      </c>
      <c r="M24" s="24" t="s">
        <v>277</v>
      </c>
      <c r="N24" s="25" t="s">
        <v>302</v>
      </c>
      <c r="O24" s="24" t="s">
        <v>277</v>
      </c>
      <c r="P24" s="26" t="s">
        <v>340</v>
      </c>
      <c r="Q24" s="185" t="s">
        <v>277</v>
      </c>
    </row>
    <row r="25" spans="1:17" x14ac:dyDescent="0.25">
      <c r="A25" s="21" t="s">
        <v>38</v>
      </c>
      <c r="B25" s="22" t="s">
        <v>326</v>
      </c>
      <c r="C25" s="23" t="s">
        <v>287</v>
      </c>
      <c r="D25" s="22" t="s">
        <v>294</v>
      </c>
      <c r="E25" s="24" t="s">
        <v>287</v>
      </c>
      <c r="F25" s="25" t="s">
        <v>324</v>
      </c>
      <c r="G25" s="24" t="s">
        <v>287</v>
      </c>
      <c r="H25" s="26" t="s">
        <v>289</v>
      </c>
      <c r="I25" s="27" t="s">
        <v>287</v>
      </c>
      <c r="J25" s="25" t="s">
        <v>313</v>
      </c>
      <c r="K25" s="23" t="s">
        <v>287</v>
      </c>
      <c r="L25" s="22" t="s">
        <v>359</v>
      </c>
      <c r="M25" s="24" t="s">
        <v>287</v>
      </c>
      <c r="N25" s="25" t="s">
        <v>332</v>
      </c>
      <c r="O25" s="24" t="s">
        <v>287</v>
      </c>
      <c r="P25" s="26" t="s">
        <v>292</v>
      </c>
      <c r="Q25" s="185" t="s">
        <v>287</v>
      </c>
    </row>
    <row r="26" spans="1:17" x14ac:dyDescent="0.25">
      <c r="A26" s="21" t="s">
        <v>27</v>
      </c>
      <c r="B26" s="22" t="s">
        <v>324</v>
      </c>
      <c r="C26" s="23" t="s">
        <v>277</v>
      </c>
      <c r="D26" s="22" t="s">
        <v>326</v>
      </c>
      <c r="E26" s="24" t="s">
        <v>277</v>
      </c>
      <c r="F26" s="25" t="s">
        <v>283</v>
      </c>
      <c r="G26" s="24" t="s">
        <v>277</v>
      </c>
      <c r="H26" s="26" t="s">
        <v>311</v>
      </c>
      <c r="I26" s="27" t="s">
        <v>277</v>
      </c>
      <c r="J26" s="25" t="s">
        <v>280</v>
      </c>
      <c r="K26" s="23" t="s">
        <v>277</v>
      </c>
      <c r="L26" s="22" t="s">
        <v>295</v>
      </c>
      <c r="M26" s="24" t="s">
        <v>277</v>
      </c>
      <c r="N26" s="25" t="s">
        <v>291</v>
      </c>
      <c r="O26" s="24" t="s">
        <v>277</v>
      </c>
      <c r="P26" s="26" t="s">
        <v>325</v>
      </c>
      <c r="Q26" s="185" t="s">
        <v>277</v>
      </c>
    </row>
    <row r="27" spans="1:17" x14ac:dyDescent="0.25">
      <c r="A27" s="21" t="s">
        <v>28</v>
      </c>
      <c r="B27" s="22" t="s">
        <v>290</v>
      </c>
      <c r="C27" s="23" t="s">
        <v>277</v>
      </c>
      <c r="D27" s="22" t="s">
        <v>356</v>
      </c>
      <c r="E27" s="24" t="s">
        <v>277</v>
      </c>
      <c r="F27" s="25" t="s">
        <v>281</v>
      </c>
      <c r="G27" s="24" t="s">
        <v>277</v>
      </c>
      <c r="H27" s="26" t="s">
        <v>374</v>
      </c>
      <c r="I27" s="27" t="s">
        <v>277</v>
      </c>
      <c r="J27" s="25" t="s">
        <v>302</v>
      </c>
      <c r="K27" s="23" t="s">
        <v>277</v>
      </c>
      <c r="L27" s="22" t="s">
        <v>288</v>
      </c>
      <c r="M27" s="24" t="s">
        <v>277</v>
      </c>
      <c r="N27" s="25" t="s">
        <v>343</v>
      </c>
      <c r="O27" s="24" t="s">
        <v>277</v>
      </c>
      <c r="P27" s="26" t="s">
        <v>353</v>
      </c>
      <c r="Q27" s="185" t="s">
        <v>277</v>
      </c>
    </row>
    <row r="28" spans="1:17" x14ac:dyDescent="0.25">
      <c r="A28" s="21" t="s">
        <v>29</v>
      </c>
      <c r="B28" s="22" t="s">
        <v>276</v>
      </c>
      <c r="C28" s="23" t="s">
        <v>287</v>
      </c>
      <c r="D28" s="22" t="s">
        <v>276</v>
      </c>
      <c r="E28" s="24" t="s">
        <v>287</v>
      </c>
      <c r="F28" s="25" t="s">
        <v>281</v>
      </c>
      <c r="G28" s="24" t="s">
        <v>287</v>
      </c>
      <c r="H28" s="26" t="s">
        <v>306</v>
      </c>
      <c r="I28" s="27" t="s">
        <v>287</v>
      </c>
      <c r="J28" s="25" t="s">
        <v>370</v>
      </c>
      <c r="K28" s="23" t="s">
        <v>287</v>
      </c>
      <c r="L28" s="22" t="s">
        <v>309</v>
      </c>
      <c r="M28" s="24" t="s">
        <v>287</v>
      </c>
      <c r="N28" s="25" t="s">
        <v>308</v>
      </c>
      <c r="O28" s="24" t="s">
        <v>287</v>
      </c>
      <c r="P28" s="26" t="s">
        <v>310</v>
      </c>
      <c r="Q28" s="185" t="s">
        <v>287</v>
      </c>
    </row>
    <row r="29" spans="1:17" x14ac:dyDescent="0.25">
      <c r="A29" s="21" t="s">
        <v>30</v>
      </c>
      <c r="B29" s="22" t="s">
        <v>283</v>
      </c>
      <c r="C29" s="23" t="s">
        <v>287</v>
      </c>
      <c r="D29" s="22" t="s">
        <v>294</v>
      </c>
      <c r="E29" s="24" t="s">
        <v>287</v>
      </c>
      <c r="F29" s="25" t="s">
        <v>278</v>
      </c>
      <c r="G29" s="24" t="s">
        <v>287</v>
      </c>
      <c r="H29" s="26" t="s">
        <v>294</v>
      </c>
      <c r="I29" s="27" t="s">
        <v>287</v>
      </c>
      <c r="J29" s="25" t="s">
        <v>301</v>
      </c>
      <c r="K29" s="23" t="s">
        <v>287</v>
      </c>
      <c r="L29" s="22" t="s">
        <v>372</v>
      </c>
      <c r="M29" s="24" t="s">
        <v>287</v>
      </c>
      <c r="N29" s="25" t="s">
        <v>319</v>
      </c>
      <c r="O29" s="24" t="s">
        <v>287</v>
      </c>
      <c r="P29" s="26" t="s">
        <v>295</v>
      </c>
      <c r="Q29" s="185" t="s">
        <v>287</v>
      </c>
    </row>
    <row r="30" spans="1:17" x14ac:dyDescent="0.25">
      <c r="A30" s="21" t="s">
        <v>31</v>
      </c>
      <c r="B30" s="22" t="s">
        <v>358</v>
      </c>
      <c r="C30" s="23" t="s">
        <v>277</v>
      </c>
      <c r="D30" s="22" t="s">
        <v>312</v>
      </c>
      <c r="E30" s="24" t="s">
        <v>277</v>
      </c>
      <c r="F30" s="25" t="s">
        <v>298</v>
      </c>
      <c r="G30" s="24" t="s">
        <v>277</v>
      </c>
      <c r="H30" s="26" t="s">
        <v>293</v>
      </c>
      <c r="I30" s="27" t="s">
        <v>277</v>
      </c>
      <c r="J30" s="25" t="s">
        <v>340</v>
      </c>
      <c r="K30" s="23" t="s">
        <v>277</v>
      </c>
      <c r="L30" s="22" t="s">
        <v>282</v>
      </c>
      <c r="M30" s="24" t="s">
        <v>277</v>
      </c>
      <c r="N30" s="25" t="s">
        <v>294</v>
      </c>
      <c r="O30" s="24" t="s">
        <v>277</v>
      </c>
      <c r="P30" s="26" t="s">
        <v>281</v>
      </c>
      <c r="Q30" s="185" t="s">
        <v>277</v>
      </c>
    </row>
    <row r="31" spans="1:17" x14ac:dyDescent="0.25">
      <c r="A31" s="21" t="s">
        <v>32</v>
      </c>
      <c r="B31" s="22" t="s">
        <v>283</v>
      </c>
      <c r="C31" s="23" t="s">
        <v>277</v>
      </c>
      <c r="D31" s="22" t="s">
        <v>276</v>
      </c>
      <c r="E31" s="24" t="s">
        <v>277</v>
      </c>
      <c r="F31" s="25" t="s">
        <v>276</v>
      </c>
      <c r="G31" s="24" t="s">
        <v>277</v>
      </c>
      <c r="H31" s="26" t="s">
        <v>283</v>
      </c>
      <c r="I31" s="27" t="s">
        <v>277</v>
      </c>
      <c r="J31" s="25" t="s">
        <v>290</v>
      </c>
      <c r="K31" s="23" t="s">
        <v>277</v>
      </c>
      <c r="L31" s="22" t="s">
        <v>288</v>
      </c>
      <c r="M31" s="24" t="s">
        <v>277</v>
      </c>
      <c r="N31" s="25" t="s">
        <v>286</v>
      </c>
      <c r="O31" s="24" t="s">
        <v>277</v>
      </c>
      <c r="P31" s="26" t="s">
        <v>282</v>
      </c>
      <c r="Q31" s="185" t="s">
        <v>277</v>
      </c>
    </row>
    <row r="32" spans="1:17" x14ac:dyDescent="0.25">
      <c r="A32" s="28" t="s">
        <v>39</v>
      </c>
      <c r="B32" s="22" t="s">
        <v>315</v>
      </c>
      <c r="C32" s="23" t="s">
        <v>277</v>
      </c>
      <c r="D32" s="22" t="s">
        <v>343</v>
      </c>
      <c r="E32" s="24" t="s">
        <v>277</v>
      </c>
      <c r="F32" s="25" t="s">
        <v>276</v>
      </c>
      <c r="G32" s="24" t="s">
        <v>277</v>
      </c>
      <c r="H32" s="26" t="s">
        <v>304</v>
      </c>
      <c r="I32" s="27" t="s">
        <v>277</v>
      </c>
      <c r="J32" s="25" t="s">
        <v>290</v>
      </c>
      <c r="K32" s="23" t="s">
        <v>277</v>
      </c>
      <c r="L32" s="22" t="s">
        <v>324</v>
      </c>
      <c r="M32" s="24" t="s">
        <v>277</v>
      </c>
      <c r="N32" s="25" t="s">
        <v>306</v>
      </c>
      <c r="O32" s="24" t="s">
        <v>277</v>
      </c>
      <c r="P32" s="26" t="s">
        <v>324</v>
      </c>
      <c r="Q32" s="185" t="s">
        <v>277</v>
      </c>
    </row>
    <row r="33" spans="1:17" x14ac:dyDescent="0.25">
      <c r="A33" s="29" t="s">
        <v>40</v>
      </c>
      <c r="B33" s="30" t="s">
        <v>283</v>
      </c>
      <c r="C33" s="31" t="s">
        <v>277</v>
      </c>
      <c r="D33" s="30" t="s">
        <v>327</v>
      </c>
      <c r="E33" s="32" t="s">
        <v>277</v>
      </c>
      <c r="F33" s="33" t="s">
        <v>283</v>
      </c>
      <c r="G33" s="32" t="s">
        <v>277</v>
      </c>
      <c r="H33" s="34" t="s">
        <v>327</v>
      </c>
      <c r="I33" s="35" t="s">
        <v>277</v>
      </c>
      <c r="J33" s="33" t="s">
        <v>344</v>
      </c>
      <c r="K33" s="31" t="s">
        <v>277</v>
      </c>
      <c r="L33" s="30" t="s">
        <v>324</v>
      </c>
      <c r="M33" s="32" t="s">
        <v>277</v>
      </c>
      <c r="N33" s="33" t="s">
        <v>312</v>
      </c>
      <c r="O33" s="32" t="s">
        <v>277</v>
      </c>
      <c r="P33" s="34" t="s">
        <v>375</v>
      </c>
      <c r="Q33" s="36" t="s">
        <v>277</v>
      </c>
    </row>
    <row r="34" spans="1:17" x14ac:dyDescent="0.25">
      <c r="A34" s="13" t="s">
        <v>41</v>
      </c>
      <c r="B34" s="14" t="s">
        <v>374</v>
      </c>
      <c r="C34" s="15" t="s">
        <v>277</v>
      </c>
      <c r="D34" s="14" t="s">
        <v>295</v>
      </c>
      <c r="E34" s="16" t="s">
        <v>277</v>
      </c>
      <c r="F34" s="17" t="s">
        <v>281</v>
      </c>
      <c r="G34" s="16" t="s">
        <v>277</v>
      </c>
      <c r="H34" s="18" t="s">
        <v>296</v>
      </c>
      <c r="I34" s="19" t="s">
        <v>277</v>
      </c>
      <c r="J34" s="17" t="s">
        <v>376</v>
      </c>
      <c r="K34" s="15" t="s">
        <v>277</v>
      </c>
      <c r="L34" s="14" t="s">
        <v>362</v>
      </c>
      <c r="M34" s="16" t="s">
        <v>277</v>
      </c>
      <c r="N34" s="17" t="s">
        <v>357</v>
      </c>
      <c r="O34" s="16" t="s">
        <v>277</v>
      </c>
      <c r="P34" s="18" t="s">
        <v>350</v>
      </c>
      <c r="Q34" s="20" t="s">
        <v>277</v>
      </c>
    </row>
    <row r="35" spans="1:17" x14ac:dyDescent="0.25">
      <c r="A35" s="21" t="s">
        <v>42</v>
      </c>
      <c r="B35" s="22" t="s">
        <v>290</v>
      </c>
      <c r="C35" s="23" t="s">
        <v>277</v>
      </c>
      <c r="D35" s="22" t="s">
        <v>292</v>
      </c>
      <c r="E35" s="24" t="s">
        <v>277</v>
      </c>
      <c r="F35" s="25" t="s">
        <v>276</v>
      </c>
      <c r="G35" s="24" t="s">
        <v>277</v>
      </c>
      <c r="H35" s="26" t="s">
        <v>306</v>
      </c>
      <c r="I35" s="27" t="s">
        <v>277</v>
      </c>
      <c r="J35" s="25" t="s">
        <v>310</v>
      </c>
      <c r="K35" s="23" t="s">
        <v>277</v>
      </c>
      <c r="L35" s="22" t="s">
        <v>297</v>
      </c>
      <c r="M35" s="24" t="s">
        <v>277</v>
      </c>
      <c r="N35" s="25" t="s">
        <v>295</v>
      </c>
      <c r="O35" s="24" t="s">
        <v>277</v>
      </c>
      <c r="P35" s="26" t="s">
        <v>285</v>
      </c>
      <c r="Q35" s="185" t="s">
        <v>277</v>
      </c>
    </row>
    <row r="36" spans="1:17" x14ac:dyDescent="0.25">
      <c r="A36" s="28" t="s">
        <v>43</v>
      </c>
      <c r="B36" s="37" t="s">
        <v>276</v>
      </c>
      <c r="C36" s="38" t="s">
        <v>277</v>
      </c>
      <c r="D36" s="37" t="s">
        <v>306</v>
      </c>
      <c r="E36" s="39" t="s">
        <v>277</v>
      </c>
      <c r="F36" s="40" t="s">
        <v>276</v>
      </c>
      <c r="G36" s="39" t="s">
        <v>277</v>
      </c>
      <c r="H36" s="41" t="s">
        <v>306</v>
      </c>
      <c r="I36" s="42" t="s">
        <v>277</v>
      </c>
      <c r="J36" s="40" t="s">
        <v>293</v>
      </c>
      <c r="K36" s="38" t="s">
        <v>277</v>
      </c>
      <c r="L36" s="37" t="s">
        <v>290</v>
      </c>
      <c r="M36" s="39" t="s">
        <v>277</v>
      </c>
      <c r="N36" s="40" t="s">
        <v>293</v>
      </c>
      <c r="O36" s="39" t="s">
        <v>277</v>
      </c>
      <c r="P36" s="41" t="s">
        <v>304</v>
      </c>
      <c r="Q36" s="20" t="s">
        <v>277</v>
      </c>
    </row>
    <row r="37" spans="1:17" x14ac:dyDescent="0.25">
      <c r="A37" s="43" t="s">
        <v>44</v>
      </c>
      <c r="B37" s="44" t="s">
        <v>289</v>
      </c>
      <c r="C37" s="45" t="s">
        <v>277</v>
      </c>
      <c r="D37" s="44" t="s">
        <v>306</v>
      </c>
      <c r="E37" s="46" t="s">
        <v>277</v>
      </c>
      <c r="F37" s="47" t="s">
        <v>294</v>
      </c>
      <c r="G37" s="46" t="s">
        <v>277</v>
      </c>
      <c r="H37" s="48" t="s">
        <v>285</v>
      </c>
      <c r="I37" s="49" t="s">
        <v>277</v>
      </c>
      <c r="J37" s="47" t="s">
        <v>285</v>
      </c>
      <c r="K37" s="45" t="s">
        <v>277</v>
      </c>
      <c r="L37" s="44" t="s">
        <v>283</v>
      </c>
      <c r="M37" s="46" t="s">
        <v>277</v>
      </c>
      <c r="N37" s="47" t="s">
        <v>280</v>
      </c>
      <c r="O37" s="46" t="s">
        <v>277</v>
      </c>
      <c r="P37" s="48" t="s">
        <v>332</v>
      </c>
      <c r="Q37" s="50" t="s">
        <v>277</v>
      </c>
    </row>
    <row r="38" spans="1:17" x14ac:dyDescent="0.25">
      <c r="A38" s="51" t="s">
        <v>45</v>
      </c>
      <c r="B38" s="30" t="s">
        <v>312</v>
      </c>
      <c r="C38" s="31" t="s">
        <v>277</v>
      </c>
      <c r="D38" s="30" t="s">
        <v>304</v>
      </c>
      <c r="E38" s="32" t="s">
        <v>277</v>
      </c>
      <c r="F38" s="33" t="s">
        <v>278</v>
      </c>
      <c r="G38" s="32" t="s">
        <v>277</v>
      </c>
      <c r="H38" s="34" t="s">
        <v>278</v>
      </c>
      <c r="I38" s="35" t="s">
        <v>277</v>
      </c>
      <c r="J38" s="33" t="s">
        <v>280</v>
      </c>
      <c r="K38" s="31" t="s">
        <v>277</v>
      </c>
      <c r="L38" s="30" t="s">
        <v>294</v>
      </c>
      <c r="M38" s="32" t="s">
        <v>277</v>
      </c>
      <c r="N38" s="33" t="s">
        <v>291</v>
      </c>
      <c r="O38" s="32" t="s">
        <v>277</v>
      </c>
      <c r="P38" s="34" t="s">
        <v>308</v>
      </c>
      <c r="Q38" s="52" t="s">
        <v>277</v>
      </c>
    </row>
    <row r="39" spans="1:17" x14ac:dyDescent="0.25">
      <c r="A39" s="53" t="s">
        <v>46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3" t="s">
        <v>47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3" t="s">
        <v>48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5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55" t="s">
        <v>49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</sheetData>
  <mergeCells count="18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  <ignoredErrors>
    <ignoredError sqref="B3:Q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1C5C-FB37-49D1-A70B-F7E21F721206}">
  <sheetPr codeName="Sheet4"/>
  <dimension ref="A1:D65"/>
  <sheetViews>
    <sheetView showGridLines="0" zoomScaleNormal="100" workbookViewId="0">
      <selection activeCell="O36" sqref="O36"/>
    </sheetView>
  </sheetViews>
  <sheetFormatPr defaultRowHeight="15" x14ac:dyDescent="0.25"/>
  <cols>
    <col min="2" max="4" width="14.7109375" customWidth="1"/>
    <col min="5" max="5" width="9" customWidth="1"/>
  </cols>
  <sheetData>
    <row r="1" spans="1:4" ht="15.75" x14ac:dyDescent="0.25">
      <c r="A1" s="1" t="s">
        <v>271</v>
      </c>
    </row>
    <row r="2" spans="1:4" x14ac:dyDescent="0.25">
      <c r="A2" s="175"/>
      <c r="B2" s="166" t="s">
        <v>55</v>
      </c>
      <c r="C2" s="166" t="s">
        <v>7</v>
      </c>
      <c r="D2" s="166" t="s">
        <v>45</v>
      </c>
    </row>
    <row r="3" spans="1:4" x14ac:dyDescent="0.25">
      <c r="A3" s="58" t="s">
        <v>56</v>
      </c>
      <c r="B3" s="59">
        <v>0.5</v>
      </c>
      <c r="C3" s="59">
        <v>0.6</v>
      </c>
      <c r="D3" s="59">
        <v>-0.4</v>
      </c>
    </row>
    <row r="4" spans="1:4" x14ac:dyDescent="0.25">
      <c r="A4" s="60" t="s">
        <v>57</v>
      </c>
      <c r="B4" s="61">
        <v>-0.3</v>
      </c>
      <c r="C4" s="61">
        <v>-0.3</v>
      </c>
      <c r="D4" s="61">
        <v>0.6</v>
      </c>
    </row>
    <row r="5" spans="1:4" x14ac:dyDescent="0.25">
      <c r="A5" s="60" t="s">
        <v>59</v>
      </c>
      <c r="B5" s="61">
        <v>-0.5</v>
      </c>
      <c r="C5" s="61">
        <v>-0.5</v>
      </c>
      <c r="D5" s="61">
        <v>-0.5</v>
      </c>
    </row>
    <row r="6" spans="1:4" x14ac:dyDescent="0.25">
      <c r="A6" s="60" t="s">
        <v>60</v>
      </c>
      <c r="B6" s="61">
        <v>-1.8</v>
      </c>
      <c r="C6" s="61">
        <v>-1.8</v>
      </c>
      <c r="D6" s="61">
        <v>-2.2000000000000002</v>
      </c>
    </row>
    <row r="7" spans="1:4" x14ac:dyDescent="0.25">
      <c r="A7" s="60" t="s">
        <v>61</v>
      </c>
      <c r="B7" s="61">
        <v>-3.1</v>
      </c>
      <c r="C7" s="61">
        <v>-2.9</v>
      </c>
      <c r="D7" s="61">
        <v>-1.2</v>
      </c>
    </row>
    <row r="8" spans="1:4" x14ac:dyDescent="0.25">
      <c r="A8" s="60" t="s">
        <v>57</v>
      </c>
      <c r="B8" s="61">
        <v>0</v>
      </c>
      <c r="C8" s="61">
        <v>-0.1</v>
      </c>
      <c r="D8" s="61">
        <v>-0.2</v>
      </c>
    </row>
    <row r="9" spans="1:4" x14ac:dyDescent="0.25">
      <c r="A9" s="60" t="s">
        <v>59</v>
      </c>
      <c r="B9" s="61">
        <v>0.4</v>
      </c>
      <c r="C9" s="61">
        <v>0.4</v>
      </c>
      <c r="D9" s="61">
        <v>0.4</v>
      </c>
    </row>
    <row r="10" spans="1:4" x14ac:dyDescent="0.25">
      <c r="A10" s="60" t="s">
        <v>60</v>
      </c>
      <c r="B10" s="61">
        <v>0.5</v>
      </c>
      <c r="C10" s="61">
        <v>0.5</v>
      </c>
      <c r="D10" s="61">
        <v>1.1000000000000001</v>
      </c>
    </row>
    <row r="11" spans="1:4" x14ac:dyDescent="0.25">
      <c r="A11" s="60" t="s">
        <v>62</v>
      </c>
      <c r="B11" s="61">
        <v>0.4</v>
      </c>
      <c r="C11" s="61">
        <v>0.4</v>
      </c>
      <c r="D11" s="61">
        <v>0.5</v>
      </c>
    </row>
    <row r="12" spans="1:4" x14ac:dyDescent="0.25">
      <c r="A12" s="60" t="s">
        <v>57</v>
      </c>
      <c r="B12" s="61">
        <v>1</v>
      </c>
      <c r="C12" s="61">
        <v>1</v>
      </c>
      <c r="D12" s="61">
        <v>1</v>
      </c>
    </row>
    <row r="13" spans="1:4" x14ac:dyDescent="0.25">
      <c r="A13" s="60" t="s">
        <v>59</v>
      </c>
      <c r="B13" s="61">
        <v>0.4</v>
      </c>
      <c r="C13" s="61">
        <v>0.5</v>
      </c>
      <c r="D13" s="61">
        <v>0.8</v>
      </c>
    </row>
    <row r="14" spans="1:4" x14ac:dyDescent="0.25">
      <c r="A14" s="60" t="s">
        <v>60</v>
      </c>
      <c r="B14" s="61">
        <v>0.6</v>
      </c>
      <c r="C14" s="61">
        <v>0.6</v>
      </c>
      <c r="D14" s="61">
        <v>0.5</v>
      </c>
    </row>
    <row r="15" spans="1:4" x14ac:dyDescent="0.25">
      <c r="A15" s="60" t="s">
        <v>63</v>
      </c>
      <c r="B15" s="61">
        <v>0.9</v>
      </c>
      <c r="C15" s="61">
        <v>0.9</v>
      </c>
      <c r="D15" s="61">
        <v>-0.2</v>
      </c>
    </row>
    <row r="16" spans="1:4" x14ac:dyDescent="0.25">
      <c r="A16" s="60" t="s">
        <v>57</v>
      </c>
      <c r="B16" s="61">
        <v>0</v>
      </c>
      <c r="C16" s="61">
        <v>0.1</v>
      </c>
      <c r="D16" s="61">
        <v>0.7</v>
      </c>
    </row>
    <row r="17" spans="1:4" x14ac:dyDescent="0.25">
      <c r="A17" s="60" t="s">
        <v>59</v>
      </c>
      <c r="B17" s="61">
        <v>0.1</v>
      </c>
      <c r="C17" s="61">
        <v>0.2</v>
      </c>
      <c r="D17" s="61">
        <v>0</v>
      </c>
    </row>
    <row r="18" spans="1:4" x14ac:dyDescent="0.25">
      <c r="A18" s="60" t="s">
        <v>60</v>
      </c>
      <c r="B18" s="61">
        <v>-0.4</v>
      </c>
      <c r="C18" s="61">
        <v>-0.4</v>
      </c>
      <c r="D18" s="61">
        <v>1.1000000000000001</v>
      </c>
    </row>
    <row r="19" spans="1:4" x14ac:dyDescent="0.25">
      <c r="A19" s="60" t="s">
        <v>64</v>
      </c>
      <c r="B19" s="61">
        <v>-0.3</v>
      </c>
      <c r="C19" s="61">
        <v>-0.2</v>
      </c>
      <c r="D19" s="61">
        <v>0.8</v>
      </c>
    </row>
    <row r="20" spans="1:4" x14ac:dyDescent="0.25">
      <c r="A20" s="60" t="s">
        <v>57</v>
      </c>
      <c r="B20" s="61">
        <v>-0.2</v>
      </c>
      <c r="C20" s="61">
        <v>-0.2</v>
      </c>
      <c r="D20" s="61">
        <v>0.5</v>
      </c>
    </row>
    <row r="21" spans="1:4" x14ac:dyDescent="0.25">
      <c r="A21" s="60" t="s">
        <v>59</v>
      </c>
      <c r="B21" s="61">
        <v>-0.1</v>
      </c>
      <c r="C21" s="61">
        <v>-0.1</v>
      </c>
      <c r="D21" s="61">
        <v>0.2</v>
      </c>
    </row>
    <row r="22" spans="1:4" x14ac:dyDescent="0.25">
      <c r="A22" s="60" t="s">
        <v>60</v>
      </c>
      <c r="B22" s="61">
        <v>-0.5</v>
      </c>
      <c r="C22" s="61">
        <v>-0.4</v>
      </c>
      <c r="D22" s="61">
        <v>0.1</v>
      </c>
    </row>
    <row r="23" spans="1:4" x14ac:dyDescent="0.25">
      <c r="A23" s="60" t="s">
        <v>65</v>
      </c>
      <c r="B23" s="61">
        <v>-0.3</v>
      </c>
      <c r="C23" s="61">
        <v>-0.3</v>
      </c>
      <c r="D23" s="61">
        <v>0.9</v>
      </c>
    </row>
    <row r="24" spans="1:4" x14ac:dyDescent="0.25">
      <c r="A24" s="60" t="s">
        <v>57</v>
      </c>
      <c r="B24" s="61">
        <v>0.5</v>
      </c>
      <c r="C24" s="61">
        <v>0.5</v>
      </c>
      <c r="D24" s="61">
        <v>0.1</v>
      </c>
    </row>
    <row r="25" spans="1:4" x14ac:dyDescent="0.25">
      <c r="A25" s="60" t="s">
        <v>59</v>
      </c>
      <c r="B25" s="61">
        <v>0.3</v>
      </c>
      <c r="C25" s="61">
        <v>0.3</v>
      </c>
      <c r="D25" s="61">
        <v>0.8</v>
      </c>
    </row>
    <row r="26" spans="1:4" x14ac:dyDescent="0.25">
      <c r="A26" s="60" t="s">
        <v>60</v>
      </c>
      <c r="B26" s="61">
        <v>0.3</v>
      </c>
      <c r="C26" s="61">
        <v>0.3</v>
      </c>
      <c r="D26" s="61">
        <v>0.7</v>
      </c>
    </row>
    <row r="27" spans="1:4" x14ac:dyDescent="0.25">
      <c r="A27" s="60" t="s">
        <v>66</v>
      </c>
      <c r="B27" s="61">
        <v>0.4</v>
      </c>
      <c r="C27" s="61">
        <v>0.5</v>
      </c>
      <c r="D27" s="61">
        <v>-0.4</v>
      </c>
    </row>
    <row r="28" spans="1:4" x14ac:dyDescent="0.25">
      <c r="A28" s="60" t="s">
        <v>57</v>
      </c>
      <c r="B28" s="61">
        <v>0.2</v>
      </c>
      <c r="C28" s="61">
        <v>0.3</v>
      </c>
      <c r="D28" s="61">
        <v>1.3</v>
      </c>
    </row>
    <row r="29" spans="1:4" x14ac:dyDescent="0.25">
      <c r="A29" s="60" t="s">
        <v>59</v>
      </c>
      <c r="B29" s="61">
        <v>0.5</v>
      </c>
      <c r="C29" s="61">
        <v>0.5</v>
      </c>
      <c r="D29" s="61">
        <v>1.2</v>
      </c>
    </row>
    <row r="30" spans="1:4" x14ac:dyDescent="0.25">
      <c r="A30" s="60" t="s">
        <v>60</v>
      </c>
      <c r="B30" s="61">
        <v>0.4</v>
      </c>
      <c r="C30" s="61">
        <v>0.4</v>
      </c>
      <c r="D30" s="61">
        <v>0.4</v>
      </c>
    </row>
    <row r="31" spans="1:4" x14ac:dyDescent="0.25">
      <c r="A31" s="60" t="s">
        <v>67</v>
      </c>
      <c r="B31" s="61">
        <v>0.6</v>
      </c>
      <c r="C31" s="61">
        <v>0.7</v>
      </c>
      <c r="D31" s="61">
        <v>0.8</v>
      </c>
    </row>
    <row r="32" spans="1:4" x14ac:dyDescent="0.25">
      <c r="A32" s="60" t="s">
        <v>57</v>
      </c>
      <c r="B32" s="61">
        <v>0.5</v>
      </c>
      <c r="C32" s="61">
        <v>0.5</v>
      </c>
      <c r="D32" s="61">
        <v>0.6</v>
      </c>
    </row>
    <row r="33" spans="1:4" x14ac:dyDescent="0.25">
      <c r="A33" s="60" t="s">
        <v>59</v>
      </c>
      <c r="B33" s="61">
        <v>0.4</v>
      </c>
      <c r="C33" s="61">
        <v>0.5</v>
      </c>
      <c r="D33" s="61">
        <v>0.3</v>
      </c>
    </row>
    <row r="34" spans="1:4" x14ac:dyDescent="0.25">
      <c r="A34" s="60" t="s">
        <v>60</v>
      </c>
      <c r="B34" s="61">
        <v>0.5</v>
      </c>
      <c r="C34" s="61">
        <v>0.5</v>
      </c>
      <c r="D34" s="61">
        <v>0.1</v>
      </c>
    </row>
    <row r="35" spans="1:4" x14ac:dyDescent="0.25">
      <c r="A35" s="60" t="s">
        <v>68</v>
      </c>
      <c r="B35" s="61">
        <v>0.6</v>
      </c>
      <c r="C35" s="61">
        <v>0.5</v>
      </c>
      <c r="D35" s="61">
        <v>0.6</v>
      </c>
    </row>
    <row r="36" spans="1:4" x14ac:dyDescent="0.25">
      <c r="A36" s="60" t="s">
        <v>57</v>
      </c>
      <c r="B36" s="61">
        <v>0.2</v>
      </c>
      <c r="C36" s="61">
        <v>0.3</v>
      </c>
      <c r="D36" s="61">
        <v>0.3</v>
      </c>
    </row>
    <row r="37" spans="1:4" x14ac:dyDescent="0.25">
      <c r="A37" s="60" t="s">
        <v>59</v>
      </c>
      <c r="B37" s="61">
        <v>0.5</v>
      </c>
      <c r="C37" s="61">
        <v>0.5</v>
      </c>
      <c r="D37" s="61">
        <v>0.6</v>
      </c>
    </row>
    <row r="38" spans="1:4" x14ac:dyDescent="0.25">
      <c r="A38" s="60" t="s">
        <v>60</v>
      </c>
      <c r="B38" s="61">
        <v>0.8</v>
      </c>
      <c r="C38" s="61">
        <v>0.8</v>
      </c>
      <c r="D38" s="61">
        <v>0.5</v>
      </c>
    </row>
    <row r="39" spans="1:4" x14ac:dyDescent="0.25">
      <c r="A39" s="60" t="s">
        <v>69</v>
      </c>
      <c r="B39" s="61">
        <v>0.7</v>
      </c>
      <c r="C39" s="61">
        <v>0.8</v>
      </c>
      <c r="D39" s="61">
        <v>0.4</v>
      </c>
    </row>
    <row r="40" spans="1:4" x14ac:dyDescent="0.25">
      <c r="A40" s="60" t="s">
        <v>57</v>
      </c>
      <c r="B40" s="61">
        <v>0.8</v>
      </c>
      <c r="C40" s="61">
        <v>0.9</v>
      </c>
      <c r="D40" s="61">
        <v>0.5</v>
      </c>
    </row>
    <row r="41" spans="1:4" x14ac:dyDescent="0.25">
      <c r="A41" s="60" t="s">
        <v>59</v>
      </c>
      <c r="B41" s="61">
        <v>0.8</v>
      </c>
      <c r="C41" s="61">
        <v>0.8</v>
      </c>
      <c r="D41" s="61">
        <v>0.8</v>
      </c>
    </row>
    <row r="42" spans="1:4" x14ac:dyDescent="0.25">
      <c r="A42" s="60" t="s">
        <v>60</v>
      </c>
      <c r="B42" s="61">
        <v>0.8</v>
      </c>
      <c r="C42" s="61">
        <v>0.8</v>
      </c>
      <c r="D42" s="61">
        <v>1</v>
      </c>
    </row>
    <row r="43" spans="1:4" x14ac:dyDescent="0.25">
      <c r="A43" s="60" t="s">
        <v>70</v>
      </c>
      <c r="B43" s="61">
        <v>0</v>
      </c>
      <c r="C43" s="61">
        <v>0.2</v>
      </c>
      <c r="D43" s="61">
        <v>0.7</v>
      </c>
    </row>
    <row r="44" spans="1:4" x14ac:dyDescent="0.25">
      <c r="A44" s="60" t="s">
        <v>57</v>
      </c>
      <c r="B44" s="61">
        <v>0.6</v>
      </c>
      <c r="C44" s="61">
        <v>0.6</v>
      </c>
      <c r="D44" s="61">
        <v>0.7</v>
      </c>
    </row>
    <row r="45" spans="1:4" x14ac:dyDescent="0.25">
      <c r="A45" s="60" t="s">
        <v>59</v>
      </c>
      <c r="B45" s="61">
        <v>0</v>
      </c>
      <c r="C45" s="61">
        <v>0.1</v>
      </c>
      <c r="D45" s="61">
        <v>0.7</v>
      </c>
    </row>
    <row r="46" spans="1:4" x14ac:dyDescent="0.25">
      <c r="A46" s="60" t="s">
        <v>60</v>
      </c>
      <c r="B46" s="61">
        <v>0.7</v>
      </c>
      <c r="C46" s="61">
        <v>0.7</v>
      </c>
      <c r="D46" s="61">
        <v>0.2</v>
      </c>
    </row>
    <row r="47" spans="1:4" x14ac:dyDescent="0.25">
      <c r="A47" s="60" t="s">
        <v>71</v>
      </c>
      <c r="B47" s="61">
        <v>0.6</v>
      </c>
      <c r="C47" s="61">
        <v>0.7</v>
      </c>
      <c r="D47" s="61">
        <v>0.5</v>
      </c>
    </row>
    <row r="48" spans="1:4" x14ac:dyDescent="0.25">
      <c r="A48" s="60" t="s">
        <v>57</v>
      </c>
      <c r="B48" s="61">
        <v>0.3</v>
      </c>
      <c r="C48" s="61">
        <v>0.4</v>
      </c>
      <c r="D48" s="61">
        <v>0.7</v>
      </c>
    </row>
    <row r="49" spans="1:4" x14ac:dyDescent="0.25">
      <c r="A49" s="60" t="s">
        <v>59</v>
      </c>
      <c r="B49" s="61">
        <v>0.2</v>
      </c>
      <c r="C49" s="61">
        <v>0.2</v>
      </c>
      <c r="D49" s="61">
        <v>0.9</v>
      </c>
    </row>
    <row r="50" spans="1:4" x14ac:dyDescent="0.25">
      <c r="A50" s="60" t="s">
        <v>60</v>
      </c>
      <c r="B50" s="61">
        <v>0</v>
      </c>
      <c r="C50" s="61">
        <v>0.1</v>
      </c>
      <c r="D50" s="61">
        <v>0.4</v>
      </c>
    </row>
    <row r="51" spans="1:4" x14ac:dyDescent="0.25">
      <c r="A51" s="60" t="s">
        <v>72</v>
      </c>
      <c r="B51" s="61">
        <v>-3.3</v>
      </c>
      <c r="C51" s="61">
        <v>-3</v>
      </c>
      <c r="D51" s="61">
        <v>-1.2</v>
      </c>
    </row>
    <row r="52" spans="1:4" x14ac:dyDescent="0.25">
      <c r="A52" s="60" t="s">
        <v>57</v>
      </c>
      <c r="B52" s="61">
        <v>-11.3</v>
      </c>
      <c r="C52" s="61">
        <v>-11</v>
      </c>
      <c r="D52" s="61">
        <v>-8.5</v>
      </c>
    </row>
    <row r="53" spans="1:4" x14ac:dyDescent="0.25">
      <c r="A53" s="60" t="s">
        <v>59</v>
      </c>
      <c r="B53" s="61">
        <v>12.1</v>
      </c>
      <c r="C53" s="61">
        <v>11.3</v>
      </c>
      <c r="D53" s="61">
        <v>7.9</v>
      </c>
    </row>
    <row r="54" spans="1:4" x14ac:dyDescent="0.25">
      <c r="A54" s="60" t="s">
        <v>60</v>
      </c>
      <c r="B54" s="61">
        <v>-0.1</v>
      </c>
      <c r="C54" s="61">
        <v>0.1</v>
      </c>
      <c r="D54" s="61">
        <v>1</v>
      </c>
    </row>
    <row r="55" spans="1:4" x14ac:dyDescent="0.25">
      <c r="A55" s="60" t="s">
        <v>73</v>
      </c>
      <c r="B55" s="61">
        <v>0.2</v>
      </c>
      <c r="C55" s="61">
        <v>0.4</v>
      </c>
      <c r="D55" s="61">
        <v>1.5</v>
      </c>
    </row>
    <row r="56" spans="1:4" x14ac:dyDescent="0.25">
      <c r="A56" s="60" t="s">
        <v>57</v>
      </c>
      <c r="B56" s="61">
        <v>2</v>
      </c>
      <c r="C56" s="61">
        <v>2</v>
      </c>
      <c r="D56" s="61">
        <v>1.7</v>
      </c>
    </row>
    <row r="57" spans="1:4" x14ac:dyDescent="0.25">
      <c r="A57" s="64" t="s">
        <v>59</v>
      </c>
      <c r="B57" s="65">
        <v>2.1</v>
      </c>
      <c r="C57" s="65">
        <v>2.1</v>
      </c>
      <c r="D57" s="65">
        <v>0.7</v>
      </c>
    </row>
    <row r="58" spans="1:4" x14ac:dyDescent="0.25">
      <c r="A58" s="60" t="s">
        <v>60</v>
      </c>
      <c r="B58" s="61">
        <v>0.5</v>
      </c>
      <c r="C58" s="61">
        <v>0.7</v>
      </c>
      <c r="D58" s="61">
        <v>1.7</v>
      </c>
    </row>
    <row r="59" spans="1:4" x14ac:dyDescent="0.25">
      <c r="A59" s="60" t="s">
        <v>74</v>
      </c>
      <c r="B59" s="61">
        <v>0.7</v>
      </c>
      <c r="C59" s="61">
        <v>0.7</v>
      </c>
      <c r="D59" s="61">
        <v>-0.4</v>
      </c>
    </row>
    <row r="60" spans="1:4" x14ac:dyDescent="0.25">
      <c r="A60" s="60" t="s">
        <v>57</v>
      </c>
      <c r="B60" s="61">
        <v>0.8</v>
      </c>
      <c r="C60" s="61">
        <v>0.7</v>
      </c>
      <c r="D60" s="61">
        <v>-0.1</v>
      </c>
    </row>
    <row r="61" spans="1:4" x14ac:dyDescent="0.25">
      <c r="A61" s="60" t="s">
        <v>59</v>
      </c>
      <c r="B61" s="61">
        <v>0.3</v>
      </c>
      <c r="C61" s="61">
        <v>0.3</v>
      </c>
      <c r="D61" s="61">
        <v>0.8</v>
      </c>
    </row>
    <row r="62" spans="1:4" x14ac:dyDescent="0.25">
      <c r="A62" s="60" t="s">
        <v>60</v>
      </c>
      <c r="B62" s="61">
        <v>-0.1</v>
      </c>
      <c r="C62" s="61">
        <v>-0.1</v>
      </c>
      <c r="D62" s="61">
        <v>0.6</v>
      </c>
    </row>
    <row r="63" spans="1:4" x14ac:dyDescent="0.25">
      <c r="A63" s="60" t="s">
        <v>75</v>
      </c>
      <c r="B63" s="61">
        <v>0.1</v>
      </c>
      <c r="C63" s="61">
        <v>0.2</v>
      </c>
      <c r="D63" s="61">
        <v>0.5</v>
      </c>
    </row>
    <row r="64" spans="1:4" x14ac:dyDescent="0.25">
      <c r="A64" s="36" t="s">
        <v>57</v>
      </c>
      <c r="B64" s="115">
        <v>0.1</v>
      </c>
      <c r="C64" s="115">
        <v>0</v>
      </c>
      <c r="D64" s="115">
        <v>0.5</v>
      </c>
    </row>
    <row r="65" spans="1:1" ht="15.75" x14ac:dyDescent="0.25">
      <c r="A65" s="66" t="s">
        <v>76</v>
      </c>
    </row>
  </sheetData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1828-8C6D-4383-A178-66A80366CF71}">
  <sheetPr codeName="Sheet5"/>
  <dimension ref="A1:B33"/>
  <sheetViews>
    <sheetView showGridLines="0" zoomScaleNormal="100" workbookViewId="0">
      <selection activeCell="Y13" sqref="Y13"/>
    </sheetView>
  </sheetViews>
  <sheetFormatPr defaultRowHeight="15" x14ac:dyDescent="0.25"/>
  <cols>
    <col min="1" max="1" width="20.7109375" customWidth="1"/>
  </cols>
  <sheetData>
    <row r="1" spans="1:2" ht="15.75" x14ac:dyDescent="0.25">
      <c r="A1" s="1" t="str">
        <f>CONCATENATE("GDP growth rates, % change over the previous quarter, based on seasonally adjusted data, ",LEFT(B2,4),"Q",RIGHT(B2,1))</f>
        <v>GDP growth rates, % change over the previous quarter, based on seasonally adjusted data, 2023Q2</v>
      </c>
    </row>
    <row r="2" spans="1:2" x14ac:dyDescent="0.25">
      <c r="A2" s="175"/>
      <c r="B2" s="175" t="s">
        <v>266</v>
      </c>
    </row>
    <row r="3" spans="1:2" x14ac:dyDescent="0.25">
      <c r="A3" s="161" t="s">
        <v>6</v>
      </c>
      <c r="B3" s="143">
        <v>0.1</v>
      </c>
    </row>
    <row r="4" spans="1:2" x14ac:dyDescent="0.25">
      <c r="A4" s="162" t="s">
        <v>7</v>
      </c>
      <c r="B4" s="163">
        <v>0</v>
      </c>
    </row>
    <row r="5" spans="1:2" x14ac:dyDescent="0.25">
      <c r="A5" s="67"/>
      <c r="B5" s="68"/>
    </row>
    <row r="6" spans="1:2" x14ac:dyDescent="0.25">
      <c r="A6" s="69" t="s">
        <v>22</v>
      </c>
      <c r="B6" s="8">
        <v>2.9</v>
      </c>
    </row>
    <row r="7" spans="1:2" x14ac:dyDescent="0.25">
      <c r="A7" s="69" t="s">
        <v>31</v>
      </c>
      <c r="B7" s="8">
        <v>1.4</v>
      </c>
    </row>
    <row r="8" spans="1:2" x14ac:dyDescent="0.25">
      <c r="A8" s="69" t="s">
        <v>15</v>
      </c>
      <c r="B8" s="8">
        <v>1.3</v>
      </c>
    </row>
    <row r="9" spans="1:2" x14ac:dyDescent="0.25">
      <c r="A9" s="69" t="s">
        <v>18</v>
      </c>
      <c r="B9" s="8">
        <v>1.1000000000000001</v>
      </c>
    </row>
    <row r="10" spans="1:2" x14ac:dyDescent="0.25">
      <c r="A10" s="69" t="s">
        <v>25</v>
      </c>
      <c r="B10" s="8">
        <v>1.1000000000000001</v>
      </c>
    </row>
    <row r="11" spans="1:2" x14ac:dyDescent="0.25">
      <c r="A11" s="69" t="s">
        <v>30</v>
      </c>
      <c r="B11" s="8">
        <v>0.9</v>
      </c>
    </row>
    <row r="12" spans="1:2" x14ac:dyDescent="0.25">
      <c r="A12" s="69" t="s">
        <v>33</v>
      </c>
      <c r="B12" s="8">
        <v>0.6</v>
      </c>
    </row>
    <row r="13" spans="1:2" x14ac:dyDescent="0.25">
      <c r="A13" s="69" t="s">
        <v>14</v>
      </c>
      <c r="B13" s="8">
        <v>0.5</v>
      </c>
    </row>
    <row r="14" spans="1:2" x14ac:dyDescent="0.25">
      <c r="A14" s="69" t="s">
        <v>17</v>
      </c>
      <c r="B14" s="8">
        <v>0.5</v>
      </c>
    </row>
    <row r="15" spans="1:2" x14ac:dyDescent="0.25">
      <c r="A15" s="69" t="s">
        <v>9</v>
      </c>
      <c r="B15" s="8">
        <v>0.4</v>
      </c>
    </row>
    <row r="16" spans="1:2" x14ac:dyDescent="0.25">
      <c r="A16" s="69" t="s">
        <v>16</v>
      </c>
      <c r="B16" s="8">
        <v>0.4</v>
      </c>
    </row>
    <row r="17" spans="1:2" x14ac:dyDescent="0.25">
      <c r="A17" s="69" t="s">
        <v>32</v>
      </c>
      <c r="B17" s="8">
        <v>0.4</v>
      </c>
    </row>
    <row r="18" spans="1:2" x14ac:dyDescent="0.25">
      <c r="A18" s="69" t="s">
        <v>11</v>
      </c>
      <c r="B18" s="8">
        <v>0.3</v>
      </c>
    </row>
    <row r="19" spans="1:2" x14ac:dyDescent="0.25">
      <c r="A19" s="69" t="s">
        <v>8</v>
      </c>
      <c r="B19" s="8">
        <v>0.2</v>
      </c>
    </row>
    <row r="20" spans="1:2" x14ac:dyDescent="0.25">
      <c r="A20" s="69" t="s">
        <v>10</v>
      </c>
      <c r="B20" s="8">
        <v>0.1</v>
      </c>
    </row>
    <row r="21" spans="1:2" x14ac:dyDescent="0.25">
      <c r="A21" s="69" t="s">
        <v>12</v>
      </c>
      <c r="B21" s="8">
        <v>0</v>
      </c>
    </row>
    <row r="22" spans="1:2" x14ac:dyDescent="0.25">
      <c r="A22" s="69" t="s">
        <v>29</v>
      </c>
      <c r="B22" s="8">
        <v>0</v>
      </c>
    </row>
    <row r="23" spans="1:2" x14ac:dyDescent="0.25">
      <c r="A23" s="69" t="s">
        <v>13</v>
      </c>
      <c r="B23" s="8">
        <v>-0.2</v>
      </c>
    </row>
    <row r="24" spans="1:2" x14ac:dyDescent="0.25">
      <c r="A24" s="69" t="s">
        <v>21</v>
      </c>
      <c r="B24" s="8">
        <v>-0.3</v>
      </c>
    </row>
    <row r="25" spans="1:2" x14ac:dyDescent="0.25">
      <c r="A25" s="69" t="s">
        <v>24</v>
      </c>
      <c r="B25" s="8">
        <v>-0.3</v>
      </c>
    </row>
    <row r="26" spans="1:2" x14ac:dyDescent="0.25">
      <c r="A26" s="69" t="s">
        <v>26</v>
      </c>
      <c r="B26" s="8">
        <v>-0.3</v>
      </c>
    </row>
    <row r="27" spans="1:2" x14ac:dyDescent="0.25">
      <c r="A27" s="69" t="s">
        <v>19</v>
      </c>
      <c r="B27" s="8">
        <v>-0.4</v>
      </c>
    </row>
    <row r="28" spans="1:2" x14ac:dyDescent="0.25">
      <c r="A28" s="69" t="s">
        <v>20</v>
      </c>
      <c r="B28" s="8">
        <v>-0.4</v>
      </c>
    </row>
    <row r="29" spans="1:2" x14ac:dyDescent="0.25">
      <c r="A29" s="69" t="s">
        <v>27</v>
      </c>
      <c r="B29" s="8">
        <v>-0.7</v>
      </c>
    </row>
    <row r="30" spans="1:2" x14ac:dyDescent="0.25">
      <c r="A30" s="69" t="s">
        <v>34</v>
      </c>
      <c r="B30" s="8">
        <v>-0.8</v>
      </c>
    </row>
    <row r="31" spans="1:2" x14ac:dyDescent="0.25">
      <c r="A31" s="69" t="s">
        <v>28</v>
      </c>
      <c r="B31" s="8">
        <v>-2.2000000000000002</v>
      </c>
    </row>
    <row r="32" spans="1:2" x14ac:dyDescent="0.25">
      <c r="A32" s="70" t="s">
        <v>23</v>
      </c>
      <c r="B32" s="200" t="s">
        <v>270</v>
      </c>
    </row>
    <row r="33" spans="1:1" x14ac:dyDescent="0.25">
      <c r="A33" t="s">
        <v>77</v>
      </c>
    </row>
  </sheetData>
  <sortState xmlns:xlrd2="http://schemas.microsoft.com/office/spreadsheetml/2017/richdata2" ref="A6:B32">
    <sortCondition descending="1" ref="B6:B3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EF35-24BF-405A-A656-4F7876A1CFDB}">
  <dimension ref="A1:BQ40"/>
  <sheetViews>
    <sheetView showGridLines="0" tabSelected="1" zoomScaleNormal="100" workbookViewId="0">
      <selection activeCell="K24" sqref="K24"/>
    </sheetView>
  </sheetViews>
  <sheetFormatPr defaultRowHeight="15" x14ac:dyDescent="0.25"/>
  <cols>
    <col min="1" max="1" width="41" customWidth="1"/>
    <col min="2" max="2" width="13.5703125" customWidth="1"/>
    <col min="31" max="31" width="18.28515625" customWidth="1"/>
  </cols>
  <sheetData>
    <row r="1" spans="1:69" x14ac:dyDescent="0.25">
      <c r="A1" s="211"/>
      <c r="B1" s="211"/>
      <c r="C1" s="227" t="s">
        <v>78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E1" s="206" t="s">
        <v>54</v>
      </c>
      <c r="AF1" s="205"/>
      <c r="AG1" s="227" t="s">
        <v>78</v>
      </c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11"/>
      <c r="BF1" s="211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211"/>
      <c r="B2" s="211"/>
      <c r="C2" s="228" t="s">
        <v>79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E2" s="204"/>
      <c r="AF2" s="203"/>
      <c r="AG2" s="229" t="s">
        <v>79</v>
      </c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12"/>
      <c r="BF2" s="21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s="73" customFormat="1" ht="51.75" customHeight="1" x14ac:dyDescent="0.2">
      <c r="A3" s="232"/>
      <c r="B3" s="241"/>
      <c r="C3" s="224" t="s">
        <v>1</v>
      </c>
      <c r="D3" s="225"/>
      <c r="E3" s="225"/>
      <c r="F3" s="226"/>
      <c r="G3" s="230" t="s">
        <v>80</v>
      </c>
      <c r="H3" s="231"/>
      <c r="I3" s="231"/>
      <c r="J3" s="234"/>
      <c r="K3" s="230" t="s">
        <v>81</v>
      </c>
      <c r="L3" s="231"/>
      <c r="M3" s="231"/>
      <c r="N3" s="234"/>
      <c r="O3" s="230" t="s">
        <v>82</v>
      </c>
      <c r="P3" s="231"/>
      <c r="Q3" s="231"/>
      <c r="R3" s="234"/>
      <c r="S3" s="231" t="s">
        <v>83</v>
      </c>
      <c r="T3" s="231"/>
      <c r="U3" s="231"/>
      <c r="V3" s="234"/>
      <c r="W3" s="230" t="s">
        <v>84</v>
      </c>
      <c r="X3" s="231"/>
      <c r="Y3" s="231"/>
      <c r="Z3" s="231"/>
      <c r="AA3" s="202"/>
      <c r="AB3" s="202"/>
      <c r="AC3" s="202"/>
      <c r="AD3" s="202"/>
      <c r="AE3" s="74"/>
      <c r="AF3" s="75"/>
      <c r="AG3" s="225" t="s">
        <v>1</v>
      </c>
      <c r="AH3" s="225"/>
      <c r="AI3" s="225"/>
      <c r="AJ3" s="226"/>
      <c r="AK3" s="224" t="s">
        <v>80</v>
      </c>
      <c r="AL3" s="225"/>
      <c r="AM3" s="225"/>
      <c r="AN3" s="226"/>
      <c r="AO3" s="224" t="s">
        <v>81</v>
      </c>
      <c r="AP3" s="225"/>
      <c r="AQ3" s="225"/>
      <c r="AR3" s="226"/>
      <c r="AS3" s="224" t="s">
        <v>82</v>
      </c>
      <c r="AT3" s="225"/>
      <c r="AU3" s="225"/>
      <c r="AV3" s="226"/>
      <c r="AW3" s="224" t="s">
        <v>83</v>
      </c>
      <c r="AX3" s="225"/>
      <c r="AY3" s="225"/>
      <c r="AZ3" s="226"/>
      <c r="BA3" s="224" t="s">
        <v>84</v>
      </c>
      <c r="BB3" s="225"/>
      <c r="BC3" s="225"/>
      <c r="BD3" s="226"/>
      <c r="BE3" s="76"/>
      <c r="BF3" s="76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25">
      <c r="A4" s="233"/>
      <c r="B4" s="242"/>
      <c r="C4" s="178" t="s">
        <v>51</v>
      </c>
      <c r="D4" s="179" t="s">
        <v>52</v>
      </c>
      <c r="E4" s="179" t="s">
        <v>53</v>
      </c>
      <c r="F4" s="179" t="s">
        <v>267</v>
      </c>
      <c r="G4" s="178" t="s">
        <v>51</v>
      </c>
      <c r="H4" s="179" t="s">
        <v>52</v>
      </c>
      <c r="I4" s="179" t="s">
        <v>53</v>
      </c>
      <c r="J4" s="179" t="s">
        <v>267</v>
      </c>
      <c r="K4" s="178" t="s">
        <v>51</v>
      </c>
      <c r="L4" s="179" t="s">
        <v>52</v>
      </c>
      <c r="M4" s="179" t="s">
        <v>53</v>
      </c>
      <c r="N4" s="179" t="s">
        <v>267</v>
      </c>
      <c r="O4" s="178" t="s">
        <v>51</v>
      </c>
      <c r="P4" s="179" t="s">
        <v>52</v>
      </c>
      <c r="Q4" s="179" t="s">
        <v>53</v>
      </c>
      <c r="R4" s="179" t="s">
        <v>267</v>
      </c>
      <c r="S4" s="178" t="s">
        <v>51</v>
      </c>
      <c r="T4" s="179" t="s">
        <v>52</v>
      </c>
      <c r="U4" s="179" t="s">
        <v>53</v>
      </c>
      <c r="V4" s="179" t="s">
        <v>267</v>
      </c>
      <c r="W4" s="178" t="s">
        <v>51</v>
      </c>
      <c r="X4" s="179" t="s">
        <v>52</v>
      </c>
      <c r="Y4" s="179" t="s">
        <v>53</v>
      </c>
      <c r="Z4" s="178" t="s">
        <v>267</v>
      </c>
      <c r="AE4" s="77"/>
      <c r="AF4" s="78"/>
      <c r="AG4" s="201" t="s">
        <v>51</v>
      </c>
      <c r="AH4" s="179" t="s">
        <v>52</v>
      </c>
      <c r="AI4" s="179" t="s">
        <v>53</v>
      </c>
      <c r="AJ4" s="179" t="s">
        <v>267</v>
      </c>
      <c r="AK4" s="178" t="s">
        <v>51</v>
      </c>
      <c r="AL4" s="179" t="s">
        <v>52</v>
      </c>
      <c r="AM4" s="179" t="s">
        <v>53</v>
      </c>
      <c r="AN4" s="179" t="s">
        <v>267</v>
      </c>
      <c r="AO4" s="178" t="s">
        <v>51</v>
      </c>
      <c r="AP4" s="179" t="s">
        <v>52</v>
      </c>
      <c r="AQ4" s="179" t="s">
        <v>53</v>
      </c>
      <c r="AR4" s="179" t="s">
        <v>267</v>
      </c>
      <c r="AS4" s="178" t="s">
        <v>51</v>
      </c>
      <c r="AT4" s="179" t="s">
        <v>52</v>
      </c>
      <c r="AU4" s="179" t="s">
        <v>53</v>
      </c>
      <c r="AV4" s="179" t="s">
        <v>267</v>
      </c>
      <c r="AW4" s="178" t="s">
        <v>51</v>
      </c>
      <c r="AX4" s="179" t="s">
        <v>52</v>
      </c>
      <c r="AY4" s="179" t="s">
        <v>53</v>
      </c>
      <c r="AZ4" s="179" t="s">
        <v>267</v>
      </c>
      <c r="BA4" s="178" t="s">
        <v>51</v>
      </c>
      <c r="BB4" s="179" t="s">
        <v>52</v>
      </c>
      <c r="BC4" s="179" t="s">
        <v>53</v>
      </c>
      <c r="BD4" s="179" t="s">
        <v>267</v>
      </c>
      <c r="BE4" s="79"/>
      <c r="BF4" s="79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</row>
    <row r="5" spans="1:69" x14ac:dyDescent="0.25">
      <c r="A5" s="80" t="s">
        <v>85</v>
      </c>
      <c r="B5" s="180" t="s">
        <v>381</v>
      </c>
      <c r="C5" s="81">
        <v>0.3</v>
      </c>
      <c r="D5" s="81">
        <v>-0.1</v>
      </c>
      <c r="E5" s="81">
        <v>0.1</v>
      </c>
      <c r="F5" s="82">
        <v>0.1</v>
      </c>
      <c r="G5" s="81">
        <v>0.9</v>
      </c>
      <c r="H5" s="81">
        <v>-0.7</v>
      </c>
      <c r="I5" s="81">
        <v>0</v>
      </c>
      <c r="J5" s="82">
        <v>0</v>
      </c>
      <c r="K5" s="81">
        <v>0</v>
      </c>
      <c r="L5" s="81">
        <v>0.5</v>
      </c>
      <c r="M5" s="81">
        <v>-0.6</v>
      </c>
      <c r="N5" s="82">
        <v>0.2</v>
      </c>
      <c r="O5" s="81">
        <v>0.9</v>
      </c>
      <c r="P5" s="81">
        <v>-0.2</v>
      </c>
      <c r="Q5" s="81">
        <v>0.3</v>
      </c>
      <c r="R5" s="82">
        <v>0.3</v>
      </c>
      <c r="S5" s="81">
        <v>1.2</v>
      </c>
      <c r="T5" s="81">
        <v>-0.3</v>
      </c>
      <c r="U5" s="81">
        <v>0</v>
      </c>
      <c r="V5" s="82">
        <v>-0.7</v>
      </c>
      <c r="W5" s="81">
        <v>2.5</v>
      </c>
      <c r="X5" s="81">
        <v>-1.4</v>
      </c>
      <c r="Y5" s="81">
        <v>-1.3</v>
      </c>
      <c r="Z5" s="82">
        <v>0.1</v>
      </c>
      <c r="AE5" s="243" t="s">
        <v>85</v>
      </c>
      <c r="AF5" s="244" t="s">
        <v>86</v>
      </c>
      <c r="AG5" s="81">
        <v>0.3</v>
      </c>
      <c r="AH5" s="81">
        <v>-0.1</v>
      </c>
      <c r="AI5" s="81">
        <v>0.1</v>
      </c>
      <c r="AJ5" s="82">
        <v>0.1</v>
      </c>
      <c r="AK5" s="81">
        <v>0.9</v>
      </c>
      <c r="AL5" s="81">
        <v>-0.7</v>
      </c>
      <c r="AM5" s="81">
        <v>0</v>
      </c>
      <c r="AN5" s="82">
        <v>0</v>
      </c>
      <c r="AO5" s="81">
        <v>0</v>
      </c>
      <c r="AP5" s="81">
        <v>0.5</v>
      </c>
      <c r="AQ5" s="81">
        <v>-0.6</v>
      </c>
      <c r="AR5" s="82">
        <v>0.2</v>
      </c>
      <c r="AS5" s="81">
        <v>0.9</v>
      </c>
      <c r="AT5" s="81">
        <v>-0.2</v>
      </c>
      <c r="AU5" s="81">
        <v>0.3</v>
      </c>
      <c r="AV5" s="82">
        <v>0.3</v>
      </c>
      <c r="AW5" s="81">
        <v>1.2</v>
      </c>
      <c r="AX5" s="81">
        <v>-0.3</v>
      </c>
      <c r="AY5" s="81">
        <v>0</v>
      </c>
      <c r="AZ5" s="82">
        <v>-0.7</v>
      </c>
      <c r="BA5" s="81">
        <v>2.5</v>
      </c>
      <c r="BB5" s="81">
        <v>-1.4</v>
      </c>
      <c r="BC5" s="81">
        <v>-1.3</v>
      </c>
      <c r="BD5" s="82">
        <v>0.1</v>
      </c>
      <c r="BE5" s="83"/>
      <c r="BF5" s="83"/>
      <c r="BG5" s="72"/>
      <c r="BH5" s="71"/>
      <c r="BI5" s="72"/>
      <c r="BJ5" s="72"/>
      <c r="BK5" s="71"/>
      <c r="BL5" s="72"/>
      <c r="BM5" s="72"/>
      <c r="BN5" s="71"/>
      <c r="BO5" s="72"/>
      <c r="BP5" s="72"/>
      <c r="BQ5" s="71"/>
    </row>
    <row r="6" spans="1:69" x14ac:dyDescent="0.25">
      <c r="A6" s="84" t="s">
        <v>85</v>
      </c>
      <c r="B6" s="181" t="s">
        <v>7</v>
      </c>
      <c r="C6" s="85">
        <v>0.3</v>
      </c>
      <c r="D6" s="85">
        <v>-0.1</v>
      </c>
      <c r="E6" s="85">
        <v>0.2</v>
      </c>
      <c r="F6" s="86">
        <v>0</v>
      </c>
      <c r="G6" s="85">
        <v>0.6</v>
      </c>
      <c r="H6" s="85">
        <v>-0.7</v>
      </c>
      <c r="I6" s="85">
        <v>0</v>
      </c>
      <c r="J6" s="86">
        <v>0</v>
      </c>
      <c r="K6" s="85">
        <v>0</v>
      </c>
      <c r="L6" s="85">
        <v>0.2</v>
      </c>
      <c r="M6" s="85">
        <v>-0.1</v>
      </c>
      <c r="N6" s="86">
        <v>0.2</v>
      </c>
      <c r="O6" s="85">
        <v>0.7</v>
      </c>
      <c r="P6" s="85">
        <v>0</v>
      </c>
      <c r="Q6" s="85">
        <v>0</v>
      </c>
      <c r="R6" s="86">
        <v>0.4</v>
      </c>
      <c r="S6" s="85">
        <v>1.5</v>
      </c>
      <c r="T6" s="85">
        <v>-0.4</v>
      </c>
      <c r="U6" s="85">
        <v>0.1</v>
      </c>
      <c r="V6" s="86">
        <v>-0.7</v>
      </c>
      <c r="W6" s="85">
        <v>2.5</v>
      </c>
      <c r="X6" s="85">
        <v>-1.5</v>
      </c>
      <c r="Y6" s="85">
        <v>-1.4</v>
      </c>
      <c r="Z6" s="86">
        <v>-0.2</v>
      </c>
      <c r="AE6" s="245" t="s">
        <v>85</v>
      </c>
      <c r="AF6" s="246" t="s">
        <v>7</v>
      </c>
      <c r="AG6" s="85">
        <v>0.3</v>
      </c>
      <c r="AH6" s="85">
        <v>-0.1</v>
      </c>
      <c r="AI6" s="85">
        <v>0.2</v>
      </c>
      <c r="AJ6" s="86">
        <v>0</v>
      </c>
      <c r="AK6" s="85">
        <v>0.6</v>
      </c>
      <c r="AL6" s="85">
        <v>-0.7</v>
      </c>
      <c r="AM6" s="85">
        <v>0</v>
      </c>
      <c r="AN6" s="86">
        <v>0</v>
      </c>
      <c r="AO6" s="85">
        <v>0</v>
      </c>
      <c r="AP6" s="85">
        <v>0.2</v>
      </c>
      <c r="AQ6" s="85">
        <v>-0.1</v>
      </c>
      <c r="AR6" s="86">
        <v>0.2</v>
      </c>
      <c r="AS6" s="85">
        <v>0.7</v>
      </c>
      <c r="AT6" s="85">
        <v>0</v>
      </c>
      <c r="AU6" s="85">
        <v>0</v>
      </c>
      <c r="AV6" s="86">
        <v>0.4</v>
      </c>
      <c r="AW6" s="85">
        <v>1.5</v>
      </c>
      <c r="AX6" s="85">
        <v>-0.4</v>
      </c>
      <c r="AY6" s="85">
        <v>0.1</v>
      </c>
      <c r="AZ6" s="86">
        <v>-0.7</v>
      </c>
      <c r="BA6" s="85">
        <v>2.5</v>
      </c>
      <c r="BB6" s="85">
        <v>-1.5</v>
      </c>
      <c r="BC6" s="85">
        <v>-1.4</v>
      </c>
      <c r="BD6" s="86">
        <v>-0.2</v>
      </c>
      <c r="BE6" s="83"/>
      <c r="BF6" s="83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</row>
    <row r="7" spans="1:69" x14ac:dyDescent="0.25">
      <c r="A7" s="84" t="s">
        <v>87</v>
      </c>
      <c r="B7" s="181" t="s">
        <v>381</v>
      </c>
      <c r="C7" s="85">
        <v>2.2999999999999998</v>
      </c>
      <c r="D7" s="85">
        <v>1.7</v>
      </c>
      <c r="E7" s="85">
        <v>1.1000000000000001</v>
      </c>
      <c r="F7" s="86">
        <v>0.5</v>
      </c>
      <c r="G7" s="85">
        <v>2.2999999999999998</v>
      </c>
      <c r="H7" s="85">
        <v>1.3</v>
      </c>
      <c r="I7" s="85">
        <v>1.4</v>
      </c>
      <c r="J7" s="86">
        <v>0.2</v>
      </c>
      <c r="K7" s="85">
        <v>0.4</v>
      </c>
      <c r="L7" s="85">
        <v>0.6</v>
      </c>
      <c r="M7" s="85">
        <v>-0.4</v>
      </c>
      <c r="N7" s="86">
        <v>0.1</v>
      </c>
      <c r="O7" s="85">
        <v>4.5999999999999996</v>
      </c>
      <c r="P7" s="85">
        <v>0.9</v>
      </c>
      <c r="Q7" s="85">
        <v>1.9</v>
      </c>
      <c r="R7" s="86">
        <v>1.3</v>
      </c>
      <c r="S7" s="85">
        <v>7.6</v>
      </c>
      <c r="T7" s="85">
        <v>4.2</v>
      </c>
      <c r="U7" s="85">
        <v>2.6</v>
      </c>
      <c r="V7" s="86">
        <v>0.2</v>
      </c>
      <c r="W7" s="85">
        <v>10.4</v>
      </c>
      <c r="X7" s="85">
        <v>3.1</v>
      </c>
      <c r="Y7" s="85">
        <v>1.7</v>
      </c>
      <c r="Z7" s="86">
        <v>-0.2</v>
      </c>
      <c r="AE7" s="245" t="s">
        <v>87</v>
      </c>
      <c r="AF7" s="246" t="s">
        <v>86</v>
      </c>
      <c r="AG7" s="85">
        <v>2.2999999999999998</v>
      </c>
      <c r="AH7" s="85">
        <v>1.7</v>
      </c>
      <c r="AI7" s="85">
        <v>1.1000000000000001</v>
      </c>
      <c r="AJ7" s="86">
        <v>0.5</v>
      </c>
      <c r="AK7" s="85">
        <v>2.2999999999999998</v>
      </c>
      <c r="AL7" s="85">
        <v>1.3</v>
      </c>
      <c r="AM7" s="85">
        <v>1.4</v>
      </c>
      <c r="AN7" s="86">
        <v>0.2</v>
      </c>
      <c r="AO7" s="85">
        <v>0.4</v>
      </c>
      <c r="AP7" s="85">
        <v>0.6</v>
      </c>
      <c r="AQ7" s="85">
        <v>-0.4</v>
      </c>
      <c r="AR7" s="86">
        <v>0.1</v>
      </c>
      <c r="AS7" s="85">
        <v>4.5999999999999996</v>
      </c>
      <c r="AT7" s="85">
        <v>0.9</v>
      </c>
      <c r="AU7" s="85">
        <v>1.9</v>
      </c>
      <c r="AV7" s="86">
        <v>1.3</v>
      </c>
      <c r="AW7" s="85">
        <v>7.6</v>
      </c>
      <c r="AX7" s="85">
        <v>4.2</v>
      </c>
      <c r="AY7" s="85">
        <v>2.6</v>
      </c>
      <c r="AZ7" s="86">
        <v>0.2</v>
      </c>
      <c r="BA7" s="85">
        <v>10.4</v>
      </c>
      <c r="BB7" s="85">
        <v>3.1</v>
      </c>
      <c r="BC7" s="85">
        <v>1.7</v>
      </c>
      <c r="BD7" s="86">
        <v>-0.2</v>
      </c>
      <c r="BE7" s="83"/>
      <c r="BF7" s="83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</row>
    <row r="8" spans="1:69" x14ac:dyDescent="0.25">
      <c r="A8" s="87" t="s">
        <v>87</v>
      </c>
      <c r="B8" s="182" t="s">
        <v>7</v>
      </c>
      <c r="C8" s="88">
        <v>2.5</v>
      </c>
      <c r="D8" s="88">
        <v>1.6</v>
      </c>
      <c r="E8" s="88">
        <v>1.1000000000000001</v>
      </c>
      <c r="F8" s="89">
        <v>0.4</v>
      </c>
      <c r="G8" s="88">
        <v>2.1</v>
      </c>
      <c r="H8" s="88">
        <v>1</v>
      </c>
      <c r="I8" s="88">
        <v>1</v>
      </c>
      <c r="J8" s="89">
        <v>0</v>
      </c>
      <c r="K8" s="88">
        <v>0.4</v>
      </c>
      <c r="L8" s="88">
        <v>0.1</v>
      </c>
      <c r="M8" s="88">
        <v>-0.2</v>
      </c>
      <c r="N8" s="89">
        <v>0.3</v>
      </c>
      <c r="O8" s="88">
        <v>4.5999999999999996</v>
      </c>
      <c r="P8" s="88">
        <v>1.5</v>
      </c>
      <c r="Q8" s="88">
        <v>1.7</v>
      </c>
      <c r="R8" s="89">
        <v>1.2</v>
      </c>
      <c r="S8" s="88">
        <v>8.3000000000000007</v>
      </c>
      <c r="T8" s="88">
        <v>4.5999999999999996</v>
      </c>
      <c r="U8" s="88">
        <v>2.9</v>
      </c>
      <c r="V8" s="89">
        <v>0.5</v>
      </c>
      <c r="W8" s="88">
        <v>10.3</v>
      </c>
      <c r="X8" s="88">
        <v>3.4</v>
      </c>
      <c r="Y8" s="88">
        <v>1.4</v>
      </c>
      <c r="Z8" s="89">
        <v>-0.7</v>
      </c>
      <c r="AE8" s="247" t="s">
        <v>87</v>
      </c>
      <c r="AF8" s="248" t="s">
        <v>7</v>
      </c>
      <c r="AG8" s="88">
        <v>2.5</v>
      </c>
      <c r="AH8" s="88">
        <v>1.6</v>
      </c>
      <c r="AI8" s="88">
        <v>1.1000000000000001</v>
      </c>
      <c r="AJ8" s="89">
        <v>0.4</v>
      </c>
      <c r="AK8" s="88">
        <v>2.1</v>
      </c>
      <c r="AL8" s="88">
        <v>1</v>
      </c>
      <c r="AM8" s="88">
        <v>1</v>
      </c>
      <c r="AN8" s="89">
        <v>0</v>
      </c>
      <c r="AO8" s="88">
        <v>0.4</v>
      </c>
      <c r="AP8" s="88">
        <v>0.1</v>
      </c>
      <c r="AQ8" s="88">
        <v>-0.2</v>
      </c>
      <c r="AR8" s="89">
        <v>0.3</v>
      </c>
      <c r="AS8" s="88">
        <v>4.5999999999999996</v>
      </c>
      <c r="AT8" s="88">
        <v>1.5</v>
      </c>
      <c r="AU8" s="88">
        <v>1.7</v>
      </c>
      <c r="AV8" s="89">
        <v>1.2</v>
      </c>
      <c r="AW8" s="88">
        <v>8.3000000000000007</v>
      </c>
      <c r="AX8" s="88">
        <v>4.5999999999999996</v>
      </c>
      <c r="AY8" s="88">
        <v>2.9</v>
      </c>
      <c r="AZ8" s="89">
        <v>0.5</v>
      </c>
      <c r="BA8" s="88">
        <v>10.3</v>
      </c>
      <c r="BB8" s="88">
        <v>3.4</v>
      </c>
      <c r="BC8" s="88">
        <v>1.4</v>
      </c>
      <c r="BD8" s="89">
        <v>-0.7</v>
      </c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</row>
    <row r="10" spans="1:69" x14ac:dyDescent="0.25"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</row>
    <row r="11" spans="1:69" ht="15.75" x14ac:dyDescent="0.25">
      <c r="A11" s="90" t="s">
        <v>380</v>
      </c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</row>
    <row r="12" spans="1:69" x14ac:dyDescent="0.25">
      <c r="A12" s="72"/>
      <c r="B12" s="183" t="s">
        <v>4</v>
      </c>
      <c r="C12" s="72"/>
      <c r="D12" s="72"/>
      <c r="E12" s="72"/>
      <c r="F12" s="183" t="s">
        <v>7</v>
      </c>
      <c r="G12" s="72"/>
      <c r="H12" s="72"/>
      <c r="I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</row>
    <row r="13" spans="1:69" ht="15.6" customHeight="1" x14ac:dyDescent="0.25">
      <c r="A13" s="91"/>
      <c r="B13" s="249" t="s">
        <v>51</v>
      </c>
      <c r="C13" s="250" t="s">
        <v>52</v>
      </c>
      <c r="D13" s="250" t="s">
        <v>53</v>
      </c>
      <c r="E13" s="250" t="s">
        <v>267</v>
      </c>
      <c r="F13" s="178" t="s">
        <v>51</v>
      </c>
      <c r="G13" s="179" t="s">
        <v>52</v>
      </c>
      <c r="H13" s="179" t="s">
        <v>53</v>
      </c>
      <c r="I13" s="179" t="s">
        <v>267</v>
      </c>
      <c r="L13" s="223" t="str">
        <f>CONCATENATE("Decomposition of GDP growth by expenditure aggregates, contributions to growth (over the previous quarter) in percentage points, ",C4, " - ",F4)</f>
        <v>Decomposition of GDP growth by expenditure aggregates, contributions to growth (over the previous quarter) in percentage points, 2022Q3 - 2023Q2</v>
      </c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</row>
    <row r="14" spans="1:69" x14ac:dyDescent="0.25">
      <c r="A14" s="92" t="s">
        <v>88</v>
      </c>
      <c r="B14" s="251">
        <v>0.32731510741055297</v>
      </c>
      <c r="C14" s="93">
        <v>-5.5646708246716997E-2</v>
      </c>
      <c r="D14" s="93">
        <v>6.5213812852861E-2</v>
      </c>
      <c r="E14" s="82">
        <v>0.130715104947357</v>
      </c>
      <c r="F14" s="251">
        <v>0.33591240171023501</v>
      </c>
      <c r="G14" s="93">
        <v>-0.14302178412855801</v>
      </c>
      <c r="H14" s="93">
        <v>0.16059315147957001</v>
      </c>
      <c r="I14" s="82">
        <v>1.66474206669E-2</v>
      </c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</row>
    <row r="15" spans="1:69" x14ac:dyDescent="0.25">
      <c r="A15" s="94" t="s">
        <v>80</v>
      </c>
      <c r="B15" s="95">
        <v>0.46295987152183599</v>
      </c>
      <c r="C15" s="95">
        <v>-0.37052046476830403</v>
      </c>
      <c r="D15" s="95">
        <v>1.861288145399E-2</v>
      </c>
      <c r="E15" s="86">
        <v>9.2381143419020002E-3</v>
      </c>
      <c r="F15" s="95">
        <v>0.33049823770901499</v>
      </c>
      <c r="G15" s="95">
        <v>-0.351412857526267</v>
      </c>
      <c r="H15" s="95">
        <v>-1.4945613976102E-2</v>
      </c>
      <c r="I15" s="86">
        <v>2.0567375626505E-2</v>
      </c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</row>
    <row r="16" spans="1:69" x14ac:dyDescent="0.25">
      <c r="A16" s="94" t="s">
        <v>81</v>
      </c>
      <c r="B16" s="95">
        <v>-2.9786808345629999E-3</v>
      </c>
      <c r="C16" s="95">
        <v>0.110513318302048</v>
      </c>
      <c r="D16" s="95">
        <v>-0.13290975521602</v>
      </c>
      <c r="E16" s="82">
        <v>5.1874147656140998E-2</v>
      </c>
      <c r="F16" s="95">
        <v>9.6790459476900001E-4</v>
      </c>
      <c r="G16" s="95">
        <v>4.0243927250325003E-2</v>
      </c>
      <c r="H16" s="95">
        <v>-1.1477055800625999E-2</v>
      </c>
      <c r="I16" s="82">
        <v>4.4718805240407999E-2</v>
      </c>
    </row>
    <row r="17" spans="1:9" x14ac:dyDescent="0.25">
      <c r="A17" s="94" t="s">
        <v>82</v>
      </c>
      <c r="B17" s="95">
        <v>0.18534900812037799</v>
      </c>
      <c r="C17" s="95">
        <v>-4.2644331283270998E-2</v>
      </c>
      <c r="D17" s="95">
        <v>7.2251516499580004E-2</v>
      </c>
      <c r="E17" s="86">
        <v>6.2153101604772998E-2</v>
      </c>
      <c r="F17" s="95">
        <v>0.161628578792124</v>
      </c>
      <c r="G17" s="95">
        <v>8.8722956808529995E-3</v>
      </c>
      <c r="H17" s="95">
        <v>-5.967383493625E-3</v>
      </c>
      <c r="I17" s="86">
        <v>9.6378853887124999E-2</v>
      </c>
    </row>
    <row r="18" spans="1:9" x14ac:dyDescent="0.25">
      <c r="A18" s="94" t="s">
        <v>89</v>
      </c>
      <c r="B18" s="95">
        <v>0.246335394209417</v>
      </c>
      <c r="C18" s="95">
        <v>-0.27337531219922301</v>
      </c>
      <c r="D18" s="95">
        <v>-0.603095705314869</v>
      </c>
      <c r="E18" s="82">
        <v>0.433277622583016</v>
      </c>
      <c r="F18" s="95">
        <v>0.25036842135540699</v>
      </c>
      <c r="G18" s="95">
        <v>-0.36969662290448402</v>
      </c>
      <c r="H18" s="95">
        <v>-0.649399854365176</v>
      </c>
      <c r="I18" s="82">
        <v>0.17754339066525099</v>
      </c>
    </row>
    <row r="19" spans="1:9" x14ac:dyDescent="0.25">
      <c r="A19" s="96" t="s">
        <v>90</v>
      </c>
      <c r="B19" s="97">
        <v>-0.564349655822725</v>
      </c>
      <c r="C19" s="97">
        <v>0.52037936081723901</v>
      </c>
      <c r="D19" s="97">
        <v>0.71021756329772001</v>
      </c>
      <c r="E19" s="89">
        <v>-0.42582801070339898</v>
      </c>
      <c r="F19" s="97">
        <v>-0.40755088572058601</v>
      </c>
      <c r="G19" s="97">
        <v>0.52897216757787202</v>
      </c>
      <c r="H19" s="97">
        <v>0.84222339344646402</v>
      </c>
      <c r="I19" s="89">
        <v>-0.32256047173983299</v>
      </c>
    </row>
    <row r="20" spans="1:9" ht="15.75" x14ac:dyDescent="0.25">
      <c r="A20" s="66" t="s">
        <v>91</v>
      </c>
    </row>
    <row r="39" spans="12:12" ht="15.75" x14ac:dyDescent="0.25">
      <c r="L39" s="98" t="str">
        <f>CONCATENATE("Figure 3: ",L13)</f>
        <v>Figure 3: Decomposition of GDP growth by expenditure aggregates, contributions to growth (over the previous quarter) in percentage points, 2022Q3 - 2023Q2</v>
      </c>
    </row>
    <row r="40" spans="12:12" ht="15.75" x14ac:dyDescent="0.25">
      <c r="L40" s="66" t="s">
        <v>91</v>
      </c>
    </row>
  </sheetData>
  <mergeCells count="18">
    <mergeCell ref="BA3:BD3"/>
    <mergeCell ref="L13:AB15"/>
    <mergeCell ref="W3:Z3"/>
    <mergeCell ref="AG3:AJ3"/>
    <mergeCell ref="AK3:AN3"/>
    <mergeCell ref="AO3:AR3"/>
    <mergeCell ref="AS3:AV3"/>
    <mergeCell ref="AW3:AZ3"/>
    <mergeCell ref="C1:Z1"/>
    <mergeCell ref="AG1:BD1"/>
    <mergeCell ref="C2:Z2"/>
    <mergeCell ref="AG2:BD2"/>
    <mergeCell ref="A3:B4"/>
    <mergeCell ref="C3:F3"/>
    <mergeCell ref="G3:J3"/>
    <mergeCell ref="K3:N3"/>
    <mergeCell ref="O3:R3"/>
    <mergeCell ref="S3:V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83CE-DFFE-4280-BC88-F8C0BA7F800F}">
  <sheetPr codeName="Sheet7"/>
  <dimension ref="A1:Q44"/>
  <sheetViews>
    <sheetView showGridLines="0" topLeftCell="A2" zoomScale="86" zoomScaleNormal="86" workbookViewId="0">
      <selection activeCell="U25" sqref="U25"/>
    </sheetView>
  </sheetViews>
  <sheetFormatPr defaultRowHeight="15" x14ac:dyDescent="0.25"/>
  <cols>
    <col min="1" max="1" width="20.7109375" customWidth="1"/>
    <col min="2" max="2" width="9.140625" customWidth="1"/>
    <col min="3" max="3" width="3.28515625" customWidth="1"/>
    <col min="4" max="4" width="9.140625" customWidth="1"/>
    <col min="5" max="5" width="3.28515625" customWidth="1"/>
    <col min="6" max="6" width="9.140625" customWidth="1"/>
    <col min="7" max="7" width="3.28515625" customWidth="1"/>
    <col min="8" max="8" width="9.140625" customWidth="1"/>
    <col min="9" max="9" width="3.28515625" customWidth="1"/>
    <col min="10" max="10" width="9.140625" customWidth="1"/>
    <col min="11" max="11" width="3.28515625" customWidth="1"/>
    <col min="12" max="12" width="9.140625" customWidth="1"/>
    <col min="13" max="13" width="3.28515625" customWidth="1"/>
    <col min="14" max="14" width="9.140625" customWidth="1"/>
    <col min="15" max="15" width="3.28515625" customWidth="1"/>
    <col min="16" max="16" width="9.140625" customWidth="1"/>
    <col min="17" max="17" width="3.28515625" customWidth="1"/>
  </cols>
  <sheetData>
    <row r="1" spans="1:17" ht="15.75" x14ac:dyDescent="0.25">
      <c r="A1" s="1" t="s">
        <v>272</v>
      </c>
      <c r="B1" s="4"/>
      <c r="C1" s="99"/>
      <c r="D1" s="4"/>
      <c r="E1" s="99"/>
      <c r="F1" s="4"/>
      <c r="G1" s="99"/>
      <c r="H1" s="4"/>
      <c r="I1" s="99"/>
      <c r="J1" s="4"/>
      <c r="K1" s="99"/>
      <c r="L1" s="4"/>
      <c r="M1" s="99"/>
      <c r="N1" s="4"/>
      <c r="O1" s="99"/>
      <c r="P1" s="4"/>
      <c r="Q1" s="99"/>
    </row>
    <row r="2" spans="1:17" ht="30" customHeight="1" x14ac:dyDescent="0.25">
      <c r="A2" s="172"/>
      <c r="B2" s="216" t="s">
        <v>36</v>
      </c>
      <c r="C2" s="217"/>
      <c r="D2" s="218"/>
      <c r="E2" s="218"/>
      <c r="F2" s="218"/>
      <c r="G2" s="218"/>
      <c r="H2" s="218"/>
      <c r="I2" s="219"/>
      <c r="J2" s="217" t="s">
        <v>37</v>
      </c>
      <c r="K2" s="217"/>
      <c r="L2" s="218"/>
      <c r="M2" s="218"/>
      <c r="N2" s="218"/>
      <c r="O2" s="218"/>
      <c r="P2" s="218"/>
      <c r="Q2" s="218"/>
    </row>
    <row r="3" spans="1:17" ht="15" customHeight="1" x14ac:dyDescent="0.25">
      <c r="A3" s="173"/>
      <c r="B3" s="220" t="s">
        <v>273</v>
      </c>
      <c r="C3" s="221"/>
      <c r="D3" s="220" t="s">
        <v>273</v>
      </c>
      <c r="E3" s="222"/>
      <c r="F3" s="221" t="s">
        <v>274</v>
      </c>
      <c r="G3" s="222"/>
      <c r="H3" s="221" t="s">
        <v>274</v>
      </c>
      <c r="I3" s="222"/>
      <c r="J3" s="221" t="s">
        <v>273</v>
      </c>
      <c r="K3" s="221"/>
      <c r="L3" s="220" t="s">
        <v>273</v>
      </c>
      <c r="M3" s="222"/>
      <c r="N3" s="221" t="s">
        <v>274</v>
      </c>
      <c r="O3" s="222"/>
      <c r="P3" s="221" t="s">
        <v>274</v>
      </c>
      <c r="Q3" s="221"/>
    </row>
    <row r="4" spans="1:17" ht="15" customHeight="1" x14ac:dyDescent="0.25">
      <c r="A4" s="174"/>
      <c r="B4" s="215" t="s">
        <v>59</v>
      </c>
      <c r="C4" s="213"/>
      <c r="D4" s="215" t="s">
        <v>60</v>
      </c>
      <c r="E4" s="214"/>
      <c r="F4" s="213" t="s">
        <v>275</v>
      </c>
      <c r="G4" s="214"/>
      <c r="H4" s="213" t="s">
        <v>57</v>
      </c>
      <c r="I4" s="214"/>
      <c r="J4" s="213" t="s">
        <v>59</v>
      </c>
      <c r="K4" s="213"/>
      <c r="L4" s="215" t="s">
        <v>60</v>
      </c>
      <c r="M4" s="214"/>
      <c r="N4" s="213" t="s">
        <v>275</v>
      </c>
      <c r="O4" s="214"/>
      <c r="P4" s="213" t="s">
        <v>57</v>
      </c>
      <c r="Q4" s="213"/>
    </row>
    <row r="5" spans="1:17" ht="15" customHeight="1" x14ac:dyDescent="0.25">
      <c r="A5" s="145" t="s">
        <v>6</v>
      </c>
      <c r="B5" s="146" t="s">
        <v>276</v>
      </c>
      <c r="C5" s="147" t="s">
        <v>277</v>
      </c>
      <c r="D5" s="146" t="s">
        <v>276</v>
      </c>
      <c r="E5" s="148" t="s">
        <v>277</v>
      </c>
      <c r="F5" s="149" t="s">
        <v>278</v>
      </c>
      <c r="G5" s="148" t="s">
        <v>277</v>
      </c>
      <c r="H5" s="150" t="s">
        <v>279</v>
      </c>
      <c r="I5" s="151" t="s">
        <v>277</v>
      </c>
      <c r="J5" s="149" t="s">
        <v>280</v>
      </c>
      <c r="K5" s="147" t="s">
        <v>277</v>
      </c>
      <c r="L5" s="146" t="s">
        <v>281</v>
      </c>
      <c r="M5" s="148" t="s">
        <v>277</v>
      </c>
      <c r="N5" s="149" t="s">
        <v>281</v>
      </c>
      <c r="O5" s="148" t="s">
        <v>277</v>
      </c>
      <c r="P5" s="150" t="s">
        <v>282</v>
      </c>
      <c r="Q5" s="152" t="s">
        <v>277</v>
      </c>
    </row>
    <row r="6" spans="1:17" ht="15" customHeight="1" x14ac:dyDescent="0.25">
      <c r="A6" s="153" t="s">
        <v>7</v>
      </c>
      <c r="B6" s="154" t="s">
        <v>279</v>
      </c>
      <c r="C6" s="155" t="s">
        <v>277</v>
      </c>
      <c r="D6" s="154" t="s">
        <v>276</v>
      </c>
      <c r="E6" s="156" t="s">
        <v>277</v>
      </c>
      <c r="F6" s="157" t="s">
        <v>283</v>
      </c>
      <c r="G6" s="156" t="s">
        <v>277</v>
      </c>
      <c r="H6" s="158" t="s">
        <v>284</v>
      </c>
      <c r="I6" s="159" t="s">
        <v>277</v>
      </c>
      <c r="J6" s="157" t="s">
        <v>281</v>
      </c>
      <c r="K6" s="155" t="s">
        <v>277</v>
      </c>
      <c r="L6" s="154" t="s">
        <v>282</v>
      </c>
      <c r="M6" s="156" t="s">
        <v>277</v>
      </c>
      <c r="N6" s="157" t="s">
        <v>285</v>
      </c>
      <c r="O6" s="156" t="s">
        <v>277</v>
      </c>
      <c r="P6" s="158" t="s">
        <v>286</v>
      </c>
      <c r="Q6" s="160" t="s">
        <v>277</v>
      </c>
    </row>
    <row r="7" spans="1:17" x14ac:dyDescent="0.25">
      <c r="A7" s="13" t="s">
        <v>8</v>
      </c>
      <c r="B7" s="14" t="s">
        <v>276</v>
      </c>
      <c r="C7" s="15" t="s">
        <v>287</v>
      </c>
      <c r="D7" s="14" t="s">
        <v>284</v>
      </c>
      <c r="E7" s="16" t="s">
        <v>287</v>
      </c>
      <c r="F7" s="17" t="s">
        <v>279</v>
      </c>
      <c r="G7" s="16" t="s">
        <v>287</v>
      </c>
      <c r="H7" s="18" t="s">
        <v>283</v>
      </c>
      <c r="I7" s="19" t="s">
        <v>287</v>
      </c>
      <c r="J7" s="17" t="s">
        <v>280</v>
      </c>
      <c r="K7" s="15" t="s">
        <v>287</v>
      </c>
      <c r="L7" s="14" t="s">
        <v>285</v>
      </c>
      <c r="M7" s="16" t="s">
        <v>287</v>
      </c>
      <c r="N7" s="17" t="s">
        <v>286</v>
      </c>
      <c r="O7" s="16" t="s">
        <v>287</v>
      </c>
      <c r="P7" s="18" t="s">
        <v>288</v>
      </c>
      <c r="Q7" s="184" t="s">
        <v>287</v>
      </c>
    </row>
    <row r="8" spans="1:17" x14ac:dyDescent="0.25">
      <c r="A8" s="21" t="s">
        <v>9</v>
      </c>
      <c r="B8" s="22" t="s">
        <v>279</v>
      </c>
      <c r="C8" s="23" t="s">
        <v>287</v>
      </c>
      <c r="D8" s="22" t="s">
        <v>284</v>
      </c>
      <c r="E8" s="24" t="s">
        <v>287</v>
      </c>
      <c r="F8" s="25" t="s">
        <v>276</v>
      </c>
      <c r="G8" s="24" t="s">
        <v>287</v>
      </c>
      <c r="H8" s="26" t="s">
        <v>289</v>
      </c>
      <c r="I8" s="27" t="s">
        <v>287</v>
      </c>
      <c r="J8" s="25" t="s">
        <v>290</v>
      </c>
      <c r="K8" s="23" t="s">
        <v>287</v>
      </c>
      <c r="L8" s="22" t="s">
        <v>288</v>
      </c>
      <c r="M8" s="24" t="s">
        <v>287</v>
      </c>
      <c r="N8" s="25" t="s">
        <v>291</v>
      </c>
      <c r="O8" s="24" t="s">
        <v>287</v>
      </c>
      <c r="P8" s="26" t="s">
        <v>284</v>
      </c>
      <c r="Q8" s="185" t="s">
        <v>287</v>
      </c>
    </row>
    <row r="9" spans="1:17" x14ac:dyDescent="0.25">
      <c r="A9" s="21" t="s">
        <v>92</v>
      </c>
      <c r="B9" s="22" t="s">
        <v>289</v>
      </c>
      <c r="C9" s="23" t="s">
        <v>277</v>
      </c>
      <c r="D9" s="22" t="s">
        <v>292</v>
      </c>
      <c r="E9" s="24" t="s">
        <v>277</v>
      </c>
      <c r="F9" s="25" t="s">
        <v>279</v>
      </c>
      <c r="G9" s="24" t="s">
        <v>277</v>
      </c>
      <c r="H9" s="26" t="s">
        <v>288</v>
      </c>
      <c r="I9" s="27" t="s">
        <v>277</v>
      </c>
      <c r="J9" s="25" t="s">
        <v>293</v>
      </c>
      <c r="K9" s="23" t="s">
        <v>277</v>
      </c>
      <c r="L9" s="22" t="s">
        <v>286</v>
      </c>
      <c r="M9" s="24" t="s">
        <v>277</v>
      </c>
      <c r="N9" s="25" t="s">
        <v>282</v>
      </c>
      <c r="O9" s="24" t="s">
        <v>277</v>
      </c>
      <c r="P9" s="26" t="s">
        <v>294</v>
      </c>
      <c r="Q9" s="185" t="s">
        <v>277</v>
      </c>
    </row>
    <row r="10" spans="1:17" x14ac:dyDescent="0.25">
      <c r="A10" s="21" t="s">
        <v>11</v>
      </c>
      <c r="B10" s="22" t="s">
        <v>283</v>
      </c>
      <c r="C10" s="23" t="s">
        <v>277</v>
      </c>
      <c r="D10" s="22" t="s">
        <v>283</v>
      </c>
      <c r="E10" s="24" t="s">
        <v>277</v>
      </c>
      <c r="F10" s="25" t="s">
        <v>276</v>
      </c>
      <c r="G10" s="24" t="s">
        <v>277</v>
      </c>
      <c r="H10" s="26" t="s">
        <v>279</v>
      </c>
      <c r="I10" s="27" t="s">
        <v>277</v>
      </c>
      <c r="J10" s="25" t="s">
        <v>295</v>
      </c>
      <c r="K10" s="23" t="s">
        <v>277</v>
      </c>
      <c r="L10" s="22" t="s">
        <v>296</v>
      </c>
      <c r="M10" s="24" t="s">
        <v>277</v>
      </c>
      <c r="N10" s="25" t="s">
        <v>297</v>
      </c>
      <c r="O10" s="24" t="s">
        <v>277</v>
      </c>
      <c r="P10" s="26" t="s">
        <v>282</v>
      </c>
      <c r="Q10" s="185" t="s">
        <v>277</v>
      </c>
    </row>
    <row r="11" spans="1:17" x14ac:dyDescent="0.25">
      <c r="A11" s="21" t="s">
        <v>12</v>
      </c>
      <c r="B11" s="22" t="s">
        <v>284</v>
      </c>
      <c r="C11" s="23" t="s">
        <v>287</v>
      </c>
      <c r="D11" s="22" t="s">
        <v>279</v>
      </c>
      <c r="E11" s="24" t="s">
        <v>287</v>
      </c>
      <c r="F11" s="25" t="s">
        <v>279</v>
      </c>
      <c r="G11" s="24" t="s">
        <v>287</v>
      </c>
      <c r="H11" s="26" t="s">
        <v>284</v>
      </c>
      <c r="I11" s="27" t="s">
        <v>287</v>
      </c>
      <c r="J11" s="25" t="s">
        <v>290</v>
      </c>
      <c r="K11" s="23" t="s">
        <v>287</v>
      </c>
      <c r="L11" s="22" t="s">
        <v>286</v>
      </c>
      <c r="M11" s="24" t="s">
        <v>287</v>
      </c>
      <c r="N11" s="25" t="s">
        <v>294</v>
      </c>
      <c r="O11" s="24" t="s">
        <v>287</v>
      </c>
      <c r="P11" s="26" t="s">
        <v>298</v>
      </c>
      <c r="Q11" s="185" t="s">
        <v>287</v>
      </c>
    </row>
    <row r="12" spans="1:17" x14ac:dyDescent="0.25">
      <c r="A12" s="21" t="s">
        <v>13</v>
      </c>
      <c r="B12" s="22" t="s">
        <v>279</v>
      </c>
      <c r="C12" s="23" t="s">
        <v>277</v>
      </c>
      <c r="D12" s="22" t="s">
        <v>298</v>
      </c>
      <c r="E12" s="24" t="s">
        <v>277</v>
      </c>
      <c r="F12" s="25" t="s">
        <v>299</v>
      </c>
      <c r="G12" s="24" t="s">
        <v>277</v>
      </c>
      <c r="H12" s="26" t="s">
        <v>300</v>
      </c>
      <c r="I12" s="27" t="s">
        <v>277</v>
      </c>
      <c r="J12" s="25" t="s">
        <v>301</v>
      </c>
      <c r="K12" s="23" t="s">
        <v>277</v>
      </c>
      <c r="L12" s="22" t="s">
        <v>301</v>
      </c>
      <c r="M12" s="24" t="s">
        <v>277</v>
      </c>
      <c r="N12" s="25" t="s">
        <v>302</v>
      </c>
      <c r="O12" s="24" t="s">
        <v>277</v>
      </c>
      <c r="P12" s="26" t="s">
        <v>303</v>
      </c>
      <c r="Q12" s="185" t="s">
        <v>277</v>
      </c>
    </row>
    <row r="13" spans="1:17" x14ac:dyDescent="0.25">
      <c r="A13" s="21" t="s">
        <v>14</v>
      </c>
      <c r="B13" s="22" t="s">
        <v>289</v>
      </c>
      <c r="C13" s="23" t="s">
        <v>277</v>
      </c>
      <c r="D13" s="22" t="s">
        <v>282</v>
      </c>
      <c r="E13" s="24" t="s">
        <v>277</v>
      </c>
      <c r="F13" s="25" t="s">
        <v>291</v>
      </c>
      <c r="G13" s="24" t="s">
        <v>277</v>
      </c>
      <c r="H13" s="26" t="s">
        <v>304</v>
      </c>
      <c r="I13" s="27" t="s">
        <v>277</v>
      </c>
      <c r="J13" s="25" t="s">
        <v>303</v>
      </c>
      <c r="K13" s="23" t="s">
        <v>277</v>
      </c>
      <c r="L13" s="22" t="s">
        <v>295</v>
      </c>
      <c r="M13" s="24" t="s">
        <v>277</v>
      </c>
      <c r="N13" s="25" t="s">
        <v>299</v>
      </c>
      <c r="O13" s="24" t="s">
        <v>277</v>
      </c>
      <c r="P13" s="26" t="s">
        <v>305</v>
      </c>
      <c r="Q13" s="185" t="s">
        <v>277</v>
      </c>
    </row>
    <row r="14" spans="1:17" x14ac:dyDescent="0.25">
      <c r="A14" s="21" t="s">
        <v>93</v>
      </c>
      <c r="B14" s="22" t="s">
        <v>284</v>
      </c>
      <c r="C14" s="23" t="s">
        <v>287</v>
      </c>
      <c r="D14" s="22" t="s">
        <v>304</v>
      </c>
      <c r="E14" s="24" t="s">
        <v>287</v>
      </c>
      <c r="F14" s="25" t="s">
        <v>289</v>
      </c>
      <c r="G14" s="24" t="s">
        <v>287</v>
      </c>
      <c r="H14" s="26" t="s">
        <v>304</v>
      </c>
      <c r="I14" s="27" t="s">
        <v>287</v>
      </c>
      <c r="J14" s="25" t="s">
        <v>282</v>
      </c>
      <c r="K14" s="23" t="s">
        <v>287</v>
      </c>
      <c r="L14" s="22" t="s">
        <v>286</v>
      </c>
      <c r="M14" s="24" t="s">
        <v>287</v>
      </c>
      <c r="N14" s="25" t="s">
        <v>290</v>
      </c>
      <c r="O14" s="24" t="s">
        <v>287</v>
      </c>
      <c r="P14" s="26" t="s">
        <v>290</v>
      </c>
      <c r="Q14" s="185" t="s">
        <v>287</v>
      </c>
    </row>
    <row r="15" spans="1:17" x14ac:dyDescent="0.25">
      <c r="A15" s="21" t="s">
        <v>16</v>
      </c>
      <c r="B15" s="22" t="s">
        <v>282</v>
      </c>
      <c r="C15" s="23" t="s">
        <v>287</v>
      </c>
      <c r="D15" s="22" t="s">
        <v>278</v>
      </c>
      <c r="E15" s="24" t="s">
        <v>287</v>
      </c>
      <c r="F15" s="25" t="s">
        <v>282</v>
      </c>
      <c r="G15" s="24" t="s">
        <v>287</v>
      </c>
      <c r="H15" s="26" t="s">
        <v>306</v>
      </c>
      <c r="I15" s="27" t="s">
        <v>287</v>
      </c>
      <c r="J15" s="25" t="s">
        <v>307</v>
      </c>
      <c r="K15" s="23" t="s">
        <v>287</v>
      </c>
      <c r="L15" s="22" t="s">
        <v>285</v>
      </c>
      <c r="M15" s="24" t="s">
        <v>287</v>
      </c>
      <c r="N15" s="25" t="s">
        <v>308</v>
      </c>
      <c r="O15" s="24" t="s">
        <v>287</v>
      </c>
      <c r="P15" s="26" t="s">
        <v>309</v>
      </c>
      <c r="Q15" s="185" t="s">
        <v>287</v>
      </c>
    </row>
    <row r="16" spans="1:17" x14ac:dyDescent="0.25">
      <c r="A16" s="21" t="s">
        <v>94</v>
      </c>
      <c r="B16" s="22" t="s">
        <v>283</v>
      </c>
      <c r="C16" s="23" t="s">
        <v>277</v>
      </c>
      <c r="D16" s="22" t="s">
        <v>276</v>
      </c>
      <c r="E16" s="24" t="s">
        <v>277</v>
      </c>
      <c r="F16" s="25" t="s">
        <v>276</v>
      </c>
      <c r="G16" s="24" t="s">
        <v>277</v>
      </c>
      <c r="H16" s="26" t="s">
        <v>276</v>
      </c>
      <c r="I16" s="27" t="s">
        <v>277</v>
      </c>
      <c r="J16" s="25" t="s">
        <v>310</v>
      </c>
      <c r="K16" s="23" t="s">
        <v>277</v>
      </c>
      <c r="L16" s="22" t="s">
        <v>291</v>
      </c>
      <c r="M16" s="24" t="s">
        <v>277</v>
      </c>
      <c r="N16" s="25" t="s">
        <v>281</v>
      </c>
      <c r="O16" s="24" t="s">
        <v>277</v>
      </c>
      <c r="P16" s="26" t="s">
        <v>293</v>
      </c>
      <c r="Q16" s="185" t="s">
        <v>277</v>
      </c>
    </row>
    <row r="17" spans="1:17" x14ac:dyDescent="0.25">
      <c r="A17" s="21" t="s">
        <v>18</v>
      </c>
      <c r="B17" s="22" t="s">
        <v>278</v>
      </c>
      <c r="C17" s="23" t="s">
        <v>277</v>
      </c>
      <c r="D17" s="22" t="s">
        <v>278</v>
      </c>
      <c r="E17" s="24" t="s">
        <v>277</v>
      </c>
      <c r="F17" s="25" t="s">
        <v>288</v>
      </c>
      <c r="G17" s="24" t="s">
        <v>277</v>
      </c>
      <c r="H17" s="26" t="s">
        <v>311</v>
      </c>
      <c r="I17" s="27" t="s">
        <v>277</v>
      </c>
      <c r="J17" s="25" t="s">
        <v>310</v>
      </c>
      <c r="K17" s="23" t="s">
        <v>277</v>
      </c>
      <c r="L17" s="22" t="s">
        <v>293</v>
      </c>
      <c r="M17" s="24" t="s">
        <v>277</v>
      </c>
      <c r="N17" s="25" t="s">
        <v>307</v>
      </c>
      <c r="O17" s="24" t="s">
        <v>277</v>
      </c>
      <c r="P17" s="26" t="s">
        <v>286</v>
      </c>
      <c r="Q17" s="185" t="s">
        <v>277</v>
      </c>
    </row>
    <row r="18" spans="1:17" x14ac:dyDescent="0.25">
      <c r="A18" s="21" t="s">
        <v>19</v>
      </c>
      <c r="B18" s="22" t="s">
        <v>292</v>
      </c>
      <c r="C18" s="23" t="s">
        <v>277</v>
      </c>
      <c r="D18" s="22" t="s">
        <v>283</v>
      </c>
      <c r="E18" s="24" t="s">
        <v>277</v>
      </c>
      <c r="F18" s="25" t="s">
        <v>312</v>
      </c>
      <c r="G18" s="24" t="s">
        <v>277</v>
      </c>
      <c r="H18" s="26" t="s">
        <v>292</v>
      </c>
      <c r="I18" s="27" t="s">
        <v>277</v>
      </c>
      <c r="J18" s="25" t="s">
        <v>282</v>
      </c>
      <c r="K18" s="23" t="s">
        <v>277</v>
      </c>
      <c r="L18" s="22" t="s">
        <v>282</v>
      </c>
      <c r="M18" s="24" t="s">
        <v>277</v>
      </c>
      <c r="N18" s="25" t="s">
        <v>296</v>
      </c>
      <c r="O18" s="24" t="s">
        <v>277</v>
      </c>
      <c r="P18" s="26" t="s">
        <v>294</v>
      </c>
      <c r="Q18" s="185" t="s">
        <v>277</v>
      </c>
    </row>
    <row r="19" spans="1:17" x14ac:dyDescent="0.25">
      <c r="A19" s="21" t="s">
        <v>20</v>
      </c>
      <c r="B19" s="22" t="s">
        <v>312</v>
      </c>
      <c r="C19" s="23" t="s">
        <v>277</v>
      </c>
      <c r="D19" s="22" t="s">
        <v>283</v>
      </c>
      <c r="E19" s="24" t="s">
        <v>277</v>
      </c>
      <c r="F19" s="25" t="s">
        <v>279</v>
      </c>
      <c r="G19" s="24" t="s">
        <v>277</v>
      </c>
      <c r="H19" s="26" t="s">
        <v>276</v>
      </c>
      <c r="I19" s="27" t="s">
        <v>277</v>
      </c>
      <c r="J19" s="25" t="s">
        <v>303</v>
      </c>
      <c r="K19" s="23" t="s">
        <v>287</v>
      </c>
      <c r="L19" s="22" t="s">
        <v>313</v>
      </c>
      <c r="M19" s="24" t="s">
        <v>287</v>
      </c>
      <c r="N19" s="25" t="s">
        <v>314</v>
      </c>
      <c r="O19" s="24" t="s">
        <v>287</v>
      </c>
      <c r="P19" s="26" t="s">
        <v>285</v>
      </c>
      <c r="Q19" s="185" t="s">
        <v>287</v>
      </c>
    </row>
    <row r="20" spans="1:17" x14ac:dyDescent="0.25">
      <c r="A20" s="21" t="s">
        <v>21</v>
      </c>
      <c r="B20" s="22" t="s">
        <v>278</v>
      </c>
      <c r="C20" s="23" t="s">
        <v>277</v>
      </c>
      <c r="D20" s="22" t="s">
        <v>315</v>
      </c>
      <c r="E20" s="24" t="s">
        <v>277</v>
      </c>
      <c r="F20" s="25" t="s">
        <v>283</v>
      </c>
      <c r="G20" s="24" t="s">
        <v>277</v>
      </c>
      <c r="H20" s="26" t="s">
        <v>292</v>
      </c>
      <c r="I20" s="27" t="s">
        <v>277</v>
      </c>
      <c r="J20" s="25" t="s">
        <v>313</v>
      </c>
      <c r="K20" s="23" t="s">
        <v>277</v>
      </c>
      <c r="L20" s="22" t="s">
        <v>295</v>
      </c>
      <c r="M20" s="24" t="s">
        <v>277</v>
      </c>
      <c r="N20" s="25" t="s">
        <v>288</v>
      </c>
      <c r="O20" s="24" t="s">
        <v>277</v>
      </c>
      <c r="P20" s="26" t="s">
        <v>279</v>
      </c>
      <c r="Q20" s="185" t="s">
        <v>277</v>
      </c>
    </row>
    <row r="21" spans="1:17" x14ac:dyDescent="0.25">
      <c r="A21" s="21" t="s">
        <v>22</v>
      </c>
      <c r="B21" s="22" t="s">
        <v>281</v>
      </c>
      <c r="C21" s="23" t="s">
        <v>277</v>
      </c>
      <c r="D21" s="22" t="s">
        <v>315</v>
      </c>
      <c r="E21" s="24" t="s">
        <v>277</v>
      </c>
      <c r="F21" s="25" t="s">
        <v>300</v>
      </c>
      <c r="G21" s="24" t="s">
        <v>277</v>
      </c>
      <c r="H21" s="26" t="s">
        <v>282</v>
      </c>
      <c r="I21" s="27" t="s">
        <v>277</v>
      </c>
      <c r="J21" s="25" t="s">
        <v>316</v>
      </c>
      <c r="K21" s="23" t="s">
        <v>277</v>
      </c>
      <c r="L21" s="22" t="s">
        <v>317</v>
      </c>
      <c r="M21" s="24" t="s">
        <v>277</v>
      </c>
      <c r="N21" s="25" t="s">
        <v>286</v>
      </c>
      <c r="O21" s="24" t="s">
        <v>277</v>
      </c>
      <c r="P21" s="26" t="s">
        <v>284</v>
      </c>
      <c r="Q21" s="185" t="s">
        <v>277</v>
      </c>
    </row>
    <row r="22" spans="1:17" x14ac:dyDescent="0.25">
      <c r="A22" s="21" t="s">
        <v>23</v>
      </c>
      <c r="B22" s="22" t="s">
        <v>312</v>
      </c>
      <c r="C22" s="23" t="s">
        <v>287</v>
      </c>
      <c r="D22" s="22" t="s">
        <v>298</v>
      </c>
      <c r="E22" s="24" t="s">
        <v>287</v>
      </c>
      <c r="F22" s="25" t="s">
        <v>278</v>
      </c>
      <c r="G22" s="24" t="s">
        <v>287</v>
      </c>
      <c r="H22" s="26" t="s">
        <v>283</v>
      </c>
      <c r="I22" s="27" t="s">
        <v>287</v>
      </c>
      <c r="J22" s="25" t="s">
        <v>305</v>
      </c>
      <c r="K22" s="23" t="s">
        <v>287</v>
      </c>
      <c r="L22" s="22" t="s">
        <v>318</v>
      </c>
      <c r="M22" s="24" t="s">
        <v>287</v>
      </c>
      <c r="N22" s="25" t="s">
        <v>319</v>
      </c>
      <c r="O22" s="24" t="s">
        <v>287</v>
      </c>
      <c r="P22" s="26" t="s">
        <v>308</v>
      </c>
      <c r="Q22" s="185" t="s">
        <v>287</v>
      </c>
    </row>
    <row r="23" spans="1:17" x14ac:dyDescent="0.25">
      <c r="A23" s="21" t="s">
        <v>24</v>
      </c>
      <c r="B23" s="22" t="s">
        <v>306</v>
      </c>
      <c r="C23" s="23" t="s">
        <v>277</v>
      </c>
      <c r="D23" s="22" t="s">
        <v>292</v>
      </c>
      <c r="E23" s="24" t="s">
        <v>277</v>
      </c>
      <c r="F23" s="25" t="s">
        <v>306</v>
      </c>
      <c r="G23" s="24" t="s">
        <v>277</v>
      </c>
      <c r="H23" s="26" t="s">
        <v>284</v>
      </c>
      <c r="I23" s="27" t="s">
        <v>277</v>
      </c>
      <c r="J23" s="25" t="s">
        <v>293</v>
      </c>
      <c r="K23" s="23" t="s">
        <v>287</v>
      </c>
      <c r="L23" s="22" t="s">
        <v>278</v>
      </c>
      <c r="M23" s="24" t="s">
        <v>287</v>
      </c>
      <c r="N23" s="25" t="s">
        <v>284</v>
      </c>
      <c r="O23" s="24" t="s">
        <v>287</v>
      </c>
      <c r="P23" s="26" t="s">
        <v>284</v>
      </c>
      <c r="Q23" s="185" t="s">
        <v>287</v>
      </c>
    </row>
    <row r="24" spans="1:17" x14ac:dyDescent="0.25">
      <c r="A24" s="21" t="s">
        <v>95</v>
      </c>
      <c r="B24" s="22" t="s">
        <v>286</v>
      </c>
      <c r="C24" s="23" t="s">
        <v>277</v>
      </c>
      <c r="D24" s="22" t="s">
        <v>297</v>
      </c>
      <c r="E24" s="24" t="s">
        <v>277</v>
      </c>
      <c r="F24" s="25" t="s">
        <v>291</v>
      </c>
      <c r="G24" s="24" t="s">
        <v>277</v>
      </c>
      <c r="H24" s="26" t="s">
        <v>282</v>
      </c>
      <c r="I24" s="27" t="s">
        <v>277</v>
      </c>
      <c r="J24" s="25" t="s">
        <v>320</v>
      </c>
      <c r="K24" s="23" t="s">
        <v>277</v>
      </c>
      <c r="L24" s="22" t="s">
        <v>321</v>
      </c>
      <c r="M24" s="24" t="s">
        <v>277</v>
      </c>
      <c r="N24" s="25" t="s">
        <v>322</v>
      </c>
      <c r="O24" s="24" t="s">
        <v>277</v>
      </c>
      <c r="P24" s="26" t="s">
        <v>323</v>
      </c>
      <c r="Q24" s="185" t="s">
        <v>277</v>
      </c>
    </row>
    <row r="25" spans="1:17" x14ac:dyDescent="0.25">
      <c r="A25" s="21" t="s">
        <v>26</v>
      </c>
      <c r="B25" s="22" t="s">
        <v>278</v>
      </c>
      <c r="C25" s="23" t="s">
        <v>287</v>
      </c>
      <c r="D25" s="22" t="s">
        <v>304</v>
      </c>
      <c r="E25" s="24" t="s">
        <v>287</v>
      </c>
      <c r="F25" s="25" t="s">
        <v>276</v>
      </c>
      <c r="G25" s="24" t="s">
        <v>287</v>
      </c>
      <c r="H25" s="26" t="s">
        <v>284</v>
      </c>
      <c r="I25" s="27" t="s">
        <v>287</v>
      </c>
      <c r="J25" s="25" t="s">
        <v>303</v>
      </c>
      <c r="K25" s="23" t="s">
        <v>287</v>
      </c>
      <c r="L25" s="22" t="s">
        <v>303</v>
      </c>
      <c r="M25" s="24" t="s">
        <v>287</v>
      </c>
      <c r="N25" s="25" t="s">
        <v>307</v>
      </c>
      <c r="O25" s="24" t="s">
        <v>287</v>
      </c>
      <c r="P25" s="26" t="s">
        <v>281</v>
      </c>
      <c r="Q25" s="185" t="s">
        <v>287</v>
      </c>
    </row>
    <row r="26" spans="1:17" x14ac:dyDescent="0.25">
      <c r="A26" s="21" t="s">
        <v>27</v>
      </c>
      <c r="B26" s="22" t="s">
        <v>284</v>
      </c>
      <c r="C26" s="23" t="s">
        <v>277</v>
      </c>
      <c r="D26" s="22" t="s">
        <v>276</v>
      </c>
      <c r="E26" s="24" t="s">
        <v>277</v>
      </c>
      <c r="F26" s="25" t="s">
        <v>278</v>
      </c>
      <c r="G26" s="24" t="s">
        <v>277</v>
      </c>
      <c r="H26" s="26" t="s">
        <v>284</v>
      </c>
      <c r="I26" s="27" t="s">
        <v>277</v>
      </c>
      <c r="J26" s="25" t="s">
        <v>293</v>
      </c>
      <c r="K26" s="23" t="s">
        <v>277</v>
      </c>
      <c r="L26" s="22" t="s">
        <v>285</v>
      </c>
      <c r="M26" s="24" t="s">
        <v>277</v>
      </c>
      <c r="N26" s="25" t="s">
        <v>285</v>
      </c>
      <c r="O26" s="24" t="s">
        <v>277</v>
      </c>
      <c r="P26" s="26" t="s">
        <v>288</v>
      </c>
      <c r="Q26" s="185" t="s">
        <v>277</v>
      </c>
    </row>
    <row r="27" spans="1:17" x14ac:dyDescent="0.25">
      <c r="A27" s="21" t="s">
        <v>96</v>
      </c>
      <c r="B27" s="22" t="s">
        <v>324</v>
      </c>
      <c r="C27" s="23" t="s">
        <v>287</v>
      </c>
      <c r="D27" s="22" t="s">
        <v>298</v>
      </c>
      <c r="E27" s="24" t="s">
        <v>287</v>
      </c>
      <c r="F27" s="25" t="s">
        <v>298</v>
      </c>
      <c r="G27" s="24" t="s">
        <v>287</v>
      </c>
      <c r="H27" s="26" t="s">
        <v>292</v>
      </c>
      <c r="I27" s="27" t="s">
        <v>287</v>
      </c>
      <c r="J27" s="25" t="s">
        <v>325</v>
      </c>
      <c r="K27" s="23" t="s">
        <v>287</v>
      </c>
      <c r="L27" s="22" t="s">
        <v>326</v>
      </c>
      <c r="M27" s="24" t="s">
        <v>287</v>
      </c>
      <c r="N27" s="25" t="s">
        <v>290</v>
      </c>
      <c r="O27" s="24" t="s">
        <v>287</v>
      </c>
      <c r="P27" s="26" t="s">
        <v>298</v>
      </c>
      <c r="Q27" s="185" t="s">
        <v>287</v>
      </c>
    </row>
    <row r="28" spans="1:17" x14ac:dyDescent="0.25">
      <c r="A28" s="21" t="s">
        <v>97</v>
      </c>
      <c r="B28" s="22" t="s">
        <v>326</v>
      </c>
      <c r="C28" s="23" t="s">
        <v>287</v>
      </c>
      <c r="D28" s="22" t="s">
        <v>327</v>
      </c>
      <c r="E28" s="24" t="s">
        <v>287</v>
      </c>
      <c r="F28" s="25" t="s">
        <v>290</v>
      </c>
      <c r="G28" s="24" t="s">
        <v>287</v>
      </c>
      <c r="H28" s="26" t="s">
        <v>282</v>
      </c>
      <c r="I28" s="27" t="s">
        <v>287</v>
      </c>
      <c r="J28" s="25" t="s">
        <v>282</v>
      </c>
      <c r="K28" s="23" t="s">
        <v>287</v>
      </c>
      <c r="L28" s="22" t="s">
        <v>283</v>
      </c>
      <c r="M28" s="24" t="s">
        <v>287</v>
      </c>
      <c r="N28" s="25" t="s">
        <v>276</v>
      </c>
      <c r="O28" s="24" t="s">
        <v>287</v>
      </c>
      <c r="P28" s="26" t="s">
        <v>293</v>
      </c>
      <c r="Q28" s="185" t="s">
        <v>287</v>
      </c>
    </row>
    <row r="29" spans="1:17" x14ac:dyDescent="0.25">
      <c r="A29" s="21" t="s">
        <v>30</v>
      </c>
      <c r="B29" s="22" t="s">
        <v>292</v>
      </c>
      <c r="C29" s="23" t="s">
        <v>287</v>
      </c>
      <c r="D29" s="22" t="s">
        <v>284</v>
      </c>
      <c r="E29" s="24" t="s">
        <v>287</v>
      </c>
      <c r="F29" s="25" t="s">
        <v>328</v>
      </c>
      <c r="G29" s="24" t="s">
        <v>287</v>
      </c>
      <c r="H29" s="26" t="s">
        <v>327</v>
      </c>
      <c r="I29" s="27" t="s">
        <v>287</v>
      </c>
      <c r="J29" s="25" t="s">
        <v>292</v>
      </c>
      <c r="K29" s="23" t="s">
        <v>287</v>
      </c>
      <c r="L29" s="22" t="s">
        <v>284</v>
      </c>
      <c r="M29" s="24" t="s">
        <v>287</v>
      </c>
      <c r="N29" s="25" t="s">
        <v>329</v>
      </c>
      <c r="O29" s="24" t="s">
        <v>287</v>
      </c>
      <c r="P29" s="26" t="s">
        <v>330</v>
      </c>
      <c r="Q29" s="185" t="s">
        <v>287</v>
      </c>
    </row>
    <row r="30" spans="1:17" x14ac:dyDescent="0.25">
      <c r="A30" s="28" t="s">
        <v>31</v>
      </c>
      <c r="B30" s="22" t="s">
        <v>279</v>
      </c>
      <c r="C30" s="23" t="s">
        <v>277</v>
      </c>
      <c r="D30" s="22" t="s">
        <v>276</v>
      </c>
      <c r="E30" s="24" t="s">
        <v>277</v>
      </c>
      <c r="F30" s="25" t="s">
        <v>279</v>
      </c>
      <c r="G30" s="24" t="s">
        <v>277</v>
      </c>
      <c r="H30" s="26" t="s">
        <v>283</v>
      </c>
      <c r="I30" s="27" t="s">
        <v>277</v>
      </c>
      <c r="J30" s="25" t="s">
        <v>314</v>
      </c>
      <c r="K30" s="23" t="s">
        <v>277</v>
      </c>
      <c r="L30" s="22" t="s">
        <v>281</v>
      </c>
      <c r="M30" s="24" t="s">
        <v>277</v>
      </c>
      <c r="N30" s="25" t="s">
        <v>286</v>
      </c>
      <c r="O30" s="24" t="s">
        <v>277</v>
      </c>
      <c r="P30" s="26" t="s">
        <v>290</v>
      </c>
      <c r="Q30" s="185" t="s">
        <v>277</v>
      </c>
    </row>
    <row r="31" spans="1:17" x14ac:dyDescent="0.25">
      <c r="A31" s="21" t="s">
        <v>32</v>
      </c>
      <c r="B31" s="22" t="s">
        <v>284</v>
      </c>
      <c r="C31" s="23" t="s">
        <v>277</v>
      </c>
      <c r="D31" s="22" t="s">
        <v>279</v>
      </c>
      <c r="E31" s="24" t="s">
        <v>277</v>
      </c>
      <c r="F31" s="25" t="s">
        <v>292</v>
      </c>
      <c r="G31" s="24" t="s">
        <v>277</v>
      </c>
      <c r="H31" s="26" t="s">
        <v>306</v>
      </c>
      <c r="I31" s="27" t="s">
        <v>277</v>
      </c>
      <c r="J31" s="25" t="s">
        <v>285</v>
      </c>
      <c r="K31" s="23" t="s">
        <v>277</v>
      </c>
      <c r="L31" s="22" t="s">
        <v>286</v>
      </c>
      <c r="M31" s="24" t="s">
        <v>277</v>
      </c>
      <c r="N31" s="25" t="s">
        <v>278</v>
      </c>
      <c r="O31" s="24" t="s">
        <v>277</v>
      </c>
      <c r="P31" s="26" t="s">
        <v>284</v>
      </c>
      <c r="Q31" s="185" t="s">
        <v>277</v>
      </c>
    </row>
    <row r="32" spans="1:17" x14ac:dyDescent="0.25">
      <c r="A32" s="21" t="s">
        <v>33</v>
      </c>
      <c r="B32" s="22" t="s">
        <v>276</v>
      </c>
      <c r="C32" s="23" t="s">
        <v>277</v>
      </c>
      <c r="D32" s="22" t="s">
        <v>326</v>
      </c>
      <c r="E32" s="24" t="s">
        <v>277</v>
      </c>
      <c r="F32" s="25" t="s">
        <v>304</v>
      </c>
      <c r="G32" s="24" t="s">
        <v>277</v>
      </c>
      <c r="H32" s="26" t="s">
        <v>284</v>
      </c>
      <c r="I32" s="27" t="s">
        <v>277</v>
      </c>
      <c r="J32" s="25" t="s">
        <v>331</v>
      </c>
      <c r="K32" s="23" t="s">
        <v>277</v>
      </c>
      <c r="L32" s="22" t="s">
        <v>332</v>
      </c>
      <c r="M32" s="24" t="s">
        <v>277</v>
      </c>
      <c r="N32" s="25" t="s">
        <v>281</v>
      </c>
      <c r="O32" s="24" t="s">
        <v>277</v>
      </c>
      <c r="P32" s="26" t="s">
        <v>294</v>
      </c>
      <c r="Q32" s="185" t="s">
        <v>277</v>
      </c>
    </row>
    <row r="33" spans="1:17" x14ac:dyDescent="0.25">
      <c r="A33" s="51" t="s">
        <v>34</v>
      </c>
      <c r="B33" s="30" t="s">
        <v>283</v>
      </c>
      <c r="C33" s="31" t="s">
        <v>277</v>
      </c>
      <c r="D33" s="30" t="s">
        <v>283</v>
      </c>
      <c r="E33" s="32" t="s">
        <v>277</v>
      </c>
      <c r="F33" s="33" t="s">
        <v>304</v>
      </c>
      <c r="G33" s="32" t="s">
        <v>277</v>
      </c>
      <c r="H33" s="34" t="s">
        <v>283</v>
      </c>
      <c r="I33" s="35" t="s">
        <v>277</v>
      </c>
      <c r="J33" s="33" t="s">
        <v>333</v>
      </c>
      <c r="K33" s="31" t="s">
        <v>277</v>
      </c>
      <c r="L33" s="30" t="s">
        <v>296</v>
      </c>
      <c r="M33" s="32" t="s">
        <v>277</v>
      </c>
      <c r="N33" s="33" t="s">
        <v>310</v>
      </c>
      <c r="O33" s="32" t="s">
        <v>277</v>
      </c>
      <c r="P33" s="34" t="s">
        <v>297</v>
      </c>
      <c r="Q33" s="36" t="s">
        <v>277</v>
      </c>
    </row>
    <row r="34" spans="1:17" x14ac:dyDescent="0.25">
      <c r="A34" s="13" t="s">
        <v>98</v>
      </c>
      <c r="B34" s="14" t="s">
        <v>282</v>
      </c>
      <c r="C34" s="15" t="s">
        <v>287</v>
      </c>
      <c r="D34" s="14" t="s">
        <v>297</v>
      </c>
      <c r="E34" s="16" t="s">
        <v>287</v>
      </c>
      <c r="F34" s="17" t="s">
        <v>282</v>
      </c>
      <c r="G34" s="16" t="s">
        <v>287</v>
      </c>
      <c r="H34" s="18" t="s">
        <v>294</v>
      </c>
      <c r="I34" s="19" t="s">
        <v>287</v>
      </c>
      <c r="J34" s="17" t="s">
        <v>334</v>
      </c>
      <c r="K34" s="15" t="s">
        <v>287</v>
      </c>
      <c r="L34" s="14" t="s">
        <v>335</v>
      </c>
      <c r="M34" s="16" t="s">
        <v>287</v>
      </c>
      <c r="N34" s="17" t="s">
        <v>336</v>
      </c>
      <c r="O34" s="16" t="s">
        <v>287</v>
      </c>
      <c r="P34" s="18" t="s">
        <v>337</v>
      </c>
      <c r="Q34" s="20" t="s">
        <v>287</v>
      </c>
    </row>
    <row r="35" spans="1:17" x14ac:dyDescent="0.25">
      <c r="A35" s="13" t="s">
        <v>42</v>
      </c>
      <c r="B35" s="22" t="s">
        <v>278</v>
      </c>
      <c r="C35" s="23" t="s">
        <v>277</v>
      </c>
      <c r="D35" s="22" t="s">
        <v>278</v>
      </c>
      <c r="E35" s="24" t="s">
        <v>277</v>
      </c>
      <c r="F35" s="25" t="s">
        <v>283</v>
      </c>
      <c r="G35" s="24" t="s">
        <v>277</v>
      </c>
      <c r="H35" s="26" t="s">
        <v>284</v>
      </c>
      <c r="I35" s="27" t="s">
        <v>277</v>
      </c>
      <c r="J35" s="25" t="s">
        <v>305</v>
      </c>
      <c r="K35" s="23" t="s">
        <v>277</v>
      </c>
      <c r="L35" s="22" t="s">
        <v>333</v>
      </c>
      <c r="M35" s="24" t="s">
        <v>277</v>
      </c>
      <c r="N35" s="25" t="s">
        <v>296</v>
      </c>
      <c r="O35" s="24" t="s">
        <v>277</v>
      </c>
      <c r="P35" s="26" t="s">
        <v>281</v>
      </c>
      <c r="Q35" s="185" t="s">
        <v>277</v>
      </c>
    </row>
    <row r="36" spans="1:17" x14ac:dyDescent="0.25">
      <c r="A36" s="29" t="s">
        <v>99</v>
      </c>
      <c r="B36" s="101" t="s">
        <v>276</v>
      </c>
      <c r="C36" s="102" t="s">
        <v>277</v>
      </c>
      <c r="D36" s="101" t="s">
        <v>283</v>
      </c>
      <c r="E36" s="103" t="s">
        <v>277</v>
      </c>
      <c r="F36" s="104" t="s">
        <v>290</v>
      </c>
      <c r="G36" s="103" t="s">
        <v>277</v>
      </c>
      <c r="H36" s="105" t="s">
        <v>294</v>
      </c>
      <c r="I36" s="106" t="s">
        <v>277</v>
      </c>
      <c r="J36" s="104" t="s">
        <v>282</v>
      </c>
      <c r="K36" s="102" t="s">
        <v>277</v>
      </c>
      <c r="L36" s="101" t="s">
        <v>294</v>
      </c>
      <c r="M36" s="103" t="s">
        <v>277</v>
      </c>
      <c r="N36" s="104" t="s">
        <v>332</v>
      </c>
      <c r="O36" s="103" t="s">
        <v>277</v>
      </c>
      <c r="P36" s="105" t="s">
        <v>319</v>
      </c>
      <c r="Q36" s="107" t="s">
        <v>277</v>
      </c>
    </row>
    <row r="37" spans="1:17" x14ac:dyDescent="0.25">
      <c r="A37" s="53" t="s">
        <v>100</v>
      </c>
      <c r="B37" s="54"/>
      <c r="C37" s="108"/>
      <c r="D37" s="54"/>
      <c r="E37" s="108"/>
      <c r="F37" s="54"/>
      <c r="G37" s="108"/>
      <c r="H37" s="54"/>
      <c r="I37" s="108"/>
      <c r="J37" s="54"/>
      <c r="K37" s="108"/>
      <c r="L37" s="54"/>
      <c r="M37" s="108"/>
      <c r="N37" s="54"/>
      <c r="O37" s="108"/>
      <c r="P37" s="54"/>
      <c r="Q37" s="108"/>
    </row>
    <row r="38" spans="1:17" x14ac:dyDescent="0.25">
      <c r="A38" s="53" t="s">
        <v>101</v>
      </c>
      <c r="B38" s="54"/>
      <c r="C38" s="108"/>
      <c r="D38" s="54"/>
      <c r="E38" s="108"/>
      <c r="F38" s="54"/>
      <c r="G38" s="108"/>
      <c r="H38" s="54"/>
      <c r="I38" s="108"/>
      <c r="J38" s="54"/>
      <c r="K38" s="108"/>
      <c r="L38" s="54"/>
      <c r="M38" s="108"/>
      <c r="N38" s="54"/>
      <c r="O38" s="108"/>
      <c r="P38" s="4"/>
      <c r="Q38" s="99"/>
    </row>
    <row r="39" spans="1:17" x14ac:dyDescent="0.25">
      <c r="A39" s="53" t="s">
        <v>102</v>
      </c>
      <c r="B39" s="54"/>
      <c r="C39" s="108"/>
      <c r="D39" s="54"/>
      <c r="E39" s="108"/>
      <c r="F39" s="54"/>
      <c r="G39" s="108"/>
      <c r="H39" s="54"/>
      <c r="I39" s="108"/>
      <c r="J39" s="54"/>
      <c r="K39" s="108"/>
      <c r="L39" s="54"/>
      <c r="M39" s="108"/>
      <c r="N39" s="54"/>
      <c r="O39" s="108"/>
      <c r="P39" s="4"/>
      <c r="Q39" s="99"/>
    </row>
    <row r="40" spans="1:17" x14ac:dyDescent="0.25">
      <c r="A40" s="53" t="s">
        <v>103</v>
      </c>
      <c r="B40" s="4"/>
      <c r="C40" s="99"/>
      <c r="D40" s="4"/>
      <c r="E40" s="99"/>
      <c r="F40" s="4"/>
      <c r="G40" s="99"/>
      <c r="H40" s="4"/>
      <c r="I40" s="99"/>
      <c r="J40" s="4"/>
      <c r="K40" s="99"/>
      <c r="L40" s="4"/>
      <c r="M40" s="99"/>
      <c r="N40" s="4"/>
      <c r="O40" s="99"/>
      <c r="P40" s="4"/>
      <c r="Q40" s="99"/>
    </row>
    <row r="41" spans="1:17" x14ac:dyDescent="0.25">
      <c r="A41" s="53" t="s">
        <v>48</v>
      </c>
      <c r="B41" s="4"/>
      <c r="C41" s="99"/>
      <c r="D41" s="4"/>
      <c r="E41" s="99"/>
      <c r="F41" s="4"/>
      <c r="G41" s="99"/>
      <c r="H41" s="4"/>
      <c r="I41" s="99"/>
      <c r="J41" s="4"/>
      <c r="K41" s="99"/>
      <c r="L41" s="4"/>
      <c r="M41" s="99"/>
      <c r="N41" s="4"/>
      <c r="O41" s="99"/>
      <c r="P41" s="4"/>
      <c r="Q41" s="99"/>
    </row>
    <row r="42" spans="1:17" x14ac:dyDescent="0.25">
      <c r="A42" s="53" t="s">
        <v>104</v>
      </c>
      <c r="B42" s="4"/>
      <c r="C42" s="99"/>
      <c r="D42" s="4"/>
      <c r="E42" s="99"/>
      <c r="F42" s="4"/>
      <c r="G42" s="99"/>
      <c r="H42" s="4"/>
      <c r="I42" s="99"/>
      <c r="J42" s="4"/>
      <c r="K42" s="99"/>
      <c r="L42" s="4"/>
      <c r="M42" s="99"/>
      <c r="N42" s="4"/>
      <c r="O42" s="99"/>
      <c r="P42" s="4"/>
      <c r="Q42" s="99"/>
    </row>
    <row r="43" spans="1:17" x14ac:dyDescent="0.25">
      <c r="A43" s="109"/>
      <c r="B43" s="4"/>
      <c r="C43" s="99"/>
      <c r="D43" s="4"/>
      <c r="E43" s="99"/>
      <c r="F43" s="4"/>
      <c r="G43" s="99"/>
      <c r="H43" s="4"/>
      <c r="I43" s="99"/>
      <c r="J43" s="4"/>
      <c r="K43" s="99"/>
      <c r="L43" s="4"/>
      <c r="M43" s="99"/>
      <c r="N43" s="4"/>
      <c r="O43" s="99"/>
      <c r="P43" s="4"/>
      <c r="Q43" s="99"/>
    </row>
    <row r="44" spans="1:17" x14ac:dyDescent="0.25">
      <c r="A44" s="12" t="s">
        <v>105</v>
      </c>
      <c r="B44" s="4"/>
      <c r="C44" s="99"/>
      <c r="D44" s="4"/>
      <c r="E44" s="99"/>
      <c r="F44" s="4"/>
      <c r="G44" s="99"/>
      <c r="H44" s="4"/>
      <c r="I44" s="99"/>
      <c r="J44" s="4"/>
      <c r="K44" s="99"/>
      <c r="L44" s="4"/>
      <c r="M44" s="99"/>
      <c r="N44" s="4"/>
      <c r="O44" s="99"/>
      <c r="P44" s="4"/>
      <c r="Q44" s="99"/>
    </row>
  </sheetData>
  <mergeCells count="18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  <ignoredErrors>
    <ignoredError sqref="C37:T41 R7:T11 R5:T5 R14:T36 R13:T13 R6:T6 C46:T78 C45:T45 R12:T12 C42:T44" evalError="1"/>
    <ignoredError sqref="B3:Q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6D87-CD0D-469D-92C0-E36144061B9E}">
  <sheetPr codeName="Sheet8"/>
  <dimension ref="A1:AC84"/>
  <sheetViews>
    <sheetView showGridLines="0" zoomScaleNormal="100" workbookViewId="0">
      <selection activeCell="V23" sqref="V23"/>
    </sheetView>
  </sheetViews>
  <sheetFormatPr defaultRowHeight="15" x14ac:dyDescent="0.25"/>
  <cols>
    <col min="1" max="1" width="20.7109375" customWidth="1"/>
    <col min="2" max="2" width="9.140625" customWidth="1"/>
    <col min="3" max="3" width="3.28515625" customWidth="1"/>
    <col min="4" max="4" width="9.140625" customWidth="1"/>
    <col min="5" max="5" width="3.28515625" customWidth="1"/>
    <col min="6" max="6" width="9.140625" customWidth="1"/>
    <col min="7" max="7" width="3.28515625" customWidth="1"/>
    <col min="8" max="8" width="9.140625" customWidth="1"/>
    <col min="9" max="9" width="3.28515625" customWidth="1"/>
    <col min="10" max="10" width="9.140625" customWidth="1"/>
    <col min="11" max="11" width="3.28515625" customWidth="1"/>
    <col min="12" max="12" width="9.140625" customWidth="1"/>
    <col min="13" max="13" width="3.28515625" customWidth="1"/>
    <col min="14" max="14" width="9.140625" customWidth="1"/>
    <col min="15" max="15" width="3.28515625" customWidth="1"/>
    <col min="16" max="16" width="9.140625" customWidth="1"/>
    <col min="17" max="17" width="3.28515625" customWidth="1"/>
  </cols>
  <sheetData>
    <row r="1" spans="1:29" ht="15.75" x14ac:dyDescent="0.25">
      <c r="A1" s="1" t="s">
        <v>338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V1" s="4"/>
      <c r="W1" s="4"/>
      <c r="X1" s="4"/>
      <c r="Y1" s="4"/>
      <c r="Z1" s="4"/>
      <c r="AA1" s="4"/>
      <c r="AB1" s="4"/>
      <c r="AC1" s="4"/>
    </row>
    <row r="2" spans="1:29" ht="30" customHeight="1" x14ac:dyDescent="0.25">
      <c r="A2" s="169"/>
      <c r="B2" s="216" t="s">
        <v>36</v>
      </c>
      <c r="C2" s="217"/>
      <c r="D2" s="218"/>
      <c r="E2" s="218"/>
      <c r="F2" s="218"/>
      <c r="G2" s="218"/>
      <c r="H2" s="218"/>
      <c r="I2" s="219"/>
      <c r="J2" s="217" t="s">
        <v>37</v>
      </c>
      <c r="K2" s="217"/>
      <c r="L2" s="218"/>
      <c r="M2" s="218"/>
      <c r="N2" s="218"/>
      <c r="O2" s="218"/>
      <c r="P2" s="218"/>
      <c r="Q2" s="218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25">
      <c r="A3" s="170"/>
      <c r="B3" s="220" t="s">
        <v>273</v>
      </c>
      <c r="C3" s="221"/>
      <c r="D3" s="220" t="s">
        <v>273</v>
      </c>
      <c r="E3" s="222"/>
      <c r="F3" s="221" t="s">
        <v>274</v>
      </c>
      <c r="G3" s="222"/>
      <c r="H3" s="221" t="s">
        <v>274</v>
      </c>
      <c r="I3" s="222"/>
      <c r="J3" s="221" t="s">
        <v>273</v>
      </c>
      <c r="K3" s="221"/>
      <c r="L3" s="220" t="s">
        <v>273</v>
      </c>
      <c r="M3" s="222"/>
      <c r="N3" s="221" t="s">
        <v>274</v>
      </c>
      <c r="O3" s="222"/>
      <c r="P3" s="221" t="s">
        <v>274</v>
      </c>
      <c r="Q3" s="221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25">
      <c r="A4" s="171"/>
      <c r="B4" s="215" t="s">
        <v>59</v>
      </c>
      <c r="C4" s="213"/>
      <c r="D4" s="215" t="s">
        <v>60</v>
      </c>
      <c r="E4" s="214"/>
      <c r="F4" s="213" t="s">
        <v>275</v>
      </c>
      <c r="G4" s="214"/>
      <c r="H4" s="213" t="s">
        <v>57</v>
      </c>
      <c r="I4" s="214"/>
      <c r="J4" s="213" t="s">
        <v>59</v>
      </c>
      <c r="K4" s="213"/>
      <c r="L4" s="215" t="s">
        <v>60</v>
      </c>
      <c r="M4" s="214"/>
      <c r="N4" s="213" t="s">
        <v>275</v>
      </c>
      <c r="O4" s="214"/>
      <c r="P4" s="213" t="s">
        <v>57</v>
      </c>
      <c r="Q4" s="213"/>
      <c r="V4" s="4"/>
      <c r="W4" s="4"/>
      <c r="X4" s="4"/>
      <c r="Y4" s="4"/>
      <c r="Z4" s="4"/>
      <c r="AA4" s="4"/>
      <c r="AB4" s="4"/>
      <c r="AC4" s="4"/>
    </row>
    <row r="5" spans="1:29" ht="15" customHeight="1" x14ac:dyDescent="0.25">
      <c r="A5" s="145" t="s">
        <v>6</v>
      </c>
      <c r="B5" s="146" t="s">
        <v>284</v>
      </c>
      <c r="C5" s="147" t="s">
        <v>277</v>
      </c>
      <c r="D5" s="146" t="s">
        <v>279</v>
      </c>
      <c r="E5" s="148" t="s">
        <v>277</v>
      </c>
      <c r="F5" s="149" t="s">
        <v>294</v>
      </c>
      <c r="G5" s="148" t="s">
        <v>277</v>
      </c>
      <c r="H5" s="150" t="s">
        <v>279</v>
      </c>
      <c r="I5" s="151" t="s">
        <v>277</v>
      </c>
      <c r="J5" s="149" t="s">
        <v>307</v>
      </c>
      <c r="K5" s="147" t="s">
        <v>277</v>
      </c>
      <c r="L5" s="146" t="s">
        <v>282</v>
      </c>
      <c r="M5" s="148" t="s">
        <v>277</v>
      </c>
      <c r="N5" s="149" t="s">
        <v>296</v>
      </c>
      <c r="O5" s="148" t="s">
        <v>277</v>
      </c>
      <c r="P5" s="150" t="s">
        <v>294</v>
      </c>
      <c r="Q5" s="150" t="s">
        <v>277</v>
      </c>
      <c r="V5" s="4"/>
      <c r="W5" s="4"/>
      <c r="X5" s="4"/>
      <c r="Y5" s="4"/>
      <c r="Z5" s="4"/>
      <c r="AA5" s="4"/>
      <c r="AB5" s="4"/>
      <c r="AC5" s="4"/>
    </row>
    <row r="6" spans="1:29" ht="15" customHeight="1" x14ac:dyDescent="0.25">
      <c r="A6" s="153" t="s">
        <v>7</v>
      </c>
      <c r="B6" s="154" t="s">
        <v>292</v>
      </c>
      <c r="C6" s="155" t="s">
        <v>277</v>
      </c>
      <c r="D6" s="154" t="s">
        <v>283</v>
      </c>
      <c r="E6" s="156" t="s">
        <v>277</v>
      </c>
      <c r="F6" s="157" t="s">
        <v>312</v>
      </c>
      <c r="G6" s="156" t="s">
        <v>277</v>
      </c>
      <c r="H6" s="158" t="s">
        <v>292</v>
      </c>
      <c r="I6" s="159" t="s">
        <v>277</v>
      </c>
      <c r="J6" s="157" t="s">
        <v>291</v>
      </c>
      <c r="K6" s="155" t="s">
        <v>277</v>
      </c>
      <c r="L6" s="154" t="s">
        <v>286</v>
      </c>
      <c r="M6" s="156" t="s">
        <v>277</v>
      </c>
      <c r="N6" s="157" t="s">
        <v>314</v>
      </c>
      <c r="O6" s="156" t="s">
        <v>277</v>
      </c>
      <c r="P6" s="158" t="s">
        <v>278</v>
      </c>
      <c r="Q6" s="158" t="s">
        <v>277</v>
      </c>
      <c r="V6" s="4"/>
      <c r="W6" s="4"/>
      <c r="X6" s="4"/>
      <c r="Y6" s="4"/>
      <c r="Z6" s="4"/>
      <c r="AA6" s="4"/>
      <c r="AB6" s="4"/>
      <c r="AC6" s="4"/>
    </row>
    <row r="7" spans="1:29" x14ac:dyDescent="0.25">
      <c r="A7" s="13" t="s">
        <v>8</v>
      </c>
      <c r="B7" s="14" t="s">
        <v>270</v>
      </c>
      <c r="C7" s="15" t="s">
        <v>339</v>
      </c>
      <c r="D7" s="14" t="s">
        <v>270</v>
      </c>
      <c r="E7" s="16" t="s">
        <v>339</v>
      </c>
      <c r="F7" s="17" t="s">
        <v>270</v>
      </c>
      <c r="G7" s="16" t="s">
        <v>339</v>
      </c>
      <c r="H7" s="18" t="s">
        <v>270</v>
      </c>
      <c r="I7" s="19" t="s">
        <v>339</v>
      </c>
      <c r="J7" s="17" t="s">
        <v>270</v>
      </c>
      <c r="K7" s="15" t="s">
        <v>339</v>
      </c>
      <c r="L7" s="14" t="s">
        <v>270</v>
      </c>
      <c r="M7" s="16" t="s">
        <v>339</v>
      </c>
      <c r="N7" s="17" t="s">
        <v>270</v>
      </c>
      <c r="O7" s="16" t="s">
        <v>339</v>
      </c>
      <c r="P7" s="18" t="s">
        <v>270</v>
      </c>
      <c r="Q7" s="20" t="s">
        <v>339</v>
      </c>
      <c r="V7" s="4"/>
      <c r="W7" s="4"/>
      <c r="X7" s="4"/>
      <c r="Y7" s="4"/>
      <c r="Z7" s="4"/>
      <c r="AA7" s="4"/>
      <c r="AB7" s="4"/>
      <c r="AC7" s="4"/>
    </row>
    <row r="8" spans="1:29" x14ac:dyDescent="0.25">
      <c r="A8" s="21" t="s">
        <v>9</v>
      </c>
      <c r="B8" s="22" t="s">
        <v>326</v>
      </c>
      <c r="C8" s="23" t="s">
        <v>287</v>
      </c>
      <c r="D8" s="22" t="s">
        <v>283</v>
      </c>
      <c r="E8" s="24" t="s">
        <v>287</v>
      </c>
      <c r="F8" s="25" t="s">
        <v>340</v>
      </c>
      <c r="G8" s="24" t="s">
        <v>287</v>
      </c>
      <c r="H8" s="26" t="s">
        <v>341</v>
      </c>
      <c r="I8" s="27" t="s">
        <v>287</v>
      </c>
      <c r="J8" s="25" t="s">
        <v>284</v>
      </c>
      <c r="K8" s="23" t="s">
        <v>287</v>
      </c>
      <c r="L8" s="22" t="s">
        <v>286</v>
      </c>
      <c r="M8" s="24" t="s">
        <v>287</v>
      </c>
      <c r="N8" s="25" t="s">
        <v>342</v>
      </c>
      <c r="O8" s="24" t="s">
        <v>287</v>
      </c>
      <c r="P8" s="26" t="s">
        <v>279</v>
      </c>
      <c r="Q8" s="185" t="s">
        <v>287</v>
      </c>
      <c r="V8" s="4"/>
      <c r="W8" s="4"/>
      <c r="X8" s="4"/>
      <c r="Y8" s="4"/>
      <c r="Z8" s="4"/>
      <c r="AA8" s="4"/>
      <c r="AB8" s="4"/>
      <c r="AC8" s="4"/>
    </row>
    <row r="9" spans="1:29" x14ac:dyDescent="0.25">
      <c r="A9" s="21" t="s">
        <v>10</v>
      </c>
      <c r="B9" s="22" t="s">
        <v>283</v>
      </c>
      <c r="C9" s="23" t="s">
        <v>277</v>
      </c>
      <c r="D9" s="22" t="s">
        <v>288</v>
      </c>
      <c r="E9" s="24" t="s">
        <v>277</v>
      </c>
      <c r="F9" s="25" t="s">
        <v>343</v>
      </c>
      <c r="G9" s="24" t="s">
        <v>277</v>
      </c>
      <c r="H9" s="26" t="s">
        <v>279</v>
      </c>
      <c r="I9" s="27" t="s">
        <v>277</v>
      </c>
      <c r="J9" s="25" t="s">
        <v>319</v>
      </c>
      <c r="K9" s="23" t="s">
        <v>277</v>
      </c>
      <c r="L9" s="22" t="s">
        <v>313</v>
      </c>
      <c r="M9" s="24" t="s">
        <v>277</v>
      </c>
      <c r="N9" s="25" t="s">
        <v>281</v>
      </c>
      <c r="O9" s="24" t="s">
        <v>277</v>
      </c>
      <c r="P9" s="26" t="s">
        <v>289</v>
      </c>
      <c r="Q9" s="185" t="s">
        <v>277</v>
      </c>
      <c r="V9" s="4"/>
      <c r="W9" s="4"/>
      <c r="X9" s="4"/>
      <c r="Y9" s="4"/>
      <c r="Z9" s="4"/>
      <c r="AA9" s="4"/>
      <c r="AB9" s="4"/>
      <c r="AC9" s="4"/>
    </row>
    <row r="10" spans="1:29" ht="15" customHeight="1" x14ac:dyDescent="0.25">
      <c r="A10" s="21" t="s">
        <v>11</v>
      </c>
      <c r="B10" s="22" t="s">
        <v>276</v>
      </c>
      <c r="C10" s="23" t="s">
        <v>277</v>
      </c>
      <c r="D10" s="22" t="s">
        <v>279</v>
      </c>
      <c r="E10" s="24" t="s">
        <v>277</v>
      </c>
      <c r="F10" s="25" t="s">
        <v>279</v>
      </c>
      <c r="G10" s="24" t="s">
        <v>277</v>
      </c>
      <c r="H10" s="26" t="s">
        <v>306</v>
      </c>
      <c r="I10" s="27" t="s">
        <v>277</v>
      </c>
      <c r="J10" s="25" t="s">
        <v>344</v>
      </c>
      <c r="K10" s="23" t="s">
        <v>277</v>
      </c>
      <c r="L10" s="22" t="s">
        <v>332</v>
      </c>
      <c r="M10" s="24" t="s">
        <v>277</v>
      </c>
      <c r="N10" s="25" t="s">
        <v>288</v>
      </c>
      <c r="O10" s="24" t="s">
        <v>277</v>
      </c>
      <c r="P10" s="26" t="s">
        <v>298</v>
      </c>
      <c r="Q10" s="185" t="s">
        <v>277</v>
      </c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21" t="s">
        <v>12</v>
      </c>
      <c r="B11" s="22" t="s">
        <v>278</v>
      </c>
      <c r="C11" s="23" t="s">
        <v>287</v>
      </c>
      <c r="D11" s="22" t="s">
        <v>345</v>
      </c>
      <c r="E11" s="24" t="s">
        <v>287</v>
      </c>
      <c r="F11" s="25" t="s">
        <v>290</v>
      </c>
      <c r="G11" s="24" t="s">
        <v>287</v>
      </c>
      <c r="H11" s="26" t="s">
        <v>298</v>
      </c>
      <c r="I11" s="27" t="s">
        <v>287</v>
      </c>
      <c r="J11" s="25" t="s">
        <v>333</v>
      </c>
      <c r="K11" s="23" t="s">
        <v>287</v>
      </c>
      <c r="L11" s="22" t="s">
        <v>327</v>
      </c>
      <c r="M11" s="24" t="s">
        <v>287</v>
      </c>
      <c r="N11" s="25" t="s">
        <v>288</v>
      </c>
      <c r="O11" s="24" t="s">
        <v>287</v>
      </c>
      <c r="P11" s="26" t="s">
        <v>312</v>
      </c>
      <c r="Q11" s="185" t="s">
        <v>287</v>
      </c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21" t="s">
        <v>13</v>
      </c>
      <c r="B12" s="22" t="s">
        <v>346</v>
      </c>
      <c r="C12" s="23" t="s">
        <v>277</v>
      </c>
      <c r="D12" s="22" t="s">
        <v>347</v>
      </c>
      <c r="E12" s="24" t="s">
        <v>277</v>
      </c>
      <c r="F12" s="25" t="s">
        <v>282</v>
      </c>
      <c r="G12" s="24" t="s">
        <v>277</v>
      </c>
      <c r="H12" s="26" t="s">
        <v>327</v>
      </c>
      <c r="I12" s="27" t="s">
        <v>277</v>
      </c>
      <c r="J12" s="25" t="s">
        <v>348</v>
      </c>
      <c r="K12" s="23" t="s">
        <v>277</v>
      </c>
      <c r="L12" s="22" t="s">
        <v>349</v>
      </c>
      <c r="M12" s="24" t="s">
        <v>277</v>
      </c>
      <c r="N12" s="25" t="s">
        <v>305</v>
      </c>
      <c r="O12" s="24" t="s">
        <v>277</v>
      </c>
      <c r="P12" s="26" t="s">
        <v>333</v>
      </c>
      <c r="Q12" s="185" t="s">
        <v>277</v>
      </c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21" t="s">
        <v>14</v>
      </c>
      <c r="B13" s="22" t="s">
        <v>326</v>
      </c>
      <c r="C13" s="23" t="s">
        <v>277</v>
      </c>
      <c r="D13" s="22" t="s">
        <v>290</v>
      </c>
      <c r="E13" s="24" t="s">
        <v>277</v>
      </c>
      <c r="F13" s="25" t="s">
        <v>285</v>
      </c>
      <c r="G13" s="24" t="s">
        <v>277</v>
      </c>
      <c r="H13" s="26" t="s">
        <v>325</v>
      </c>
      <c r="I13" s="27" t="s">
        <v>277</v>
      </c>
      <c r="J13" s="25" t="s">
        <v>350</v>
      </c>
      <c r="K13" s="23" t="s">
        <v>277</v>
      </c>
      <c r="L13" s="22" t="s">
        <v>340</v>
      </c>
      <c r="M13" s="24" t="s">
        <v>277</v>
      </c>
      <c r="N13" s="25" t="s">
        <v>331</v>
      </c>
      <c r="O13" s="24" t="s">
        <v>277</v>
      </c>
      <c r="P13" s="26" t="s">
        <v>282</v>
      </c>
      <c r="Q13" s="185" t="s">
        <v>277</v>
      </c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21" t="s">
        <v>15</v>
      </c>
      <c r="B14" s="22" t="s">
        <v>341</v>
      </c>
      <c r="C14" s="23" t="s">
        <v>287</v>
      </c>
      <c r="D14" s="22" t="s">
        <v>351</v>
      </c>
      <c r="E14" s="24" t="s">
        <v>287</v>
      </c>
      <c r="F14" s="25" t="s">
        <v>297</v>
      </c>
      <c r="G14" s="24" t="s">
        <v>287</v>
      </c>
      <c r="H14" s="26" t="s">
        <v>329</v>
      </c>
      <c r="I14" s="27" t="s">
        <v>287</v>
      </c>
      <c r="J14" s="25" t="s">
        <v>284</v>
      </c>
      <c r="K14" s="23" t="s">
        <v>287</v>
      </c>
      <c r="L14" s="22" t="s">
        <v>285</v>
      </c>
      <c r="M14" s="24" t="s">
        <v>287</v>
      </c>
      <c r="N14" s="25" t="s">
        <v>308</v>
      </c>
      <c r="O14" s="24" t="s">
        <v>287</v>
      </c>
      <c r="P14" s="26" t="s">
        <v>332</v>
      </c>
      <c r="Q14" s="185" t="s">
        <v>287</v>
      </c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21" t="s">
        <v>16</v>
      </c>
      <c r="B15" s="22" t="s">
        <v>324</v>
      </c>
      <c r="C15" s="23" t="s">
        <v>287</v>
      </c>
      <c r="D15" s="22" t="s">
        <v>289</v>
      </c>
      <c r="E15" s="24" t="s">
        <v>287</v>
      </c>
      <c r="F15" s="25" t="s">
        <v>284</v>
      </c>
      <c r="G15" s="24" t="s">
        <v>287</v>
      </c>
      <c r="H15" s="26" t="s">
        <v>282</v>
      </c>
      <c r="I15" s="27" t="s">
        <v>287</v>
      </c>
      <c r="J15" s="25" t="s">
        <v>301</v>
      </c>
      <c r="K15" s="23" t="s">
        <v>287</v>
      </c>
      <c r="L15" s="22" t="s">
        <v>333</v>
      </c>
      <c r="M15" s="24" t="s">
        <v>287</v>
      </c>
      <c r="N15" s="25" t="s">
        <v>297</v>
      </c>
      <c r="O15" s="24" t="s">
        <v>287</v>
      </c>
      <c r="P15" s="26" t="s">
        <v>283</v>
      </c>
      <c r="Q15" s="185" t="s">
        <v>287</v>
      </c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21" t="s">
        <v>17</v>
      </c>
      <c r="B16" s="22" t="s">
        <v>283</v>
      </c>
      <c r="C16" s="23" t="s">
        <v>277</v>
      </c>
      <c r="D16" s="22" t="s">
        <v>304</v>
      </c>
      <c r="E16" s="24" t="s">
        <v>277</v>
      </c>
      <c r="F16" s="25" t="s">
        <v>304</v>
      </c>
      <c r="G16" s="24" t="s">
        <v>277</v>
      </c>
      <c r="H16" s="26" t="s">
        <v>283</v>
      </c>
      <c r="I16" s="27" t="s">
        <v>277</v>
      </c>
      <c r="J16" s="25" t="s">
        <v>332</v>
      </c>
      <c r="K16" s="23" t="s">
        <v>277</v>
      </c>
      <c r="L16" s="22" t="s">
        <v>282</v>
      </c>
      <c r="M16" s="24" t="s">
        <v>277</v>
      </c>
      <c r="N16" s="25" t="s">
        <v>332</v>
      </c>
      <c r="O16" s="24" t="s">
        <v>277</v>
      </c>
      <c r="P16" s="26" t="s">
        <v>282</v>
      </c>
      <c r="Q16" s="185" t="s">
        <v>277</v>
      </c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21" t="s">
        <v>18</v>
      </c>
      <c r="B17" s="22" t="s">
        <v>312</v>
      </c>
      <c r="C17" s="23" t="s">
        <v>277</v>
      </c>
      <c r="D17" s="22" t="s">
        <v>294</v>
      </c>
      <c r="E17" s="24" t="s">
        <v>277</v>
      </c>
      <c r="F17" s="25" t="s">
        <v>283</v>
      </c>
      <c r="G17" s="24" t="s">
        <v>277</v>
      </c>
      <c r="H17" s="26" t="s">
        <v>343</v>
      </c>
      <c r="I17" s="27" t="s">
        <v>277</v>
      </c>
      <c r="J17" s="25" t="s">
        <v>307</v>
      </c>
      <c r="K17" s="23" t="s">
        <v>277</v>
      </c>
      <c r="L17" s="22" t="s">
        <v>293</v>
      </c>
      <c r="M17" s="24" t="s">
        <v>277</v>
      </c>
      <c r="N17" s="25" t="s">
        <v>308</v>
      </c>
      <c r="O17" s="24" t="s">
        <v>277</v>
      </c>
      <c r="P17" s="26" t="s">
        <v>290</v>
      </c>
      <c r="Q17" s="185" t="s">
        <v>277</v>
      </c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21" t="s">
        <v>19</v>
      </c>
      <c r="B18" s="22" t="s">
        <v>306</v>
      </c>
      <c r="C18" s="23" t="s">
        <v>277</v>
      </c>
      <c r="D18" s="22" t="s">
        <v>304</v>
      </c>
      <c r="E18" s="24" t="s">
        <v>277</v>
      </c>
      <c r="F18" s="25" t="s">
        <v>290</v>
      </c>
      <c r="G18" s="24" t="s">
        <v>277</v>
      </c>
      <c r="H18" s="26" t="s">
        <v>315</v>
      </c>
      <c r="I18" s="27" t="s">
        <v>277</v>
      </c>
      <c r="J18" s="25" t="s">
        <v>332</v>
      </c>
      <c r="K18" s="23" t="s">
        <v>277</v>
      </c>
      <c r="L18" s="22" t="s">
        <v>291</v>
      </c>
      <c r="M18" s="24" t="s">
        <v>277</v>
      </c>
      <c r="N18" s="25" t="s">
        <v>299</v>
      </c>
      <c r="O18" s="24" t="s">
        <v>277</v>
      </c>
      <c r="P18" s="26" t="s">
        <v>304</v>
      </c>
      <c r="Q18" s="185" t="s">
        <v>277</v>
      </c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21" t="s">
        <v>20</v>
      </c>
      <c r="B19" s="22" t="s">
        <v>294</v>
      </c>
      <c r="C19" s="23" t="s">
        <v>277</v>
      </c>
      <c r="D19" s="22" t="s">
        <v>278</v>
      </c>
      <c r="E19" s="24" t="s">
        <v>277</v>
      </c>
      <c r="F19" s="25" t="s">
        <v>283</v>
      </c>
      <c r="G19" s="24" t="s">
        <v>277</v>
      </c>
      <c r="H19" s="26" t="s">
        <v>276</v>
      </c>
      <c r="I19" s="27" t="s">
        <v>277</v>
      </c>
      <c r="J19" s="25" t="s">
        <v>352</v>
      </c>
      <c r="K19" s="23" t="s">
        <v>287</v>
      </c>
      <c r="L19" s="22" t="s">
        <v>317</v>
      </c>
      <c r="M19" s="24" t="s">
        <v>287</v>
      </c>
      <c r="N19" s="25" t="s">
        <v>295</v>
      </c>
      <c r="O19" s="24" t="s">
        <v>287</v>
      </c>
      <c r="P19" s="26" t="s">
        <v>282</v>
      </c>
      <c r="Q19" s="185" t="s">
        <v>287</v>
      </c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21" t="s">
        <v>21</v>
      </c>
      <c r="B20" s="22" t="s">
        <v>353</v>
      </c>
      <c r="C20" s="23" t="s">
        <v>277</v>
      </c>
      <c r="D20" s="22" t="s">
        <v>286</v>
      </c>
      <c r="E20" s="24" t="s">
        <v>277</v>
      </c>
      <c r="F20" s="25" t="s">
        <v>290</v>
      </c>
      <c r="G20" s="24" t="s">
        <v>277</v>
      </c>
      <c r="H20" s="26" t="s">
        <v>354</v>
      </c>
      <c r="I20" s="27" t="s">
        <v>277</v>
      </c>
      <c r="J20" s="25" t="s">
        <v>309</v>
      </c>
      <c r="K20" s="23" t="s">
        <v>277</v>
      </c>
      <c r="L20" s="22" t="s">
        <v>340</v>
      </c>
      <c r="M20" s="24" t="s">
        <v>277</v>
      </c>
      <c r="N20" s="25" t="s">
        <v>344</v>
      </c>
      <c r="O20" s="24" t="s">
        <v>277</v>
      </c>
      <c r="P20" s="26" t="s">
        <v>355</v>
      </c>
      <c r="Q20" s="185" t="s">
        <v>277</v>
      </c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21" t="s">
        <v>22</v>
      </c>
      <c r="B21" s="22" t="s">
        <v>324</v>
      </c>
      <c r="C21" s="23" t="s">
        <v>277</v>
      </c>
      <c r="D21" s="22" t="s">
        <v>293</v>
      </c>
      <c r="E21" s="24" t="s">
        <v>277</v>
      </c>
      <c r="F21" s="25" t="s">
        <v>353</v>
      </c>
      <c r="G21" s="24" t="s">
        <v>277</v>
      </c>
      <c r="H21" s="26" t="s">
        <v>314</v>
      </c>
      <c r="I21" s="27" t="s">
        <v>277</v>
      </c>
      <c r="J21" s="25" t="s">
        <v>317</v>
      </c>
      <c r="K21" s="23" t="s">
        <v>277</v>
      </c>
      <c r="L21" s="22" t="s">
        <v>323</v>
      </c>
      <c r="M21" s="24" t="s">
        <v>277</v>
      </c>
      <c r="N21" s="25" t="s">
        <v>281</v>
      </c>
      <c r="O21" s="24" t="s">
        <v>277</v>
      </c>
      <c r="P21" s="26" t="s">
        <v>291</v>
      </c>
      <c r="Q21" s="185" t="s">
        <v>277</v>
      </c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21" t="s">
        <v>23</v>
      </c>
      <c r="B22" s="22" t="s">
        <v>298</v>
      </c>
      <c r="C22" s="23" t="s">
        <v>277</v>
      </c>
      <c r="D22" s="22" t="s">
        <v>304</v>
      </c>
      <c r="E22" s="24" t="s">
        <v>277</v>
      </c>
      <c r="F22" s="25" t="s">
        <v>301</v>
      </c>
      <c r="G22" s="24" t="s">
        <v>287</v>
      </c>
      <c r="H22" s="26" t="s">
        <v>270</v>
      </c>
      <c r="I22" s="27" t="s">
        <v>277</v>
      </c>
      <c r="J22" s="25" t="s">
        <v>280</v>
      </c>
      <c r="K22" s="23" t="s">
        <v>277</v>
      </c>
      <c r="L22" s="22" t="s">
        <v>278</v>
      </c>
      <c r="M22" s="24" t="s">
        <v>277</v>
      </c>
      <c r="N22" s="25" t="s">
        <v>323</v>
      </c>
      <c r="O22" s="24" t="s">
        <v>287</v>
      </c>
      <c r="P22" s="26" t="s">
        <v>270</v>
      </c>
      <c r="Q22" s="185" t="s">
        <v>277</v>
      </c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21" t="s">
        <v>24</v>
      </c>
      <c r="B23" s="22" t="s">
        <v>284</v>
      </c>
      <c r="C23" s="23" t="s">
        <v>277</v>
      </c>
      <c r="D23" s="22" t="s">
        <v>284</v>
      </c>
      <c r="E23" s="24" t="s">
        <v>277</v>
      </c>
      <c r="F23" s="25" t="s">
        <v>326</v>
      </c>
      <c r="G23" s="24" t="s">
        <v>277</v>
      </c>
      <c r="H23" s="26" t="s">
        <v>324</v>
      </c>
      <c r="I23" s="27" t="s">
        <v>277</v>
      </c>
      <c r="J23" s="25" t="s">
        <v>333</v>
      </c>
      <c r="K23" s="23" t="s">
        <v>287</v>
      </c>
      <c r="L23" s="22" t="s">
        <v>306</v>
      </c>
      <c r="M23" s="24" t="s">
        <v>287</v>
      </c>
      <c r="N23" s="25" t="s">
        <v>290</v>
      </c>
      <c r="O23" s="24" t="s">
        <v>287</v>
      </c>
      <c r="P23" s="26" t="s">
        <v>300</v>
      </c>
      <c r="Q23" s="185" t="s">
        <v>287</v>
      </c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21" t="s">
        <v>95</v>
      </c>
      <c r="B24" s="22" t="s">
        <v>356</v>
      </c>
      <c r="C24" s="23" t="s">
        <v>277</v>
      </c>
      <c r="D24" s="22" t="s">
        <v>309</v>
      </c>
      <c r="E24" s="24" t="s">
        <v>277</v>
      </c>
      <c r="F24" s="25" t="s">
        <v>357</v>
      </c>
      <c r="G24" s="24" t="s">
        <v>277</v>
      </c>
      <c r="H24" s="26" t="s">
        <v>358</v>
      </c>
      <c r="I24" s="27" t="s">
        <v>277</v>
      </c>
      <c r="J24" s="25" t="s">
        <v>313</v>
      </c>
      <c r="K24" s="23" t="s">
        <v>277</v>
      </c>
      <c r="L24" s="22" t="s">
        <v>359</v>
      </c>
      <c r="M24" s="24" t="s">
        <v>277</v>
      </c>
      <c r="N24" s="25" t="s">
        <v>320</v>
      </c>
      <c r="O24" s="24" t="s">
        <v>277</v>
      </c>
      <c r="P24" s="26" t="s">
        <v>351</v>
      </c>
      <c r="Q24" s="185" t="s">
        <v>277</v>
      </c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21" t="s">
        <v>26</v>
      </c>
      <c r="B25" s="22" t="s">
        <v>312</v>
      </c>
      <c r="C25" s="23" t="s">
        <v>287</v>
      </c>
      <c r="D25" s="22" t="s">
        <v>283</v>
      </c>
      <c r="E25" s="24" t="s">
        <v>287</v>
      </c>
      <c r="F25" s="25" t="s">
        <v>304</v>
      </c>
      <c r="G25" s="24" t="s">
        <v>287</v>
      </c>
      <c r="H25" s="26" t="s">
        <v>289</v>
      </c>
      <c r="I25" s="27" t="s">
        <v>287</v>
      </c>
      <c r="J25" s="25" t="s">
        <v>342</v>
      </c>
      <c r="K25" s="23" t="s">
        <v>287</v>
      </c>
      <c r="L25" s="22" t="s">
        <v>296</v>
      </c>
      <c r="M25" s="24" t="s">
        <v>287</v>
      </c>
      <c r="N25" s="25" t="s">
        <v>307</v>
      </c>
      <c r="O25" s="24" t="s">
        <v>287</v>
      </c>
      <c r="P25" s="26" t="s">
        <v>293</v>
      </c>
      <c r="Q25" s="185" t="s">
        <v>287</v>
      </c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21" t="s">
        <v>27</v>
      </c>
      <c r="B26" s="22" t="s">
        <v>289</v>
      </c>
      <c r="C26" s="23" t="s">
        <v>277</v>
      </c>
      <c r="D26" s="22" t="s">
        <v>286</v>
      </c>
      <c r="E26" s="24" t="s">
        <v>277</v>
      </c>
      <c r="F26" s="25" t="s">
        <v>283</v>
      </c>
      <c r="G26" s="24" t="s">
        <v>277</v>
      </c>
      <c r="H26" s="26" t="s">
        <v>292</v>
      </c>
      <c r="I26" s="27" t="s">
        <v>277</v>
      </c>
      <c r="J26" s="25" t="s">
        <v>325</v>
      </c>
      <c r="K26" s="23" t="s">
        <v>277</v>
      </c>
      <c r="L26" s="22" t="s">
        <v>317</v>
      </c>
      <c r="M26" s="24" t="s">
        <v>277</v>
      </c>
      <c r="N26" s="25" t="s">
        <v>313</v>
      </c>
      <c r="O26" s="24" t="s">
        <v>277</v>
      </c>
      <c r="P26" s="26" t="s">
        <v>304</v>
      </c>
      <c r="Q26" s="185" t="s">
        <v>277</v>
      </c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21" t="s">
        <v>28</v>
      </c>
      <c r="B27" s="22" t="s">
        <v>300</v>
      </c>
      <c r="C27" s="23" t="s">
        <v>287</v>
      </c>
      <c r="D27" s="22" t="s">
        <v>291</v>
      </c>
      <c r="E27" s="24" t="s">
        <v>287</v>
      </c>
      <c r="F27" s="25" t="s">
        <v>293</v>
      </c>
      <c r="G27" s="24" t="s">
        <v>287</v>
      </c>
      <c r="H27" s="26" t="s">
        <v>360</v>
      </c>
      <c r="I27" s="27" t="s">
        <v>287</v>
      </c>
      <c r="J27" s="25" t="s">
        <v>361</v>
      </c>
      <c r="K27" s="23" t="s">
        <v>287</v>
      </c>
      <c r="L27" s="22" t="s">
        <v>345</v>
      </c>
      <c r="M27" s="24" t="s">
        <v>287</v>
      </c>
      <c r="N27" s="25" t="s">
        <v>286</v>
      </c>
      <c r="O27" s="24" t="s">
        <v>287</v>
      </c>
      <c r="P27" s="26" t="s">
        <v>292</v>
      </c>
      <c r="Q27" s="185" t="s">
        <v>287</v>
      </c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21" t="s">
        <v>29</v>
      </c>
      <c r="B28" s="22" t="s">
        <v>290</v>
      </c>
      <c r="C28" s="23" t="s">
        <v>287</v>
      </c>
      <c r="D28" s="22" t="s">
        <v>294</v>
      </c>
      <c r="E28" s="24" t="s">
        <v>287</v>
      </c>
      <c r="F28" s="25" t="s">
        <v>293</v>
      </c>
      <c r="G28" s="24" t="s">
        <v>287</v>
      </c>
      <c r="H28" s="26" t="s">
        <v>345</v>
      </c>
      <c r="I28" s="27" t="s">
        <v>287</v>
      </c>
      <c r="J28" s="25" t="s">
        <v>276</v>
      </c>
      <c r="K28" s="23" t="s">
        <v>287</v>
      </c>
      <c r="L28" s="22" t="s">
        <v>344</v>
      </c>
      <c r="M28" s="24" t="s">
        <v>287</v>
      </c>
      <c r="N28" s="25" t="s">
        <v>281</v>
      </c>
      <c r="O28" s="24" t="s">
        <v>287</v>
      </c>
      <c r="P28" s="26" t="s">
        <v>307</v>
      </c>
      <c r="Q28" s="185" t="s">
        <v>287</v>
      </c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21" t="s">
        <v>30</v>
      </c>
      <c r="B29" s="22" t="s">
        <v>343</v>
      </c>
      <c r="C29" s="23" t="s">
        <v>287</v>
      </c>
      <c r="D29" s="22" t="s">
        <v>324</v>
      </c>
      <c r="E29" s="24" t="s">
        <v>287</v>
      </c>
      <c r="F29" s="25" t="s">
        <v>327</v>
      </c>
      <c r="G29" s="24" t="s">
        <v>287</v>
      </c>
      <c r="H29" s="26" t="s">
        <v>279</v>
      </c>
      <c r="I29" s="27" t="s">
        <v>287</v>
      </c>
      <c r="J29" s="25" t="s">
        <v>292</v>
      </c>
      <c r="K29" s="23" t="s">
        <v>287</v>
      </c>
      <c r="L29" s="22" t="s">
        <v>279</v>
      </c>
      <c r="M29" s="24" t="s">
        <v>287</v>
      </c>
      <c r="N29" s="25" t="s">
        <v>358</v>
      </c>
      <c r="O29" s="24" t="s">
        <v>287</v>
      </c>
      <c r="P29" s="26" t="s">
        <v>356</v>
      </c>
      <c r="Q29" s="185" t="s">
        <v>287</v>
      </c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21" t="s">
        <v>31</v>
      </c>
      <c r="B30" s="22" t="s">
        <v>278</v>
      </c>
      <c r="C30" s="23" t="s">
        <v>277</v>
      </c>
      <c r="D30" s="22" t="s">
        <v>290</v>
      </c>
      <c r="E30" s="24" t="s">
        <v>277</v>
      </c>
      <c r="F30" s="25" t="s">
        <v>276</v>
      </c>
      <c r="G30" s="24" t="s">
        <v>277</v>
      </c>
      <c r="H30" s="26" t="s">
        <v>278</v>
      </c>
      <c r="I30" s="27" t="s">
        <v>277</v>
      </c>
      <c r="J30" s="25" t="s">
        <v>293</v>
      </c>
      <c r="K30" s="23" t="s">
        <v>277</v>
      </c>
      <c r="L30" s="22" t="s">
        <v>310</v>
      </c>
      <c r="M30" s="24" t="s">
        <v>277</v>
      </c>
      <c r="N30" s="25" t="s">
        <v>344</v>
      </c>
      <c r="O30" s="24" t="s">
        <v>277</v>
      </c>
      <c r="P30" s="26" t="s">
        <v>294</v>
      </c>
      <c r="Q30" s="185" t="s">
        <v>277</v>
      </c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21" t="s">
        <v>32</v>
      </c>
      <c r="B31" s="22" t="s">
        <v>270</v>
      </c>
      <c r="C31" s="23" t="s">
        <v>339</v>
      </c>
      <c r="D31" s="22" t="s">
        <v>270</v>
      </c>
      <c r="E31" s="24" t="s">
        <v>339</v>
      </c>
      <c r="F31" s="25" t="s">
        <v>270</v>
      </c>
      <c r="G31" s="24" t="s">
        <v>339</v>
      </c>
      <c r="H31" s="26" t="s">
        <v>270</v>
      </c>
      <c r="I31" s="27" t="s">
        <v>339</v>
      </c>
      <c r="J31" s="25" t="s">
        <v>281</v>
      </c>
      <c r="K31" s="23" t="s">
        <v>277</v>
      </c>
      <c r="L31" s="22" t="s">
        <v>305</v>
      </c>
      <c r="M31" s="24" t="s">
        <v>277</v>
      </c>
      <c r="N31" s="25" t="s">
        <v>344</v>
      </c>
      <c r="O31" s="24" t="s">
        <v>277</v>
      </c>
      <c r="P31" s="26" t="s">
        <v>311</v>
      </c>
      <c r="Q31" s="185" t="s">
        <v>277</v>
      </c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21" t="s">
        <v>33</v>
      </c>
      <c r="B32" s="22" t="s">
        <v>279</v>
      </c>
      <c r="C32" s="23" t="s">
        <v>277</v>
      </c>
      <c r="D32" s="22" t="s">
        <v>353</v>
      </c>
      <c r="E32" s="24" t="s">
        <v>277</v>
      </c>
      <c r="F32" s="25" t="s">
        <v>282</v>
      </c>
      <c r="G32" s="24" t="s">
        <v>277</v>
      </c>
      <c r="H32" s="26" t="s">
        <v>324</v>
      </c>
      <c r="I32" s="27" t="s">
        <v>277</v>
      </c>
      <c r="J32" s="25" t="s">
        <v>280</v>
      </c>
      <c r="K32" s="23" t="s">
        <v>277</v>
      </c>
      <c r="L32" s="22" t="s">
        <v>360</v>
      </c>
      <c r="M32" s="24" t="s">
        <v>277</v>
      </c>
      <c r="N32" s="25" t="s">
        <v>307</v>
      </c>
      <c r="O32" s="24" t="s">
        <v>277</v>
      </c>
      <c r="P32" s="26" t="s">
        <v>353</v>
      </c>
      <c r="Q32" s="185" t="s">
        <v>277</v>
      </c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51" t="s">
        <v>34</v>
      </c>
      <c r="B33" s="30" t="s">
        <v>304</v>
      </c>
      <c r="C33" s="31" t="s">
        <v>277</v>
      </c>
      <c r="D33" s="30" t="s">
        <v>279</v>
      </c>
      <c r="E33" s="32" t="s">
        <v>277</v>
      </c>
      <c r="F33" s="33" t="s">
        <v>282</v>
      </c>
      <c r="G33" s="32" t="s">
        <v>277</v>
      </c>
      <c r="H33" s="34" t="s">
        <v>327</v>
      </c>
      <c r="I33" s="35" t="s">
        <v>277</v>
      </c>
      <c r="J33" s="33" t="s">
        <v>359</v>
      </c>
      <c r="K33" s="31" t="s">
        <v>277</v>
      </c>
      <c r="L33" s="30" t="s">
        <v>359</v>
      </c>
      <c r="M33" s="32" t="s">
        <v>277</v>
      </c>
      <c r="N33" s="33" t="s">
        <v>320</v>
      </c>
      <c r="O33" s="32" t="s">
        <v>277</v>
      </c>
      <c r="P33" s="34" t="s">
        <v>292</v>
      </c>
      <c r="Q33" s="36" t="s">
        <v>277</v>
      </c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13" t="s">
        <v>106</v>
      </c>
      <c r="B34" s="14" t="s">
        <v>293</v>
      </c>
      <c r="C34" s="15" t="s">
        <v>287</v>
      </c>
      <c r="D34" s="14" t="s">
        <v>314</v>
      </c>
      <c r="E34" s="16" t="s">
        <v>287</v>
      </c>
      <c r="F34" s="17" t="s">
        <v>290</v>
      </c>
      <c r="G34" s="16" t="s">
        <v>287</v>
      </c>
      <c r="H34" s="18" t="s">
        <v>279</v>
      </c>
      <c r="I34" s="19" t="s">
        <v>287</v>
      </c>
      <c r="J34" s="17" t="s">
        <v>362</v>
      </c>
      <c r="K34" s="15" t="s">
        <v>287</v>
      </c>
      <c r="L34" s="14" t="s">
        <v>335</v>
      </c>
      <c r="M34" s="16" t="s">
        <v>287</v>
      </c>
      <c r="N34" s="17" t="s">
        <v>335</v>
      </c>
      <c r="O34" s="16" t="s">
        <v>287</v>
      </c>
      <c r="P34" s="18" t="s">
        <v>363</v>
      </c>
      <c r="Q34" s="184" t="s">
        <v>287</v>
      </c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51" t="s">
        <v>42</v>
      </c>
      <c r="B35" s="30" t="s">
        <v>283</v>
      </c>
      <c r="C35" s="31" t="s">
        <v>277</v>
      </c>
      <c r="D35" s="30" t="s">
        <v>283</v>
      </c>
      <c r="E35" s="32" t="s">
        <v>277</v>
      </c>
      <c r="F35" s="33" t="s">
        <v>276</v>
      </c>
      <c r="G35" s="32" t="s">
        <v>277</v>
      </c>
      <c r="H35" s="34" t="s">
        <v>279</v>
      </c>
      <c r="I35" s="35" t="s">
        <v>277</v>
      </c>
      <c r="J35" s="33" t="s">
        <v>305</v>
      </c>
      <c r="K35" s="31" t="s">
        <v>277</v>
      </c>
      <c r="L35" s="30" t="s">
        <v>290</v>
      </c>
      <c r="M35" s="32" t="s">
        <v>277</v>
      </c>
      <c r="N35" s="33" t="s">
        <v>359</v>
      </c>
      <c r="O35" s="32" t="s">
        <v>277</v>
      </c>
      <c r="P35" s="34" t="s">
        <v>326</v>
      </c>
      <c r="Q35" s="36" t="s">
        <v>277</v>
      </c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53" t="s">
        <v>100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53" t="s">
        <v>101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53" t="s">
        <v>102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53" t="s">
        <v>103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53" t="s">
        <v>48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53" t="s">
        <v>107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53" t="s">
        <v>108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10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12" t="s">
        <v>105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V44" s="4"/>
      <c r="W44" s="54"/>
      <c r="X44" s="54"/>
      <c r="Y44" s="54"/>
      <c r="Z44" s="54"/>
      <c r="AA44" s="54"/>
      <c r="AB44" s="54"/>
      <c r="AC44" s="54"/>
    </row>
    <row r="45" spans="1:29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V48" s="4"/>
      <c r="W48" s="4"/>
      <c r="X48" s="4"/>
      <c r="Y48" s="4"/>
      <c r="Z48" s="4"/>
      <c r="AA48" s="4"/>
      <c r="AB48" s="4"/>
      <c r="AC48" s="4"/>
    </row>
    <row r="49" spans="22:29" x14ac:dyDescent="0.25">
      <c r="V49" s="4"/>
      <c r="W49" s="4"/>
      <c r="X49" s="4"/>
      <c r="Y49" s="4"/>
      <c r="Z49" s="4"/>
      <c r="AA49" s="4"/>
      <c r="AB49" s="4"/>
      <c r="AC49" s="4"/>
    </row>
    <row r="50" spans="22:29" x14ac:dyDescent="0.25">
      <c r="V50" s="4"/>
      <c r="W50" s="4"/>
      <c r="X50" s="4"/>
      <c r="Y50" s="4"/>
      <c r="Z50" s="4"/>
      <c r="AA50" s="4"/>
      <c r="AB50" s="4"/>
      <c r="AC50" s="4"/>
    </row>
    <row r="51" spans="22:29" x14ac:dyDescent="0.25">
      <c r="V51" s="4"/>
      <c r="W51" s="4"/>
      <c r="X51" s="4"/>
      <c r="Y51" s="4"/>
      <c r="Z51" s="4"/>
      <c r="AA51" s="4"/>
      <c r="AB51" s="4"/>
      <c r="AC51" s="4"/>
    </row>
    <row r="52" spans="22:29" x14ac:dyDescent="0.25">
      <c r="V52" s="4"/>
      <c r="W52" s="4"/>
      <c r="X52" s="4"/>
      <c r="Y52" s="4"/>
      <c r="Z52" s="4"/>
      <c r="AA52" s="4"/>
      <c r="AB52" s="4"/>
      <c r="AC52" s="4"/>
    </row>
    <row r="53" spans="22:29" x14ac:dyDescent="0.25">
      <c r="V53" s="4"/>
      <c r="W53" s="4"/>
      <c r="X53" s="4"/>
      <c r="Y53" s="4"/>
      <c r="Z53" s="4"/>
      <c r="AA53" s="4"/>
      <c r="AB53" s="4"/>
      <c r="AC53" s="4"/>
    </row>
    <row r="54" spans="22:29" x14ac:dyDescent="0.25">
      <c r="V54" s="4"/>
      <c r="W54" s="4"/>
      <c r="X54" s="4"/>
      <c r="Y54" s="4"/>
      <c r="Z54" s="4"/>
      <c r="AA54" s="4"/>
      <c r="AB54" s="4"/>
      <c r="AC54" s="4"/>
    </row>
    <row r="55" spans="22:29" x14ac:dyDescent="0.25">
      <c r="V55" s="4"/>
      <c r="W55" s="4"/>
      <c r="X55" s="4"/>
      <c r="Y55" s="4"/>
      <c r="Z55" s="4"/>
      <c r="AA55" s="4"/>
      <c r="AB55" s="4"/>
      <c r="AC55" s="4"/>
    </row>
    <row r="56" spans="22:29" x14ac:dyDescent="0.25">
      <c r="V56" s="4"/>
      <c r="W56" s="4"/>
      <c r="X56" s="4"/>
      <c r="Y56" s="4"/>
      <c r="Z56" s="4"/>
      <c r="AA56" s="4"/>
      <c r="AB56" s="4"/>
      <c r="AC56" s="4"/>
    </row>
    <row r="57" spans="22:29" x14ac:dyDescent="0.25">
      <c r="V57" s="4"/>
      <c r="W57" s="4"/>
      <c r="X57" s="4"/>
      <c r="Y57" s="4"/>
      <c r="Z57" s="4"/>
      <c r="AA57" s="4"/>
      <c r="AB57" s="4"/>
      <c r="AC57" s="4"/>
    </row>
    <row r="58" spans="22:29" x14ac:dyDescent="0.25">
      <c r="V58" s="4"/>
      <c r="W58" s="4"/>
      <c r="X58" s="4"/>
      <c r="Y58" s="4"/>
      <c r="Z58" s="4"/>
      <c r="AA58" s="4"/>
      <c r="AB58" s="4"/>
      <c r="AC58" s="4"/>
    </row>
    <row r="59" spans="22:29" x14ac:dyDescent="0.25">
      <c r="V59" s="4"/>
      <c r="W59" s="4"/>
      <c r="X59" s="4"/>
      <c r="Y59" s="4"/>
      <c r="Z59" s="4"/>
      <c r="AA59" s="4"/>
      <c r="AB59" s="4"/>
      <c r="AC59" s="4"/>
    </row>
    <row r="60" spans="22:29" x14ac:dyDescent="0.25">
      <c r="V60" s="4"/>
      <c r="W60" s="4"/>
      <c r="X60" s="4"/>
      <c r="Y60" s="4"/>
      <c r="Z60" s="4"/>
      <c r="AA60" s="4"/>
      <c r="AB60" s="4"/>
      <c r="AC60" s="4"/>
    </row>
    <row r="61" spans="22:29" x14ac:dyDescent="0.25">
      <c r="V61" s="4"/>
      <c r="W61" s="4"/>
      <c r="X61" s="4"/>
      <c r="Y61" s="4"/>
      <c r="Z61" s="4"/>
      <c r="AA61" s="4"/>
      <c r="AB61" s="4"/>
      <c r="AC61" s="4"/>
    </row>
    <row r="62" spans="22:29" x14ac:dyDescent="0.25">
      <c r="V62" s="4"/>
      <c r="W62" s="4"/>
      <c r="X62" s="4"/>
      <c r="Y62" s="4"/>
      <c r="Z62" s="4"/>
      <c r="AA62" s="4"/>
      <c r="AB62" s="4"/>
      <c r="AC62" s="4"/>
    </row>
    <row r="63" spans="22:29" x14ac:dyDescent="0.25">
      <c r="V63" s="4"/>
      <c r="W63" s="4"/>
      <c r="X63" s="4"/>
      <c r="Y63" s="4"/>
      <c r="Z63" s="4"/>
      <c r="AA63" s="4"/>
      <c r="AB63" s="4"/>
      <c r="AC63" s="4"/>
    </row>
    <row r="64" spans="22:29" x14ac:dyDescent="0.25">
      <c r="V64" s="4"/>
      <c r="W64" s="4"/>
      <c r="X64" s="4"/>
      <c r="Y64" s="4"/>
      <c r="Z64" s="4"/>
      <c r="AA64" s="4"/>
      <c r="AB64" s="4"/>
      <c r="AC64" s="4"/>
    </row>
    <row r="65" spans="22:29" x14ac:dyDescent="0.25">
      <c r="V65" s="4"/>
      <c r="W65" s="4"/>
      <c r="X65" s="4"/>
      <c r="Y65" s="4"/>
      <c r="Z65" s="4"/>
      <c r="AA65" s="4"/>
      <c r="AB65" s="4"/>
      <c r="AC65" s="4"/>
    </row>
    <row r="66" spans="22:29" x14ac:dyDescent="0.25">
      <c r="V66" s="4"/>
      <c r="W66" s="4"/>
      <c r="X66" s="4"/>
      <c r="Y66" s="4"/>
      <c r="Z66" s="4"/>
      <c r="AA66" s="4"/>
      <c r="AB66" s="4"/>
      <c r="AC66" s="4"/>
    </row>
    <row r="67" spans="22:29" x14ac:dyDescent="0.25">
      <c r="V67" s="4"/>
      <c r="W67" s="4"/>
      <c r="X67" s="4"/>
      <c r="Y67" s="4"/>
      <c r="Z67" s="4"/>
      <c r="AA67" s="4"/>
      <c r="AB67" s="4"/>
      <c r="AC67" s="4"/>
    </row>
    <row r="68" spans="22:29" x14ac:dyDescent="0.25">
      <c r="V68" s="4"/>
      <c r="W68" s="4"/>
      <c r="X68" s="4"/>
      <c r="Y68" s="4"/>
      <c r="Z68" s="4"/>
      <c r="AA68" s="4"/>
      <c r="AB68" s="4"/>
      <c r="AC68" s="4"/>
    </row>
    <row r="69" spans="22:29" x14ac:dyDescent="0.25">
      <c r="V69" s="4"/>
      <c r="W69" s="4"/>
      <c r="X69" s="4"/>
      <c r="Y69" s="4"/>
      <c r="Z69" s="4"/>
      <c r="AA69" s="4"/>
      <c r="AB69" s="4"/>
      <c r="AC69" s="4"/>
    </row>
    <row r="70" spans="22:29" x14ac:dyDescent="0.25">
      <c r="V70" s="4"/>
      <c r="W70" s="4"/>
      <c r="X70" s="4"/>
      <c r="Y70" s="4"/>
      <c r="Z70" s="4"/>
      <c r="AA70" s="4"/>
      <c r="AB70" s="4"/>
      <c r="AC70" s="4"/>
    </row>
    <row r="71" spans="22:29" x14ac:dyDescent="0.25">
      <c r="V71" s="4"/>
      <c r="W71" s="4"/>
      <c r="X71" s="4"/>
      <c r="Y71" s="4"/>
      <c r="Z71" s="4"/>
      <c r="AA71" s="4"/>
      <c r="AB71" s="4"/>
      <c r="AC71" s="4"/>
    </row>
    <row r="72" spans="22:29" x14ac:dyDescent="0.25">
      <c r="V72" s="4"/>
      <c r="W72" s="4"/>
      <c r="X72" s="4"/>
      <c r="Y72" s="4"/>
      <c r="Z72" s="4"/>
      <c r="AA72" s="4"/>
      <c r="AB72" s="4"/>
      <c r="AC72" s="4"/>
    </row>
    <row r="73" spans="22:29" x14ac:dyDescent="0.25">
      <c r="V73" s="4"/>
      <c r="W73" s="4"/>
      <c r="X73" s="4"/>
      <c r="Y73" s="4"/>
      <c r="Z73" s="4"/>
      <c r="AA73" s="4"/>
      <c r="AB73" s="4"/>
      <c r="AC73" s="4"/>
    </row>
    <row r="74" spans="22:29" x14ac:dyDescent="0.25">
      <c r="V74" s="4"/>
      <c r="W74" s="4"/>
      <c r="X74" s="4"/>
      <c r="Y74" s="4"/>
      <c r="Z74" s="4"/>
      <c r="AA74" s="4"/>
      <c r="AB74" s="4"/>
      <c r="AC74" s="4"/>
    </row>
    <row r="75" spans="22:29" x14ac:dyDescent="0.25">
      <c r="V75" s="4"/>
      <c r="W75" s="4"/>
      <c r="X75" s="4"/>
      <c r="Y75" s="4"/>
      <c r="Z75" s="4"/>
      <c r="AA75" s="4"/>
      <c r="AB75" s="4"/>
      <c r="AC75" s="4"/>
    </row>
    <row r="76" spans="22:29" x14ac:dyDescent="0.25">
      <c r="V76" s="4"/>
      <c r="W76" s="4"/>
      <c r="X76" s="4"/>
      <c r="Y76" s="4"/>
      <c r="Z76" s="4"/>
      <c r="AA76" s="4"/>
      <c r="AB76" s="4"/>
      <c r="AC76" s="4"/>
    </row>
    <row r="77" spans="22:29" x14ac:dyDescent="0.25">
      <c r="V77" s="4"/>
      <c r="W77" s="4"/>
      <c r="X77" s="4"/>
      <c r="Y77" s="4"/>
      <c r="Z77" s="4"/>
      <c r="AA77" s="4"/>
      <c r="AB77" s="4"/>
      <c r="AC77" s="4"/>
    </row>
    <row r="78" spans="22:29" x14ac:dyDescent="0.25">
      <c r="V78" s="4"/>
      <c r="W78" s="4"/>
      <c r="X78" s="4"/>
      <c r="Y78" s="4"/>
      <c r="Z78" s="4"/>
      <c r="AA78" s="4"/>
      <c r="AB78" s="4"/>
      <c r="AC78" s="4"/>
    </row>
    <row r="79" spans="22:29" x14ac:dyDescent="0.25">
      <c r="V79" s="4"/>
      <c r="W79" s="4"/>
      <c r="X79" s="4"/>
      <c r="Y79" s="4"/>
      <c r="Z79" s="4"/>
      <c r="AA79" s="4"/>
      <c r="AB79" s="4"/>
      <c r="AC79" s="4"/>
    </row>
    <row r="80" spans="22:29" x14ac:dyDescent="0.25">
      <c r="V80" s="4"/>
      <c r="W80" s="4"/>
      <c r="X80" s="4"/>
      <c r="Y80" s="4"/>
      <c r="Z80" s="4"/>
      <c r="AA80" s="4"/>
      <c r="AB80" s="4"/>
      <c r="AC80" s="4"/>
    </row>
    <row r="81" spans="22:29" x14ac:dyDescent="0.25">
      <c r="V81" s="4"/>
      <c r="W81" s="4"/>
      <c r="X81" s="4"/>
      <c r="Y81" s="4"/>
      <c r="Z81" s="4"/>
      <c r="AA81" s="4"/>
      <c r="AB81" s="4"/>
      <c r="AC81" s="4"/>
    </row>
    <row r="82" spans="22:29" x14ac:dyDescent="0.25">
      <c r="V82" s="4"/>
      <c r="W82" s="4"/>
      <c r="X82" s="4"/>
      <c r="Y82" s="4"/>
      <c r="Z82" s="4"/>
      <c r="AA82" s="4"/>
      <c r="AB82" s="4"/>
      <c r="AC82" s="4"/>
    </row>
    <row r="83" spans="22:29" x14ac:dyDescent="0.25">
      <c r="V83" s="4"/>
      <c r="W83" s="4"/>
      <c r="X83" s="4"/>
      <c r="Y83" s="4"/>
      <c r="Z83" s="4"/>
      <c r="AA83" s="4"/>
      <c r="AB83" s="4"/>
      <c r="AC83" s="4"/>
    </row>
    <row r="84" spans="22:29" x14ac:dyDescent="0.25">
      <c r="V84" s="4"/>
      <c r="W84" s="4"/>
      <c r="X84" s="4"/>
      <c r="Y84" s="4"/>
      <c r="Z84" s="4"/>
      <c r="AA84" s="4"/>
      <c r="AB84" s="4"/>
      <c r="AC84" s="4"/>
    </row>
  </sheetData>
  <mergeCells count="18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  <ignoredErrors>
    <ignoredError sqref="S36:U39 S7:U11 S5:U5 S6:U6 C80:U85 C46:U46 V46:AC46 V36:AC39 S13:U35 V13:AC35 C47:U79 V47:AC79 S12:U12 V12:AC12 S40:U45 V40:AC45 V7:AC11 V5:AC5 V6:AC6 V80:AC85" evalError="1"/>
    <ignoredError sqref="B3:Q3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2792-7F44-4B06-BF07-71B02A70D6D0}">
  <sheetPr codeName="Sheet9"/>
  <dimension ref="A1:M65"/>
  <sheetViews>
    <sheetView showGridLines="0" zoomScaleNormal="100" workbookViewId="0">
      <selection activeCell="Y24" sqref="Y24"/>
    </sheetView>
  </sheetViews>
  <sheetFormatPr defaultRowHeight="15" x14ac:dyDescent="0.25"/>
  <cols>
    <col min="2" max="5" width="14.7109375" customWidth="1"/>
  </cols>
  <sheetData>
    <row r="1" spans="1:12" ht="15.75" x14ac:dyDescent="0.25">
      <c r="A1" s="90" t="s">
        <v>378</v>
      </c>
    </row>
    <row r="2" spans="1:12" ht="24" x14ac:dyDescent="0.25">
      <c r="A2" s="165"/>
      <c r="B2" s="165" t="s">
        <v>109</v>
      </c>
      <c r="C2" s="165" t="s">
        <v>110</v>
      </c>
      <c r="D2" s="165" t="s">
        <v>111</v>
      </c>
      <c r="E2" s="165" t="s">
        <v>112</v>
      </c>
      <c r="F2" t="s">
        <v>5</v>
      </c>
      <c r="G2" t="s">
        <v>5</v>
      </c>
      <c r="H2" t="s">
        <v>5</v>
      </c>
      <c r="I2" t="s">
        <v>5</v>
      </c>
      <c r="J2" t="s">
        <v>5</v>
      </c>
      <c r="K2" t="s">
        <v>5</v>
      </c>
      <c r="L2" t="s">
        <v>5</v>
      </c>
    </row>
    <row r="3" spans="1:12" x14ac:dyDescent="0.25">
      <c r="A3" s="111" t="s">
        <v>56</v>
      </c>
      <c r="B3" s="112">
        <v>0.43893356299633302</v>
      </c>
      <c r="C3" s="112">
        <v>0.50669123969945296</v>
      </c>
      <c r="D3" s="112">
        <v>0.31292457127763201</v>
      </c>
      <c r="E3" s="112">
        <v>0.54494553260821099</v>
      </c>
      <c r="F3" t="s">
        <v>5</v>
      </c>
      <c r="G3" t="s">
        <v>5</v>
      </c>
      <c r="L3" t="s">
        <v>5</v>
      </c>
    </row>
    <row r="4" spans="1:12" x14ac:dyDescent="0.25">
      <c r="A4" s="60" t="s">
        <v>57</v>
      </c>
      <c r="B4" s="61">
        <v>-8.254475470909E-3</v>
      </c>
      <c r="C4" s="61">
        <v>1.2782116224512001E-2</v>
      </c>
      <c r="D4" s="61">
        <v>-0.13081094386053899</v>
      </c>
      <c r="E4" s="61">
        <v>2.0697655272683E-2</v>
      </c>
      <c r="F4" t="s">
        <v>5</v>
      </c>
      <c r="G4" t="s">
        <v>5</v>
      </c>
    </row>
    <row r="5" spans="1:12" x14ac:dyDescent="0.25">
      <c r="A5" s="60" t="s">
        <v>59</v>
      </c>
      <c r="B5" s="61">
        <v>-0.130585878254565</v>
      </c>
      <c r="C5" s="61">
        <v>-4.4234741386086997E-2</v>
      </c>
      <c r="D5" s="61">
        <v>-0.40619351782836499</v>
      </c>
      <c r="E5" s="61">
        <v>-0.44803900373698202</v>
      </c>
      <c r="F5" t="s">
        <v>5</v>
      </c>
      <c r="G5" t="s">
        <v>5</v>
      </c>
    </row>
    <row r="6" spans="1:12" x14ac:dyDescent="0.25">
      <c r="A6" s="60" t="s">
        <v>60</v>
      </c>
      <c r="B6" s="61">
        <v>-0.385263033544609</v>
      </c>
      <c r="C6" s="61">
        <v>-0.27604508436612901</v>
      </c>
      <c r="D6" s="61">
        <v>-0.54178652660627602</v>
      </c>
      <c r="E6" s="61">
        <v>-0.41422708530701002</v>
      </c>
      <c r="F6" t="s">
        <v>5</v>
      </c>
      <c r="G6" t="s">
        <v>5</v>
      </c>
    </row>
    <row r="7" spans="1:12" x14ac:dyDescent="0.25">
      <c r="A7" s="60" t="s">
        <v>61</v>
      </c>
      <c r="B7" s="61">
        <v>-0.77738050209415299</v>
      </c>
      <c r="C7" s="61">
        <v>-0.734579979261206</v>
      </c>
      <c r="D7" s="61">
        <v>-1.73918211104512</v>
      </c>
      <c r="E7" s="61">
        <v>-1.59341077424043</v>
      </c>
      <c r="F7" t="s">
        <v>5</v>
      </c>
      <c r="G7" t="s">
        <v>5</v>
      </c>
    </row>
    <row r="8" spans="1:12" x14ac:dyDescent="0.25">
      <c r="A8" s="60" t="s">
        <v>57</v>
      </c>
      <c r="B8" s="61">
        <v>-0.674544394031515</v>
      </c>
      <c r="C8" s="61">
        <v>-0.63796802788676399</v>
      </c>
      <c r="D8" s="61">
        <v>-0.91690722869303198</v>
      </c>
      <c r="E8" s="61">
        <v>-0.78762593989904495</v>
      </c>
      <c r="F8" t="s">
        <v>5</v>
      </c>
      <c r="G8" t="s">
        <v>5</v>
      </c>
    </row>
    <row r="9" spans="1:12" x14ac:dyDescent="0.25">
      <c r="A9" s="60" t="s">
        <v>59</v>
      </c>
      <c r="B9" s="61">
        <v>-0.39755031975872201</v>
      </c>
      <c r="C9" s="61">
        <v>-0.590553187847768</v>
      </c>
      <c r="D9" s="61">
        <v>-0.48754831603258703</v>
      </c>
      <c r="E9" s="61">
        <v>-0.63878408407810305</v>
      </c>
      <c r="F9" t="s">
        <v>5</v>
      </c>
      <c r="G9" t="s">
        <v>5</v>
      </c>
    </row>
    <row r="10" spans="1:12" x14ac:dyDescent="0.25">
      <c r="A10" s="60" t="s">
        <v>60</v>
      </c>
      <c r="B10" s="61">
        <v>-0.19528147603045301</v>
      </c>
      <c r="C10" s="61">
        <v>-0.31633776632495703</v>
      </c>
      <c r="D10" s="61">
        <v>-0.26485614532983398</v>
      </c>
      <c r="E10" s="61">
        <v>-0.44044570832436097</v>
      </c>
      <c r="F10" t="s">
        <v>5</v>
      </c>
      <c r="G10" t="s">
        <v>5</v>
      </c>
    </row>
    <row r="11" spans="1:12" x14ac:dyDescent="0.25">
      <c r="A11" s="60" t="s">
        <v>62</v>
      </c>
      <c r="B11" s="61">
        <v>-6.4678359795824994E-2</v>
      </c>
      <c r="C11" s="61">
        <v>-0.322000247870178</v>
      </c>
      <c r="D11" s="61">
        <v>6.5761314383684003E-2</v>
      </c>
      <c r="E11" s="61">
        <v>-0.117104576676041</v>
      </c>
      <c r="F11" t="s">
        <v>5</v>
      </c>
      <c r="G11" t="s">
        <v>5</v>
      </c>
    </row>
    <row r="12" spans="1:12" x14ac:dyDescent="0.25">
      <c r="A12" s="60" t="s">
        <v>57</v>
      </c>
      <c r="B12" s="61">
        <v>-0.11057310198129799</v>
      </c>
      <c r="C12" s="61">
        <v>7.0316591188354996E-2</v>
      </c>
      <c r="D12" s="61">
        <v>0.223433146319619</v>
      </c>
      <c r="E12" s="61">
        <v>0.36188071042622499</v>
      </c>
      <c r="F12" t="s">
        <v>5</v>
      </c>
      <c r="G12" t="s">
        <v>5</v>
      </c>
    </row>
    <row r="13" spans="1:12" x14ac:dyDescent="0.25">
      <c r="A13" s="60" t="s">
        <v>59</v>
      </c>
      <c r="B13" s="61">
        <v>4.8033609637596002E-2</v>
      </c>
      <c r="C13" s="61">
        <v>-2.8485785203717001E-2</v>
      </c>
      <c r="D13" s="61">
        <v>-8.6682489993886003E-2</v>
      </c>
      <c r="E13" s="61">
        <v>-0.13250362089517401</v>
      </c>
      <c r="F13" t="s">
        <v>5</v>
      </c>
      <c r="G13" t="s">
        <v>5</v>
      </c>
    </row>
    <row r="14" spans="1:12" x14ac:dyDescent="0.25">
      <c r="A14" s="60" t="s">
        <v>60</v>
      </c>
      <c r="B14" s="61">
        <v>0.18718286576436399</v>
      </c>
      <c r="C14" s="61">
        <v>0.10124822357725401</v>
      </c>
      <c r="D14" s="61">
        <v>3.6604022701750998E-2</v>
      </c>
      <c r="E14" s="61">
        <v>-0.17168685050850499</v>
      </c>
      <c r="F14" t="s">
        <v>5</v>
      </c>
      <c r="G14" t="s">
        <v>5</v>
      </c>
    </row>
    <row r="15" spans="1:12" x14ac:dyDescent="0.25">
      <c r="A15" s="60" t="s">
        <v>63</v>
      </c>
      <c r="B15" s="61">
        <v>3.1790411821253001E-2</v>
      </c>
      <c r="C15" s="61">
        <v>3.8436188903094998E-2</v>
      </c>
      <c r="D15" s="61">
        <v>0.65515296889866403</v>
      </c>
      <c r="E15" s="61">
        <v>0.66645293370290903</v>
      </c>
      <c r="F15" t="s">
        <v>5</v>
      </c>
      <c r="G15" t="s">
        <v>5</v>
      </c>
    </row>
    <row r="16" spans="1:12" x14ac:dyDescent="0.25">
      <c r="A16" s="60" t="s">
        <v>57</v>
      </c>
      <c r="B16" s="61">
        <v>8.9683441216644996E-2</v>
      </c>
      <c r="C16" s="61">
        <v>2.1681095557915E-2</v>
      </c>
      <c r="D16" s="61">
        <v>-0.39143006721374102</v>
      </c>
      <c r="E16" s="61">
        <v>-0.33599922606947502</v>
      </c>
      <c r="F16" t="s">
        <v>5</v>
      </c>
      <c r="G16" t="s">
        <v>5</v>
      </c>
    </row>
    <row r="17" spans="1:7" x14ac:dyDescent="0.25">
      <c r="A17" s="60" t="s">
        <v>59</v>
      </c>
      <c r="B17" s="61">
        <v>-0.124186938268511</v>
      </c>
      <c r="C17" s="61">
        <v>-0.128923614278841</v>
      </c>
      <c r="D17" s="61">
        <v>-0.12319765893986701</v>
      </c>
      <c r="E17" s="61">
        <v>-0.25132852265993799</v>
      </c>
      <c r="F17" t="s">
        <v>5</v>
      </c>
      <c r="G17" t="s">
        <v>5</v>
      </c>
    </row>
    <row r="18" spans="1:7" x14ac:dyDescent="0.25">
      <c r="A18" s="60" t="s">
        <v>60</v>
      </c>
      <c r="B18" s="61">
        <v>-0.15799842470526301</v>
      </c>
      <c r="C18" s="61">
        <v>-8.4243454753491001E-2</v>
      </c>
      <c r="D18" s="61">
        <v>-0.31457295602635599</v>
      </c>
      <c r="E18" s="61">
        <v>-0.209018898606387</v>
      </c>
      <c r="F18" t="s">
        <v>5</v>
      </c>
      <c r="G18" t="s">
        <v>5</v>
      </c>
    </row>
    <row r="19" spans="1:7" x14ac:dyDescent="0.25">
      <c r="A19" s="60" t="s">
        <v>64</v>
      </c>
      <c r="B19" s="61">
        <v>-2.2277206734062999E-2</v>
      </c>
      <c r="C19" s="61">
        <v>2.1302321170624999E-2</v>
      </c>
      <c r="D19" s="61">
        <v>-0.34519910315875002</v>
      </c>
      <c r="E19" s="61">
        <v>-0.25797437795275502</v>
      </c>
      <c r="F19" t="s">
        <v>5</v>
      </c>
      <c r="G19" t="s">
        <v>5</v>
      </c>
    </row>
    <row r="20" spans="1:7" x14ac:dyDescent="0.25">
      <c r="A20" s="60" t="s">
        <v>57</v>
      </c>
      <c r="B20" s="61">
        <v>-5.0956213041149001E-2</v>
      </c>
      <c r="C20" s="61">
        <v>-1.8961461404299999E-3</v>
      </c>
      <c r="D20" s="61">
        <v>-0.54784262723998201</v>
      </c>
      <c r="E20" s="61">
        <v>-0.44703374744510999</v>
      </c>
      <c r="F20" t="s">
        <v>5</v>
      </c>
      <c r="G20" t="s">
        <v>5</v>
      </c>
    </row>
    <row r="21" spans="1:7" x14ac:dyDescent="0.25">
      <c r="A21" s="60" t="s">
        <v>59</v>
      </c>
      <c r="B21" s="61">
        <v>-0.19821037648008699</v>
      </c>
      <c r="C21" s="61">
        <v>-0.16668499416830501</v>
      </c>
      <c r="D21" s="61">
        <v>-0.292726815611764</v>
      </c>
      <c r="E21" s="61">
        <v>-0.269724376454271</v>
      </c>
      <c r="F21" t="s">
        <v>5</v>
      </c>
      <c r="G21" t="s">
        <v>5</v>
      </c>
    </row>
    <row r="22" spans="1:7" x14ac:dyDescent="0.25">
      <c r="A22" s="60" t="s">
        <v>60</v>
      </c>
      <c r="B22" s="61">
        <v>-0.30617101761319698</v>
      </c>
      <c r="C22" s="61">
        <v>-0.229350722679071</v>
      </c>
      <c r="D22" s="61">
        <v>-0.63654891868294095</v>
      </c>
      <c r="E22" s="61">
        <v>-0.43590203287238299</v>
      </c>
      <c r="F22" t="s">
        <v>5</v>
      </c>
      <c r="G22" t="s">
        <v>5</v>
      </c>
    </row>
    <row r="23" spans="1:7" x14ac:dyDescent="0.25">
      <c r="A23" s="60" t="s">
        <v>65</v>
      </c>
      <c r="B23" s="61">
        <v>-0.20993833610014001</v>
      </c>
      <c r="C23" s="61">
        <v>-0.23730004529559201</v>
      </c>
      <c r="D23" s="61">
        <v>-0.57118153170279395</v>
      </c>
      <c r="E23" s="61">
        <v>-0.61340914754998699</v>
      </c>
      <c r="F23" t="s">
        <v>5</v>
      </c>
      <c r="G23" t="s">
        <v>5</v>
      </c>
    </row>
    <row r="24" spans="1:7" x14ac:dyDescent="0.25">
      <c r="A24" s="60" t="s">
        <v>57</v>
      </c>
      <c r="B24" s="61">
        <v>-5.2698440504824001E-2</v>
      </c>
      <c r="C24" s="61">
        <v>1.7351220447806001E-2</v>
      </c>
      <c r="D24" s="61">
        <v>0.26755047780767699</v>
      </c>
      <c r="E24" s="61">
        <v>0.324656836413242</v>
      </c>
      <c r="F24" t="s">
        <v>5</v>
      </c>
      <c r="G24" t="s">
        <v>5</v>
      </c>
    </row>
    <row r="25" spans="1:7" x14ac:dyDescent="0.25">
      <c r="A25" s="60" t="s">
        <v>59</v>
      </c>
      <c r="B25" s="61">
        <v>7.9554739223932996E-2</v>
      </c>
      <c r="C25" s="61">
        <v>6.3035076540118001E-2</v>
      </c>
      <c r="D25" s="61">
        <v>8.4766223721171999E-2</v>
      </c>
      <c r="E25" s="61">
        <v>7.8035262013906995E-2</v>
      </c>
      <c r="F25" t="s">
        <v>5</v>
      </c>
      <c r="G25" t="s">
        <v>5</v>
      </c>
    </row>
    <row r="26" spans="1:7" x14ac:dyDescent="0.25">
      <c r="A26" s="60" t="s">
        <v>60</v>
      </c>
      <c r="B26" s="61">
        <v>0.18286194763312999</v>
      </c>
      <c r="C26" s="61">
        <v>0.24735190637563101</v>
      </c>
      <c r="D26" s="61">
        <v>0.34102312166959597</v>
      </c>
      <c r="E26" s="61">
        <v>0.38584887374763899</v>
      </c>
      <c r="F26" t="s">
        <v>5</v>
      </c>
      <c r="G26" t="s">
        <v>5</v>
      </c>
    </row>
    <row r="27" spans="1:7" x14ac:dyDescent="0.25">
      <c r="A27" s="60" t="s">
        <v>66</v>
      </c>
      <c r="B27" s="61">
        <v>0.20291381326494501</v>
      </c>
      <c r="C27" s="61">
        <v>0.30854707680961302</v>
      </c>
      <c r="D27" s="61">
        <v>0.105264281026951</v>
      </c>
      <c r="E27" s="61">
        <v>0.27307001198912301</v>
      </c>
      <c r="F27" t="s">
        <v>5</v>
      </c>
      <c r="G27" t="s">
        <v>5</v>
      </c>
    </row>
    <row r="28" spans="1:7" x14ac:dyDescent="0.25">
      <c r="A28" s="60" t="s">
        <v>57</v>
      </c>
      <c r="B28" s="61">
        <v>0.27036825997393998</v>
      </c>
      <c r="C28" s="61">
        <v>0.223948092732039</v>
      </c>
      <c r="D28" s="61">
        <v>-2.2335903426597001E-2</v>
      </c>
      <c r="E28" s="61">
        <v>-4.5785770681232997E-2</v>
      </c>
      <c r="F28" t="s">
        <v>5</v>
      </c>
      <c r="G28" t="s">
        <v>5</v>
      </c>
    </row>
    <row r="29" spans="1:7" x14ac:dyDescent="0.25">
      <c r="A29" s="60" t="s">
        <v>59</v>
      </c>
      <c r="B29" s="61">
        <v>0.28614723922855001</v>
      </c>
      <c r="C29" s="61">
        <v>0.34093840303184197</v>
      </c>
      <c r="D29" s="61">
        <v>0.25980645537484798</v>
      </c>
      <c r="E29" s="61">
        <v>0.34689342535319201</v>
      </c>
      <c r="F29" t="s">
        <v>5</v>
      </c>
      <c r="G29" t="s">
        <v>5</v>
      </c>
    </row>
    <row r="30" spans="1:7" x14ac:dyDescent="0.25">
      <c r="A30" s="60" t="s">
        <v>60</v>
      </c>
      <c r="B30" s="61">
        <v>0.14508378738838101</v>
      </c>
      <c r="C30" s="61">
        <v>0.16628496512957</v>
      </c>
      <c r="D30" s="61">
        <v>0.433495600766866</v>
      </c>
      <c r="E30" s="61">
        <v>0.39505022814977198</v>
      </c>
      <c r="F30" t="s">
        <v>5</v>
      </c>
      <c r="G30" t="s">
        <v>5</v>
      </c>
    </row>
    <row r="31" spans="1:7" x14ac:dyDescent="0.25">
      <c r="A31" s="60" t="s">
        <v>67</v>
      </c>
      <c r="B31" s="61">
        <v>0.119445864985812</v>
      </c>
      <c r="C31" s="61">
        <v>4.8172584036950003E-2</v>
      </c>
      <c r="D31" s="61">
        <v>-0.31423570881650498</v>
      </c>
      <c r="E31" s="61">
        <v>-0.41698425164582298</v>
      </c>
      <c r="F31" t="s">
        <v>5</v>
      </c>
      <c r="G31" t="s">
        <v>5</v>
      </c>
    </row>
    <row r="32" spans="1:7" x14ac:dyDescent="0.25">
      <c r="A32" s="60" t="s">
        <v>57</v>
      </c>
      <c r="B32" s="61">
        <v>0.29361548136545601</v>
      </c>
      <c r="C32" s="61">
        <v>0.30365850104459802</v>
      </c>
      <c r="D32" s="61">
        <v>0.43836056573632598</v>
      </c>
      <c r="E32" s="61">
        <v>0.572802760513345</v>
      </c>
      <c r="F32" t="s">
        <v>5</v>
      </c>
      <c r="G32" t="s">
        <v>5</v>
      </c>
    </row>
    <row r="33" spans="1:13" x14ac:dyDescent="0.25">
      <c r="A33" s="60" t="s">
        <v>59</v>
      </c>
      <c r="B33" s="61">
        <v>0.37341226315001902</v>
      </c>
      <c r="C33" s="61">
        <v>0.423871535827469</v>
      </c>
      <c r="D33" s="61">
        <v>0.24131716751514401</v>
      </c>
      <c r="E33" s="61">
        <v>0.383687850509005</v>
      </c>
      <c r="F33" t="s">
        <v>5</v>
      </c>
      <c r="G33" t="s">
        <v>5</v>
      </c>
    </row>
    <row r="34" spans="1:13" x14ac:dyDescent="0.25">
      <c r="A34" s="60" t="s">
        <v>60</v>
      </c>
      <c r="B34" s="61">
        <v>0.32661981442412502</v>
      </c>
      <c r="C34" s="61">
        <v>0.35718527775518899</v>
      </c>
      <c r="D34" s="61">
        <v>0.32700090006594601</v>
      </c>
      <c r="E34" s="61">
        <v>0.14790008133437599</v>
      </c>
      <c r="F34" t="s">
        <v>5</v>
      </c>
      <c r="G34" t="s">
        <v>5</v>
      </c>
    </row>
    <row r="35" spans="1:13" x14ac:dyDescent="0.25">
      <c r="A35" s="60" t="s">
        <v>68</v>
      </c>
      <c r="B35" s="61">
        <v>0.32451548403890401</v>
      </c>
      <c r="C35" s="61">
        <v>0.20758441582381401</v>
      </c>
      <c r="D35" s="61">
        <v>0.73608357815479897</v>
      </c>
      <c r="E35" s="61">
        <v>0.65440637077493902</v>
      </c>
      <c r="F35" t="s">
        <v>5</v>
      </c>
      <c r="G35" t="s">
        <v>5</v>
      </c>
      <c r="J35" s="113" t="s">
        <v>114</v>
      </c>
      <c r="K35" s="114" t="s">
        <v>115</v>
      </c>
      <c r="L35" s="113" t="s">
        <v>116</v>
      </c>
      <c r="M35" s="114" t="s">
        <v>117</v>
      </c>
    </row>
    <row r="36" spans="1:13" ht="15" customHeight="1" x14ac:dyDescent="0.25">
      <c r="A36" s="60" t="s">
        <v>57</v>
      </c>
      <c r="B36" s="61">
        <v>0.42470351345434298</v>
      </c>
      <c r="C36" s="61">
        <v>0.37048543934037798</v>
      </c>
      <c r="D36" s="61">
        <v>0.27255254079810398</v>
      </c>
      <c r="E36" s="61">
        <v>0.48037091433622398</v>
      </c>
      <c r="F36" t="s">
        <v>5</v>
      </c>
      <c r="G36" t="s">
        <v>5</v>
      </c>
    </row>
    <row r="37" spans="1:13" ht="15" customHeight="1" x14ac:dyDescent="0.25">
      <c r="A37" s="60" t="s">
        <v>59</v>
      </c>
      <c r="B37" s="61">
        <v>0.31550997242247703</v>
      </c>
      <c r="C37" s="61">
        <v>0.30318409613314401</v>
      </c>
      <c r="D37" s="61">
        <v>2.8129031962115001E-2</v>
      </c>
      <c r="E37" s="61">
        <v>-0.123129994978561</v>
      </c>
      <c r="F37" t="s">
        <v>5</v>
      </c>
      <c r="G37" t="s">
        <v>5</v>
      </c>
    </row>
    <row r="38" spans="1:13" ht="15" customHeight="1" x14ac:dyDescent="0.25">
      <c r="A38" s="60" t="s">
        <v>60</v>
      </c>
      <c r="B38" s="61">
        <v>0.34104507368619202</v>
      </c>
      <c r="C38" s="61">
        <v>0.39395026100073099</v>
      </c>
      <c r="D38" s="61">
        <v>0.29553903081622301</v>
      </c>
      <c r="E38" s="61">
        <v>0.33465272704272397</v>
      </c>
      <c r="F38" t="s">
        <v>5</v>
      </c>
      <c r="G38" t="s">
        <v>5</v>
      </c>
      <c r="H38" s="66"/>
    </row>
    <row r="39" spans="1:13" ht="15" customHeight="1" x14ac:dyDescent="0.25">
      <c r="A39" s="60" t="s">
        <v>69</v>
      </c>
      <c r="B39" s="61">
        <v>0.40831170288573698</v>
      </c>
      <c r="C39" s="61">
        <v>0.412967387399164</v>
      </c>
      <c r="D39" s="61">
        <v>0.55107605194033304</v>
      </c>
      <c r="E39" s="61">
        <v>0.57632199052244604</v>
      </c>
      <c r="F39" t="s">
        <v>5</v>
      </c>
      <c r="G39" t="s">
        <v>5</v>
      </c>
    </row>
    <row r="40" spans="1:13" ht="15" customHeight="1" x14ac:dyDescent="0.25">
      <c r="A40" s="60" t="s">
        <v>57</v>
      </c>
      <c r="B40" s="61">
        <v>0.42134009564887698</v>
      </c>
      <c r="C40" s="61">
        <v>0.571749737728102</v>
      </c>
      <c r="D40" s="61">
        <v>0.35707396314781598</v>
      </c>
      <c r="E40" s="61">
        <v>0.332771138301725</v>
      </c>
      <c r="F40" t="s">
        <v>5</v>
      </c>
      <c r="G40" t="s">
        <v>5</v>
      </c>
    </row>
    <row r="41" spans="1:13" ht="15" customHeight="1" x14ac:dyDescent="0.25">
      <c r="A41" s="60" t="s">
        <v>59</v>
      </c>
      <c r="B41" s="61">
        <v>0.46608964565604</v>
      </c>
      <c r="C41" s="61">
        <v>0.33785593884249099</v>
      </c>
      <c r="D41" s="61">
        <v>0.33686334619062402</v>
      </c>
      <c r="E41" s="61">
        <v>0.23325177880878201</v>
      </c>
      <c r="F41" t="s">
        <v>5</v>
      </c>
      <c r="G41" t="s">
        <v>5</v>
      </c>
    </row>
    <row r="42" spans="1:13" ht="15" customHeight="1" x14ac:dyDescent="0.25">
      <c r="A42" s="60" t="s">
        <v>60</v>
      </c>
      <c r="B42" s="61">
        <v>0.33620914384980299</v>
      </c>
      <c r="C42" s="61">
        <v>0.22950732152159101</v>
      </c>
      <c r="D42" s="61">
        <v>0.56164033812527103</v>
      </c>
      <c r="E42" s="61">
        <v>0.34676213786078502</v>
      </c>
      <c r="F42" t="s">
        <v>5</v>
      </c>
      <c r="G42" t="s">
        <v>5</v>
      </c>
    </row>
    <row r="43" spans="1:13" ht="15" customHeight="1" x14ac:dyDescent="0.25">
      <c r="A43" s="60" t="s">
        <v>70</v>
      </c>
      <c r="B43" s="61">
        <v>0.46629614615540499</v>
      </c>
      <c r="C43" s="61">
        <v>0.44776204274210601</v>
      </c>
      <c r="D43" s="61">
        <v>-5.8884504252574001E-2</v>
      </c>
      <c r="E43" s="61">
        <v>-2.8430511525834999E-2</v>
      </c>
      <c r="F43" t="s">
        <v>5</v>
      </c>
      <c r="G43" t="s">
        <v>5</v>
      </c>
    </row>
    <row r="44" spans="1:13" ht="15" customHeight="1" x14ac:dyDescent="0.25">
      <c r="A44" s="60" t="s">
        <v>57</v>
      </c>
      <c r="B44" s="61">
        <v>0.49770103361036799</v>
      </c>
      <c r="C44" s="61">
        <v>0.49725654556300802</v>
      </c>
      <c r="D44" s="61">
        <v>0.98028661453874</v>
      </c>
      <c r="E44" s="61">
        <v>0.87234861137897202</v>
      </c>
      <c r="F44" t="s">
        <v>5</v>
      </c>
      <c r="G44" t="s">
        <v>5</v>
      </c>
    </row>
    <row r="45" spans="1:13" ht="15" customHeight="1" x14ac:dyDescent="0.25">
      <c r="A45" s="60" t="s">
        <v>59</v>
      </c>
      <c r="B45" s="61">
        <v>0.283421981056518</v>
      </c>
      <c r="C45" s="61">
        <v>0.25157879941314898</v>
      </c>
      <c r="D45" s="61">
        <v>0.20216243557215099</v>
      </c>
      <c r="E45" s="61">
        <v>0.19034021380289001</v>
      </c>
      <c r="F45" t="s">
        <v>5</v>
      </c>
      <c r="G45" t="s">
        <v>5</v>
      </c>
    </row>
    <row r="46" spans="1:13" ht="15" customHeight="1" x14ac:dyDescent="0.25">
      <c r="A46" s="60" t="s">
        <v>60</v>
      </c>
      <c r="B46" s="61">
        <v>0.25439330799632098</v>
      </c>
      <c r="C46" s="61">
        <v>0.105173485246311</v>
      </c>
      <c r="D46" s="61">
        <v>0.28505586480985301</v>
      </c>
      <c r="E46" s="61">
        <v>6.0905128407542003E-2</v>
      </c>
      <c r="F46" t="s">
        <v>5</v>
      </c>
      <c r="G46" t="s">
        <v>5</v>
      </c>
    </row>
    <row r="47" spans="1:13" ht="15" customHeight="1" x14ac:dyDescent="0.25">
      <c r="A47" s="60" t="s">
        <v>71</v>
      </c>
      <c r="B47" s="61">
        <v>0.51159219803689504</v>
      </c>
      <c r="C47" s="61">
        <v>0.41986785720242098</v>
      </c>
      <c r="D47" s="61">
        <v>0.55266650342819801</v>
      </c>
      <c r="E47" s="61">
        <v>0.59798633633716403</v>
      </c>
      <c r="F47" t="s">
        <v>5</v>
      </c>
      <c r="G47" t="s">
        <v>5</v>
      </c>
    </row>
    <row r="48" spans="1:13" ht="15" customHeight="1" x14ac:dyDescent="0.25">
      <c r="A48" s="60" t="s">
        <v>57</v>
      </c>
      <c r="B48" s="61">
        <v>0.32969099964995302</v>
      </c>
      <c r="C48" s="61">
        <v>0.38117031101832899</v>
      </c>
      <c r="D48" s="61">
        <v>-0.26723386929426202</v>
      </c>
      <c r="E48" s="61">
        <v>-0.23215494347745999</v>
      </c>
      <c r="F48" t="s">
        <v>5</v>
      </c>
      <c r="G48" t="s">
        <v>5</v>
      </c>
    </row>
    <row r="49" spans="1:7" ht="15" customHeight="1" x14ac:dyDescent="0.25">
      <c r="A49" s="60" t="s">
        <v>59</v>
      </c>
      <c r="B49" s="61">
        <v>0.14841227317967801</v>
      </c>
      <c r="C49" s="61">
        <v>9.0393879873724006E-2</v>
      </c>
      <c r="D49" s="61">
        <v>0.176723088935891</v>
      </c>
      <c r="E49" s="61">
        <v>8.1681792939473002E-2</v>
      </c>
      <c r="F49" t="s">
        <v>5</v>
      </c>
      <c r="G49" t="s">
        <v>5</v>
      </c>
    </row>
    <row r="50" spans="1:7" ht="15" customHeight="1" x14ac:dyDescent="0.25">
      <c r="A50" s="60" t="s">
        <v>60</v>
      </c>
      <c r="B50" s="61">
        <v>0.177500107894217</v>
      </c>
      <c r="C50" s="61">
        <v>0.115970761399524</v>
      </c>
      <c r="D50" s="61">
        <v>-4.8174704625549E-2</v>
      </c>
      <c r="E50" s="61">
        <v>-0.13109057432669199</v>
      </c>
      <c r="F50" t="s">
        <v>5</v>
      </c>
      <c r="G50" t="s">
        <v>5</v>
      </c>
    </row>
    <row r="51" spans="1:7" ht="15" customHeight="1" x14ac:dyDescent="0.25">
      <c r="A51" s="60" t="s">
        <v>72</v>
      </c>
      <c r="B51" s="61">
        <v>-0.18577463507761199</v>
      </c>
      <c r="C51" s="61">
        <v>-0.127908984322258</v>
      </c>
      <c r="D51" s="61">
        <v>-4.2291891927673202</v>
      </c>
      <c r="E51" s="61">
        <v>-3.4537839051702002</v>
      </c>
      <c r="F51" t="s">
        <v>5</v>
      </c>
      <c r="G51" t="s">
        <v>5</v>
      </c>
    </row>
    <row r="52" spans="1:7" ht="15" customHeight="1" x14ac:dyDescent="0.25">
      <c r="A52" s="60" t="s">
        <v>57</v>
      </c>
      <c r="B52" s="61">
        <v>-2.9115950594687798</v>
      </c>
      <c r="C52" s="61">
        <v>-2.76563356851352</v>
      </c>
      <c r="D52" s="61">
        <v>-13.384435207778299</v>
      </c>
      <c r="E52" s="61">
        <v>-11.5465923972975</v>
      </c>
      <c r="F52" t="s">
        <v>5</v>
      </c>
      <c r="G52" t="s">
        <v>5</v>
      </c>
    </row>
    <row r="53" spans="1:7" ht="15" customHeight="1" x14ac:dyDescent="0.25">
      <c r="A53" s="60" t="s">
        <v>59</v>
      </c>
      <c r="B53" s="61">
        <v>1.1173245496694499</v>
      </c>
      <c r="C53" s="61">
        <v>1.0495652714154</v>
      </c>
      <c r="D53" s="61">
        <v>13.7647209781867</v>
      </c>
      <c r="E53" s="61">
        <v>11.648988850046999</v>
      </c>
      <c r="F53" t="s">
        <v>5</v>
      </c>
      <c r="G53" t="s">
        <v>5</v>
      </c>
    </row>
    <row r="54" spans="1:7" ht="15" customHeight="1" x14ac:dyDescent="0.25">
      <c r="A54" s="60" t="s">
        <v>60</v>
      </c>
      <c r="B54" s="61">
        <v>0.53190797387315003</v>
      </c>
      <c r="C54" s="61">
        <v>0.54839489135368102</v>
      </c>
      <c r="D54" s="61">
        <v>-0.58262699752907798</v>
      </c>
      <c r="E54" s="61">
        <v>-0.499524500936876</v>
      </c>
      <c r="F54" t="s">
        <v>5</v>
      </c>
      <c r="G54" t="s">
        <v>5</v>
      </c>
    </row>
    <row r="55" spans="1:7" ht="15" customHeight="1" x14ac:dyDescent="0.25">
      <c r="A55" s="60" t="s">
        <v>73</v>
      </c>
      <c r="B55" s="61">
        <v>-0.108785837987836</v>
      </c>
      <c r="C55" s="61">
        <v>-4.8370719274065999E-2</v>
      </c>
      <c r="D55" s="61">
        <v>-0.119500653118239</v>
      </c>
      <c r="E55" s="61">
        <v>0.39054341153620697</v>
      </c>
      <c r="F55" t="s">
        <v>5</v>
      </c>
      <c r="G55" t="s">
        <v>5</v>
      </c>
    </row>
    <row r="56" spans="1:7" ht="15" customHeight="1" x14ac:dyDescent="0.25">
      <c r="A56" s="60" t="s">
        <v>57</v>
      </c>
      <c r="B56" s="61">
        <v>0.78692921275107797</v>
      </c>
      <c r="C56" s="61">
        <v>0.85692576992572</v>
      </c>
      <c r="D56" s="61">
        <v>3.3775190014326699</v>
      </c>
      <c r="E56" s="61">
        <v>2.9309868318151802</v>
      </c>
      <c r="F56" t="s">
        <v>5</v>
      </c>
      <c r="G56" t="s">
        <v>5</v>
      </c>
    </row>
    <row r="57" spans="1:7" ht="15" customHeight="1" x14ac:dyDescent="0.25">
      <c r="A57" s="60" t="s">
        <v>59</v>
      </c>
      <c r="B57" s="61">
        <v>1.21398973897646</v>
      </c>
      <c r="C57" s="61">
        <v>1.0744607792623599</v>
      </c>
      <c r="D57" s="61">
        <v>1.0812328155697299</v>
      </c>
      <c r="E57" s="61">
        <v>0.85167894126077304</v>
      </c>
      <c r="F57" t="s">
        <v>5</v>
      </c>
      <c r="G57" t="s">
        <v>5</v>
      </c>
    </row>
    <row r="58" spans="1:7" ht="15" customHeight="1" x14ac:dyDescent="0.25">
      <c r="A58" s="60" t="s">
        <v>60</v>
      </c>
      <c r="B58" s="61">
        <v>0.57872106770218301</v>
      </c>
      <c r="C58" s="61">
        <v>0.54031345782253504</v>
      </c>
      <c r="D58" s="61">
        <v>0.71376011546134199</v>
      </c>
      <c r="E58" s="61">
        <v>0.62718776778503305</v>
      </c>
      <c r="F58" t="s">
        <v>5</v>
      </c>
      <c r="G58" t="s">
        <v>5</v>
      </c>
    </row>
    <row r="59" spans="1:7" ht="15" customHeight="1" x14ac:dyDescent="0.25">
      <c r="A59" s="64" t="s">
        <v>74</v>
      </c>
      <c r="B59" s="65">
        <v>0.488095798786153</v>
      </c>
      <c r="C59" s="65">
        <v>0.35384745342711399</v>
      </c>
      <c r="D59" s="65">
        <v>1.0885661429544999</v>
      </c>
      <c r="E59" s="65">
        <v>0.88631515215238998</v>
      </c>
      <c r="F59" t="s">
        <v>5</v>
      </c>
      <c r="G59" t="s">
        <v>5</v>
      </c>
    </row>
    <row r="60" spans="1:7" ht="15" customHeight="1" x14ac:dyDescent="0.25">
      <c r="A60" s="64" t="s">
        <v>57</v>
      </c>
      <c r="B60" s="65">
        <v>0.46183682042006702</v>
      </c>
      <c r="C60" s="65">
        <v>0.46305475914670302</v>
      </c>
      <c r="D60" s="65">
        <v>0.74617396902940603</v>
      </c>
      <c r="E60" s="65">
        <v>0.61888401078118904</v>
      </c>
      <c r="F60" t="s">
        <v>5</v>
      </c>
      <c r="G60" t="s">
        <v>5</v>
      </c>
    </row>
    <row r="61" spans="1:7" ht="15" customHeight="1" x14ac:dyDescent="0.25">
      <c r="A61" s="64" t="s">
        <v>59</v>
      </c>
      <c r="B61" s="65">
        <v>0.317315407371488</v>
      </c>
      <c r="C61" s="65">
        <v>0.21842920166937099</v>
      </c>
      <c r="D61" s="65">
        <v>0.103343292703308</v>
      </c>
      <c r="E61" s="65">
        <v>-7.4709953562280995E-2</v>
      </c>
    </row>
    <row r="62" spans="1:7" ht="15" customHeight="1" x14ac:dyDescent="0.25">
      <c r="A62" s="64" t="s">
        <v>60</v>
      </c>
      <c r="B62" s="65">
        <v>0.311866989974381</v>
      </c>
      <c r="C62" s="65">
        <v>0.32363394702345</v>
      </c>
      <c r="D62" s="65">
        <v>0.247663451519016</v>
      </c>
      <c r="E62" s="65">
        <v>0.38427421657828298</v>
      </c>
      <c r="F62" t="s">
        <v>5</v>
      </c>
      <c r="G62" t="s">
        <v>5</v>
      </c>
    </row>
    <row r="63" spans="1:7" ht="15" customHeight="1" x14ac:dyDescent="0.25">
      <c r="A63" s="64" t="s">
        <v>75</v>
      </c>
      <c r="B63" s="65">
        <v>0.52011097880902102</v>
      </c>
      <c r="C63" s="65">
        <v>0.44137817636347099</v>
      </c>
      <c r="D63" s="65">
        <v>0.85249143106432701</v>
      </c>
      <c r="E63" s="65">
        <v>0.80556932071173804</v>
      </c>
    </row>
    <row r="64" spans="1:7" x14ac:dyDescent="0.25">
      <c r="A64" s="52" t="s">
        <v>57</v>
      </c>
      <c r="B64" s="199">
        <v>0.17454800945719201</v>
      </c>
      <c r="C64" s="199">
        <v>0.13378784473827299</v>
      </c>
      <c r="D64" s="199">
        <v>0.20582884565850701</v>
      </c>
      <c r="E64" s="199">
        <v>-9.9300403985171995E-2</v>
      </c>
    </row>
    <row r="65" spans="1:1" x14ac:dyDescent="0.25">
      <c r="A65" t="s">
        <v>118</v>
      </c>
    </row>
  </sheetData>
  <phoneticPr fontId="19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C088-1C21-4DBB-A152-9577DCEE6BE0}">
  <sheetPr codeName="Sheet10"/>
  <dimension ref="A1:AL142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20.7109375" style="20" customWidth="1"/>
    <col min="2" max="3" width="14.7109375" customWidth="1"/>
  </cols>
  <sheetData>
    <row r="1" spans="1:38" ht="15.75" x14ac:dyDescent="0.25">
      <c r="A1" s="90" t="s">
        <v>364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5" customHeight="1" x14ac:dyDescent="0.25">
      <c r="A2" s="167"/>
      <c r="B2" s="168" t="s">
        <v>119</v>
      </c>
      <c r="C2" s="168" t="s">
        <v>120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x14ac:dyDescent="0.25">
      <c r="A3" s="192" t="s">
        <v>6</v>
      </c>
      <c r="B3" s="193">
        <v>0.2</v>
      </c>
      <c r="C3" s="193">
        <v>0.2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25">
      <c r="A4" s="194" t="s">
        <v>7</v>
      </c>
      <c r="B4" s="195">
        <v>0.1</v>
      </c>
      <c r="C4" s="195">
        <v>-0.1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x14ac:dyDescent="0.25">
      <c r="A5" s="207"/>
      <c r="B5" s="208"/>
      <c r="C5" s="208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x14ac:dyDescent="0.25">
      <c r="A6" s="116" t="s">
        <v>22</v>
      </c>
      <c r="B6" s="188">
        <v>1.3</v>
      </c>
      <c r="C6" s="188">
        <v>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7" t="s">
        <v>29</v>
      </c>
      <c r="B7" s="189">
        <v>1.3</v>
      </c>
      <c r="C7" s="189">
        <v>-1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5">
      <c r="A8" s="117" t="s">
        <v>25</v>
      </c>
      <c r="B8" s="190">
        <v>1.3</v>
      </c>
      <c r="C8" s="190">
        <v>-1.3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x14ac:dyDescent="0.25">
      <c r="A9" s="7" t="s">
        <v>10</v>
      </c>
      <c r="B9" s="189">
        <v>1</v>
      </c>
      <c r="C9" s="189">
        <v>0.2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5">
      <c r="A10" s="7" t="s">
        <v>14</v>
      </c>
      <c r="B10" s="189">
        <v>0.6</v>
      </c>
      <c r="C10" s="189">
        <v>-0.9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5">
      <c r="A11" s="117" t="s">
        <v>15</v>
      </c>
      <c r="B11" s="190">
        <v>0.6</v>
      </c>
      <c r="C11" s="190">
        <v>-1.2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7" t="s">
        <v>8</v>
      </c>
      <c r="B12" s="189">
        <v>0.4</v>
      </c>
      <c r="C12" s="189" t="s">
        <v>270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5">
      <c r="A13" s="7" t="s">
        <v>23</v>
      </c>
      <c r="B13" s="189">
        <v>0.4</v>
      </c>
      <c r="C13" s="189" t="s">
        <v>270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x14ac:dyDescent="0.25">
      <c r="A14" s="7" t="s">
        <v>31</v>
      </c>
      <c r="B14" s="189">
        <v>0.4</v>
      </c>
      <c r="C14" s="189">
        <v>0.5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5">
      <c r="A15" s="7" t="s">
        <v>34</v>
      </c>
      <c r="B15" s="189">
        <v>0.4</v>
      </c>
      <c r="C15" s="189">
        <v>-0.8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A16" s="7" t="s">
        <v>17</v>
      </c>
      <c r="B16" s="189">
        <v>0.3</v>
      </c>
      <c r="C16" s="189">
        <v>0.4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5">
      <c r="A17" s="7" t="s">
        <v>20</v>
      </c>
      <c r="B17" s="189">
        <v>0.3</v>
      </c>
      <c r="C17" s="189">
        <v>0.3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5">
      <c r="A18" s="7" t="s">
        <v>11</v>
      </c>
      <c r="B18" s="189">
        <v>0.2</v>
      </c>
      <c r="C18" s="189">
        <v>0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5">
      <c r="A19" s="7" t="s">
        <v>12</v>
      </c>
      <c r="B19" s="189">
        <v>0.1</v>
      </c>
      <c r="C19" s="189">
        <v>0.7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5">
      <c r="A20" s="7" t="s">
        <v>27</v>
      </c>
      <c r="B20" s="189">
        <v>0.1</v>
      </c>
      <c r="C20" s="189">
        <v>-0.1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5">
      <c r="A21" s="7" t="s">
        <v>26</v>
      </c>
      <c r="B21" s="189">
        <v>0.1</v>
      </c>
      <c r="C21" s="189">
        <v>-0.3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5">
      <c r="A22" s="7" t="s">
        <v>24</v>
      </c>
      <c r="B22" s="189">
        <v>0.1</v>
      </c>
      <c r="C22" s="189">
        <v>-0.4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5">
      <c r="A23" s="7" t="s">
        <v>33</v>
      </c>
      <c r="B23" s="189">
        <v>0.1</v>
      </c>
      <c r="C23" s="189">
        <v>-0.4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5">
      <c r="A24" s="7" t="s">
        <v>16</v>
      </c>
      <c r="B24" s="189">
        <v>0</v>
      </c>
      <c r="C24" s="189">
        <v>1.3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5">
      <c r="A25" s="7" t="s">
        <v>32</v>
      </c>
      <c r="B25" s="189">
        <v>0</v>
      </c>
      <c r="C25" s="189">
        <v>-0.8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7" t="s">
        <v>19</v>
      </c>
      <c r="B26" s="189">
        <v>-0.1</v>
      </c>
      <c r="C26" s="189">
        <v>-0.5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5">
      <c r="A27" s="7" t="s">
        <v>28</v>
      </c>
      <c r="B27" s="189">
        <v>-0.1</v>
      </c>
      <c r="C27" s="189">
        <v>-1.8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5">
      <c r="A28" s="7" t="s">
        <v>21</v>
      </c>
      <c r="B28" s="189">
        <v>-0.1</v>
      </c>
      <c r="C28" s="189">
        <v>-3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5">
      <c r="A29" s="7" t="s">
        <v>9</v>
      </c>
      <c r="B29" s="189">
        <v>-0.3</v>
      </c>
      <c r="C29" s="189">
        <v>-3.8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5">
      <c r="A30" s="7" t="s">
        <v>18</v>
      </c>
      <c r="B30" s="189">
        <v>-0.7</v>
      </c>
      <c r="C30" s="189">
        <v>-0.6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7" t="s">
        <v>30</v>
      </c>
      <c r="B31" s="189">
        <v>-0.8</v>
      </c>
      <c r="C31" s="189">
        <v>0.2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A32" s="10" t="s">
        <v>13</v>
      </c>
      <c r="B32" s="191">
        <v>-1.5</v>
      </c>
      <c r="C32" s="191">
        <v>-0.8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x14ac:dyDescent="0.25">
      <c r="A33" s="4" t="s">
        <v>121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5">
      <c r="A34" s="12" t="s">
        <v>105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5"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5"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x14ac:dyDescent="0.25"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x14ac:dyDescent="0.25"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5"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25"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x14ac:dyDescent="0.25"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x14ac:dyDescent="0.25"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x14ac:dyDescent="0.25"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5"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x14ac:dyDescent="0.25"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x14ac:dyDescent="0.25"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x14ac:dyDescent="0.25"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23:38" x14ac:dyDescent="0.25"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23:38" x14ac:dyDescent="0.25"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23:38" x14ac:dyDescent="0.25"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23:38" x14ac:dyDescent="0.25"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23:38" x14ac:dyDescent="0.25"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23:38" x14ac:dyDescent="0.25"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23:38" x14ac:dyDescent="0.25"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23:38" x14ac:dyDescent="0.25"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23:38" x14ac:dyDescent="0.25"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23:38" x14ac:dyDescent="0.25"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23:38" x14ac:dyDescent="0.25"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23:38" x14ac:dyDescent="0.25"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23:38" x14ac:dyDescent="0.25"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23:38" x14ac:dyDescent="0.25"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23:38" x14ac:dyDescent="0.25"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23:38" x14ac:dyDescent="0.25"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23:38" x14ac:dyDescent="0.25"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23:38" x14ac:dyDescent="0.25"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23:38" x14ac:dyDescent="0.25"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23:38" x14ac:dyDescent="0.25"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23:38" x14ac:dyDescent="0.25"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23:38" x14ac:dyDescent="0.25"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23:38" x14ac:dyDescent="0.25"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23:38" x14ac:dyDescent="0.25"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23:38" x14ac:dyDescent="0.25"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23:38" x14ac:dyDescent="0.25"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23:38" x14ac:dyDescent="0.25"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23:38" x14ac:dyDescent="0.25">
      <c r="W76" s="10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23:38" x14ac:dyDescent="0.25">
      <c r="W77" s="10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23:38" x14ac:dyDescent="0.25">
      <c r="W78" s="10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23:38" x14ac:dyDescent="0.25">
      <c r="W79" s="10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23:38" x14ac:dyDescent="0.25">
      <c r="W80" s="10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23:24" x14ac:dyDescent="0.25">
      <c r="W81" s="100"/>
      <c r="X81" s="4"/>
    </row>
    <row r="82" spans="23:24" x14ac:dyDescent="0.25">
      <c r="W82" s="100"/>
      <c r="X82" s="4"/>
    </row>
    <row r="83" spans="23:24" x14ac:dyDescent="0.25">
      <c r="W83" s="100"/>
      <c r="X83" s="4"/>
    </row>
    <row r="84" spans="23:24" x14ac:dyDescent="0.25">
      <c r="W84" s="100"/>
      <c r="X84" s="4"/>
    </row>
    <row r="85" spans="23:24" x14ac:dyDescent="0.25">
      <c r="W85" s="100"/>
      <c r="X85" s="4"/>
    </row>
    <row r="86" spans="23:24" x14ac:dyDescent="0.25">
      <c r="W86" s="100"/>
      <c r="X86" s="4"/>
    </row>
    <row r="87" spans="23:24" x14ac:dyDescent="0.25">
      <c r="W87" s="100"/>
      <c r="X87" s="4"/>
    </row>
    <row r="88" spans="23:24" x14ac:dyDescent="0.25">
      <c r="W88" s="100"/>
      <c r="X88" s="4"/>
    </row>
    <row r="89" spans="23:24" x14ac:dyDescent="0.25">
      <c r="W89" s="100"/>
      <c r="X89" s="4"/>
    </row>
    <row r="90" spans="23:24" x14ac:dyDescent="0.25">
      <c r="W90" s="100"/>
      <c r="X90" s="4"/>
    </row>
    <row r="91" spans="23:24" x14ac:dyDescent="0.25">
      <c r="W91" s="100"/>
      <c r="X91" s="4"/>
    </row>
    <row r="92" spans="23:24" x14ac:dyDescent="0.25">
      <c r="W92" s="100"/>
      <c r="X92" s="4"/>
    </row>
    <row r="93" spans="23:24" x14ac:dyDescent="0.25">
      <c r="W93" s="100"/>
      <c r="X93" s="4"/>
    </row>
    <row r="94" spans="23:24" x14ac:dyDescent="0.25">
      <c r="W94" s="100"/>
      <c r="X94" s="4"/>
    </row>
    <row r="95" spans="23:24" x14ac:dyDescent="0.25">
      <c r="W95" s="100"/>
      <c r="X95" s="4"/>
    </row>
    <row r="96" spans="23:24" x14ac:dyDescent="0.25">
      <c r="W96" s="100"/>
      <c r="X96" s="4"/>
    </row>
    <row r="97" spans="23:24" x14ac:dyDescent="0.25">
      <c r="W97" s="100"/>
      <c r="X97" s="4"/>
    </row>
    <row r="98" spans="23:24" x14ac:dyDescent="0.25">
      <c r="W98" s="100"/>
      <c r="X98" s="4"/>
    </row>
    <row r="99" spans="23:24" x14ac:dyDescent="0.25">
      <c r="W99" s="100"/>
      <c r="X99" s="4"/>
    </row>
    <row r="100" spans="23:24" x14ac:dyDescent="0.25">
      <c r="W100" s="100"/>
      <c r="X100" s="4"/>
    </row>
    <row r="101" spans="23:24" x14ac:dyDescent="0.25">
      <c r="W101" s="100"/>
      <c r="X101" s="4"/>
    </row>
    <row r="102" spans="23:24" x14ac:dyDescent="0.25">
      <c r="W102" s="100"/>
      <c r="X102" s="4"/>
    </row>
    <row r="103" spans="23:24" x14ac:dyDescent="0.25">
      <c r="W103" s="100"/>
      <c r="X103" s="4"/>
    </row>
    <row r="104" spans="23:24" x14ac:dyDescent="0.25">
      <c r="W104" s="100"/>
      <c r="X104" s="4"/>
    </row>
    <row r="105" spans="23:24" x14ac:dyDescent="0.25">
      <c r="W105" s="100"/>
      <c r="X105" s="4"/>
    </row>
    <row r="106" spans="23:24" x14ac:dyDescent="0.25">
      <c r="W106" s="100"/>
      <c r="X106" s="4"/>
    </row>
    <row r="107" spans="23:24" x14ac:dyDescent="0.25">
      <c r="W107" s="100"/>
      <c r="X107" s="4"/>
    </row>
    <row r="108" spans="23:24" x14ac:dyDescent="0.25">
      <c r="W108" s="100"/>
      <c r="X108" s="4"/>
    </row>
    <row r="109" spans="23:24" x14ac:dyDescent="0.25">
      <c r="W109" s="100"/>
      <c r="X109" s="4"/>
    </row>
    <row r="110" spans="23:24" x14ac:dyDescent="0.25">
      <c r="W110" s="100"/>
      <c r="X110" s="4"/>
    </row>
    <row r="111" spans="23:24" x14ac:dyDescent="0.25">
      <c r="W111" s="100"/>
      <c r="X111" s="4"/>
    </row>
    <row r="112" spans="23:24" x14ac:dyDescent="0.25">
      <c r="W112" s="100"/>
      <c r="X112" s="4"/>
    </row>
    <row r="113" spans="23:24" x14ac:dyDescent="0.25">
      <c r="W113" s="100"/>
      <c r="X113" s="4"/>
    </row>
    <row r="114" spans="23:24" x14ac:dyDescent="0.25">
      <c r="W114" s="100"/>
      <c r="X114" s="4"/>
    </row>
    <row r="115" spans="23:24" x14ac:dyDescent="0.25">
      <c r="W115" s="100"/>
      <c r="X115" s="4"/>
    </row>
    <row r="116" spans="23:24" x14ac:dyDescent="0.25">
      <c r="W116" s="100"/>
      <c r="X116" s="4"/>
    </row>
    <row r="117" spans="23:24" x14ac:dyDescent="0.25">
      <c r="W117" s="100"/>
      <c r="X117" s="4"/>
    </row>
    <row r="118" spans="23:24" x14ac:dyDescent="0.25">
      <c r="W118" s="100"/>
      <c r="X118" s="4"/>
    </row>
    <row r="119" spans="23:24" x14ac:dyDescent="0.25">
      <c r="W119" s="100"/>
      <c r="X119" s="4"/>
    </row>
    <row r="120" spans="23:24" x14ac:dyDescent="0.25">
      <c r="W120" s="100"/>
      <c r="X120" s="4"/>
    </row>
    <row r="121" spans="23:24" x14ac:dyDescent="0.25">
      <c r="W121" s="100"/>
      <c r="X121" s="4"/>
    </row>
    <row r="122" spans="23:24" x14ac:dyDescent="0.25">
      <c r="W122" s="100"/>
      <c r="X122" s="4"/>
    </row>
    <row r="123" spans="23:24" x14ac:dyDescent="0.25">
      <c r="W123" s="100"/>
      <c r="X123" s="4"/>
    </row>
    <row r="124" spans="23:24" x14ac:dyDescent="0.25">
      <c r="W124" s="100"/>
      <c r="X124" s="4"/>
    </row>
    <row r="125" spans="23:24" x14ac:dyDescent="0.25">
      <c r="W125" s="100"/>
      <c r="X125" s="4"/>
    </row>
    <row r="126" spans="23:24" x14ac:dyDescent="0.25">
      <c r="W126" s="100"/>
      <c r="X126" s="4"/>
    </row>
    <row r="127" spans="23:24" x14ac:dyDescent="0.25">
      <c r="W127" s="100"/>
      <c r="X127" s="4"/>
    </row>
    <row r="128" spans="23:24" x14ac:dyDescent="0.25">
      <c r="W128" s="100"/>
      <c r="X128" s="4"/>
    </row>
    <row r="129" spans="23:24" x14ac:dyDescent="0.25">
      <c r="W129" s="100"/>
      <c r="X129" s="4"/>
    </row>
    <row r="130" spans="23:24" x14ac:dyDescent="0.25">
      <c r="W130" s="100"/>
      <c r="X130" s="4"/>
    </row>
    <row r="131" spans="23:24" x14ac:dyDescent="0.25">
      <c r="W131" s="100"/>
      <c r="X131" s="4"/>
    </row>
    <row r="132" spans="23:24" x14ac:dyDescent="0.25">
      <c r="W132" s="100"/>
      <c r="X132" s="4"/>
    </row>
    <row r="133" spans="23:24" x14ac:dyDescent="0.25">
      <c r="W133" s="100"/>
      <c r="X133" s="4"/>
    </row>
    <row r="134" spans="23:24" x14ac:dyDescent="0.25">
      <c r="W134" s="100"/>
      <c r="X134" s="4"/>
    </row>
    <row r="135" spans="23:24" x14ac:dyDescent="0.25">
      <c r="W135" s="100"/>
      <c r="X135" s="4"/>
    </row>
    <row r="136" spans="23:24" x14ac:dyDescent="0.25">
      <c r="W136" s="100"/>
      <c r="X136" s="4"/>
    </row>
    <row r="137" spans="23:24" x14ac:dyDescent="0.25">
      <c r="W137" s="100"/>
      <c r="X137" s="4"/>
    </row>
    <row r="138" spans="23:24" x14ac:dyDescent="0.25">
      <c r="W138" s="100"/>
      <c r="X138" s="4"/>
    </row>
    <row r="139" spans="23:24" x14ac:dyDescent="0.25">
      <c r="W139" s="100"/>
      <c r="X139" s="4"/>
    </row>
    <row r="140" spans="23:24" x14ac:dyDescent="0.25">
      <c r="W140" s="100"/>
      <c r="X140" s="4"/>
    </row>
    <row r="141" spans="23:24" x14ac:dyDescent="0.25">
      <c r="W141" s="100"/>
      <c r="X141" s="4"/>
    </row>
    <row r="142" spans="23:24" x14ac:dyDescent="0.25">
      <c r="W142" s="100"/>
      <c r="X142" s="4"/>
    </row>
  </sheetData>
  <sortState xmlns:xlrd2="http://schemas.microsoft.com/office/spreadsheetml/2017/richdata2" ref="A6:C32">
    <sortCondition descending="1" ref="C6:C32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3973-6823-4B04-86F6-01ED13C99443}">
  <sheetPr codeName="Sheet11"/>
  <dimension ref="A1:DG128"/>
  <sheetViews>
    <sheetView showGridLines="0" zoomScaleNormal="100" workbookViewId="0">
      <selection activeCell="G37" sqref="G37"/>
    </sheetView>
  </sheetViews>
  <sheetFormatPr defaultRowHeight="15" x14ac:dyDescent="0.25"/>
  <cols>
    <col min="2" max="5" width="14.7109375" customWidth="1"/>
  </cols>
  <sheetData>
    <row r="1" spans="1:111" ht="15.75" x14ac:dyDescent="0.25">
      <c r="A1" s="90" t="s">
        <v>365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>
        <v>6</v>
      </c>
      <c r="DC1" s="4"/>
      <c r="DD1" s="4"/>
      <c r="DE1" s="4"/>
      <c r="DF1" s="4"/>
      <c r="DG1" s="4"/>
    </row>
    <row r="2" spans="1:111" ht="24" x14ac:dyDescent="0.25">
      <c r="A2" s="166"/>
      <c r="B2" s="165" t="s">
        <v>109</v>
      </c>
      <c r="C2" s="165" t="s">
        <v>110</v>
      </c>
      <c r="D2" s="165" t="s">
        <v>111</v>
      </c>
      <c r="E2" s="165" t="s">
        <v>112</v>
      </c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>
        <v>7</v>
      </c>
      <c r="DG2" s="4"/>
    </row>
    <row r="3" spans="1:111" x14ac:dyDescent="0.25">
      <c r="A3" s="120" t="s">
        <v>56</v>
      </c>
      <c r="B3" s="121">
        <v>101.760246059495</v>
      </c>
      <c r="C3" s="121">
        <v>101.611785853843</v>
      </c>
      <c r="D3" s="121">
        <v>105.301538758538</v>
      </c>
      <c r="E3" s="121">
        <v>104.655391801965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>
        <v>8</v>
      </c>
      <c r="DG3" s="122"/>
    </row>
    <row r="4" spans="1:111" x14ac:dyDescent="0.25">
      <c r="A4" s="123" t="s">
        <v>57</v>
      </c>
      <c r="B4" s="124">
        <v>101.751846284945</v>
      </c>
      <c r="C4" s="124">
        <v>101.624773990409</v>
      </c>
      <c r="D4" s="124">
        <v>105.163792821789</v>
      </c>
      <c r="E4" s="124">
        <v>104.67705301418501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>
        <v>9</v>
      </c>
      <c r="DG4" s="4"/>
    </row>
    <row r="5" spans="1:111" x14ac:dyDescent="0.25">
      <c r="A5" s="123" t="s">
        <v>59</v>
      </c>
      <c r="B5" s="124">
        <v>101.618972742834</v>
      </c>
      <c r="C5" s="124">
        <v>101.57982053444999</v>
      </c>
      <c r="D5" s="124">
        <v>104.736624312244</v>
      </c>
      <c r="E5" s="124">
        <v>104.208058988719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>
        <v>10</v>
      </c>
      <c r="DG5" s="4"/>
    </row>
    <row r="6" spans="1:111" x14ac:dyDescent="0.25">
      <c r="A6" s="123" t="s">
        <v>60</v>
      </c>
      <c r="B6" s="124">
        <v>101.22747240578801</v>
      </c>
      <c r="C6" s="124">
        <v>101.299414433157</v>
      </c>
      <c r="D6" s="124">
        <v>104.169175393298</v>
      </c>
      <c r="E6" s="124">
        <v>103.776400983315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>
        <v>63</v>
      </c>
      <c r="DG6" s="4"/>
    </row>
    <row r="7" spans="1:111" x14ac:dyDescent="0.25">
      <c r="A7" s="123" t="s">
        <v>61</v>
      </c>
      <c r="B7" s="124">
        <v>100.440549772542</v>
      </c>
      <c r="C7" s="124">
        <v>100.555289215622</v>
      </c>
      <c r="D7" s="124">
        <v>102.35748372963501</v>
      </c>
      <c r="E7" s="124">
        <v>102.12281662892801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>
        <v>64</v>
      </c>
      <c r="DG7" s="4"/>
    </row>
    <row r="8" spans="1:111" x14ac:dyDescent="0.25">
      <c r="A8" s="123" t="s">
        <v>57</v>
      </c>
      <c r="B8" s="124">
        <v>99.763033674717704</v>
      </c>
      <c r="C8" s="124">
        <v>99.913778620077494</v>
      </c>
      <c r="D8" s="124">
        <v>101.41896056220899</v>
      </c>
      <c r="E8" s="124">
        <v>101.318470834603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>
        <v>65</v>
      </c>
      <c r="DG8" s="4"/>
    </row>
    <row r="9" spans="1:111" x14ac:dyDescent="0.25">
      <c r="A9" s="123" t="s">
        <v>59</v>
      </c>
      <c r="B9" s="124">
        <v>99.366425415342803</v>
      </c>
      <c r="C9" s="124">
        <v>99.3237346153375</v>
      </c>
      <c r="D9" s="124">
        <v>100.92449412785101</v>
      </c>
      <c r="E9" s="124">
        <v>100.67126456868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>
        <v>66</v>
      </c>
      <c r="DG9" s="4"/>
    </row>
    <row r="10" spans="1:111" x14ac:dyDescent="0.25">
      <c r="A10" s="123" t="s">
        <v>60</v>
      </c>
      <c r="B10" s="124">
        <v>99.172381193113097</v>
      </c>
      <c r="C10" s="124">
        <v>99.009536131824802</v>
      </c>
      <c r="D10" s="124">
        <v>100.65718940300999</v>
      </c>
      <c r="E10" s="124">
        <v>100.227862304371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>
        <v>67</v>
      </c>
      <c r="DG10" s="4"/>
    </row>
    <row r="11" spans="1:111" x14ac:dyDescent="0.25">
      <c r="A11" s="123" t="s">
        <v>62</v>
      </c>
      <c r="B11" s="124">
        <v>99.108238123586901</v>
      </c>
      <c r="C11" s="124">
        <v>98.690725180065201</v>
      </c>
      <c r="D11" s="124">
        <v>100.723382893783</v>
      </c>
      <c r="E11" s="124">
        <v>100.110490890508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>
        <v>68</v>
      </c>
      <c r="DG11" s="4"/>
    </row>
    <row r="12" spans="1:111" x14ac:dyDescent="0.25">
      <c r="A12" s="123" t="s">
        <v>57</v>
      </c>
      <c r="B12" s="124">
        <v>98.998651070374606</v>
      </c>
      <c r="C12" s="124">
        <v>98.760121133830907</v>
      </c>
      <c r="D12" s="124">
        <v>100.948432317262</v>
      </c>
      <c r="E12" s="124">
        <v>100.472771446154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>
        <v>69</v>
      </c>
      <c r="DG12" s="4"/>
    </row>
    <row r="13" spans="1:111" x14ac:dyDescent="0.25">
      <c r="A13" s="123" t="s">
        <v>59</v>
      </c>
      <c r="B13" s="124">
        <v>99.046203695976303</v>
      </c>
      <c r="C13" s="124">
        <v>98.731988537857802</v>
      </c>
      <c r="D13" s="124">
        <v>100.86092770252</v>
      </c>
      <c r="E13" s="124">
        <v>100.33964138597401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>
        <v>70</v>
      </c>
      <c r="DG13" s="4"/>
    </row>
    <row r="14" spans="1:111" x14ac:dyDescent="0.25">
      <c r="A14" s="123" t="s">
        <v>60</v>
      </c>
      <c r="B14" s="124">
        <v>99.231601218485196</v>
      </c>
      <c r="C14" s="124">
        <v>98.831952922354901</v>
      </c>
      <c r="D14" s="124">
        <v>100.897846859393</v>
      </c>
      <c r="E14" s="124">
        <v>100.167371415867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>
        <v>71</v>
      </c>
      <c r="DG14" s="4"/>
    </row>
    <row r="15" spans="1:111" x14ac:dyDescent="0.25">
      <c r="A15" s="123" t="s">
        <v>63</v>
      </c>
      <c r="B15" s="124">
        <v>99.263147353169401</v>
      </c>
      <c r="C15" s="124">
        <v>98.869940158476695</v>
      </c>
      <c r="D15" s="124">
        <v>101.558882098647</v>
      </c>
      <c r="E15" s="124">
        <v>100.834939801281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>
        <v>72</v>
      </c>
      <c r="DG15" s="4"/>
    </row>
    <row r="16" spans="1:111" x14ac:dyDescent="0.25">
      <c r="A16" s="123" t="s">
        <v>57</v>
      </c>
      <c r="B16" s="124">
        <v>99.352169959575605</v>
      </c>
      <c r="C16" s="124">
        <v>98.891376244680501</v>
      </c>
      <c r="D16" s="124">
        <v>101.161350098187</v>
      </c>
      <c r="E16" s="124">
        <v>100.49613518394101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>
        <v>73</v>
      </c>
      <c r="DG16" s="4"/>
    </row>
    <row r="17" spans="1:111" x14ac:dyDescent="0.25">
      <c r="A17" s="123" t="s">
        <v>59</v>
      </c>
      <c r="B17" s="124">
        <v>99.228787541599502</v>
      </c>
      <c r="C17" s="124">
        <v>98.763881908215794</v>
      </c>
      <c r="D17" s="124">
        <v>101.036721683114</v>
      </c>
      <c r="E17" s="124">
        <v>100.243559732053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>
        <v>74</v>
      </c>
      <c r="DG17" s="4"/>
    </row>
    <row r="18" spans="1:111" x14ac:dyDescent="0.25">
      <c r="A18" s="123" t="s">
        <v>60</v>
      </c>
      <c r="B18" s="124">
        <v>99.072007620429702</v>
      </c>
      <c r="C18" s="124">
        <v>98.680679802047706</v>
      </c>
      <c r="D18" s="124">
        <v>100.718887481043</v>
      </c>
      <c r="E18" s="124">
        <v>100.034031747577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>
        <v>75</v>
      </c>
      <c r="DG18" s="4"/>
    </row>
    <row r="19" spans="1:111" x14ac:dyDescent="0.25">
      <c r="A19" s="123" t="s">
        <v>64</v>
      </c>
      <c r="B19" s="124">
        <v>99.049937144476502</v>
      </c>
      <c r="C19" s="124">
        <v>98.701701077392499</v>
      </c>
      <c r="D19" s="124">
        <v>100.371206784747</v>
      </c>
      <c r="E19" s="124">
        <v>99.775969576435898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>
        <v>76</v>
      </c>
      <c r="DG19" s="4"/>
    </row>
    <row r="20" spans="1:111" x14ac:dyDescent="0.25">
      <c r="A20" s="123" t="s">
        <v>57</v>
      </c>
      <c r="B20" s="124">
        <v>98.999465047488002</v>
      </c>
      <c r="C20" s="124">
        <v>98.699829548896901</v>
      </c>
      <c r="D20" s="124">
        <v>99.821330528505797</v>
      </c>
      <c r="E20" s="124">
        <v>99.329937320588598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>
        <v>77</v>
      </c>
      <c r="DG20" s="4"/>
    </row>
    <row r="21" spans="1:111" x14ac:dyDescent="0.25">
      <c r="A21" s="123" t="s">
        <v>59</v>
      </c>
      <c r="B21" s="124">
        <v>98.803237835104099</v>
      </c>
      <c r="C21" s="124">
        <v>98.535311743769199</v>
      </c>
      <c r="D21" s="124">
        <v>99.529126726348395</v>
      </c>
      <c r="E21" s="124">
        <v>99.062020266518303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>
        <v>78</v>
      </c>
      <c r="DG21" s="4"/>
    </row>
    <row r="22" spans="1:111" x14ac:dyDescent="0.25">
      <c r="A22" s="123" t="s">
        <v>60</v>
      </c>
      <c r="B22" s="124">
        <v>98.500730956389603</v>
      </c>
      <c r="C22" s="124">
        <v>98.309320294190798</v>
      </c>
      <c r="D22" s="124">
        <v>98.895575146397206</v>
      </c>
      <c r="E22" s="124">
        <v>98.630206906372095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>
        <v>79</v>
      </c>
      <c r="DG22" s="4"/>
    </row>
    <row r="23" spans="1:111" x14ac:dyDescent="0.25">
      <c r="A23" s="123" t="s">
        <v>65</v>
      </c>
      <c r="B23" s="124">
        <v>98.293940160773303</v>
      </c>
      <c r="C23" s="124">
        <v>98.076032232602898</v>
      </c>
      <c r="D23" s="124">
        <v>98.330701885489702</v>
      </c>
      <c r="E23" s="124">
        <v>98.025200194960902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>
        <v>80</v>
      </c>
      <c r="DG23" s="4"/>
    </row>
    <row r="24" spans="1:111" x14ac:dyDescent="0.25">
      <c r="A24" s="123" t="s">
        <v>57</v>
      </c>
      <c r="B24" s="124">
        <v>98.242140787197798</v>
      </c>
      <c r="C24" s="124">
        <v>98.093049621162095</v>
      </c>
      <c r="D24" s="124">
        <v>98.593786148215997</v>
      </c>
      <c r="E24" s="124">
        <v>98.343445708801596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>
        <v>81</v>
      </c>
      <c r="DG24" s="4"/>
    </row>
    <row r="25" spans="1:111" x14ac:dyDescent="0.25">
      <c r="A25" s="123" t="s">
        <v>59</v>
      </c>
      <c r="B25" s="124">
        <v>98.320297066109006</v>
      </c>
      <c r="C25" s="124">
        <v>98.154882650071301</v>
      </c>
      <c r="D25" s="124">
        <v>98.677360377557605</v>
      </c>
      <c r="E25" s="124">
        <v>98.420188274333995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>
        <v>82</v>
      </c>
      <c r="DG25" s="4"/>
    </row>
    <row r="26" spans="1:111" x14ac:dyDescent="0.25">
      <c r="A26" s="123" t="s">
        <v>60</v>
      </c>
      <c r="B26" s="124">
        <v>98.500087476242797</v>
      </c>
      <c r="C26" s="124">
        <v>98.397670623506997</v>
      </c>
      <c r="D26" s="124">
        <v>99.013872992298303</v>
      </c>
      <c r="E26" s="124">
        <v>98.799941462330807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>
        <v>83</v>
      </c>
      <c r="DG26" s="4"/>
    </row>
    <row r="27" spans="1:111" x14ac:dyDescent="0.25">
      <c r="A27" s="123" t="s">
        <v>66</v>
      </c>
      <c r="B27" s="124">
        <v>98.699957759810204</v>
      </c>
      <c r="C27" s="124">
        <v>98.701273759864605</v>
      </c>
      <c r="D27" s="124">
        <v>99.118099233820601</v>
      </c>
      <c r="E27" s="124">
        <v>99.069734474327205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>
        <v>84</v>
      </c>
      <c r="DG27" s="4"/>
    </row>
    <row r="28" spans="1:111" x14ac:dyDescent="0.25">
      <c r="A28" s="123" t="s">
        <v>57</v>
      </c>
      <c r="B28" s="124">
        <v>98.966811118200397</v>
      </c>
      <c r="C28" s="124">
        <v>98.922313379952001</v>
      </c>
      <c r="D28" s="124">
        <v>99.095960310897397</v>
      </c>
      <c r="E28" s="124">
        <v>99.024374632886307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>
        <v>85</v>
      </c>
      <c r="DG28" s="4"/>
    </row>
    <row r="29" spans="1:111" x14ac:dyDescent="0.25">
      <c r="A29" s="123" t="s">
        <v>59</v>
      </c>
      <c r="B29" s="124">
        <v>99.250001915967601</v>
      </c>
      <c r="C29" s="124">
        <v>99.259577535431802</v>
      </c>
      <c r="D29" s="124">
        <v>99.353418012800802</v>
      </c>
      <c r="E29" s="124">
        <v>99.367883677984906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>
        <v>86</v>
      </c>
      <c r="DG29" s="4"/>
    </row>
    <row r="30" spans="1:111" ht="15" customHeight="1" x14ac:dyDescent="0.25">
      <c r="A30" s="123" t="s">
        <v>60</v>
      </c>
      <c r="B30" s="124">
        <v>99.393997577730403</v>
      </c>
      <c r="C30" s="124">
        <v>99.424631289324395</v>
      </c>
      <c r="D30" s="124">
        <v>99.784110709097803</v>
      </c>
      <c r="E30" s="124">
        <v>99.760436729162393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>
        <v>87</v>
      </c>
      <c r="DG30" s="4"/>
    </row>
    <row r="31" spans="1:111" ht="15" customHeight="1" x14ac:dyDescent="0.25">
      <c r="A31" s="123" t="s">
        <v>67</v>
      </c>
      <c r="B31" s="124">
        <v>99.512719597881102</v>
      </c>
      <c r="C31" s="124">
        <v>99.472526703385597</v>
      </c>
      <c r="D31" s="124">
        <v>99.470553401524896</v>
      </c>
      <c r="E31" s="124">
        <v>99.344451418628694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>
        <v>88</v>
      </c>
      <c r="DG31" s="4"/>
    </row>
    <row r="32" spans="1:111" ht="15" customHeight="1" x14ac:dyDescent="0.25">
      <c r="A32" s="123" t="s">
        <v>57</v>
      </c>
      <c r="B32" s="124">
        <v>99.804904348548206</v>
      </c>
      <c r="C32" s="124">
        <v>99.7745834869243</v>
      </c>
      <c r="D32" s="124">
        <v>99.906593082156803</v>
      </c>
      <c r="E32" s="124">
        <v>99.913499178771403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>
        <v>89</v>
      </c>
      <c r="DG32" s="4"/>
    </row>
    <row r="33" spans="1:111" ht="15" customHeight="1" x14ac:dyDescent="0.25">
      <c r="A33" s="123" t="s">
        <v>59</v>
      </c>
      <c r="B33" s="124">
        <v>100.17758810061</v>
      </c>
      <c r="C33" s="124">
        <v>100.197499546315</v>
      </c>
      <c r="D33" s="124">
        <v>100.147684842743</v>
      </c>
      <c r="E33" s="124">
        <v>100.29685513613801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>
        <v>90</v>
      </c>
      <c r="DG33" s="4"/>
    </row>
    <row r="34" spans="1:111" ht="15" customHeight="1" x14ac:dyDescent="0.25">
      <c r="A34" s="123" t="s">
        <v>60</v>
      </c>
      <c r="B34" s="124">
        <v>100.50478795295901</v>
      </c>
      <c r="C34" s="124">
        <v>100.55539026337399</v>
      </c>
      <c r="D34" s="124">
        <v>100.475168673574</v>
      </c>
      <c r="E34" s="124">
        <v>100.445194266461</v>
      </c>
      <c r="G34" s="66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>
        <v>91</v>
      </c>
      <c r="DG34" s="4"/>
    </row>
    <row r="35" spans="1:111" ht="15" customHeight="1" x14ac:dyDescent="0.25">
      <c r="A35" s="123" t="s">
        <v>68</v>
      </c>
      <c r="B35" s="124">
        <v>100.830941552067</v>
      </c>
      <c r="C35" s="124">
        <v>100.76412758283099</v>
      </c>
      <c r="D35" s="124">
        <v>101.21474989030401</v>
      </c>
      <c r="E35" s="124">
        <v>101.102514016878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>
        <v>92</v>
      </c>
      <c r="DG35" s="4"/>
    </row>
    <row r="36" spans="1:111" ht="15" customHeight="1" x14ac:dyDescent="0.25">
      <c r="A36" s="123" t="s">
        <v>57</v>
      </c>
      <c r="B36" s="124">
        <v>101.25917410348799</v>
      </c>
      <c r="C36" s="124">
        <v>101.137444003604</v>
      </c>
      <c r="D36" s="124">
        <v>101.490613262792</v>
      </c>
      <c r="E36" s="124">
        <v>101.588181087877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>
        <v>93</v>
      </c>
      <c r="DG36" s="4"/>
    </row>
    <row r="37" spans="1:111" ht="15" customHeight="1" x14ac:dyDescent="0.25">
      <c r="A37" s="123" t="s">
        <v>59</v>
      </c>
      <c r="B37" s="124">
        <v>101.578656895777</v>
      </c>
      <c r="C37" s="124">
        <v>101.444076649058</v>
      </c>
      <c r="D37" s="124">
        <v>101.51916158983499</v>
      </c>
      <c r="E37" s="124">
        <v>101.463095565605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>
        <v>94</v>
      </c>
      <c r="DG37" s="4"/>
    </row>
    <row r="38" spans="1:111" ht="15" customHeight="1" x14ac:dyDescent="0.25">
      <c r="A38" s="123" t="s">
        <v>60</v>
      </c>
      <c r="B38" s="124">
        <v>101.92508590103699</v>
      </c>
      <c r="C38" s="124">
        <v>101.843715853787</v>
      </c>
      <c r="D38" s="124">
        <v>101.819190336091</v>
      </c>
      <c r="E38" s="124">
        <v>101.802644581857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>
        <v>95</v>
      </c>
      <c r="DG38" s="4"/>
    </row>
    <row r="39" spans="1:111" ht="15" customHeight="1" x14ac:dyDescent="0.25">
      <c r="A39" s="123" t="s">
        <v>69</v>
      </c>
      <c r="B39" s="124">
        <v>102.341257954947</v>
      </c>
      <c r="C39" s="124">
        <v>102.264297186379</v>
      </c>
      <c r="D39" s="124">
        <v>102.38029151031201</v>
      </c>
      <c r="E39" s="124">
        <v>102.389355609516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>
        <v>96</v>
      </c>
      <c r="DG39" s="4"/>
    </row>
    <row r="40" spans="1:111" ht="15" customHeight="1" x14ac:dyDescent="0.25">
      <c r="A40" s="123" t="s">
        <v>57</v>
      </c>
      <c r="B40" s="124">
        <v>102.772462709102</v>
      </c>
      <c r="C40" s="124">
        <v>102.848993037331</v>
      </c>
      <c r="D40" s="124">
        <v>102.74586487469099</v>
      </c>
      <c r="E40" s="124">
        <v>102.730077833678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>
        <v>97</v>
      </c>
      <c r="DG40" s="4"/>
    </row>
    <row r="41" spans="1:111" ht="15" customHeight="1" x14ac:dyDescent="0.25">
      <c r="A41" s="123" t="s">
        <v>59</v>
      </c>
      <c r="B41" s="124">
        <v>103.251474516375</v>
      </c>
      <c r="C41" s="124">
        <v>103.196474468348</v>
      </c>
      <c r="D41" s="124">
        <v>103.09197803318</v>
      </c>
      <c r="E41" s="124">
        <v>102.969697567596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>
        <v>98</v>
      </c>
      <c r="DG41" s="4"/>
    </row>
    <row r="42" spans="1:111" ht="15" customHeight="1" x14ac:dyDescent="0.25">
      <c r="A42" s="123" t="s">
        <v>60</v>
      </c>
      <c r="B42" s="124">
        <v>103.598615414859</v>
      </c>
      <c r="C42" s="124">
        <v>103.433317932805</v>
      </c>
      <c r="D42" s="124">
        <v>103.67098416718601</v>
      </c>
      <c r="E42" s="124">
        <v>103.32675749223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>
        <v>99</v>
      </c>
      <c r="DG42" s="4"/>
    </row>
    <row r="43" spans="1:111" ht="15" customHeight="1" x14ac:dyDescent="0.25">
      <c r="A43" s="123" t="s">
        <v>70</v>
      </c>
      <c r="B43" s="124">
        <v>104.081691766009</v>
      </c>
      <c r="C43" s="124">
        <v>103.89645307005701</v>
      </c>
      <c r="D43" s="124">
        <v>103.609938022105</v>
      </c>
      <c r="E43" s="124">
        <v>103.29738116653201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>
        <v>100</v>
      </c>
      <c r="DG43" s="4"/>
    </row>
    <row r="44" spans="1:111" ht="15" customHeight="1" x14ac:dyDescent="0.25">
      <c r="A44" s="123" t="s">
        <v>57</v>
      </c>
      <c r="B44" s="124">
        <v>104.599707421728</v>
      </c>
      <c r="C44" s="124">
        <v>104.413084983555</v>
      </c>
      <c r="D44" s="124">
        <v>104.625612375868</v>
      </c>
      <c r="E44" s="124">
        <v>104.19849443672901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>
        <v>101</v>
      </c>
      <c r="DG44" s="4"/>
    </row>
    <row r="45" spans="1:111" ht="15" customHeight="1" x14ac:dyDescent="0.25">
      <c r="A45" s="123" t="s">
        <v>59</v>
      </c>
      <c r="B45" s="124">
        <v>104.896165984682</v>
      </c>
      <c r="C45" s="124">
        <v>104.675766169187</v>
      </c>
      <c r="D45" s="124">
        <v>104.83712606207899</v>
      </c>
      <c r="E45" s="124">
        <v>104.39682607381999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>
        <v>102</v>
      </c>
      <c r="DG45" s="4"/>
    </row>
    <row r="46" spans="1:111" ht="15" customHeight="1" x14ac:dyDescent="0.25">
      <c r="A46" s="123" t="s">
        <v>60</v>
      </c>
      <c r="B46" s="124">
        <v>105.16301481129101</v>
      </c>
      <c r="C46" s="124">
        <v>104.785857320676</v>
      </c>
      <c r="D46" s="124">
        <v>105.135970438417</v>
      </c>
      <c r="E46" s="124">
        <v>104.46040909479299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>
        <v>103</v>
      </c>
      <c r="DG46" s="4"/>
    </row>
    <row r="47" spans="1:111" ht="15" customHeight="1" x14ac:dyDescent="0.25">
      <c r="A47" s="123" t="s">
        <v>71</v>
      </c>
      <c r="B47" s="124">
        <v>105.70102059028601</v>
      </c>
      <c r="C47" s="124">
        <v>105.225819454459</v>
      </c>
      <c r="D47" s="124">
        <v>105.717021730084</v>
      </c>
      <c r="E47" s="124">
        <v>105.085068068062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>
        <v>104</v>
      </c>
      <c r="DG47" s="4"/>
    </row>
    <row r="48" spans="1:111" ht="15" customHeight="1" x14ac:dyDescent="0.25">
      <c r="A48" s="123" t="s">
        <v>57</v>
      </c>
      <c r="B48" s="124">
        <v>106.04950734171101</v>
      </c>
      <c r="C48" s="124">
        <v>105.62690903774499</v>
      </c>
      <c r="D48" s="124">
        <v>105.434510042412</v>
      </c>
      <c r="E48" s="124">
        <v>104.841107887685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>
        <v>105</v>
      </c>
      <c r="DG48" s="4"/>
    </row>
    <row r="49" spans="1:111" ht="15" customHeight="1" x14ac:dyDescent="0.25">
      <c r="A49" s="123" t="s">
        <v>59</v>
      </c>
      <c r="B49" s="124">
        <v>106.206897826252</v>
      </c>
      <c r="C49" s="124">
        <v>105.72238929901501</v>
      </c>
      <c r="D49" s="124">
        <v>105.62083716536399</v>
      </c>
      <c r="E49" s="124">
        <v>104.926743984346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>
        <v>106</v>
      </c>
      <c r="DG49" s="4"/>
    </row>
    <row r="50" spans="1:111" ht="15" customHeight="1" x14ac:dyDescent="0.25">
      <c r="A50" s="123" t="s">
        <v>60</v>
      </c>
      <c r="B50" s="124">
        <v>106.395415184485</v>
      </c>
      <c r="C50" s="124">
        <v>105.844996358855</v>
      </c>
      <c r="D50" s="124">
        <v>105.569954639036</v>
      </c>
      <c r="E50" s="124">
        <v>104.789194913034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>
        <v>107</v>
      </c>
      <c r="DG50" s="4"/>
    </row>
    <row r="51" spans="1:111" ht="15" customHeight="1" x14ac:dyDescent="0.25">
      <c r="A51" s="128" t="s">
        <v>72</v>
      </c>
      <c r="B51" s="124">
        <v>106.197759490187</v>
      </c>
      <c r="C51" s="124">
        <v>105.709611099056</v>
      </c>
      <c r="D51" s="124">
        <v>101.105201526633</v>
      </c>
      <c r="E51" s="124">
        <v>101.17000256477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</row>
    <row r="52" spans="1:111" ht="15" customHeight="1" x14ac:dyDescent="0.25">
      <c r="A52" s="123" t="s">
        <v>57</v>
      </c>
      <c r="B52" s="124">
        <v>103.105710771604</v>
      </c>
      <c r="C52" s="124">
        <v>102.786070609356</v>
      </c>
      <c r="D52" s="124">
        <v>87.572841336607198</v>
      </c>
      <c r="E52" s="124">
        <v>89.488314740281297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</row>
    <row r="53" spans="1:111" ht="15" customHeight="1" x14ac:dyDescent="0.25">
      <c r="A53" s="123" t="s">
        <v>59</v>
      </c>
      <c r="B53" s="124">
        <v>104.257736190166</v>
      </c>
      <c r="C53" s="124">
        <v>103.86487751032401</v>
      </c>
      <c r="D53" s="124">
        <v>99.626998599261299</v>
      </c>
      <c r="E53" s="124">
        <v>99.912798546471606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</row>
    <row r="54" spans="1:111" ht="15" customHeight="1" x14ac:dyDescent="0.25">
      <c r="A54" s="123" t="s">
        <v>60</v>
      </c>
      <c r="B54" s="124">
        <v>104.812291402341</v>
      </c>
      <c r="C54" s="124">
        <v>104.434467192502</v>
      </c>
      <c r="D54" s="124">
        <v>99.046544808594106</v>
      </c>
      <c r="E54" s="124">
        <v>99.413709638160299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</row>
    <row r="55" spans="1:111" ht="15" customHeight="1" x14ac:dyDescent="0.25">
      <c r="A55" s="128" t="s">
        <v>73</v>
      </c>
      <c r="B55" s="124">
        <v>104.698270472825</v>
      </c>
      <c r="C55" s="124">
        <v>104.383951489551</v>
      </c>
      <c r="D55" s="124">
        <v>98.928183540656804</v>
      </c>
      <c r="E55" s="124">
        <v>99.801963331315903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</row>
    <row r="56" spans="1:111" ht="15" customHeight="1" x14ac:dyDescent="0.25">
      <c r="A56" s="131" t="s">
        <v>57</v>
      </c>
      <c r="B56" s="132">
        <v>105.522171748421</v>
      </c>
      <c r="C56" s="132">
        <v>105.278444469531</v>
      </c>
      <c r="D56" s="132">
        <v>102.26950173751401</v>
      </c>
      <c r="E56" s="132">
        <v>102.727145734449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</row>
    <row r="57" spans="1:111" ht="15" customHeight="1" x14ac:dyDescent="0.25">
      <c r="A57" s="123" t="s">
        <v>59</v>
      </c>
      <c r="B57" s="124">
        <v>106.803200085792</v>
      </c>
      <c r="C57" s="124">
        <v>106.409620064374</v>
      </c>
      <c r="D57" s="124">
        <v>103.37527315062</v>
      </c>
      <c r="E57" s="124">
        <v>103.602051201628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</row>
    <row r="58" spans="1:111" ht="15" customHeight="1" x14ac:dyDescent="0.25">
      <c r="A58" s="123" t="s">
        <v>60</v>
      </c>
      <c r="B58" s="124">
        <v>107.42129270566799</v>
      </c>
      <c r="C58" s="124">
        <v>106.98456556199901</v>
      </c>
      <c r="D58" s="124">
        <v>104.11312461961801</v>
      </c>
      <c r="E58" s="124">
        <v>104.251830593939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</row>
    <row r="59" spans="1:111" ht="15" customHeight="1" x14ac:dyDescent="0.25">
      <c r="A59" s="128" t="s">
        <v>74</v>
      </c>
      <c r="B59" s="124">
        <v>107.945611522367</v>
      </c>
      <c r="C59" s="124">
        <v>107.363127722801</v>
      </c>
      <c r="D59" s="124">
        <v>105.246464844599</v>
      </c>
      <c r="E59" s="124">
        <v>105.17583036488899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</row>
    <row r="60" spans="1:111" ht="15" customHeight="1" x14ac:dyDescent="0.25">
      <c r="A60" s="123" t="s">
        <v>57</v>
      </c>
      <c r="B60" s="124">
        <v>108.444144102404</v>
      </c>
      <c r="C60" s="124">
        <v>107.86027779529</v>
      </c>
      <c r="D60" s="124">
        <v>106.031786568594</v>
      </c>
      <c r="E60" s="124">
        <v>105.826746762224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</row>
    <row r="61" spans="1:111" ht="15" customHeight="1" x14ac:dyDescent="0.25">
      <c r="A61" s="123" t="s">
        <v>59</v>
      </c>
      <c r="B61" s="124">
        <v>108.788254080033</v>
      </c>
      <c r="C61" s="124">
        <v>108.095876138996</v>
      </c>
      <c r="D61" s="124">
        <v>106.141363308146</v>
      </c>
      <c r="E61" s="124">
        <v>105.747683648861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</row>
    <row r="62" spans="1:111" ht="15" customHeight="1" x14ac:dyDescent="0.25">
      <c r="A62" s="123" t="s">
        <v>60</v>
      </c>
      <c r="B62" s="124">
        <v>109.127528733479</v>
      </c>
      <c r="C62" s="124">
        <v>108.445711089515</v>
      </c>
      <c r="D62" s="124">
        <v>106.404236672004</v>
      </c>
      <c r="E62" s="124">
        <v>106.154044731753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</row>
    <row r="63" spans="1:111" ht="15" customHeight="1" x14ac:dyDescent="0.25">
      <c r="A63" s="123" t="s">
        <v>75</v>
      </c>
      <c r="B63" s="124">
        <v>109.695112991324</v>
      </c>
      <c r="C63" s="124">
        <v>108.924366791466</v>
      </c>
      <c r="D63" s="124">
        <v>107.311323671922</v>
      </c>
      <c r="E63" s="124">
        <v>107.009189148806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</row>
    <row r="64" spans="1:111" x14ac:dyDescent="0.25">
      <c r="A64" s="196" t="s">
        <v>57</v>
      </c>
      <c r="B64" s="197">
        <v>109.886583627523</v>
      </c>
      <c r="C64" s="197">
        <v>109.070094354191</v>
      </c>
      <c r="D64" s="197">
        <v>107.53220133069701</v>
      </c>
      <c r="E64" s="197">
        <v>106.90292859167999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</row>
    <row r="65" spans="1:111" x14ac:dyDescent="0.25">
      <c r="A65" s="4" t="s">
        <v>247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</row>
    <row r="66" spans="1:111" x14ac:dyDescent="0.25">
      <c r="I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</row>
    <row r="67" spans="1:111" x14ac:dyDescent="0.25">
      <c r="I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</row>
    <row r="68" spans="1:111" x14ac:dyDescent="0.25">
      <c r="H68" s="4"/>
      <c r="I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</row>
    <row r="69" spans="1:111" x14ac:dyDescent="0.25"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</row>
    <row r="70" spans="1:111" x14ac:dyDescent="0.25"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</row>
    <row r="71" spans="1:111" x14ac:dyDescent="0.25"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</row>
    <row r="72" spans="1:111" x14ac:dyDescent="0.25"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</row>
    <row r="73" spans="1:111" x14ac:dyDescent="0.25"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</row>
    <row r="74" spans="1:111" x14ac:dyDescent="0.25"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</row>
    <row r="75" spans="1:111" x14ac:dyDescent="0.25"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</row>
    <row r="76" spans="1:111" x14ac:dyDescent="0.25"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</row>
    <row r="77" spans="1:111" ht="15" customHeight="1" x14ac:dyDescent="0.25">
      <c r="AB77" s="4"/>
      <c r="AC77" s="4"/>
      <c r="AD77" s="4"/>
      <c r="AE77" s="4"/>
    </row>
    <row r="78" spans="1:111" ht="15" customHeight="1" x14ac:dyDescent="0.25">
      <c r="AB78" s="4"/>
      <c r="AC78" s="4"/>
      <c r="AD78" s="4"/>
      <c r="AE78" s="4"/>
    </row>
    <row r="79" spans="1:111" ht="15" customHeight="1" x14ac:dyDescent="0.25">
      <c r="AB79" s="4"/>
      <c r="AC79" s="4"/>
      <c r="AD79" s="4"/>
      <c r="AE79" s="4"/>
    </row>
    <row r="80" spans="1:111" ht="15" customHeight="1" x14ac:dyDescent="0.25">
      <c r="AB80" s="4"/>
      <c r="AC80" s="4"/>
      <c r="AD80" s="4"/>
      <c r="AE80" s="4"/>
    </row>
    <row r="81" spans="28:31" x14ac:dyDescent="0.25">
      <c r="AB81" s="4"/>
      <c r="AC81" s="4"/>
      <c r="AD81" s="4"/>
      <c r="AE81" s="4"/>
    </row>
    <row r="82" spans="28:31" x14ac:dyDescent="0.25">
      <c r="AB82" s="4"/>
      <c r="AC82" s="4"/>
      <c r="AD82" s="4"/>
      <c r="AE82" s="4"/>
    </row>
    <row r="83" spans="28:31" x14ac:dyDescent="0.25">
      <c r="AB83" s="4"/>
      <c r="AC83" s="4"/>
      <c r="AD83" s="4"/>
      <c r="AE83" s="4"/>
    </row>
    <row r="84" spans="28:31" x14ac:dyDescent="0.25">
      <c r="AB84" s="4"/>
      <c r="AC84" s="4"/>
      <c r="AD84" s="4"/>
      <c r="AE84" s="4"/>
    </row>
    <row r="85" spans="28:31" x14ac:dyDescent="0.25">
      <c r="AB85" s="4"/>
      <c r="AC85" s="4"/>
      <c r="AD85" s="4"/>
      <c r="AE85" s="4"/>
    </row>
    <row r="86" spans="28:31" x14ac:dyDescent="0.25">
      <c r="AB86" s="4"/>
      <c r="AC86" s="4"/>
      <c r="AD86" s="4"/>
      <c r="AE86" s="4"/>
    </row>
    <row r="87" spans="28:31" x14ac:dyDescent="0.25">
      <c r="AB87" s="4"/>
      <c r="AC87" s="4"/>
      <c r="AD87" s="4"/>
      <c r="AE87" s="4"/>
    </row>
    <row r="88" spans="28:31" x14ac:dyDescent="0.25">
      <c r="AB88" s="4"/>
      <c r="AC88" s="4"/>
      <c r="AD88" s="4"/>
      <c r="AE88" s="4"/>
    </row>
    <row r="89" spans="28:31" x14ac:dyDescent="0.25">
      <c r="AB89" s="4"/>
      <c r="AC89" s="4"/>
      <c r="AD89" s="4"/>
      <c r="AE89" s="4"/>
    </row>
    <row r="90" spans="28:31" x14ac:dyDescent="0.25">
      <c r="AB90" s="4"/>
      <c r="AC90" s="4"/>
      <c r="AD90" s="4"/>
      <c r="AE90" s="4"/>
    </row>
    <row r="91" spans="28:31" x14ac:dyDescent="0.25">
      <c r="AB91" s="4"/>
      <c r="AC91" s="4"/>
      <c r="AD91" s="4"/>
      <c r="AE91" s="4"/>
    </row>
    <row r="92" spans="28:31" x14ac:dyDescent="0.25">
      <c r="AB92" s="4"/>
      <c r="AC92" s="4"/>
      <c r="AD92" s="4"/>
      <c r="AE92" s="4"/>
    </row>
    <row r="93" spans="28:31" x14ac:dyDescent="0.25">
      <c r="AB93" s="4"/>
      <c r="AC93" s="4"/>
      <c r="AD93" s="4"/>
      <c r="AE93" s="4"/>
    </row>
    <row r="94" spans="28:31" x14ac:dyDescent="0.25">
      <c r="AB94" s="4"/>
      <c r="AC94" s="4"/>
      <c r="AD94" s="4"/>
      <c r="AE94" s="4"/>
    </row>
    <row r="95" spans="28:31" x14ac:dyDescent="0.25">
      <c r="AB95" s="4"/>
      <c r="AC95" s="4"/>
      <c r="AD95" s="4"/>
      <c r="AE95" s="4"/>
    </row>
    <row r="96" spans="28:31" x14ac:dyDescent="0.25">
      <c r="AB96" s="4"/>
      <c r="AC96" s="4"/>
      <c r="AD96" s="4"/>
      <c r="AE96" s="4"/>
    </row>
    <row r="97" spans="28:31" x14ac:dyDescent="0.25">
      <c r="AB97" s="4"/>
      <c r="AC97" s="4"/>
      <c r="AD97" s="4"/>
      <c r="AE97" s="4"/>
    </row>
    <row r="98" spans="28:31" x14ac:dyDescent="0.25">
      <c r="AB98" s="4"/>
      <c r="AC98" s="4"/>
      <c r="AD98" s="4"/>
      <c r="AE98" s="4"/>
    </row>
    <row r="99" spans="28:31" x14ac:dyDescent="0.25">
      <c r="AB99" s="4"/>
      <c r="AC99" s="4"/>
      <c r="AD99" s="4"/>
      <c r="AE99" s="4"/>
    </row>
    <row r="100" spans="28:31" x14ac:dyDescent="0.25">
      <c r="AB100" s="4"/>
      <c r="AC100" s="4"/>
      <c r="AD100" s="4"/>
      <c r="AE100" s="4"/>
    </row>
    <row r="101" spans="28:31" x14ac:dyDescent="0.25">
      <c r="AB101" s="4"/>
      <c r="AC101" s="4"/>
      <c r="AD101" s="4"/>
      <c r="AE101" s="4"/>
    </row>
    <row r="102" spans="28:31" x14ac:dyDescent="0.25">
      <c r="AB102" s="4"/>
      <c r="AC102" s="4"/>
      <c r="AD102" s="4"/>
      <c r="AE102" s="4"/>
    </row>
    <row r="103" spans="28:31" x14ac:dyDescent="0.25">
      <c r="AB103" s="4"/>
      <c r="AC103" s="4"/>
      <c r="AD103" s="4"/>
      <c r="AE103" s="4"/>
    </row>
    <row r="104" spans="28:31" x14ac:dyDescent="0.25">
      <c r="AB104" s="4"/>
      <c r="AC104" s="4"/>
      <c r="AD104" s="4"/>
      <c r="AE104" s="4"/>
    </row>
    <row r="105" spans="28:31" x14ac:dyDescent="0.25">
      <c r="AB105" s="4"/>
      <c r="AC105" s="4"/>
      <c r="AD105" s="4"/>
      <c r="AE105" s="4"/>
    </row>
    <row r="106" spans="28:31" x14ac:dyDescent="0.25">
      <c r="AB106" s="4"/>
      <c r="AC106" s="4"/>
      <c r="AD106" s="4"/>
      <c r="AE106" s="4"/>
    </row>
    <row r="107" spans="28:31" x14ac:dyDescent="0.25">
      <c r="AB107" s="4"/>
      <c r="AC107" s="4"/>
      <c r="AD107" s="4"/>
      <c r="AE107" s="4"/>
    </row>
    <row r="108" spans="28:31" x14ac:dyDescent="0.25">
      <c r="AB108" s="4"/>
      <c r="AC108" s="4"/>
      <c r="AD108" s="4"/>
      <c r="AE108" s="4"/>
    </row>
    <row r="109" spans="28:31" x14ac:dyDescent="0.25">
      <c r="AB109" s="4"/>
      <c r="AC109" s="4"/>
      <c r="AD109" s="4"/>
      <c r="AE109" s="4"/>
    </row>
    <row r="110" spans="28:31" x14ac:dyDescent="0.25">
      <c r="AB110" s="4"/>
      <c r="AC110" s="4"/>
      <c r="AD110" s="4"/>
      <c r="AE110" s="4"/>
    </row>
    <row r="111" spans="28:31" x14ac:dyDescent="0.25">
      <c r="AB111" s="4"/>
      <c r="AC111" s="4"/>
      <c r="AD111" s="4"/>
      <c r="AE111" s="4"/>
    </row>
    <row r="112" spans="28:31" x14ac:dyDescent="0.25">
      <c r="AB112" s="4"/>
      <c r="AC112" s="4"/>
      <c r="AD112" s="4"/>
      <c r="AE112" s="4"/>
    </row>
    <row r="113" spans="28:31" x14ac:dyDescent="0.25">
      <c r="AB113" s="4"/>
      <c r="AC113" s="4"/>
      <c r="AD113" s="4"/>
      <c r="AE113" s="4"/>
    </row>
    <row r="114" spans="28:31" x14ac:dyDescent="0.25">
      <c r="AB114" s="4"/>
      <c r="AC114" s="4"/>
      <c r="AD114" s="4"/>
      <c r="AE114" s="4"/>
    </row>
    <row r="115" spans="28:31" x14ac:dyDescent="0.25">
      <c r="AB115" s="4"/>
      <c r="AC115" s="4"/>
      <c r="AD115" s="4"/>
      <c r="AE115" s="4"/>
    </row>
    <row r="116" spans="28:31" x14ac:dyDescent="0.25">
      <c r="AB116" s="4"/>
      <c r="AC116" s="4"/>
      <c r="AD116" s="4"/>
      <c r="AE116" s="4"/>
    </row>
    <row r="117" spans="28:31" x14ac:dyDescent="0.25">
      <c r="AB117" s="4"/>
      <c r="AC117" s="4"/>
      <c r="AD117" s="4"/>
      <c r="AE117" s="4"/>
    </row>
    <row r="118" spans="28:31" x14ac:dyDescent="0.25">
      <c r="AB118" s="4"/>
      <c r="AC118" s="4"/>
      <c r="AD118" s="4"/>
      <c r="AE118" s="4"/>
    </row>
    <row r="119" spans="28:31" x14ac:dyDescent="0.25">
      <c r="AB119" s="4"/>
      <c r="AC119" s="4"/>
      <c r="AD119" s="4"/>
      <c r="AE119" s="4"/>
    </row>
    <row r="120" spans="28:31" x14ac:dyDescent="0.25">
      <c r="AB120" s="4"/>
      <c r="AC120" s="4"/>
      <c r="AD120" s="4"/>
      <c r="AE120" s="4"/>
    </row>
    <row r="121" spans="28:31" x14ac:dyDescent="0.25">
      <c r="AB121" s="4"/>
      <c r="AC121" s="4"/>
      <c r="AD121" s="4"/>
      <c r="AE121" s="4"/>
    </row>
    <row r="122" spans="28:31" x14ac:dyDescent="0.25">
      <c r="AB122" s="4"/>
      <c r="AC122" s="4"/>
      <c r="AD122" s="4"/>
      <c r="AE122" s="4"/>
    </row>
    <row r="123" spans="28:31" x14ac:dyDescent="0.25">
      <c r="AB123" s="4"/>
      <c r="AC123" s="4"/>
      <c r="AD123" s="4"/>
      <c r="AE123" s="4"/>
    </row>
    <row r="124" spans="28:31" x14ac:dyDescent="0.25">
      <c r="AB124" s="4"/>
      <c r="AC124" s="4"/>
      <c r="AD124" s="4"/>
      <c r="AE124" s="4"/>
    </row>
    <row r="125" spans="28:31" x14ac:dyDescent="0.25">
      <c r="AB125" s="4"/>
      <c r="AC125" s="4"/>
      <c r="AD125" s="4"/>
      <c r="AE125" s="4"/>
    </row>
    <row r="126" spans="28:31" x14ac:dyDescent="0.25">
      <c r="AB126" s="4"/>
      <c r="AC126" s="4"/>
      <c r="AD126" s="4"/>
      <c r="AE126" s="4"/>
    </row>
    <row r="127" spans="28:31" x14ac:dyDescent="0.25">
      <c r="AB127" s="4"/>
      <c r="AC127" s="4"/>
      <c r="AD127" s="4"/>
      <c r="AE127" s="4"/>
    </row>
    <row r="128" spans="28:31" x14ac:dyDescent="0.25">
      <c r="AB128" s="4"/>
      <c r="AC128" s="4"/>
      <c r="AD128" s="4"/>
      <c r="AE128" s="4"/>
    </row>
  </sheetData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21BF-4FE9-43D4-9C05-2FFB9F083565}">
  <sheetPr codeName="Sheet12"/>
  <dimension ref="A1:BP166"/>
  <sheetViews>
    <sheetView showGridLines="0" zoomScaleNormal="100" workbookViewId="0">
      <selection activeCell="Z27" sqref="Z27"/>
    </sheetView>
  </sheetViews>
  <sheetFormatPr defaultRowHeight="15" x14ac:dyDescent="0.25"/>
  <cols>
    <col min="2" max="5" width="14.7109375" customWidth="1"/>
    <col min="39" max="39" width="42.140625" customWidth="1"/>
    <col min="42" max="42" width="43.140625" customWidth="1"/>
    <col min="45" max="45" width="40.85546875" customWidth="1"/>
  </cols>
  <sheetData>
    <row r="1" spans="1:68" ht="15.75" x14ac:dyDescent="0.25">
      <c r="A1" s="90" t="s">
        <v>379</v>
      </c>
      <c r="AC1" s="4"/>
      <c r="AD1" s="4"/>
      <c r="AE1" s="4"/>
      <c r="AF1" s="4"/>
      <c r="AG1" s="4"/>
      <c r="AH1" s="4"/>
      <c r="AI1" s="4"/>
      <c r="AJ1" s="4"/>
      <c r="AK1" s="118" t="s">
        <v>255</v>
      </c>
      <c r="AL1" s="4"/>
      <c r="AM1" s="4"/>
      <c r="AN1" s="118" t="s">
        <v>256</v>
      </c>
      <c r="AO1" s="4"/>
      <c r="AP1" s="4"/>
      <c r="AQ1" s="119" t="s">
        <v>257</v>
      </c>
      <c r="AR1" s="4"/>
      <c r="AS1" s="4"/>
      <c r="AT1" s="4" t="s">
        <v>258</v>
      </c>
      <c r="AU1" s="4"/>
      <c r="AV1" s="4"/>
      <c r="AW1" s="235" t="s">
        <v>122</v>
      </c>
      <c r="AX1" s="235"/>
      <c r="AY1" s="235"/>
      <c r="AZ1" s="110" t="s">
        <v>58</v>
      </c>
      <c r="BA1" s="4" t="s">
        <v>259</v>
      </c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4" x14ac:dyDescent="0.25">
      <c r="A2" s="164"/>
      <c r="B2" s="165" t="s">
        <v>109</v>
      </c>
      <c r="C2" s="165" t="s">
        <v>110</v>
      </c>
      <c r="D2" s="165" t="s">
        <v>111</v>
      </c>
      <c r="E2" s="165" t="s">
        <v>112</v>
      </c>
      <c r="AC2" s="4"/>
      <c r="AD2" s="4"/>
      <c r="AE2" s="4"/>
      <c r="AF2" s="4"/>
      <c r="AG2" s="4"/>
      <c r="AH2" s="4"/>
      <c r="AI2" s="4"/>
      <c r="AJ2" s="4"/>
      <c r="AK2" s="56" t="s">
        <v>260</v>
      </c>
      <c r="AL2" s="4"/>
      <c r="AM2" s="4"/>
      <c r="AN2" s="56" t="s">
        <v>261</v>
      </c>
      <c r="AO2" s="4"/>
      <c r="AP2" s="4"/>
      <c r="AQ2" s="56" t="s">
        <v>262</v>
      </c>
      <c r="AR2" s="4"/>
      <c r="AS2" s="4"/>
      <c r="AT2" s="56" t="s">
        <v>263</v>
      </c>
      <c r="AU2" s="4"/>
      <c r="AV2" s="4"/>
      <c r="AW2" s="236" t="s">
        <v>113</v>
      </c>
      <c r="AX2" s="236"/>
      <c r="AY2" s="236"/>
      <c r="AZ2" s="110" t="s">
        <v>266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8" x14ac:dyDescent="0.25">
      <c r="A3" s="120" t="s">
        <v>56</v>
      </c>
      <c r="B3" s="139">
        <f t="shared" ref="B3:B56" si="0">+AK6+0</f>
        <v>0.48510019802822502</v>
      </c>
      <c r="C3" s="139">
        <f t="shared" ref="C3:C56" si="1">+AN6+0</f>
        <v>0.631494685006736</v>
      </c>
      <c r="D3" s="139">
        <f t="shared" ref="D3:D56" si="2">+AQ6+0</f>
        <v>0.72388667548374697</v>
      </c>
      <c r="E3" s="139">
        <f t="shared" ref="E3:E56" si="3">+AT6+0</f>
        <v>0.94052832462000402</v>
      </c>
      <c r="AC3" s="4"/>
      <c r="AD3" s="4"/>
      <c r="AE3" s="4"/>
      <c r="AF3" s="4"/>
      <c r="AG3" s="4"/>
      <c r="AH3" s="4"/>
      <c r="AI3" s="4"/>
      <c r="AJ3" s="4"/>
      <c r="AK3" s="56" t="s">
        <v>123</v>
      </c>
      <c r="AL3" s="4"/>
      <c r="AM3" s="4"/>
      <c r="AN3" s="56" t="s">
        <v>124</v>
      </c>
      <c r="AO3" s="4"/>
      <c r="AP3" s="4"/>
      <c r="AQ3" s="56" t="s">
        <v>125</v>
      </c>
      <c r="AR3" s="4"/>
      <c r="AS3" s="4"/>
      <c r="AT3" s="56" t="s">
        <v>126</v>
      </c>
      <c r="AU3" s="4"/>
      <c r="AV3" s="4"/>
      <c r="AW3" s="4"/>
      <c r="AX3" s="237" t="s">
        <v>0</v>
      </c>
      <c r="AY3" s="238"/>
      <c r="AZ3" s="2">
        <v>-15</v>
      </c>
      <c r="BA3" s="186">
        <f>IF(AZ5&gt;0,ROUNDUP(AZ5,0),ROUNDDOWN(AZ5,0))</f>
        <v>-11</v>
      </c>
      <c r="BB3" s="3" t="s">
        <v>265</v>
      </c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x14ac:dyDescent="0.25">
      <c r="A4" s="123" t="s">
        <v>57</v>
      </c>
      <c r="B4" s="140">
        <f t="shared" si="0"/>
        <v>-5.5399967564713E-2</v>
      </c>
      <c r="C4" s="140">
        <f t="shared" si="1"/>
        <v>0.154686659751269</v>
      </c>
      <c r="D4" s="140">
        <f t="shared" si="2"/>
        <v>0.22435889243057</v>
      </c>
      <c r="E4" s="140">
        <f t="shared" si="3"/>
        <v>0.23673224074092999</v>
      </c>
      <c r="AC4" s="4"/>
      <c r="AD4" s="4"/>
      <c r="AE4" s="4"/>
      <c r="AF4" s="4"/>
      <c r="AG4" s="4"/>
      <c r="AH4" s="4"/>
      <c r="AI4" s="4"/>
      <c r="AJ4" s="4"/>
      <c r="AK4" s="56" t="s">
        <v>127</v>
      </c>
      <c r="AL4" s="4"/>
      <c r="AM4" s="4"/>
      <c r="AN4" s="56" t="s">
        <v>128</v>
      </c>
      <c r="AO4" s="4"/>
      <c r="AP4" s="4"/>
      <c r="AQ4" s="56" t="s">
        <v>129</v>
      </c>
      <c r="AR4" s="4"/>
      <c r="AS4" s="4"/>
      <c r="AT4" s="56" t="s">
        <v>130</v>
      </c>
      <c r="AU4" s="4"/>
      <c r="AV4" s="4"/>
      <c r="AW4" s="4"/>
      <c r="AX4" s="239" t="s">
        <v>3</v>
      </c>
      <c r="AY4" s="240"/>
      <c r="AZ4" s="2">
        <v>15</v>
      </c>
      <c r="BA4" s="186">
        <f>IF(AZ6&gt;0,ROUNDUP(AZ6,0),ROUNDDOWN(AZ6,0))</f>
        <v>12</v>
      </c>
      <c r="BB4" s="3" t="s">
        <v>265</v>
      </c>
      <c r="BC4" s="187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68" x14ac:dyDescent="0.25">
      <c r="A5" s="123" t="s">
        <v>59</v>
      </c>
      <c r="B5" s="140">
        <f t="shared" si="0"/>
        <v>-0.44790750895484599</v>
      </c>
      <c r="C5" s="140">
        <f t="shared" si="1"/>
        <v>-0.264068748998527</v>
      </c>
      <c r="D5" s="140">
        <f t="shared" si="2"/>
        <v>0.14754277507935601</v>
      </c>
      <c r="E5" s="140">
        <f t="shared" si="3"/>
        <v>8.3073122876642994E-2</v>
      </c>
      <c r="AC5" s="4"/>
      <c r="AD5" s="4"/>
      <c r="AE5" s="4"/>
      <c r="AF5" s="4"/>
      <c r="AG5" s="4" t="s">
        <v>131</v>
      </c>
      <c r="AH5" s="125" t="s">
        <v>132</v>
      </c>
      <c r="AI5" s="4" t="s">
        <v>133</v>
      </c>
      <c r="AJ5" s="125" t="s">
        <v>134</v>
      </c>
      <c r="AK5" s="126" t="s">
        <v>109</v>
      </c>
      <c r="AL5" s="4"/>
      <c r="AM5" s="4"/>
      <c r="AN5" s="126" t="s">
        <v>110</v>
      </c>
      <c r="AO5" s="4"/>
      <c r="AP5" s="4"/>
      <c r="AQ5" s="126" t="s">
        <v>111</v>
      </c>
      <c r="AR5" s="4"/>
      <c r="AS5" s="4"/>
      <c r="AT5" s="126" t="s">
        <v>112</v>
      </c>
      <c r="AU5" s="4"/>
      <c r="AV5" s="4"/>
      <c r="AW5" s="4"/>
      <c r="AX5" s="3"/>
      <c r="AY5" s="3"/>
      <c r="AZ5" s="62">
        <f>MIN(B3:E62)</f>
        <v>-11.712894657800399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68" x14ac:dyDescent="0.25">
      <c r="A6" s="123" t="s">
        <v>60</v>
      </c>
      <c r="B6" s="140">
        <f t="shared" si="0"/>
        <v>-2.0757725387064099</v>
      </c>
      <c r="C6" s="140">
        <f t="shared" si="1"/>
        <v>-2.2158433295242599</v>
      </c>
      <c r="D6" s="140">
        <f t="shared" si="2"/>
        <v>-1.4058629185712901</v>
      </c>
      <c r="E6" s="140">
        <f t="shared" si="3"/>
        <v>-1.7281615586333201</v>
      </c>
      <c r="AC6" s="4"/>
      <c r="AD6" s="4"/>
      <c r="AE6" s="4"/>
      <c r="AF6" s="4"/>
      <c r="AG6" s="4" t="str">
        <f t="shared" ref="AG6:AG69" si="4">CONCATENATE( LEFT(AJ6,5),"0",RIGHT(AJ6,1))</f>
        <v>2008Q01</v>
      </c>
      <c r="AH6" s="57" t="s">
        <v>56</v>
      </c>
      <c r="AI6" s="3" t="s">
        <v>135</v>
      </c>
      <c r="AJ6" s="57" t="s">
        <v>136</v>
      </c>
      <c r="AK6" s="4">
        <v>0.48510019802822502</v>
      </c>
      <c r="AL6" s="4"/>
      <c r="AM6" s="4"/>
      <c r="AN6" s="4">
        <v>0.631494685006736</v>
      </c>
      <c r="AO6" s="4"/>
      <c r="AP6" s="4"/>
      <c r="AQ6" s="4">
        <v>0.72388667548374697</v>
      </c>
      <c r="AR6" s="4"/>
      <c r="AS6" s="4"/>
      <c r="AT6" s="4">
        <v>0.94052832462000402</v>
      </c>
      <c r="AU6" s="4"/>
      <c r="AV6" s="4"/>
      <c r="AW6" s="4"/>
      <c r="AX6" s="4"/>
      <c r="AY6" s="4"/>
      <c r="AZ6" s="54">
        <f>MAX(B3:E62)</f>
        <v>11.873777831464499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x14ac:dyDescent="0.25">
      <c r="A7" s="123" t="s">
        <v>61</v>
      </c>
      <c r="B7" s="140">
        <f t="shared" si="0"/>
        <v>-4.4593465938813699</v>
      </c>
      <c r="C7" s="140">
        <f t="shared" si="1"/>
        <v>-4.3904447418126802</v>
      </c>
      <c r="D7" s="140">
        <f t="shared" si="2"/>
        <v>-2.9860346323350799</v>
      </c>
      <c r="E7" s="140">
        <f t="shared" si="3"/>
        <v>-3.0381358146572399</v>
      </c>
      <c r="AC7" s="4"/>
      <c r="AD7" s="4"/>
      <c r="AE7" s="4"/>
      <c r="AF7" s="4"/>
      <c r="AG7" s="4" t="str">
        <f t="shared" si="4"/>
        <v>2008Q02</v>
      </c>
      <c r="AH7" s="57" t="s">
        <v>57</v>
      </c>
      <c r="AI7" s="3" t="s">
        <v>137</v>
      </c>
      <c r="AJ7" s="57" t="s">
        <v>138</v>
      </c>
      <c r="AK7" s="4">
        <v>-5.5399967564713E-2</v>
      </c>
      <c r="AL7" s="4"/>
      <c r="AM7" s="4"/>
      <c r="AN7" s="4">
        <v>0.154686659751269</v>
      </c>
      <c r="AO7" s="4"/>
      <c r="AP7" s="4"/>
      <c r="AQ7" s="4">
        <v>0.22435889243057</v>
      </c>
      <c r="AR7" s="4"/>
      <c r="AS7" s="4"/>
      <c r="AT7" s="4">
        <v>0.23673224074092999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x14ac:dyDescent="0.25">
      <c r="A8" s="123" t="s">
        <v>57</v>
      </c>
      <c r="B8" s="140">
        <f t="shared" si="0"/>
        <v>-3.4986118863493401</v>
      </c>
      <c r="C8" s="140">
        <f t="shared" si="1"/>
        <v>-3.5627777771522502</v>
      </c>
      <c r="D8" s="140">
        <f t="shared" si="2"/>
        <v>-1.8911929384409001</v>
      </c>
      <c r="E8" s="140">
        <f t="shared" si="3"/>
        <v>-2.0434808134668598</v>
      </c>
      <c r="AC8" s="4"/>
      <c r="AD8" s="4"/>
      <c r="AE8" s="4"/>
      <c r="AF8" s="4"/>
      <c r="AG8" s="4" t="str">
        <f t="shared" si="4"/>
        <v>2008Q03</v>
      </c>
      <c r="AH8" s="57" t="s">
        <v>59</v>
      </c>
      <c r="AI8" s="3" t="s">
        <v>139</v>
      </c>
      <c r="AJ8" s="57" t="s">
        <v>140</v>
      </c>
      <c r="AK8" s="4">
        <v>-0.44790750895484599</v>
      </c>
      <c r="AL8" s="4"/>
      <c r="AM8" s="4"/>
      <c r="AN8" s="4">
        <v>-0.264068748998527</v>
      </c>
      <c r="AO8" s="4"/>
      <c r="AP8" s="4"/>
      <c r="AQ8" s="4">
        <v>0.14754277507935601</v>
      </c>
      <c r="AR8" s="4"/>
      <c r="AS8" s="4"/>
      <c r="AT8" s="4">
        <v>8.3073122876642994E-2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8" x14ac:dyDescent="0.25">
      <c r="A9" s="123" t="s">
        <v>59</v>
      </c>
      <c r="B9" s="140">
        <f t="shared" si="0"/>
        <v>-2.3711586991789901</v>
      </c>
      <c r="C9" s="140">
        <f t="shared" si="1"/>
        <v>-2.2131556130140102</v>
      </c>
      <c r="D9" s="140">
        <f t="shared" si="2"/>
        <v>-0.92935450930994301</v>
      </c>
      <c r="E9" s="140">
        <f t="shared" si="3"/>
        <v>-1.0258424357432601</v>
      </c>
      <c r="AC9" s="4"/>
      <c r="AD9" s="4"/>
      <c r="AE9" s="4"/>
      <c r="AF9" s="4"/>
      <c r="AG9" s="4" t="str">
        <f t="shared" si="4"/>
        <v>2008Q04</v>
      </c>
      <c r="AH9" s="57" t="s">
        <v>60</v>
      </c>
      <c r="AI9" s="3" t="s">
        <v>141</v>
      </c>
      <c r="AJ9" s="57" t="s">
        <v>142</v>
      </c>
      <c r="AK9" s="4">
        <v>-2.0757725387064099</v>
      </c>
      <c r="AL9" s="4"/>
      <c r="AM9" s="4"/>
      <c r="AN9" s="4">
        <v>-2.2158433295242599</v>
      </c>
      <c r="AO9" s="4"/>
      <c r="AP9" s="4"/>
      <c r="AQ9" s="4">
        <v>-1.4058629185712901</v>
      </c>
      <c r="AR9" s="4"/>
      <c r="AS9" s="4"/>
      <c r="AT9" s="4">
        <v>-1.7281615586333201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8" x14ac:dyDescent="0.25">
      <c r="A10" s="123" t="s">
        <v>60</v>
      </c>
      <c r="B10" s="140">
        <f t="shared" si="0"/>
        <v>-0.26582133867137903</v>
      </c>
      <c r="C10" s="140">
        <f t="shared" si="1"/>
        <v>0.14028474375076599</v>
      </c>
      <c r="D10" s="140">
        <f t="shared" si="2"/>
        <v>1.11853996546653</v>
      </c>
      <c r="E10" s="140">
        <f t="shared" si="3"/>
        <v>1.3419018444733599</v>
      </c>
      <c r="AC10" s="4"/>
      <c r="AD10" s="4"/>
      <c r="AE10" s="4"/>
      <c r="AF10" s="4"/>
      <c r="AG10" s="4" t="str">
        <f t="shared" si="4"/>
        <v>2009Q01</v>
      </c>
      <c r="AH10" s="57" t="s">
        <v>61</v>
      </c>
      <c r="AI10" s="3" t="s">
        <v>143</v>
      </c>
      <c r="AJ10" s="57" t="s">
        <v>144</v>
      </c>
      <c r="AK10" s="4">
        <v>-4.4593465938813699</v>
      </c>
      <c r="AL10" s="4"/>
      <c r="AM10" s="4"/>
      <c r="AN10" s="4">
        <v>-4.3904447418126802</v>
      </c>
      <c r="AO10" s="4"/>
      <c r="AP10" s="4"/>
      <c r="AQ10" s="4">
        <v>-2.9860346323350799</v>
      </c>
      <c r="AR10" s="4"/>
      <c r="AS10" s="4"/>
      <c r="AT10" s="4">
        <v>-3.0381358146572399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x14ac:dyDescent="0.25">
      <c r="A11" s="123" t="s">
        <v>62</v>
      </c>
      <c r="B11" s="140">
        <f t="shared" si="0"/>
        <v>2.6024501757821099</v>
      </c>
      <c r="C11" s="140">
        <f t="shared" si="1"/>
        <v>3.0911029561821399</v>
      </c>
      <c r="D11" s="140">
        <f t="shared" si="2"/>
        <v>2.8839675752606002</v>
      </c>
      <c r="E11" s="140">
        <f t="shared" si="3"/>
        <v>3.2133324570938502</v>
      </c>
      <c r="AC11" s="4"/>
      <c r="AD11" s="4"/>
      <c r="AE11" s="4"/>
      <c r="AF11" s="4"/>
      <c r="AG11" s="4" t="str">
        <f t="shared" si="4"/>
        <v>2009Q02</v>
      </c>
      <c r="AH11" s="57" t="s">
        <v>57</v>
      </c>
      <c r="AI11" s="3" t="s">
        <v>145</v>
      </c>
      <c r="AJ11" s="57" t="s">
        <v>146</v>
      </c>
      <c r="AK11" s="4">
        <v>-3.4986118863493401</v>
      </c>
      <c r="AL11" s="4"/>
      <c r="AM11" s="4"/>
      <c r="AN11" s="4">
        <v>-3.5627777771522502</v>
      </c>
      <c r="AO11" s="4"/>
      <c r="AP11" s="4"/>
      <c r="AQ11" s="4">
        <v>-1.8911929384409001</v>
      </c>
      <c r="AR11" s="4"/>
      <c r="AS11" s="4"/>
      <c r="AT11" s="4">
        <v>-2.0434808134668598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8" x14ac:dyDescent="0.25">
      <c r="A12" s="123" t="s">
        <v>57</v>
      </c>
      <c r="B12" s="140">
        <f t="shared" si="0"/>
        <v>3.01090696112851</v>
      </c>
      <c r="C12" s="140">
        <f t="shared" si="1"/>
        <v>3.4426199100030699</v>
      </c>
      <c r="D12" s="140">
        <f t="shared" si="2"/>
        <v>2.6981019671008299</v>
      </c>
      <c r="E12" s="140">
        <f t="shared" si="3"/>
        <v>3.1088602149501501</v>
      </c>
      <c r="AC12" s="4"/>
      <c r="AD12" s="4"/>
      <c r="AE12" s="4"/>
      <c r="AF12" s="4"/>
      <c r="AG12" s="4" t="str">
        <f t="shared" si="4"/>
        <v>2009Q03</v>
      </c>
      <c r="AH12" s="57" t="s">
        <v>59</v>
      </c>
      <c r="AI12" s="3" t="s">
        <v>147</v>
      </c>
      <c r="AJ12" s="57" t="s">
        <v>148</v>
      </c>
      <c r="AK12" s="4">
        <v>-2.3711586991789901</v>
      </c>
      <c r="AL12" s="4"/>
      <c r="AM12" s="4"/>
      <c r="AN12" s="4">
        <v>-2.2131556130140102</v>
      </c>
      <c r="AO12" s="4"/>
      <c r="AP12" s="4"/>
      <c r="AQ12" s="4">
        <v>-0.92935450930994301</v>
      </c>
      <c r="AR12" s="4"/>
      <c r="AS12" s="4"/>
      <c r="AT12" s="4">
        <v>-1.0258424357432601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</row>
    <row r="13" spans="1:68" x14ac:dyDescent="0.25">
      <c r="A13" s="123" t="s">
        <v>59</v>
      </c>
      <c r="B13" s="140">
        <f t="shared" si="0"/>
        <v>2.60064140454763</v>
      </c>
      <c r="C13" s="140">
        <f t="shared" si="1"/>
        <v>2.9972421407519798</v>
      </c>
      <c r="D13" s="140">
        <f t="shared" si="2"/>
        <v>2.3344514624108101</v>
      </c>
      <c r="E13" s="140">
        <f t="shared" si="3"/>
        <v>2.7219887335127502</v>
      </c>
      <c r="AC13" s="4"/>
      <c r="AD13" s="4"/>
      <c r="AE13" s="4"/>
      <c r="AF13" s="4"/>
      <c r="AG13" s="4" t="str">
        <f t="shared" si="4"/>
        <v>2009Q04</v>
      </c>
      <c r="AH13" s="57" t="s">
        <v>60</v>
      </c>
      <c r="AI13" s="3" t="s">
        <v>149</v>
      </c>
      <c r="AJ13" s="57" t="s">
        <v>150</v>
      </c>
      <c r="AK13" s="4">
        <v>-0.26582133867137903</v>
      </c>
      <c r="AL13" s="4"/>
      <c r="AM13" s="4"/>
      <c r="AN13" s="4">
        <v>0.14028474375076599</v>
      </c>
      <c r="AO13" s="4"/>
      <c r="AP13" s="4"/>
      <c r="AQ13" s="4">
        <v>1.11853996546653</v>
      </c>
      <c r="AR13" s="4"/>
      <c r="AS13" s="4"/>
      <c r="AT13" s="4">
        <v>1.3419018444733599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8" x14ac:dyDescent="0.25">
      <c r="A14" s="123" t="s">
        <v>60</v>
      </c>
      <c r="B14" s="140">
        <f t="shared" si="0"/>
        <v>2.3272707310071401</v>
      </c>
      <c r="C14" s="140">
        <f t="shared" si="1"/>
        <v>2.7215735702822399</v>
      </c>
      <c r="D14" s="140">
        <f t="shared" si="2"/>
        <v>2.1441620714862299</v>
      </c>
      <c r="E14" s="140">
        <f t="shared" si="3"/>
        <v>2.59925456505839</v>
      </c>
      <c r="AC14" s="4"/>
      <c r="AD14" s="4"/>
      <c r="AE14" s="4"/>
      <c r="AF14" s="4"/>
      <c r="AG14" s="4" t="str">
        <f t="shared" si="4"/>
        <v>2010Q01</v>
      </c>
      <c r="AH14" s="57" t="s">
        <v>62</v>
      </c>
      <c r="AI14" s="3" t="s">
        <v>151</v>
      </c>
      <c r="AJ14" s="57" t="s">
        <v>152</v>
      </c>
      <c r="AK14" s="4">
        <v>2.6024501757821099</v>
      </c>
      <c r="AL14" s="4"/>
      <c r="AM14" s="4"/>
      <c r="AN14" s="4">
        <v>3.0911029561821399</v>
      </c>
      <c r="AO14" s="4"/>
      <c r="AP14" s="4"/>
      <c r="AQ14" s="4">
        <v>2.8839675752606002</v>
      </c>
      <c r="AR14" s="4"/>
      <c r="AS14" s="4"/>
      <c r="AT14" s="4">
        <v>3.2133324570938502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</row>
    <row r="15" spans="1:68" x14ac:dyDescent="0.25">
      <c r="A15" s="123" t="s">
        <v>63</v>
      </c>
      <c r="B15" s="140">
        <f t="shared" si="0"/>
        <v>2.7114425980607901</v>
      </c>
      <c r="C15" s="140">
        <f t="shared" si="1"/>
        <v>2.8467307245157998</v>
      </c>
      <c r="D15" s="140">
        <f t="shared" si="2"/>
        <v>2.0256819876415402</v>
      </c>
      <c r="E15" s="140">
        <f t="shared" si="3"/>
        <v>2.2932482779842198</v>
      </c>
      <c r="AC15" s="4"/>
      <c r="AD15" s="4"/>
      <c r="AE15" s="4"/>
      <c r="AF15" s="4"/>
      <c r="AG15" s="4" t="str">
        <f t="shared" si="4"/>
        <v>2010Q02</v>
      </c>
      <c r="AH15" s="57" t="s">
        <v>57</v>
      </c>
      <c r="AI15" s="3" t="s">
        <v>153</v>
      </c>
      <c r="AJ15" s="57" t="s">
        <v>154</v>
      </c>
      <c r="AK15" s="4">
        <v>3.01090696112851</v>
      </c>
      <c r="AL15" s="4"/>
      <c r="AM15" s="4"/>
      <c r="AN15" s="4">
        <v>3.4426199100030699</v>
      </c>
      <c r="AO15" s="4"/>
      <c r="AP15" s="4"/>
      <c r="AQ15" s="4">
        <v>2.6981019671008299</v>
      </c>
      <c r="AR15" s="4"/>
      <c r="AS15" s="4"/>
      <c r="AT15" s="4">
        <v>3.1088602149501501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8" x14ac:dyDescent="0.25">
      <c r="A16" s="123" t="s">
        <v>57</v>
      </c>
      <c r="B16" s="140">
        <f t="shared" si="0"/>
        <v>1.5447885898353599</v>
      </c>
      <c r="C16" s="140">
        <f t="shared" si="1"/>
        <v>1.97523962324416</v>
      </c>
      <c r="D16" s="140">
        <f t="shared" si="2"/>
        <v>1.69291158293817</v>
      </c>
      <c r="E16" s="140">
        <f t="shared" si="3"/>
        <v>2.08702860736995</v>
      </c>
      <c r="AC16" s="4"/>
      <c r="AD16" s="4"/>
      <c r="AE16" s="4"/>
      <c r="AF16" s="4"/>
      <c r="AG16" s="4" t="str">
        <f t="shared" si="4"/>
        <v>2010Q03</v>
      </c>
      <c r="AH16" s="57" t="s">
        <v>59</v>
      </c>
      <c r="AI16" s="3" t="s">
        <v>155</v>
      </c>
      <c r="AJ16" s="57" t="s">
        <v>156</v>
      </c>
      <c r="AK16" s="4">
        <v>2.60064140454763</v>
      </c>
      <c r="AL16" s="4"/>
      <c r="AM16" s="4"/>
      <c r="AN16" s="4">
        <v>2.9972421407519798</v>
      </c>
      <c r="AO16" s="4"/>
      <c r="AP16" s="4"/>
      <c r="AQ16" s="4">
        <v>2.3344514624108101</v>
      </c>
      <c r="AR16" s="4"/>
      <c r="AS16" s="4"/>
      <c r="AT16" s="4">
        <v>2.7219887335127502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</row>
    <row r="17" spans="1:68" x14ac:dyDescent="0.25">
      <c r="A17" s="123" t="s">
        <v>59</v>
      </c>
      <c r="B17" s="140">
        <f t="shared" si="0"/>
        <v>1.4179753542129101</v>
      </c>
      <c r="C17" s="140">
        <f t="shared" si="1"/>
        <v>1.7546631823582199</v>
      </c>
      <c r="D17" s="140">
        <f t="shared" si="2"/>
        <v>1.428148763674</v>
      </c>
      <c r="E17" s="140">
        <f t="shared" si="3"/>
        <v>1.8850944911468199</v>
      </c>
      <c r="AC17" s="4"/>
      <c r="AD17" s="4"/>
      <c r="AE17" s="4"/>
      <c r="AF17" s="4"/>
      <c r="AG17" s="4" t="str">
        <f t="shared" si="4"/>
        <v>2010Q04</v>
      </c>
      <c r="AH17" s="57" t="s">
        <v>60</v>
      </c>
      <c r="AI17" s="3" t="s">
        <v>157</v>
      </c>
      <c r="AJ17" s="57" t="s">
        <v>158</v>
      </c>
      <c r="AK17" s="4">
        <v>2.3272707310071401</v>
      </c>
      <c r="AL17" s="4"/>
      <c r="AM17" s="4"/>
      <c r="AN17" s="4">
        <v>2.7215735702822399</v>
      </c>
      <c r="AO17" s="4"/>
      <c r="AP17" s="4"/>
      <c r="AQ17" s="4">
        <v>2.1441620714862299</v>
      </c>
      <c r="AR17" s="4"/>
      <c r="AS17" s="4"/>
      <c r="AT17" s="4">
        <v>2.59925456505839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:68" x14ac:dyDescent="0.25">
      <c r="A18" s="123" t="s">
        <v>60</v>
      </c>
      <c r="B18" s="140">
        <f t="shared" si="0"/>
        <v>0.75795666479914403</v>
      </c>
      <c r="C18" s="140">
        <f t="shared" si="1"/>
        <v>0.948857134381481</v>
      </c>
      <c r="D18" s="140">
        <f t="shared" si="2"/>
        <v>0.77464910461291603</v>
      </c>
      <c r="E18" s="140">
        <f t="shared" si="3"/>
        <v>0.92869698154304303</v>
      </c>
      <c r="AC18" s="4"/>
      <c r="AD18" s="4"/>
      <c r="AE18" s="4"/>
      <c r="AF18" s="4"/>
      <c r="AG18" s="4" t="str">
        <f t="shared" si="4"/>
        <v>2011Q01</v>
      </c>
      <c r="AH18" s="57" t="s">
        <v>63</v>
      </c>
      <c r="AI18" s="3" t="s">
        <v>159</v>
      </c>
      <c r="AJ18" s="57" t="s">
        <v>160</v>
      </c>
      <c r="AK18" s="4">
        <v>2.7114425980607901</v>
      </c>
      <c r="AL18" s="4"/>
      <c r="AM18" s="4"/>
      <c r="AN18" s="4">
        <v>2.8467307245157998</v>
      </c>
      <c r="AO18" s="4"/>
      <c r="AP18" s="4"/>
      <c r="AQ18" s="4">
        <v>2.0256819876415402</v>
      </c>
      <c r="AR18" s="4"/>
      <c r="AS18" s="4"/>
      <c r="AT18" s="4">
        <v>2.2932482779842198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</row>
    <row r="19" spans="1:68" x14ac:dyDescent="0.25">
      <c r="A19" s="123" t="s">
        <v>64</v>
      </c>
      <c r="B19" s="140">
        <f t="shared" si="0"/>
        <v>-0.29596910230461498</v>
      </c>
      <c r="C19" s="140">
        <f t="shared" si="1"/>
        <v>-0.104801404637863</v>
      </c>
      <c r="D19" s="140">
        <f t="shared" si="2"/>
        <v>0.667120352735181</v>
      </c>
      <c r="E19" s="140">
        <f t="shared" si="3"/>
        <v>0.783646455142744</v>
      </c>
      <c r="AC19" s="4"/>
      <c r="AD19" s="4"/>
      <c r="AE19" s="4"/>
      <c r="AF19" s="4"/>
      <c r="AG19" s="4" t="str">
        <f t="shared" si="4"/>
        <v>2011Q02</v>
      </c>
      <c r="AH19" s="57" t="s">
        <v>57</v>
      </c>
      <c r="AI19" s="3" t="s">
        <v>161</v>
      </c>
      <c r="AJ19" s="57" t="s">
        <v>162</v>
      </c>
      <c r="AK19" s="4">
        <v>1.5447885898353599</v>
      </c>
      <c r="AL19" s="4"/>
      <c r="AM19" s="4"/>
      <c r="AN19" s="4">
        <v>1.97523962324416</v>
      </c>
      <c r="AO19" s="4"/>
      <c r="AP19" s="4"/>
      <c r="AQ19" s="4">
        <v>1.69291158293817</v>
      </c>
      <c r="AR19" s="4"/>
      <c r="AS19" s="4"/>
      <c r="AT19" s="4">
        <v>2.08702860736995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</row>
    <row r="20" spans="1:68" x14ac:dyDescent="0.25">
      <c r="A20" s="123" t="s">
        <v>57</v>
      </c>
      <c r="B20" s="140">
        <f t="shared" si="0"/>
        <v>-0.39646121487163599</v>
      </c>
      <c r="C20" s="140">
        <f t="shared" si="1"/>
        <v>-0.37350723242120998</v>
      </c>
      <c r="D20" s="140">
        <f t="shared" si="2"/>
        <v>0.58229064198550895</v>
      </c>
      <c r="E20" s="140">
        <f t="shared" si="3"/>
        <v>0.60093621188427104</v>
      </c>
      <c r="AC20" s="4"/>
      <c r="AD20" s="4"/>
      <c r="AE20" s="4"/>
      <c r="AF20" s="4"/>
      <c r="AG20" s="4" t="str">
        <f t="shared" si="4"/>
        <v>2011Q03</v>
      </c>
      <c r="AH20" s="57" t="s">
        <v>59</v>
      </c>
      <c r="AI20" s="3" t="s">
        <v>163</v>
      </c>
      <c r="AJ20" s="57" t="s">
        <v>164</v>
      </c>
      <c r="AK20" s="4">
        <v>1.4179753542129101</v>
      </c>
      <c r="AL20" s="4"/>
      <c r="AM20" s="4"/>
      <c r="AN20" s="4">
        <v>1.7546631823582199</v>
      </c>
      <c r="AO20" s="4"/>
      <c r="AP20" s="4"/>
      <c r="AQ20" s="4">
        <v>1.428148763674</v>
      </c>
      <c r="AR20" s="4"/>
      <c r="AS20" s="4"/>
      <c r="AT20" s="4">
        <v>1.8850944911468199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  <row r="21" spans="1:68" x14ac:dyDescent="0.25">
      <c r="A21" s="123" t="s">
        <v>59</v>
      </c>
      <c r="B21" s="140">
        <f t="shared" si="0"/>
        <v>-0.56672220237288995</v>
      </c>
      <c r="C21" s="140">
        <f t="shared" si="1"/>
        <v>-0.64527826515903197</v>
      </c>
      <c r="D21" s="140">
        <f t="shared" si="2"/>
        <v>0.50653502517603499</v>
      </c>
      <c r="E21" s="140">
        <f t="shared" si="3"/>
        <v>0.307072252055619</v>
      </c>
      <c r="AC21" s="4"/>
      <c r="AD21" s="4"/>
      <c r="AE21" s="4"/>
      <c r="AF21" s="4"/>
      <c r="AG21" s="4" t="str">
        <f t="shared" si="4"/>
        <v>2011Q04</v>
      </c>
      <c r="AH21" s="57" t="s">
        <v>60</v>
      </c>
      <c r="AI21" s="3" t="s">
        <v>165</v>
      </c>
      <c r="AJ21" s="57" t="s">
        <v>166</v>
      </c>
      <c r="AK21" s="4">
        <v>0.75795666479914403</v>
      </c>
      <c r="AL21" s="4"/>
      <c r="AM21" s="4"/>
      <c r="AN21" s="4">
        <v>0.948857134381481</v>
      </c>
      <c r="AO21" s="4"/>
      <c r="AP21" s="4"/>
      <c r="AQ21" s="4">
        <v>0.77464910461291603</v>
      </c>
      <c r="AR21" s="4"/>
      <c r="AS21" s="4"/>
      <c r="AT21" s="4">
        <v>0.92869698154304303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1:68" x14ac:dyDescent="0.25">
      <c r="A22" s="123" t="s">
        <v>60</v>
      </c>
      <c r="B22" s="140">
        <f t="shared" si="0"/>
        <v>-0.47210002107298399</v>
      </c>
      <c r="C22" s="140">
        <f t="shared" si="1"/>
        <v>-0.57496188263732295</v>
      </c>
      <c r="D22" s="140">
        <f t="shared" si="2"/>
        <v>0.77838391066634505</v>
      </c>
      <c r="E22" s="140">
        <f t="shared" si="3"/>
        <v>0.46068974176949001</v>
      </c>
      <c r="AC22" s="4"/>
      <c r="AD22" s="4"/>
      <c r="AE22" s="4"/>
      <c r="AF22" s="4"/>
      <c r="AG22" s="4" t="str">
        <f t="shared" si="4"/>
        <v>2012Q01</v>
      </c>
      <c r="AH22" s="57" t="s">
        <v>64</v>
      </c>
      <c r="AI22" s="3" t="s">
        <v>167</v>
      </c>
      <c r="AJ22" s="57" t="s">
        <v>168</v>
      </c>
      <c r="AK22" s="4">
        <v>-0.29596910230461498</v>
      </c>
      <c r="AL22" s="4"/>
      <c r="AM22" s="4"/>
      <c r="AN22" s="4">
        <v>-0.104801404637863</v>
      </c>
      <c r="AO22" s="4"/>
      <c r="AP22" s="4"/>
      <c r="AQ22" s="4">
        <v>0.667120352735181</v>
      </c>
      <c r="AR22" s="4"/>
      <c r="AS22" s="4"/>
      <c r="AT22" s="4">
        <v>0.783646455142744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:68" x14ac:dyDescent="0.25">
      <c r="A23" s="123" t="s">
        <v>65</v>
      </c>
      <c r="B23" s="140">
        <f t="shared" si="0"/>
        <v>-0.37480349785857497</v>
      </c>
      <c r="C23" s="140">
        <f t="shared" si="1"/>
        <v>-0.36930569688408599</v>
      </c>
      <c r="D23" s="140">
        <f t="shared" si="2"/>
        <v>0.91639725588501897</v>
      </c>
      <c r="E23" s="140">
        <f t="shared" si="3"/>
        <v>0.76730085779758195</v>
      </c>
      <c r="AC23" s="4"/>
      <c r="AD23" s="4"/>
      <c r="AE23" s="4"/>
      <c r="AF23" s="4"/>
      <c r="AG23" s="4" t="str">
        <f t="shared" si="4"/>
        <v>2012Q02</v>
      </c>
      <c r="AH23" s="57" t="s">
        <v>57</v>
      </c>
      <c r="AI23" s="3" t="s">
        <v>169</v>
      </c>
      <c r="AJ23" s="57" t="s">
        <v>170</v>
      </c>
      <c r="AK23" s="4">
        <v>-0.39646121487163599</v>
      </c>
      <c r="AL23" s="4"/>
      <c r="AM23" s="4"/>
      <c r="AN23" s="4">
        <v>-0.37350723242120998</v>
      </c>
      <c r="AO23" s="4"/>
      <c r="AP23" s="4"/>
      <c r="AQ23" s="4">
        <v>0.58229064198550895</v>
      </c>
      <c r="AR23" s="4"/>
      <c r="AS23" s="4"/>
      <c r="AT23" s="4">
        <v>0.60093621188427104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:68" x14ac:dyDescent="0.25">
      <c r="A24" s="123" t="s">
        <v>57</v>
      </c>
      <c r="B24" s="140">
        <f t="shared" si="0"/>
        <v>0.40302767164321102</v>
      </c>
      <c r="C24" s="140">
        <f t="shared" si="1"/>
        <v>0.33738926526420299</v>
      </c>
      <c r="D24" s="140">
        <f t="shared" si="2"/>
        <v>0.875474085825239</v>
      </c>
      <c r="E24" s="140">
        <f t="shared" si="3"/>
        <v>0.72084744656821398</v>
      </c>
      <c r="AC24" s="4"/>
      <c r="AD24" s="4"/>
      <c r="AE24" s="4"/>
      <c r="AF24" s="4"/>
      <c r="AG24" s="4" t="str">
        <f t="shared" si="4"/>
        <v>2012Q03</v>
      </c>
      <c r="AH24" s="57" t="s">
        <v>59</v>
      </c>
      <c r="AI24" s="3" t="s">
        <v>171</v>
      </c>
      <c r="AJ24" s="57" t="s">
        <v>172</v>
      </c>
      <c r="AK24" s="4">
        <v>-0.56672220237288995</v>
      </c>
      <c r="AL24" s="4"/>
      <c r="AM24" s="4"/>
      <c r="AN24" s="4">
        <v>-0.64527826515903197</v>
      </c>
      <c r="AO24" s="4"/>
      <c r="AP24" s="4"/>
      <c r="AQ24" s="4">
        <v>0.50653502517603499</v>
      </c>
      <c r="AR24" s="4"/>
      <c r="AS24" s="4"/>
      <c r="AT24" s="4">
        <v>0.307072252055619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  <row r="25" spans="1:68" x14ac:dyDescent="0.25">
      <c r="A25" s="123" t="s">
        <v>59</v>
      </c>
      <c r="B25" s="140">
        <f t="shared" si="0"/>
        <v>0.52968309036072603</v>
      </c>
      <c r="C25" s="140">
        <f t="shared" si="1"/>
        <v>0.56812070773776002</v>
      </c>
      <c r="D25" s="140">
        <f t="shared" si="2"/>
        <v>0.90181740379055997</v>
      </c>
      <c r="E25" s="140">
        <f t="shared" si="3"/>
        <v>0.83315057271346504</v>
      </c>
      <c r="AC25" s="4"/>
      <c r="AD25" s="4"/>
      <c r="AE25" s="4"/>
      <c r="AF25" s="4"/>
      <c r="AG25" s="4" t="str">
        <f t="shared" si="4"/>
        <v>2012Q04</v>
      </c>
      <c r="AH25" s="57" t="s">
        <v>60</v>
      </c>
      <c r="AI25" s="3" t="s">
        <v>173</v>
      </c>
      <c r="AJ25" s="57" t="s">
        <v>174</v>
      </c>
      <c r="AK25" s="4">
        <v>-0.47210002107298399</v>
      </c>
      <c r="AL25" s="4"/>
      <c r="AM25" s="4"/>
      <c r="AN25" s="4">
        <v>-0.57496188263732295</v>
      </c>
      <c r="AO25" s="4"/>
      <c r="AP25" s="4"/>
      <c r="AQ25" s="4">
        <v>0.77838391066634505</v>
      </c>
      <c r="AR25" s="4"/>
      <c r="AS25" s="4"/>
      <c r="AT25" s="4">
        <v>0.46068974176949001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</row>
    <row r="26" spans="1:68" x14ac:dyDescent="0.25">
      <c r="A26" s="123" t="s">
        <v>60</v>
      </c>
      <c r="B26" s="140">
        <f t="shared" si="0"/>
        <v>0.79736331010268302</v>
      </c>
      <c r="C26" s="140">
        <f t="shared" si="1"/>
        <v>0.87287812950575205</v>
      </c>
      <c r="D26" s="140">
        <f t="shared" si="2"/>
        <v>0.67627692402092898</v>
      </c>
      <c r="E26" s="140">
        <f t="shared" si="3"/>
        <v>0.790080798473631</v>
      </c>
      <c r="AC26" s="4"/>
      <c r="AD26" s="4"/>
      <c r="AE26" s="4"/>
      <c r="AF26" s="4"/>
      <c r="AG26" s="4" t="str">
        <f t="shared" si="4"/>
        <v>2013Q01</v>
      </c>
      <c r="AH26" s="57" t="s">
        <v>65</v>
      </c>
      <c r="AI26" s="3" t="s">
        <v>175</v>
      </c>
      <c r="AJ26" s="57" t="s">
        <v>176</v>
      </c>
      <c r="AK26" s="4">
        <v>-0.37480349785857497</v>
      </c>
      <c r="AL26" s="4"/>
      <c r="AM26" s="4"/>
      <c r="AN26" s="4">
        <v>-0.36930569688408599</v>
      </c>
      <c r="AO26" s="4"/>
      <c r="AP26" s="4"/>
      <c r="AQ26" s="4">
        <v>0.91639725588501897</v>
      </c>
      <c r="AR26" s="4"/>
      <c r="AS26" s="4"/>
      <c r="AT26" s="4">
        <v>0.76730085779758195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</row>
    <row r="27" spans="1:68" x14ac:dyDescent="0.25">
      <c r="A27" s="123" t="s">
        <v>66</v>
      </c>
      <c r="B27" s="140">
        <f t="shared" si="0"/>
        <v>1.1346138078143</v>
      </c>
      <c r="C27" s="140">
        <f t="shared" si="1"/>
        <v>1.03451643602233</v>
      </c>
      <c r="D27" s="140">
        <f t="shared" si="2"/>
        <v>0.74562999260507701</v>
      </c>
      <c r="E27" s="140">
        <f t="shared" si="3"/>
        <v>0.60657765431833799</v>
      </c>
      <c r="AC27" s="4"/>
      <c r="AD27" s="4"/>
      <c r="AE27" s="4"/>
      <c r="AF27" s="4"/>
      <c r="AG27" s="4" t="str">
        <f t="shared" si="4"/>
        <v>2013Q02</v>
      </c>
      <c r="AH27" s="57" t="s">
        <v>57</v>
      </c>
      <c r="AI27" s="3" t="s">
        <v>177</v>
      </c>
      <c r="AJ27" s="57" t="s">
        <v>178</v>
      </c>
      <c r="AK27" s="4">
        <v>0.40302767164321102</v>
      </c>
      <c r="AL27" s="4"/>
      <c r="AM27" s="4"/>
      <c r="AN27" s="4">
        <v>0.33738926526420299</v>
      </c>
      <c r="AO27" s="4"/>
      <c r="AP27" s="4"/>
      <c r="AQ27" s="4">
        <v>0.875474085825239</v>
      </c>
      <c r="AR27" s="4"/>
      <c r="AS27" s="4"/>
      <c r="AT27" s="4">
        <v>0.72084744656821398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</row>
    <row r="28" spans="1:68" x14ac:dyDescent="0.25">
      <c r="A28" s="123" t="s">
        <v>57</v>
      </c>
      <c r="B28" s="140">
        <f t="shared" si="0"/>
        <v>0.47178919232272798</v>
      </c>
      <c r="C28" s="140">
        <f t="shared" si="1"/>
        <v>0.57684357764550098</v>
      </c>
      <c r="D28" s="140">
        <f t="shared" si="2"/>
        <v>0.70000433266073303</v>
      </c>
      <c r="E28" s="140">
        <f t="shared" si="3"/>
        <v>0.72965395029774305</v>
      </c>
      <c r="AC28" s="4"/>
      <c r="AD28" s="4"/>
      <c r="AE28" s="4"/>
      <c r="AF28" s="4"/>
      <c r="AG28" s="4" t="str">
        <f t="shared" si="4"/>
        <v>2013Q03</v>
      </c>
      <c r="AH28" s="57" t="s">
        <v>59</v>
      </c>
      <c r="AI28" s="3" t="s">
        <v>179</v>
      </c>
      <c r="AJ28" s="57" t="s">
        <v>180</v>
      </c>
      <c r="AK28" s="4">
        <v>0.52968309036072603</v>
      </c>
      <c r="AL28" s="4"/>
      <c r="AM28" s="4"/>
      <c r="AN28" s="4">
        <v>0.56812070773776002</v>
      </c>
      <c r="AO28" s="4"/>
      <c r="AP28" s="4"/>
      <c r="AQ28" s="4">
        <v>0.90181740379055997</v>
      </c>
      <c r="AR28" s="4"/>
      <c r="AS28" s="4"/>
      <c r="AT28" s="4">
        <v>0.83315057271346504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</row>
    <row r="29" spans="1:68" x14ac:dyDescent="0.25">
      <c r="A29" s="123" t="s">
        <v>59</v>
      </c>
      <c r="B29" s="140">
        <f t="shared" si="0"/>
        <v>0.42111968649616899</v>
      </c>
      <c r="C29" s="140">
        <f t="shared" si="1"/>
        <v>0.48794936951826201</v>
      </c>
      <c r="D29" s="140">
        <f t="shared" si="2"/>
        <v>0.680905352786352</v>
      </c>
      <c r="E29" s="140">
        <f t="shared" si="3"/>
        <v>0.649738103164476</v>
      </c>
      <c r="AC29" s="4"/>
      <c r="AD29" s="4"/>
      <c r="AE29" s="4"/>
      <c r="AF29" s="4"/>
      <c r="AG29" s="4" t="str">
        <f t="shared" si="4"/>
        <v>2013Q04</v>
      </c>
      <c r="AH29" s="57" t="s">
        <v>60</v>
      </c>
      <c r="AI29" s="3" t="s">
        <v>181</v>
      </c>
      <c r="AJ29" s="57" t="s">
        <v>182</v>
      </c>
      <c r="AK29" s="4">
        <v>0.79736331010268302</v>
      </c>
      <c r="AL29" s="4"/>
      <c r="AM29" s="4"/>
      <c r="AN29" s="4">
        <v>0.87287812950575205</v>
      </c>
      <c r="AO29" s="4"/>
      <c r="AP29" s="4"/>
      <c r="AQ29" s="4">
        <v>0.67627692402092898</v>
      </c>
      <c r="AR29" s="4"/>
      <c r="AS29" s="4"/>
      <c r="AT29" s="4">
        <v>0.790080798473631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:68" ht="15" customHeight="1" x14ac:dyDescent="0.25">
      <c r="A30" s="123" t="s">
        <v>60</v>
      </c>
      <c r="B30" s="140">
        <f t="shared" si="0"/>
        <v>0.52088010901746196</v>
      </c>
      <c r="C30" s="140">
        <f t="shared" si="1"/>
        <v>0.63229277048240795</v>
      </c>
      <c r="D30" s="140">
        <f t="shared" si="2"/>
        <v>0.65016279049780501</v>
      </c>
      <c r="E30" s="140">
        <f t="shared" si="3"/>
        <v>0.70357417190431204</v>
      </c>
      <c r="AC30" s="4"/>
      <c r="AD30" s="4"/>
      <c r="AE30" s="4"/>
      <c r="AF30" s="4"/>
      <c r="AG30" s="4" t="str">
        <f t="shared" si="4"/>
        <v>2014Q01</v>
      </c>
      <c r="AH30" s="57" t="s">
        <v>66</v>
      </c>
      <c r="AI30" s="3" t="s">
        <v>183</v>
      </c>
      <c r="AJ30" s="57" t="s">
        <v>184</v>
      </c>
      <c r="AK30" s="4">
        <v>1.1346138078143</v>
      </c>
      <c r="AL30" s="4"/>
      <c r="AM30" s="4"/>
      <c r="AN30" s="4">
        <v>1.03451643602233</v>
      </c>
      <c r="AO30" s="4"/>
      <c r="AP30" s="4"/>
      <c r="AQ30" s="4">
        <v>0.74562999260507701</v>
      </c>
      <c r="AR30" s="4"/>
      <c r="AS30" s="4"/>
      <c r="AT30" s="4">
        <v>0.60657765431833799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</row>
    <row r="31" spans="1:68" ht="15" customHeight="1" x14ac:dyDescent="0.25">
      <c r="A31" s="123" t="s">
        <v>67</v>
      </c>
      <c r="B31" s="140">
        <f t="shared" si="0"/>
        <v>0.84387202103461301</v>
      </c>
      <c r="C31" s="140">
        <f t="shared" si="1"/>
        <v>1.1833909547621599</v>
      </c>
      <c r="D31" s="140">
        <f t="shared" si="2"/>
        <v>1.3140256261442</v>
      </c>
      <c r="E31" s="140">
        <f t="shared" si="3"/>
        <v>1.69205065568077</v>
      </c>
      <c r="AC31" s="4"/>
      <c r="AD31" s="4"/>
      <c r="AE31" s="4"/>
      <c r="AF31" s="4"/>
      <c r="AG31" s="4" t="str">
        <f t="shared" si="4"/>
        <v>2014Q02</v>
      </c>
      <c r="AH31" s="57" t="s">
        <v>57</v>
      </c>
      <c r="AI31" s="3" t="s">
        <v>185</v>
      </c>
      <c r="AJ31" s="57" t="s">
        <v>186</v>
      </c>
      <c r="AK31" s="4">
        <v>0.47178919232272798</v>
      </c>
      <c r="AL31" s="4"/>
      <c r="AM31" s="4"/>
      <c r="AN31" s="4">
        <v>0.57684357764550098</v>
      </c>
      <c r="AO31" s="4"/>
      <c r="AP31" s="4"/>
      <c r="AQ31" s="4">
        <v>0.70000433266073303</v>
      </c>
      <c r="AR31" s="4"/>
      <c r="AS31" s="4"/>
      <c r="AT31" s="4">
        <v>0.72965395029774305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ht="15" customHeight="1" x14ac:dyDescent="0.25">
      <c r="A32" s="123" t="s">
        <v>57</v>
      </c>
      <c r="B32" s="140">
        <f t="shared" si="0"/>
        <v>1.09739133669092</v>
      </c>
      <c r="C32" s="140">
        <f t="shared" si="1"/>
        <v>1.3311015523572001</v>
      </c>
      <c r="D32" s="140">
        <f t="shared" si="2"/>
        <v>1.1262858265259199</v>
      </c>
      <c r="E32" s="140">
        <f t="shared" si="3"/>
        <v>1.29461600149102</v>
      </c>
      <c r="AC32" s="4"/>
      <c r="AD32" s="4"/>
      <c r="AE32" s="4"/>
      <c r="AF32" s="4"/>
      <c r="AG32" s="4" t="str">
        <f t="shared" si="4"/>
        <v>2014Q03</v>
      </c>
      <c r="AH32" s="57" t="s">
        <v>59</v>
      </c>
      <c r="AI32" s="3" t="s">
        <v>187</v>
      </c>
      <c r="AJ32" s="57" t="s">
        <v>188</v>
      </c>
      <c r="AK32" s="4">
        <v>0.42111968649616899</v>
      </c>
      <c r="AL32" s="4"/>
      <c r="AM32" s="4"/>
      <c r="AN32" s="4">
        <v>0.48794936951826201</v>
      </c>
      <c r="AO32" s="4"/>
      <c r="AP32" s="4"/>
      <c r="AQ32" s="4">
        <v>0.680905352786352</v>
      </c>
      <c r="AR32" s="4"/>
      <c r="AS32" s="4"/>
      <c r="AT32" s="4">
        <v>0.649738103164476</v>
      </c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</row>
    <row r="33" spans="1:68" ht="15" customHeight="1" x14ac:dyDescent="0.25">
      <c r="A33" s="123" t="s">
        <v>59</v>
      </c>
      <c r="B33" s="140">
        <f t="shared" si="0"/>
        <v>0.93314815648286098</v>
      </c>
      <c r="C33" s="140">
        <f t="shared" si="1"/>
        <v>1.19715961157674</v>
      </c>
      <c r="D33" s="140">
        <f t="shared" si="2"/>
        <v>1.0684872443759601</v>
      </c>
      <c r="E33" s="140">
        <f t="shared" si="3"/>
        <v>1.20722309918489</v>
      </c>
      <c r="AC33" s="4"/>
      <c r="AD33" s="4"/>
      <c r="AE33" s="4"/>
      <c r="AF33" s="4"/>
      <c r="AG33" s="4" t="str">
        <f t="shared" si="4"/>
        <v>2014Q04</v>
      </c>
      <c r="AH33" s="57" t="s">
        <v>60</v>
      </c>
      <c r="AI33" s="3" t="s">
        <v>189</v>
      </c>
      <c r="AJ33" s="57" t="s">
        <v>190</v>
      </c>
      <c r="AK33" s="4">
        <v>0.52088010901746196</v>
      </c>
      <c r="AL33" s="4"/>
      <c r="AM33" s="4"/>
      <c r="AN33" s="4">
        <v>0.63229277048240795</v>
      </c>
      <c r="AO33" s="4"/>
      <c r="AP33" s="4"/>
      <c r="AQ33" s="4">
        <v>0.65016279049780501</v>
      </c>
      <c r="AR33" s="4"/>
      <c r="AS33" s="4"/>
      <c r="AT33" s="4">
        <v>0.70357417190431204</v>
      </c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</row>
    <row r="34" spans="1:68" ht="15" customHeight="1" x14ac:dyDescent="0.25">
      <c r="A34" s="123" t="s">
        <v>60</v>
      </c>
      <c r="B34" s="140">
        <f t="shared" si="0"/>
        <v>0.85450064241115697</v>
      </c>
      <c r="C34" s="140">
        <f t="shared" si="1"/>
        <v>1.08865095135337</v>
      </c>
      <c r="D34" s="140">
        <f t="shared" si="2"/>
        <v>1.2801939217359799</v>
      </c>
      <c r="E34" s="140">
        <f t="shared" si="3"/>
        <v>1.5413530841731</v>
      </c>
      <c r="H34" s="66"/>
      <c r="AC34" s="4"/>
      <c r="AD34" s="4"/>
      <c r="AE34" s="4"/>
      <c r="AF34" s="4"/>
      <c r="AG34" s="4" t="str">
        <f t="shared" si="4"/>
        <v>2015Q01</v>
      </c>
      <c r="AH34" s="57" t="s">
        <v>67</v>
      </c>
      <c r="AI34" s="3" t="s">
        <v>191</v>
      </c>
      <c r="AJ34" s="57" t="s">
        <v>192</v>
      </c>
      <c r="AK34" s="4">
        <v>0.84387202103461301</v>
      </c>
      <c r="AL34" s="4"/>
      <c r="AM34" s="4"/>
      <c r="AN34" s="4">
        <v>1.1833909547621599</v>
      </c>
      <c r="AO34" s="4"/>
      <c r="AP34" s="4"/>
      <c r="AQ34" s="4">
        <v>1.3140256261442</v>
      </c>
      <c r="AR34" s="4"/>
      <c r="AS34" s="4"/>
      <c r="AT34" s="4">
        <v>1.69205065568077</v>
      </c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68" ht="15" customHeight="1" x14ac:dyDescent="0.25">
      <c r="A35" s="123" t="s">
        <v>68</v>
      </c>
      <c r="B35" s="140">
        <f t="shared" si="0"/>
        <v>0.58985463498242996</v>
      </c>
      <c r="C35" s="140">
        <f t="shared" si="1"/>
        <v>0.71060692779037404</v>
      </c>
      <c r="D35" s="140">
        <f t="shared" si="2"/>
        <v>0.165954930482904</v>
      </c>
      <c r="E35" s="140">
        <f t="shared" si="3"/>
        <v>0.244296823266238</v>
      </c>
      <c r="AC35" s="4"/>
      <c r="AD35" s="4"/>
      <c r="AE35" s="4"/>
      <c r="AF35" s="4"/>
      <c r="AG35" s="4" t="str">
        <f t="shared" si="4"/>
        <v>2015Q02</v>
      </c>
      <c r="AH35" s="57" t="s">
        <v>57</v>
      </c>
      <c r="AI35" s="3" t="s">
        <v>193</v>
      </c>
      <c r="AJ35" s="57" t="s">
        <v>194</v>
      </c>
      <c r="AK35" s="4">
        <v>1.09739133669092</v>
      </c>
      <c r="AL35" s="4"/>
      <c r="AM35" s="4"/>
      <c r="AN35" s="4">
        <v>1.3311015523572001</v>
      </c>
      <c r="AO35" s="4"/>
      <c r="AP35" s="4"/>
      <c r="AQ35" s="4">
        <v>1.1262858265259199</v>
      </c>
      <c r="AR35" s="4"/>
      <c r="AS35" s="4"/>
      <c r="AT35" s="4">
        <v>1.29461600149102</v>
      </c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:68" ht="15" customHeight="1" x14ac:dyDescent="0.25">
      <c r="A36" s="123" t="s">
        <v>57</v>
      </c>
      <c r="B36" s="140">
        <f t="shared" si="0"/>
        <v>0.19912584547241499</v>
      </c>
      <c r="C36" s="140">
        <f t="shared" si="1"/>
        <v>0.44599920321386999</v>
      </c>
      <c r="D36" s="140">
        <f t="shared" si="2"/>
        <v>7.2489382805443994E-2</v>
      </c>
      <c r="E36" s="140">
        <f t="shared" si="3"/>
        <v>0.13955986867734499</v>
      </c>
      <c r="AC36" s="4"/>
      <c r="AD36" s="4"/>
      <c r="AE36" s="4"/>
      <c r="AF36" s="4"/>
      <c r="AG36" s="4" t="str">
        <f t="shared" si="4"/>
        <v>2015Q03</v>
      </c>
      <c r="AH36" s="57" t="s">
        <v>59</v>
      </c>
      <c r="AI36" s="3" t="s">
        <v>195</v>
      </c>
      <c r="AJ36" s="57" t="s">
        <v>196</v>
      </c>
      <c r="AK36" s="4">
        <v>0.93314815648286098</v>
      </c>
      <c r="AL36" s="4"/>
      <c r="AM36" s="4"/>
      <c r="AN36" s="4">
        <v>1.19715961157674</v>
      </c>
      <c r="AO36" s="4"/>
      <c r="AP36" s="4"/>
      <c r="AQ36" s="4">
        <v>1.0684872443759601</v>
      </c>
      <c r="AR36" s="4"/>
      <c r="AS36" s="4"/>
      <c r="AT36" s="4">
        <v>1.20722309918489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:68" ht="15" customHeight="1" x14ac:dyDescent="0.25">
      <c r="A37" s="123" t="s">
        <v>59</v>
      </c>
      <c r="B37" s="140">
        <f t="shared" si="0"/>
        <v>0.348740551116141</v>
      </c>
      <c r="C37" s="140">
        <f t="shared" si="1"/>
        <v>0.56003019909357799</v>
      </c>
      <c r="D37" s="140">
        <f t="shared" si="2"/>
        <v>0.37757802975030003</v>
      </c>
      <c r="E37" s="140">
        <f t="shared" si="3"/>
        <v>0.64087694217275404</v>
      </c>
      <c r="AC37" s="4"/>
      <c r="AD37" s="4"/>
      <c r="AE37" s="4"/>
      <c r="AF37" s="4"/>
      <c r="AG37" s="4" t="str">
        <f t="shared" si="4"/>
        <v>2015Q04</v>
      </c>
      <c r="AH37" s="57" t="s">
        <v>60</v>
      </c>
      <c r="AI37" s="3" t="s">
        <v>197</v>
      </c>
      <c r="AJ37" s="57" t="s">
        <v>198</v>
      </c>
      <c r="AK37" s="4">
        <v>0.85450064241115697</v>
      </c>
      <c r="AL37" s="4"/>
      <c r="AM37" s="4"/>
      <c r="AN37" s="4">
        <v>1.08865095135337</v>
      </c>
      <c r="AO37" s="4"/>
      <c r="AP37" s="4"/>
      <c r="AQ37" s="4">
        <v>1.2801939217359799</v>
      </c>
      <c r="AR37" s="4"/>
      <c r="AS37" s="4"/>
      <c r="AT37" s="4">
        <v>1.5413530841731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</row>
    <row r="38" spans="1:68" ht="15" customHeight="1" x14ac:dyDescent="0.25">
      <c r="A38" s="123" t="s">
        <v>60</v>
      </c>
      <c r="B38" s="140">
        <f t="shared" si="0"/>
        <v>0.64045515800500497</v>
      </c>
      <c r="C38" s="140">
        <f t="shared" si="1"/>
        <v>0.85704302886870498</v>
      </c>
      <c r="D38" s="140">
        <f t="shared" si="2"/>
        <v>0.71543468871586202</v>
      </c>
      <c r="E38" s="140">
        <f t="shared" si="3"/>
        <v>0.78716164612044004</v>
      </c>
      <c r="AC38" s="4"/>
      <c r="AD38" s="4"/>
      <c r="AE38" s="4"/>
      <c r="AF38" s="4"/>
      <c r="AG38" s="4" t="str">
        <f t="shared" si="4"/>
        <v>2016Q01</v>
      </c>
      <c r="AH38" s="57" t="s">
        <v>68</v>
      </c>
      <c r="AI38" s="3" t="s">
        <v>199</v>
      </c>
      <c r="AJ38" s="57" t="s">
        <v>200</v>
      </c>
      <c r="AK38" s="4">
        <v>0.58985463498242996</v>
      </c>
      <c r="AL38" s="4"/>
      <c r="AM38" s="4"/>
      <c r="AN38" s="4">
        <v>0.71060692779037404</v>
      </c>
      <c r="AO38" s="4"/>
      <c r="AP38" s="4"/>
      <c r="AQ38" s="4">
        <v>0.165954930482904</v>
      </c>
      <c r="AR38" s="4"/>
      <c r="AS38" s="4"/>
      <c r="AT38" s="4">
        <v>0.244296823266238</v>
      </c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68" ht="15" customHeight="1" x14ac:dyDescent="0.25">
      <c r="A39" s="123" t="s">
        <v>69</v>
      </c>
      <c r="B39" s="140">
        <f t="shared" si="0"/>
        <v>0.67669063394165296</v>
      </c>
      <c r="C39" s="140">
        <f t="shared" si="1"/>
        <v>0.90995363629572801</v>
      </c>
      <c r="D39" s="140">
        <f t="shared" si="2"/>
        <v>1.02138167633761</v>
      </c>
      <c r="E39" s="140">
        <f t="shared" si="3"/>
        <v>1.1251643997094101</v>
      </c>
      <c r="AC39" s="4"/>
      <c r="AD39" s="4"/>
      <c r="AE39" s="4"/>
      <c r="AF39" s="4"/>
      <c r="AG39" s="4" t="str">
        <f t="shared" si="4"/>
        <v>2016Q02</v>
      </c>
      <c r="AH39" s="57" t="s">
        <v>57</v>
      </c>
      <c r="AI39" s="3" t="s">
        <v>201</v>
      </c>
      <c r="AJ39" s="57" t="s">
        <v>202</v>
      </c>
      <c r="AK39" s="4">
        <v>0.19912584547241499</v>
      </c>
      <c r="AL39" s="4"/>
      <c r="AM39" s="4"/>
      <c r="AN39" s="4">
        <v>0.44599920321386999</v>
      </c>
      <c r="AO39" s="4"/>
      <c r="AP39" s="4"/>
      <c r="AQ39" s="4">
        <v>7.2489382805443994E-2</v>
      </c>
      <c r="AR39" s="4"/>
      <c r="AS39" s="4"/>
      <c r="AT39" s="4">
        <v>0.13955986867734499</v>
      </c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</row>
    <row r="40" spans="1:68" ht="15" customHeight="1" x14ac:dyDescent="0.25">
      <c r="A40" s="123" t="s">
        <v>57</v>
      </c>
      <c r="B40" s="140">
        <f t="shared" si="0"/>
        <v>1.26031548232892</v>
      </c>
      <c r="C40" s="140">
        <f t="shared" si="1"/>
        <v>1.26734960960957</v>
      </c>
      <c r="D40" s="140">
        <f t="shared" si="2"/>
        <v>1.5180304338023101</v>
      </c>
      <c r="E40" s="140">
        <f t="shared" si="3"/>
        <v>1.8364100848702201</v>
      </c>
      <c r="AC40" s="4"/>
      <c r="AD40" s="4"/>
      <c r="AE40" s="4"/>
      <c r="AF40" s="4"/>
      <c r="AG40" s="4" t="str">
        <f t="shared" si="4"/>
        <v>2016Q03</v>
      </c>
      <c r="AH40" s="57" t="s">
        <v>59</v>
      </c>
      <c r="AI40" s="3" t="s">
        <v>203</v>
      </c>
      <c r="AJ40" s="57" t="s">
        <v>204</v>
      </c>
      <c r="AK40" s="4">
        <v>0.348740551116141</v>
      </c>
      <c r="AL40" s="4"/>
      <c r="AM40" s="4"/>
      <c r="AN40" s="4">
        <v>0.56003019909357799</v>
      </c>
      <c r="AO40" s="4"/>
      <c r="AP40" s="4"/>
      <c r="AQ40" s="4">
        <v>0.37757802975030003</v>
      </c>
      <c r="AR40" s="4"/>
      <c r="AS40" s="4"/>
      <c r="AT40" s="4">
        <v>0.64087694217275404</v>
      </c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</row>
    <row r="41" spans="1:68" ht="15" customHeight="1" x14ac:dyDescent="0.25">
      <c r="A41" s="123" t="s">
        <v>59</v>
      </c>
      <c r="B41" s="140">
        <f t="shared" si="0"/>
        <v>1.39089343620807</v>
      </c>
      <c r="C41" s="140">
        <f t="shared" si="1"/>
        <v>1.5185663269854901</v>
      </c>
      <c r="D41" s="140">
        <f t="shared" si="2"/>
        <v>1.4882809155138801</v>
      </c>
      <c r="E41" s="140">
        <f t="shared" si="3"/>
        <v>1.76122210584498</v>
      </c>
      <c r="AC41" s="4"/>
      <c r="AD41" s="4"/>
      <c r="AE41" s="4"/>
      <c r="AF41" s="4"/>
      <c r="AG41" s="4" t="str">
        <f t="shared" si="4"/>
        <v>2016Q04</v>
      </c>
      <c r="AH41" s="57" t="s">
        <v>60</v>
      </c>
      <c r="AI41" s="3" t="s">
        <v>205</v>
      </c>
      <c r="AJ41" s="57" t="s">
        <v>206</v>
      </c>
      <c r="AK41" s="4">
        <v>0.64045515800500497</v>
      </c>
      <c r="AL41" s="4"/>
      <c r="AM41" s="4"/>
      <c r="AN41" s="4">
        <v>0.85704302886870498</v>
      </c>
      <c r="AO41" s="4"/>
      <c r="AP41" s="4"/>
      <c r="AQ41" s="4">
        <v>0.71543468871586202</v>
      </c>
      <c r="AR41" s="4"/>
      <c r="AS41" s="4"/>
      <c r="AT41" s="4">
        <v>0.78716164612044004</v>
      </c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</row>
    <row r="42" spans="1:68" ht="15" customHeight="1" x14ac:dyDescent="0.25">
      <c r="A42" s="123" t="s">
        <v>60</v>
      </c>
      <c r="B42" s="140">
        <f t="shared" si="0"/>
        <v>1.41477153471842</v>
      </c>
      <c r="C42" s="140">
        <f t="shared" si="1"/>
        <v>1.6577158486644901</v>
      </c>
      <c r="D42" s="140">
        <f t="shared" si="2"/>
        <v>1.2386859384033699</v>
      </c>
      <c r="E42" s="140">
        <f t="shared" si="3"/>
        <v>1.7215164721757299</v>
      </c>
      <c r="AC42" s="4"/>
      <c r="AD42" s="4"/>
      <c r="AE42" s="4"/>
      <c r="AF42" s="4"/>
      <c r="AG42" s="4" t="str">
        <f t="shared" si="4"/>
        <v>2017Q01</v>
      </c>
      <c r="AH42" s="57" t="s">
        <v>69</v>
      </c>
      <c r="AI42" s="127" t="s">
        <v>207</v>
      </c>
      <c r="AJ42" s="57" t="s">
        <v>208</v>
      </c>
      <c r="AK42" s="4">
        <v>0.67669063394165296</v>
      </c>
      <c r="AL42" s="4"/>
      <c r="AM42" s="4"/>
      <c r="AN42" s="4">
        <v>0.90995363629572801</v>
      </c>
      <c r="AO42" s="4"/>
      <c r="AP42" s="4"/>
      <c r="AQ42" s="4">
        <v>1.02138167633761</v>
      </c>
      <c r="AR42" s="4"/>
      <c r="AS42" s="4"/>
      <c r="AT42" s="4">
        <v>1.1251643997094101</v>
      </c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</row>
    <row r="43" spans="1:68" ht="15" customHeight="1" x14ac:dyDescent="0.25">
      <c r="A43" s="123" t="s">
        <v>70</v>
      </c>
      <c r="B43" s="140">
        <f t="shared" si="0"/>
        <v>0.65332515118032497</v>
      </c>
      <c r="C43" s="140">
        <f t="shared" si="1"/>
        <v>0.98806492734210805</v>
      </c>
      <c r="D43" s="140">
        <f t="shared" si="2"/>
        <v>1.15018149478277</v>
      </c>
      <c r="E43" s="140">
        <f t="shared" si="3"/>
        <v>1.6979579290501201</v>
      </c>
      <c r="AC43" s="4"/>
      <c r="AD43" s="4"/>
      <c r="AE43" s="4"/>
      <c r="AF43" s="4"/>
      <c r="AG43" s="4" t="str">
        <f t="shared" si="4"/>
        <v>2017Q02</v>
      </c>
      <c r="AH43" s="57" t="s">
        <v>57</v>
      </c>
      <c r="AI43" s="127" t="s">
        <v>209</v>
      </c>
      <c r="AJ43" s="57" t="s">
        <v>210</v>
      </c>
      <c r="AK43" s="4">
        <v>1.26031548232892</v>
      </c>
      <c r="AL43" s="4"/>
      <c r="AM43" s="4"/>
      <c r="AN43" s="4">
        <v>1.26734960960957</v>
      </c>
      <c r="AO43" s="4"/>
      <c r="AP43" s="4"/>
      <c r="AQ43" s="4">
        <v>1.5180304338023101</v>
      </c>
      <c r="AR43" s="4"/>
      <c r="AS43" s="4"/>
      <c r="AT43" s="4">
        <v>1.8364100848702201</v>
      </c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</row>
    <row r="44" spans="1:68" ht="15" customHeight="1" x14ac:dyDescent="0.25">
      <c r="A44" s="123" t="s">
        <v>57</v>
      </c>
      <c r="B44" s="140">
        <f t="shared" si="0"/>
        <v>0.344891499426417</v>
      </c>
      <c r="C44" s="140">
        <f t="shared" si="1"/>
        <v>0.83960939475609497</v>
      </c>
      <c r="D44" s="140">
        <f t="shared" si="2"/>
        <v>0.29408329613883699</v>
      </c>
      <c r="E44" s="140">
        <f t="shared" si="3"/>
        <v>0.93045047442093798</v>
      </c>
      <c r="AC44" s="4"/>
      <c r="AD44" s="4"/>
      <c r="AE44" s="4"/>
      <c r="AF44" s="4"/>
      <c r="AG44" s="4" t="str">
        <f t="shared" si="4"/>
        <v>2017Q03</v>
      </c>
      <c r="AH44" s="57" t="s">
        <v>59</v>
      </c>
      <c r="AI44" s="127" t="s">
        <v>211</v>
      </c>
      <c r="AJ44" s="57" t="s">
        <v>212</v>
      </c>
      <c r="AK44" s="4">
        <v>1.39089343620807</v>
      </c>
      <c r="AL44" s="4"/>
      <c r="AM44" s="4"/>
      <c r="AN44" s="4">
        <v>1.5185663269854901</v>
      </c>
      <c r="AO44" s="4"/>
      <c r="AP44" s="4"/>
      <c r="AQ44" s="4">
        <v>1.4882809155138801</v>
      </c>
      <c r="AR44" s="4"/>
      <c r="AS44" s="4"/>
      <c r="AT44" s="4">
        <v>1.76122210584498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</row>
    <row r="45" spans="1:68" ht="15" customHeight="1" x14ac:dyDescent="0.25">
      <c r="A45" s="123" t="s">
        <v>59</v>
      </c>
      <c r="B45" s="140">
        <f t="shared" si="0"/>
        <v>-0.24422324623648001</v>
      </c>
      <c r="C45" s="140">
        <f t="shared" si="1"/>
        <v>0.22220452419431799</v>
      </c>
      <c r="D45" s="140">
        <f t="shared" si="2"/>
        <v>-0.34222825545433999</v>
      </c>
      <c r="E45" s="140">
        <f t="shared" si="3"/>
        <v>0.269161027166677</v>
      </c>
      <c r="AC45" s="4"/>
      <c r="AD45" s="4"/>
      <c r="AE45" s="4"/>
      <c r="AF45" s="4"/>
      <c r="AG45" s="4" t="str">
        <f t="shared" si="4"/>
        <v>2017Q04</v>
      </c>
      <c r="AH45" s="57" t="s">
        <v>60</v>
      </c>
      <c r="AI45" s="127" t="s">
        <v>213</v>
      </c>
      <c r="AJ45" s="57" t="s">
        <v>214</v>
      </c>
      <c r="AK45" s="4">
        <v>1.41477153471842</v>
      </c>
      <c r="AL45" s="4"/>
      <c r="AM45" s="4"/>
      <c r="AN45" s="4">
        <v>1.6577158486644901</v>
      </c>
      <c r="AO45" s="4"/>
      <c r="AP45" s="4"/>
      <c r="AQ45" s="4">
        <v>1.2386859384033699</v>
      </c>
      <c r="AR45" s="4"/>
      <c r="AS45" s="4"/>
      <c r="AT45" s="4">
        <v>1.7215164721757299</v>
      </c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</row>
    <row r="46" spans="1:68" ht="15" customHeight="1" x14ac:dyDescent="0.25">
      <c r="A46" s="123" t="s">
        <v>60</v>
      </c>
      <c r="B46" s="140">
        <f t="shared" si="0"/>
        <v>-0.27801772331220598</v>
      </c>
      <c r="C46" s="140">
        <f t="shared" si="1"/>
        <v>0.26278848426807599</v>
      </c>
      <c r="D46" s="140">
        <f t="shared" si="2"/>
        <v>-0.18268735183759999</v>
      </c>
      <c r="E46" s="140">
        <f t="shared" si="3"/>
        <v>0.47154307971792198</v>
      </c>
      <c r="AC46" s="4"/>
      <c r="AD46" s="4"/>
      <c r="AE46" s="4"/>
      <c r="AF46" s="4"/>
      <c r="AG46" s="4" t="str">
        <f t="shared" si="4"/>
        <v>2018Q01</v>
      </c>
      <c r="AH46" s="57" t="s">
        <v>70</v>
      </c>
      <c r="AI46" s="127" t="s">
        <v>215</v>
      </c>
      <c r="AJ46" s="57" t="s">
        <v>216</v>
      </c>
      <c r="AK46" s="4">
        <v>0.65332515118032497</v>
      </c>
      <c r="AL46" s="4"/>
      <c r="AM46" s="4"/>
      <c r="AN46" s="4">
        <v>0.98806492734210805</v>
      </c>
      <c r="AO46" s="4"/>
      <c r="AP46" s="4"/>
      <c r="AQ46" s="4">
        <v>1.15018149478277</v>
      </c>
      <c r="AR46" s="4"/>
      <c r="AS46" s="4"/>
      <c r="AT46" s="4">
        <v>1.6979579290501201</v>
      </c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</row>
    <row r="47" spans="1:68" ht="15" customHeight="1" x14ac:dyDescent="0.25">
      <c r="A47" s="123" t="s">
        <v>71</v>
      </c>
      <c r="B47" s="140">
        <f t="shared" si="0"/>
        <v>0.300667136129252</v>
      </c>
      <c r="C47" s="140">
        <f t="shared" si="1"/>
        <v>0.80235547702179599</v>
      </c>
      <c r="D47" s="140">
        <f t="shared" si="2"/>
        <v>-0.16906150751114701</v>
      </c>
      <c r="E47" s="140">
        <f t="shared" si="3"/>
        <v>0.35536088722909098</v>
      </c>
      <c r="AC47" s="4"/>
      <c r="AD47" s="4"/>
      <c r="AE47" s="4"/>
      <c r="AF47" s="4"/>
      <c r="AG47" s="4" t="str">
        <f t="shared" si="4"/>
        <v>2018Q02</v>
      </c>
      <c r="AH47" s="57" t="s">
        <v>57</v>
      </c>
      <c r="AI47" s="127" t="s">
        <v>217</v>
      </c>
      <c r="AJ47" s="57" t="s">
        <v>218</v>
      </c>
      <c r="AK47" s="4">
        <v>0.344891499426417</v>
      </c>
      <c r="AL47" s="4"/>
      <c r="AM47" s="4"/>
      <c r="AN47" s="4">
        <v>0.83960939475609497</v>
      </c>
      <c r="AO47" s="4"/>
      <c r="AP47" s="4"/>
      <c r="AQ47" s="4">
        <v>0.29408329613883699</v>
      </c>
      <c r="AR47" s="4"/>
      <c r="AS47" s="4"/>
      <c r="AT47" s="4">
        <v>0.93045047442093798</v>
      </c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</row>
    <row r="48" spans="1:68" ht="15" customHeight="1" x14ac:dyDescent="0.25">
      <c r="A48" s="123" t="s">
        <v>57</v>
      </c>
      <c r="B48" s="140">
        <f t="shared" si="0"/>
        <v>0.24646426673355701</v>
      </c>
      <c r="C48" s="140">
        <f t="shared" si="1"/>
        <v>0.69210773918396196</v>
      </c>
      <c r="D48" s="140">
        <f t="shared" si="2"/>
        <v>0.85617145625436997</v>
      </c>
      <c r="E48" s="140">
        <f t="shared" si="3"/>
        <v>1.2383172190593701</v>
      </c>
      <c r="AC48" s="4"/>
      <c r="AD48" s="4"/>
      <c r="AE48" s="4"/>
      <c r="AF48" s="4"/>
      <c r="AG48" s="4" t="str">
        <f t="shared" si="4"/>
        <v>2018Q03</v>
      </c>
      <c r="AH48" s="57" t="s">
        <v>59</v>
      </c>
      <c r="AI48" s="127" t="s">
        <v>219</v>
      </c>
      <c r="AJ48" s="57" t="s">
        <v>220</v>
      </c>
      <c r="AK48" s="4">
        <v>-0.24422324623648001</v>
      </c>
      <c r="AL48" s="4"/>
      <c r="AM48" s="4"/>
      <c r="AN48" s="4">
        <v>0.22220452419431799</v>
      </c>
      <c r="AO48" s="4"/>
      <c r="AP48" s="4"/>
      <c r="AQ48" s="4">
        <v>-0.34222825545433999</v>
      </c>
      <c r="AR48" s="4"/>
      <c r="AS48" s="4"/>
      <c r="AT48" s="4">
        <v>0.269161027166677</v>
      </c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</row>
    <row r="49" spans="1:68" ht="15" customHeight="1" x14ac:dyDescent="0.25">
      <c r="A49" s="123" t="s">
        <v>59</v>
      </c>
      <c r="B49" s="140">
        <f t="shared" si="0"/>
        <v>0.56190116864857298</v>
      </c>
      <c r="C49" s="140">
        <f t="shared" si="1"/>
        <v>1.0016814425490901</v>
      </c>
      <c r="D49" s="140">
        <f t="shared" si="2"/>
        <v>1.0629767219894599</v>
      </c>
      <c r="E49" s="140">
        <f t="shared" si="3"/>
        <v>1.4963732247510899</v>
      </c>
      <c r="AC49" s="4"/>
      <c r="AD49" s="4"/>
      <c r="AE49" s="4"/>
      <c r="AF49" s="4"/>
      <c r="AG49" s="4" t="str">
        <f t="shared" si="4"/>
        <v>2018Q04</v>
      </c>
      <c r="AH49" s="57" t="s">
        <v>60</v>
      </c>
      <c r="AI49" s="127" t="s">
        <v>221</v>
      </c>
      <c r="AJ49" s="57" t="s">
        <v>222</v>
      </c>
      <c r="AK49" s="4">
        <v>-0.27801772331220598</v>
      </c>
      <c r="AL49" s="4"/>
      <c r="AM49" s="4"/>
      <c r="AN49" s="4">
        <v>0.26278848426807599</v>
      </c>
      <c r="AO49" s="4"/>
      <c r="AP49" s="4"/>
      <c r="AQ49" s="4">
        <v>-0.18268735183759999</v>
      </c>
      <c r="AR49" s="4"/>
      <c r="AS49" s="4"/>
      <c r="AT49" s="4">
        <v>0.47154307971792198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</row>
    <row r="50" spans="1:68" ht="15" customHeight="1" x14ac:dyDescent="0.25">
      <c r="A50" s="123" t="s">
        <v>60</v>
      </c>
      <c r="B50" s="140">
        <f t="shared" si="0"/>
        <v>-1.5643256963599E-2</v>
      </c>
      <c r="C50" s="140">
        <f t="shared" si="1"/>
        <v>0.349914019653213</v>
      </c>
      <c r="D50" s="140">
        <f t="shared" si="2"/>
        <v>0.74022937258065402</v>
      </c>
      <c r="E50" s="140">
        <f t="shared" si="3"/>
        <v>1.0461764547060699</v>
      </c>
      <c r="AC50" s="4"/>
      <c r="AD50" s="4"/>
      <c r="AE50" s="4"/>
      <c r="AF50" s="4"/>
      <c r="AG50" s="4" t="str">
        <f t="shared" si="4"/>
        <v>2019Q01</v>
      </c>
      <c r="AH50" s="57" t="s">
        <v>71</v>
      </c>
      <c r="AI50" s="127" t="s">
        <v>223</v>
      </c>
      <c r="AJ50" s="57" t="s">
        <v>224</v>
      </c>
      <c r="AK50" s="4">
        <v>0.300667136129252</v>
      </c>
      <c r="AL50" s="4"/>
      <c r="AM50" s="4"/>
      <c r="AN50" s="4">
        <v>0.80235547702179599</v>
      </c>
      <c r="AO50" s="4"/>
      <c r="AP50" s="4"/>
      <c r="AQ50" s="4">
        <v>-0.16906150751114701</v>
      </c>
      <c r="AR50" s="4"/>
      <c r="AS50" s="4"/>
      <c r="AT50" s="4">
        <v>0.35536088722909098</v>
      </c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</row>
    <row r="51" spans="1:68" ht="15" customHeight="1" x14ac:dyDescent="0.25">
      <c r="A51" s="128" t="s">
        <v>72</v>
      </c>
      <c r="B51" s="140">
        <f t="shared" si="0"/>
        <v>-3.3015773450482002</v>
      </c>
      <c r="C51" s="140">
        <f t="shared" si="1"/>
        <v>-2.7209844104035699</v>
      </c>
      <c r="D51" s="140">
        <f t="shared" si="2"/>
        <v>1.5843916387015</v>
      </c>
      <c r="E51" s="140">
        <f t="shared" si="3"/>
        <v>1.50807094648685</v>
      </c>
      <c r="AC51" s="4"/>
      <c r="AD51" s="4"/>
      <c r="AE51" s="4"/>
      <c r="AF51" s="4"/>
      <c r="AG51" s="4" t="str">
        <f t="shared" si="4"/>
        <v>2019Q02</v>
      </c>
      <c r="AH51" s="57" t="s">
        <v>57</v>
      </c>
      <c r="AI51" s="127" t="s">
        <v>225</v>
      </c>
      <c r="AJ51" s="57" t="s">
        <v>226</v>
      </c>
      <c r="AK51" s="4">
        <v>0.24646426673355701</v>
      </c>
      <c r="AL51" s="4"/>
      <c r="AM51" s="4"/>
      <c r="AN51" s="4">
        <v>0.69210773918396196</v>
      </c>
      <c r="AO51" s="4"/>
      <c r="AP51" s="4"/>
      <c r="AQ51" s="4">
        <v>0.85617145625436997</v>
      </c>
      <c r="AR51" s="4"/>
      <c r="AS51" s="4"/>
      <c r="AT51" s="4">
        <v>1.2383172190593701</v>
      </c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</row>
    <row r="52" spans="1:68" ht="15" customHeight="1" x14ac:dyDescent="0.25">
      <c r="A52" s="123" t="s">
        <v>57</v>
      </c>
      <c r="B52" s="140">
        <f t="shared" si="0"/>
        <v>-11.712894657800399</v>
      </c>
      <c r="C52" s="140">
        <f t="shared" si="1"/>
        <v>-10.9445116579548</v>
      </c>
      <c r="D52" s="140">
        <f t="shared" si="2"/>
        <v>3.34386180037305</v>
      </c>
      <c r="E52" s="140">
        <f t="shared" si="3"/>
        <v>1.5279586550611199</v>
      </c>
      <c r="AC52" s="4"/>
      <c r="AD52" s="4"/>
      <c r="AE52" s="4"/>
      <c r="AF52" s="4"/>
      <c r="AG52" s="4" t="str">
        <f t="shared" si="4"/>
        <v>2019Q03</v>
      </c>
      <c r="AH52" s="57" t="s">
        <v>59</v>
      </c>
      <c r="AI52" s="129" t="s">
        <v>227</v>
      </c>
      <c r="AJ52" s="57" t="s">
        <v>228</v>
      </c>
      <c r="AK52" s="4">
        <v>0.56190116864857298</v>
      </c>
      <c r="AL52" s="4"/>
      <c r="AM52" s="4"/>
      <c r="AN52" s="4">
        <v>1.0016814425490901</v>
      </c>
      <c r="AO52" s="4"/>
      <c r="AP52" s="4"/>
      <c r="AQ52" s="4">
        <v>1.0629767219894599</v>
      </c>
      <c r="AR52" s="4"/>
      <c r="AS52" s="4"/>
      <c r="AT52" s="4">
        <v>1.4963732247510899</v>
      </c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</row>
    <row r="53" spans="1:68" ht="15" customHeight="1" x14ac:dyDescent="0.25">
      <c r="A53" s="123" t="s">
        <v>59</v>
      </c>
      <c r="B53" s="140">
        <f t="shared" si="0"/>
        <v>-2.1514786855202899</v>
      </c>
      <c r="C53" s="140">
        <f t="shared" si="1"/>
        <v>-2.0544437319092901</v>
      </c>
      <c r="D53" s="140">
        <f t="shared" si="2"/>
        <v>1.8315589382673101</v>
      </c>
      <c r="E53" s="140">
        <f t="shared" si="3"/>
        <v>1.05354503736496</v>
      </c>
      <c r="AC53" s="4"/>
      <c r="AD53" s="4"/>
      <c r="AE53" s="4"/>
      <c r="AF53" s="4"/>
      <c r="AG53" s="4" t="str">
        <f t="shared" si="4"/>
        <v>2019Q04</v>
      </c>
      <c r="AH53" s="57" t="s">
        <v>60</v>
      </c>
      <c r="AI53" s="130" t="s">
        <v>229</v>
      </c>
      <c r="AJ53" s="57" t="s">
        <v>230</v>
      </c>
      <c r="AK53" s="4">
        <v>-1.5643256963599E-2</v>
      </c>
      <c r="AL53" s="4"/>
      <c r="AM53" s="4"/>
      <c r="AN53" s="4">
        <v>0.349914019653213</v>
      </c>
      <c r="AO53" s="4"/>
      <c r="AP53" s="4"/>
      <c r="AQ53" s="4">
        <v>0.74022937258065402</v>
      </c>
      <c r="AR53" s="4"/>
      <c r="AS53" s="4"/>
      <c r="AT53" s="4">
        <v>1.0461764547060699</v>
      </c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</row>
    <row r="54" spans="1:68" ht="15" customHeight="1" x14ac:dyDescent="0.25">
      <c r="A54" s="123" t="s">
        <v>60</v>
      </c>
      <c r="B54" s="140">
        <f t="shared" si="0"/>
        <v>-2.5967189498602798</v>
      </c>
      <c r="C54" s="140">
        <f t="shared" si="1"/>
        <v>-2.4765728317203499</v>
      </c>
      <c r="D54" s="140">
        <f t="shared" si="2"/>
        <v>2.27368244892455</v>
      </c>
      <c r="E54" s="140">
        <f t="shared" si="3"/>
        <v>1.42679486243971</v>
      </c>
      <c r="AC54" s="4"/>
      <c r="AD54" s="4"/>
      <c r="AE54" s="4"/>
      <c r="AF54" s="4"/>
      <c r="AG54" s="4" t="str">
        <f t="shared" si="4"/>
        <v>2020Q01</v>
      </c>
      <c r="AH54" s="63" t="s">
        <v>72</v>
      </c>
      <c r="AI54" s="127" t="s">
        <v>231</v>
      </c>
      <c r="AJ54" s="63" t="s">
        <v>232</v>
      </c>
      <c r="AK54" s="4">
        <v>-3.3015773450482002</v>
      </c>
      <c r="AL54" s="4"/>
      <c r="AM54" s="4"/>
      <c r="AN54" s="4">
        <v>-2.7209844104035699</v>
      </c>
      <c r="AO54" s="4"/>
      <c r="AP54" s="4"/>
      <c r="AQ54" s="4">
        <v>1.5843916387015</v>
      </c>
      <c r="AR54" s="4"/>
      <c r="AS54" s="4"/>
      <c r="AT54" s="4">
        <v>1.50807094648685</v>
      </c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</row>
    <row r="55" spans="1:68" ht="15" customHeight="1" x14ac:dyDescent="0.25">
      <c r="A55" s="128" t="s">
        <v>73</v>
      </c>
      <c r="B55" s="140">
        <f t="shared" si="0"/>
        <v>0.93765061935372596</v>
      </c>
      <c r="C55" s="140">
        <f t="shared" si="1"/>
        <v>0.83001029474946797</v>
      </c>
      <c r="D55" s="140">
        <f t="shared" si="2"/>
        <v>1.7023081923237799</v>
      </c>
      <c r="E55" s="140">
        <f t="shared" si="3"/>
        <v>0.93034220139495205</v>
      </c>
      <c r="AC55" s="4"/>
      <c r="AD55" s="4"/>
      <c r="AE55" s="4"/>
      <c r="AF55" s="4"/>
      <c r="AG55" s="4" t="str">
        <f t="shared" si="4"/>
        <v>2020Q02</v>
      </c>
      <c r="AH55" s="57" t="s">
        <v>57</v>
      </c>
      <c r="AI55" s="127" t="s">
        <v>233</v>
      </c>
      <c r="AJ55" s="63" t="s">
        <v>234</v>
      </c>
      <c r="AK55" s="4">
        <v>-11.712894657800399</v>
      </c>
      <c r="AL55" s="4"/>
      <c r="AM55" s="4"/>
      <c r="AN55" s="4">
        <v>-10.9445116579548</v>
      </c>
      <c r="AO55" s="4"/>
      <c r="AP55" s="4"/>
      <c r="AQ55" s="4">
        <v>3.34386180037305</v>
      </c>
      <c r="AR55" s="4"/>
      <c r="AS55" s="4"/>
      <c r="AT55" s="4">
        <v>1.5279586550611199</v>
      </c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</row>
    <row r="56" spans="1:68" ht="15" customHeight="1" x14ac:dyDescent="0.25">
      <c r="A56" s="123" t="s">
        <v>57</v>
      </c>
      <c r="B56" s="140">
        <f t="shared" si="0"/>
        <v>11.873777831464499</v>
      </c>
      <c r="C56" s="140">
        <f t="shared" si="1"/>
        <v>11.381300359551</v>
      </c>
      <c r="D56" s="140">
        <f t="shared" si="2"/>
        <v>-1.9578999951048901</v>
      </c>
      <c r="E56" s="140">
        <f t="shared" si="3"/>
        <v>-0.62009264548443999</v>
      </c>
      <c r="AC56" s="4"/>
      <c r="AD56" s="4"/>
      <c r="AE56" s="4"/>
      <c r="AF56" s="4"/>
      <c r="AG56" s="4" t="str">
        <f t="shared" si="4"/>
        <v>2020Q03</v>
      </c>
      <c r="AH56" s="57" t="s">
        <v>59</v>
      </c>
      <c r="AI56" s="127" t="s">
        <v>235</v>
      </c>
      <c r="AJ56" s="63" t="s">
        <v>236</v>
      </c>
      <c r="AK56" s="4">
        <v>-2.1514786855202899</v>
      </c>
      <c r="AL56" s="4"/>
      <c r="AM56" s="4"/>
      <c r="AN56" s="4">
        <v>-2.0544437319092901</v>
      </c>
      <c r="AO56" s="4"/>
      <c r="AP56" s="4"/>
      <c r="AQ56" s="4">
        <v>1.8315589382673101</v>
      </c>
      <c r="AR56" s="4"/>
      <c r="AS56" s="4"/>
      <c r="AT56" s="4">
        <v>1.05354503736496</v>
      </c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</row>
    <row r="57" spans="1:68" ht="15" customHeight="1" x14ac:dyDescent="0.25">
      <c r="A57" s="131" t="s">
        <v>59</v>
      </c>
      <c r="B57" s="141">
        <f t="shared" ref="B57:B58" si="5">+AK61+0</f>
        <v>1.8456963017207599</v>
      </c>
      <c r="C57" s="141">
        <f t="shared" ref="C57:C58" si="6">+AN61+0</f>
        <v>2.1397092394852399</v>
      </c>
      <c r="D57" s="141">
        <f t="shared" ref="D57:D58" si="7">+AQ61+0</f>
        <v>0.54929577105776894</v>
      </c>
      <c r="E57" s="141">
        <f t="shared" ref="E57:E58" si="8">+AT61+0</f>
        <v>0.91589265977906198</v>
      </c>
      <c r="AC57" s="4"/>
      <c r="AD57" s="4"/>
      <c r="AE57" s="4"/>
      <c r="AF57" s="4"/>
      <c r="AG57" s="4" t="str">
        <f t="shared" si="4"/>
        <v>2020Q04</v>
      </c>
      <c r="AH57" s="57" t="s">
        <v>60</v>
      </c>
      <c r="AI57" s="127" t="s">
        <v>237</v>
      </c>
      <c r="AJ57" s="63" t="s">
        <v>238</v>
      </c>
      <c r="AK57" s="4">
        <v>-2.5967189498602798</v>
      </c>
      <c r="AL57" s="4"/>
      <c r="AM57" s="4"/>
      <c r="AN57" s="4">
        <v>-2.4765728317203499</v>
      </c>
      <c r="AO57" s="4"/>
      <c r="AP57" s="4"/>
      <c r="AQ57" s="4">
        <v>2.27368244892455</v>
      </c>
      <c r="AR57" s="4"/>
      <c r="AS57" s="4"/>
      <c r="AT57" s="4">
        <v>1.42679486243971</v>
      </c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15" customHeight="1" x14ac:dyDescent="0.25">
      <c r="A58" s="123" t="s">
        <v>60</v>
      </c>
      <c r="B58" s="140">
        <f t="shared" si="5"/>
        <v>2.4246276407935201</v>
      </c>
      <c r="C58" s="140">
        <f t="shared" si="6"/>
        <v>2.79341564936137</v>
      </c>
      <c r="D58" s="140">
        <f t="shared" si="7"/>
        <v>-0.13428818551868099</v>
      </c>
      <c r="E58" s="140">
        <f t="shared" si="8"/>
        <v>0.41651836304569601</v>
      </c>
      <c r="AC58" s="4"/>
      <c r="AD58" s="4"/>
      <c r="AE58" s="4"/>
      <c r="AF58" s="4"/>
      <c r="AG58" s="4" t="str">
        <f t="shared" si="4"/>
        <v>2021Q01</v>
      </c>
      <c r="AH58" s="63" t="s">
        <v>73</v>
      </c>
      <c r="AI58" s="127" t="s">
        <v>239</v>
      </c>
      <c r="AJ58" s="63" t="s">
        <v>240</v>
      </c>
      <c r="AK58" s="4">
        <v>0.93765061935372596</v>
      </c>
      <c r="AL58" s="4"/>
      <c r="AM58" s="4"/>
      <c r="AN58" s="4">
        <v>0.83001029474946797</v>
      </c>
      <c r="AO58" s="4"/>
      <c r="AP58" s="4"/>
      <c r="AQ58" s="4">
        <v>1.7023081923237799</v>
      </c>
      <c r="AR58" s="4"/>
      <c r="AS58" s="4"/>
      <c r="AT58" s="4">
        <v>0.93034220139495205</v>
      </c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15" customHeight="1" x14ac:dyDescent="0.25">
      <c r="A59" s="123" t="s">
        <v>74</v>
      </c>
      <c r="B59" s="140">
        <f t="shared" ref="B59:B64" si="9">+AK64+0</f>
        <v>2.2423614970404802</v>
      </c>
      <c r="C59" s="140">
        <f t="shared" ref="C59:C64" si="10">+AN64+0</f>
        <v>2.66124938225982</v>
      </c>
      <c r="D59" s="140">
        <f t="shared" ref="D59:D64" si="11">+AQ64+0</f>
        <v>-0.914781119037539</v>
      </c>
      <c r="E59" s="140">
        <f t="shared" ref="E59:E64" si="12">+AT64+0</f>
        <v>0.19616575317997401</v>
      </c>
      <c r="AC59" s="4"/>
      <c r="AD59" s="4"/>
      <c r="AE59" s="4"/>
      <c r="AF59" s="4"/>
      <c r="AG59" s="4" t="str">
        <f t="shared" si="4"/>
        <v>2021Q02</v>
      </c>
      <c r="AH59" s="57" t="s">
        <v>57</v>
      </c>
      <c r="AI59" s="127" t="s">
        <v>241</v>
      </c>
      <c r="AJ59" s="63" t="s">
        <v>242</v>
      </c>
      <c r="AK59" s="4">
        <v>11.873777831464499</v>
      </c>
      <c r="AL59" s="4"/>
      <c r="AM59" s="4"/>
      <c r="AN59" s="4">
        <v>11.381300359551</v>
      </c>
      <c r="AO59" s="4"/>
      <c r="AP59" s="4"/>
      <c r="AQ59" s="4">
        <v>-1.9578999951048901</v>
      </c>
      <c r="AR59" s="4"/>
      <c r="AS59" s="4"/>
      <c r="AT59" s="4">
        <v>-0.62009264548443999</v>
      </c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15" customHeight="1" x14ac:dyDescent="0.25">
      <c r="A60" s="123" t="s">
        <v>57</v>
      </c>
      <c r="B60" s="140">
        <f t="shared" si="9"/>
        <v>1.3724194944632899</v>
      </c>
      <c r="C60" s="140">
        <f t="shared" si="10"/>
        <v>1.73672135109155</v>
      </c>
      <c r="D60" s="140">
        <f t="shared" si="11"/>
        <v>0.48292246398296601</v>
      </c>
      <c r="E60" s="140">
        <f t="shared" si="12"/>
        <v>1.17881495287032</v>
      </c>
      <c r="AC60" s="4"/>
      <c r="AD60" s="4"/>
      <c r="AE60" s="4"/>
      <c r="AF60" s="4"/>
      <c r="AG60" s="4"/>
      <c r="AH60" s="57"/>
      <c r="AI60" s="127"/>
      <c r="AJ60" s="63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15" customHeight="1" x14ac:dyDescent="0.25">
      <c r="A61" s="128" t="s">
        <v>59</v>
      </c>
      <c r="B61" s="140">
        <f t="shared" si="9"/>
        <v>0.471265306995091</v>
      </c>
      <c r="C61" s="140">
        <f t="shared" si="10"/>
        <v>0.87279203745851497</v>
      </c>
      <c r="D61" s="140">
        <f t="shared" si="11"/>
        <v>-0.32835597413422202</v>
      </c>
      <c r="E61" s="140">
        <f t="shared" si="12"/>
        <v>0.39215249926998202</v>
      </c>
      <c r="AC61" s="4"/>
      <c r="AD61" s="4"/>
      <c r="AE61" s="4"/>
      <c r="AF61" s="4"/>
      <c r="AG61" s="4" t="str">
        <f t="shared" si="4"/>
        <v>2021Q03</v>
      </c>
      <c r="AH61" s="57" t="s">
        <v>59</v>
      </c>
      <c r="AI61" s="127" t="s">
        <v>243</v>
      </c>
      <c r="AJ61" s="63" t="s">
        <v>244</v>
      </c>
      <c r="AK61" s="4">
        <v>1.8456963017207599</v>
      </c>
      <c r="AL61" s="4"/>
      <c r="AM61" s="4"/>
      <c r="AN61" s="4">
        <v>2.1397092394852399</v>
      </c>
      <c r="AO61" s="4"/>
      <c r="AP61" s="4"/>
      <c r="AQ61" s="4">
        <v>0.54929577105776894</v>
      </c>
      <c r="AR61" s="4"/>
      <c r="AS61" s="4"/>
      <c r="AT61" s="4">
        <v>0.91589265977906198</v>
      </c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</row>
    <row r="62" spans="1:68" ht="15" customHeight="1" x14ac:dyDescent="0.25">
      <c r="A62" s="128" t="s">
        <v>60</v>
      </c>
      <c r="B62" s="140">
        <f t="shared" si="9"/>
        <v>0.15522544750297201</v>
      </c>
      <c r="C62" s="140">
        <f t="shared" si="10"/>
        <v>0.23631391076691299</v>
      </c>
      <c r="D62" s="140">
        <f t="shared" si="11"/>
        <v>-0.44476105543422501</v>
      </c>
      <c r="E62" s="140">
        <f t="shared" si="12"/>
        <v>-0.21540843439940599</v>
      </c>
      <c r="AC62" s="4"/>
      <c r="AD62" s="4"/>
      <c r="AE62" s="4"/>
      <c r="AF62" s="4"/>
      <c r="AG62" s="4" t="str">
        <f t="shared" si="4"/>
        <v>2021Q04</v>
      </c>
      <c r="AH62" s="57" t="s">
        <v>60</v>
      </c>
      <c r="AI62" s="127" t="s">
        <v>245</v>
      </c>
      <c r="AJ62" s="63" t="s">
        <v>246</v>
      </c>
      <c r="AK62" s="4">
        <v>2.4246276407935201</v>
      </c>
      <c r="AL62" s="4"/>
      <c r="AM62" s="4"/>
      <c r="AN62" s="4">
        <v>2.79341564936137</v>
      </c>
      <c r="AO62" s="4"/>
      <c r="AP62" s="4"/>
      <c r="AQ62" s="4">
        <v>-0.13428818551868099</v>
      </c>
      <c r="AR62" s="4"/>
      <c r="AS62" s="4"/>
      <c r="AT62" s="4">
        <v>0.41651836304569601</v>
      </c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15" customHeight="1" x14ac:dyDescent="0.25">
      <c r="A63" s="128" t="s">
        <v>75</v>
      </c>
      <c r="B63" s="140">
        <f t="shared" si="9"/>
        <v>-0.463948827963727</v>
      </c>
      <c r="C63" s="140">
        <f t="shared" si="10"/>
        <v>-0.38169784677562602</v>
      </c>
      <c r="D63" s="140">
        <f t="shared" si="11"/>
        <v>-0.79703301275286598</v>
      </c>
      <c r="E63" s="140">
        <f t="shared" si="12"/>
        <v>-0.66463297631118501</v>
      </c>
      <c r="AC63" s="4"/>
      <c r="AD63" s="4"/>
      <c r="AE63" s="4"/>
      <c r="AF63" s="4"/>
      <c r="AG63" s="4"/>
      <c r="AH63" s="57"/>
      <c r="AI63" s="127"/>
      <c r="AJ63" s="63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x14ac:dyDescent="0.25">
      <c r="A64" s="196" t="s">
        <v>57</v>
      </c>
      <c r="B64" s="198">
        <f t="shared" si="9"/>
        <v>-0.85077320330651796</v>
      </c>
      <c r="C64" s="198">
        <f t="shared" si="10"/>
        <v>-0.74329585838753498</v>
      </c>
      <c r="D64" s="198">
        <f t="shared" si="11"/>
        <v>-0.93381466306771899</v>
      </c>
      <c r="E64" s="198">
        <f t="shared" si="12"/>
        <v>-0.64039705575454897</v>
      </c>
      <c r="AC64" s="4"/>
      <c r="AD64" s="4"/>
      <c r="AE64" s="4"/>
      <c r="AF64" s="4"/>
      <c r="AG64" s="4" t="str">
        <f t="shared" si="4"/>
        <v>2022Q01</v>
      </c>
      <c r="AH64" s="63" t="s">
        <v>74</v>
      </c>
      <c r="AI64" s="127" t="s">
        <v>248</v>
      </c>
      <c r="AJ64" s="63" t="s">
        <v>249</v>
      </c>
      <c r="AK64" s="4">
        <v>2.2423614970404802</v>
      </c>
      <c r="AL64" s="4"/>
      <c r="AM64" s="4"/>
      <c r="AN64" s="4">
        <v>2.66124938225982</v>
      </c>
      <c r="AO64" s="4"/>
      <c r="AP64" s="4"/>
      <c r="AQ64" s="4">
        <v>-0.914781119037539</v>
      </c>
      <c r="AR64" s="4"/>
      <c r="AS64" s="4"/>
      <c r="AT64" s="4">
        <v>0.19616575317997401</v>
      </c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</row>
    <row r="65" spans="1:68" x14ac:dyDescent="0.25">
      <c r="A65" s="4" t="s">
        <v>264</v>
      </c>
      <c r="AC65" s="4"/>
      <c r="AD65" s="4"/>
      <c r="AE65" s="4"/>
      <c r="AF65" s="4"/>
      <c r="AG65" s="4" t="str">
        <f t="shared" si="4"/>
        <v>2022Q02</v>
      </c>
      <c r="AH65" s="57" t="s">
        <v>57</v>
      </c>
      <c r="AI65" s="127" t="s">
        <v>250</v>
      </c>
      <c r="AJ65" s="63" t="s">
        <v>50</v>
      </c>
      <c r="AK65" s="4">
        <v>1.3724194944632899</v>
      </c>
      <c r="AL65" s="4"/>
      <c r="AM65" s="4"/>
      <c r="AN65" s="4">
        <v>1.73672135109155</v>
      </c>
      <c r="AO65" s="4"/>
      <c r="AP65" s="4"/>
      <c r="AQ65" s="4">
        <v>0.48292246398296601</v>
      </c>
      <c r="AR65" s="4"/>
      <c r="AS65" s="4"/>
      <c r="AT65" s="4">
        <v>1.17881495287032</v>
      </c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x14ac:dyDescent="0.25">
      <c r="AC66" s="4"/>
      <c r="AD66" s="4"/>
      <c r="AE66" s="4"/>
      <c r="AF66" s="4"/>
      <c r="AG66" s="4" t="str">
        <f t="shared" si="4"/>
        <v>2022Q03</v>
      </c>
      <c r="AH66" s="57" t="s">
        <v>59</v>
      </c>
      <c r="AI66" s="127" t="s">
        <v>251</v>
      </c>
      <c r="AJ66" s="63" t="s">
        <v>51</v>
      </c>
      <c r="AK66" s="4">
        <v>0.471265306995091</v>
      </c>
      <c r="AL66" s="4"/>
      <c r="AM66" s="4"/>
      <c r="AN66" s="4">
        <v>0.87279203745851497</v>
      </c>
      <c r="AO66" s="4"/>
      <c r="AP66" s="4"/>
      <c r="AQ66" s="4">
        <v>-0.32835597413422202</v>
      </c>
      <c r="AR66" s="4"/>
      <c r="AS66" s="4"/>
      <c r="AT66" s="4">
        <v>0.39215249926998202</v>
      </c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x14ac:dyDescent="0.25">
      <c r="AC67" s="4"/>
      <c r="AD67" s="4"/>
      <c r="AE67" s="4"/>
      <c r="AF67" s="4"/>
      <c r="AG67" s="4" t="str">
        <f t="shared" si="4"/>
        <v>2022Q04</v>
      </c>
      <c r="AH67" s="57" t="s">
        <v>60</v>
      </c>
      <c r="AI67" s="127" t="s">
        <v>252</v>
      </c>
      <c r="AJ67" s="63" t="s">
        <v>52</v>
      </c>
      <c r="AK67" s="4">
        <v>0.15522544750297201</v>
      </c>
      <c r="AL67" s="4"/>
      <c r="AM67" s="4"/>
      <c r="AN67" s="4">
        <v>0.23631391076691299</v>
      </c>
      <c r="AO67" s="4"/>
      <c r="AP67" s="4"/>
      <c r="AQ67" s="4">
        <v>-0.44476105543422501</v>
      </c>
      <c r="AR67" s="4"/>
      <c r="AS67" s="4"/>
      <c r="AT67" s="4">
        <v>-0.21540843439940599</v>
      </c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x14ac:dyDescent="0.25">
      <c r="AC68" s="4"/>
      <c r="AD68" s="4"/>
      <c r="AE68" s="4"/>
      <c r="AF68" s="4"/>
      <c r="AG68" s="4" t="str">
        <f t="shared" si="4"/>
        <v>2023Q01</v>
      </c>
      <c r="AH68" s="4" t="s">
        <v>75</v>
      </c>
      <c r="AI68" s="127" t="s">
        <v>253</v>
      </c>
      <c r="AJ68" s="63" t="s">
        <v>53</v>
      </c>
      <c r="AK68" s="4">
        <v>-0.463948827963727</v>
      </c>
      <c r="AL68" s="137"/>
      <c r="AM68" s="137"/>
      <c r="AN68" s="4">
        <v>-0.38169784677562602</v>
      </c>
      <c r="AO68" s="137"/>
      <c r="AP68" s="137"/>
      <c r="AQ68" s="4">
        <v>-0.79703301275286598</v>
      </c>
      <c r="AR68" s="134"/>
      <c r="AS68" s="134"/>
      <c r="AT68" s="4">
        <v>-0.66463297631118501</v>
      </c>
      <c r="AU68" s="135"/>
      <c r="AV68" s="135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x14ac:dyDescent="0.25">
      <c r="AC69" s="4"/>
      <c r="AD69" s="4"/>
      <c r="AE69" s="4"/>
      <c r="AF69" s="4"/>
      <c r="AG69" s="4" t="str">
        <f t="shared" si="4"/>
        <v>2023Q02</v>
      </c>
      <c r="AH69" s="4" t="s">
        <v>268</v>
      </c>
      <c r="AI69" s="127" t="s">
        <v>269</v>
      </c>
      <c r="AJ69" s="63" t="s">
        <v>267</v>
      </c>
      <c r="AK69" s="4">
        <v>-0.85077320330651796</v>
      </c>
      <c r="AL69" s="137"/>
      <c r="AM69" s="137"/>
      <c r="AN69" s="4">
        <v>-0.74329585838753498</v>
      </c>
      <c r="AO69" s="137"/>
      <c r="AP69" s="137"/>
      <c r="AQ69" s="4">
        <v>-0.93381466306771899</v>
      </c>
      <c r="AR69" s="134"/>
      <c r="AS69" s="134"/>
      <c r="AT69" s="4">
        <v>-0.64039705575454897</v>
      </c>
      <c r="AU69" s="135"/>
      <c r="AV69" s="135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</row>
    <row r="70" spans="1:68" x14ac:dyDescent="0.25">
      <c r="AC70" s="4"/>
      <c r="AD70" s="4"/>
      <c r="AE70" s="4"/>
      <c r="AF70" s="4"/>
      <c r="AG70" s="4"/>
      <c r="AH70" s="4"/>
      <c r="AI70" s="136" t="s">
        <v>254</v>
      </c>
      <c r="AJ70" s="133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x14ac:dyDescent="0.25">
      <c r="AC71" s="4"/>
      <c r="AD71" s="4"/>
      <c r="AE71" s="4"/>
      <c r="AF71" s="4"/>
      <c r="AG71" s="4"/>
      <c r="AH71" s="4"/>
      <c r="AI71" s="4"/>
      <c r="AJ71" s="133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x14ac:dyDescent="0.25"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</row>
    <row r="73" spans="1:68" x14ac:dyDescent="0.25">
      <c r="AC73" s="4"/>
      <c r="AD73" s="4"/>
      <c r="AE73" s="4"/>
      <c r="AF73" s="4"/>
      <c r="AG73" s="4"/>
      <c r="AH73" s="4"/>
      <c r="AI73" s="136"/>
      <c r="AJ73" s="137"/>
      <c r="AK73" s="137"/>
      <c r="AL73" s="137"/>
      <c r="AM73" s="137"/>
      <c r="AN73" s="137"/>
      <c r="AO73" s="137"/>
      <c r="AP73" s="137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</row>
    <row r="74" spans="1:68" x14ac:dyDescent="0.25"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137"/>
      <c r="AR74" s="137"/>
      <c r="AS74" s="137"/>
      <c r="AT74" s="137"/>
      <c r="AU74" s="137"/>
      <c r="AV74" s="137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x14ac:dyDescent="0.25">
      <c r="AC75" s="4"/>
      <c r="AD75" s="4"/>
      <c r="AE75" s="4"/>
      <c r="AF75" s="4"/>
      <c r="AG75" s="4"/>
      <c r="AH75" s="4"/>
      <c r="AI75" s="136"/>
      <c r="AJ75" s="137" t="e">
        <f>AJ55/AJ53-1</f>
        <v>#VALUE!</v>
      </c>
      <c r="AK75" s="137">
        <f>AK55/AK53-1</f>
        <v>747.75038395493095</v>
      </c>
      <c r="AL75" s="137"/>
      <c r="AM75" s="137"/>
      <c r="AN75" s="137">
        <f t="shared" ref="AN75" si="13">AN55/AN53-1</f>
        <v>-32.277716934009973</v>
      </c>
      <c r="AO75" s="137"/>
      <c r="AP75" s="137"/>
      <c r="AQ75" s="137">
        <f>AQ55/AQ53-1</f>
        <v>3.5173319571410397</v>
      </c>
      <c r="AR75" s="137"/>
      <c r="AS75" s="137"/>
      <c r="AT75" s="137">
        <f>AT55/AT53-1</f>
        <v>0.46051715099094825</v>
      </c>
      <c r="AU75" s="137"/>
      <c r="AV75" s="137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x14ac:dyDescent="0.25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138">
        <f>AT55/AT52-1</f>
        <v>2.1107989495925406E-2</v>
      </c>
      <c r="AU76" s="138"/>
      <c r="AV76" s="138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x14ac:dyDescent="0.25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x14ac:dyDescent="0.25"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</row>
    <row r="79" spans="1:68" x14ac:dyDescent="0.25"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x14ac:dyDescent="0.25"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29:68" x14ac:dyDescent="0.25"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</row>
    <row r="82" spans="29:68" x14ac:dyDescent="0.25"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</row>
    <row r="83" spans="29:68" x14ac:dyDescent="0.25"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</row>
    <row r="84" spans="29:68" x14ac:dyDescent="0.25"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29:68" x14ac:dyDescent="0.25"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29:68" x14ac:dyDescent="0.25"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29:68" x14ac:dyDescent="0.25"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29:68" x14ac:dyDescent="0.25"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</row>
    <row r="89" spans="29:68" x14ac:dyDescent="0.25"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29:68" x14ac:dyDescent="0.25"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29:68" x14ac:dyDescent="0.25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</row>
    <row r="92" spans="29:68" x14ac:dyDescent="0.25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</row>
    <row r="93" spans="29:68" x14ac:dyDescent="0.25"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</row>
    <row r="94" spans="29:68" x14ac:dyDescent="0.25"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</row>
    <row r="95" spans="29:68" x14ac:dyDescent="0.25"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</row>
    <row r="96" spans="29:68" x14ac:dyDescent="0.25"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</row>
    <row r="97" spans="29:68" x14ac:dyDescent="0.25"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</row>
    <row r="98" spans="29:68" x14ac:dyDescent="0.25"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</row>
    <row r="99" spans="29:68" x14ac:dyDescent="0.25"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</row>
    <row r="100" spans="29:68" x14ac:dyDescent="0.25"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</row>
    <row r="101" spans="29:68" x14ac:dyDescent="0.25"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</row>
    <row r="102" spans="29:68" x14ac:dyDescent="0.25"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</row>
    <row r="103" spans="29:68" x14ac:dyDescent="0.25"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</row>
    <row r="104" spans="29:68" x14ac:dyDescent="0.25"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</row>
    <row r="105" spans="29:68" x14ac:dyDescent="0.25"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</row>
    <row r="106" spans="29:68" x14ac:dyDescent="0.25"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29:68" x14ac:dyDescent="0.25"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29:68" x14ac:dyDescent="0.25"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29:68" x14ac:dyDescent="0.25"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29:68" x14ac:dyDescent="0.25"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29:68" x14ac:dyDescent="0.25"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29:68" x14ac:dyDescent="0.25"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29:68" x14ac:dyDescent="0.25"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29:68" x14ac:dyDescent="0.25"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29:68" x14ac:dyDescent="0.25">
      <c r="AC115" s="4"/>
      <c r="AD115" s="4"/>
      <c r="AE115" s="4"/>
      <c r="AF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29:68" x14ac:dyDescent="0.25">
      <c r="AC116" s="4"/>
      <c r="AD116" s="4"/>
      <c r="AE116" s="4"/>
      <c r="AF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29:68" x14ac:dyDescent="0.25">
      <c r="AC117" s="4"/>
      <c r="AD117" s="4"/>
      <c r="AE117" s="4"/>
      <c r="AF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29:68" x14ac:dyDescent="0.25">
      <c r="AC118" s="4"/>
      <c r="AD118" s="4"/>
      <c r="AE118" s="4"/>
      <c r="AF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29:68" x14ac:dyDescent="0.25">
      <c r="AC119" s="4"/>
      <c r="AD119" s="4"/>
      <c r="AE119" s="4"/>
      <c r="AF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29:68" x14ac:dyDescent="0.25">
      <c r="AC120" s="4"/>
      <c r="AD120" s="4"/>
      <c r="AE120" s="4"/>
      <c r="AF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29:68" x14ac:dyDescent="0.25">
      <c r="AC121" s="4"/>
      <c r="AD121" s="4"/>
      <c r="AE121" s="4"/>
      <c r="AF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29:68" x14ac:dyDescent="0.25">
      <c r="AC122" s="4"/>
      <c r="AD122" s="4"/>
      <c r="AE122" s="4"/>
      <c r="AF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29:68" x14ac:dyDescent="0.25">
      <c r="AC123" s="4"/>
      <c r="AD123" s="4"/>
      <c r="AE123" s="4"/>
      <c r="AF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29:68" x14ac:dyDescent="0.25">
      <c r="AC124" s="4"/>
      <c r="AD124" s="4"/>
      <c r="AE124" s="4"/>
      <c r="AF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29:68" x14ac:dyDescent="0.25">
      <c r="AC125" s="4"/>
      <c r="AD125" s="4"/>
      <c r="AE125" s="4"/>
      <c r="AF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29:68" x14ac:dyDescent="0.25">
      <c r="AC126" s="4"/>
      <c r="AD126" s="4"/>
      <c r="AE126" s="4"/>
      <c r="AF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29:68" x14ac:dyDescent="0.25">
      <c r="AC127" s="4"/>
      <c r="AD127" s="4"/>
      <c r="AE127" s="4"/>
      <c r="AF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29:68" x14ac:dyDescent="0.25">
      <c r="AC128" s="4"/>
      <c r="AD128" s="4"/>
      <c r="AE128" s="4"/>
      <c r="AF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29:68" x14ac:dyDescent="0.25">
      <c r="AC129" s="4"/>
      <c r="AD129" s="4"/>
      <c r="AE129" s="4"/>
      <c r="AF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29:68" x14ac:dyDescent="0.25">
      <c r="AC130" s="4"/>
      <c r="AD130" s="4"/>
      <c r="AE130" s="4"/>
      <c r="AF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29:68" x14ac:dyDescent="0.25">
      <c r="AC131" s="4"/>
      <c r="AD131" s="4"/>
      <c r="AE131" s="4"/>
      <c r="AF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29:68" x14ac:dyDescent="0.25">
      <c r="AC132" s="4"/>
      <c r="AD132" s="4"/>
      <c r="AE132" s="4"/>
      <c r="AF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29:68" x14ac:dyDescent="0.25">
      <c r="AC133" s="4"/>
      <c r="AD133" s="4"/>
      <c r="AE133" s="4"/>
      <c r="AF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29:68" x14ac:dyDescent="0.25">
      <c r="AC134" s="4"/>
      <c r="AD134" s="4"/>
      <c r="AE134" s="4"/>
      <c r="AF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29:68" x14ac:dyDescent="0.25">
      <c r="AC135" s="4"/>
      <c r="AD135" s="4"/>
      <c r="AE135" s="4"/>
      <c r="AF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29:68" x14ac:dyDescent="0.25">
      <c r="AC136" s="4"/>
      <c r="AD136" s="4"/>
      <c r="AE136" s="4"/>
      <c r="AF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29:68" x14ac:dyDescent="0.25">
      <c r="AC137" s="4"/>
      <c r="AD137" s="4"/>
      <c r="AE137" s="4"/>
      <c r="AF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29:68" x14ac:dyDescent="0.25">
      <c r="AC138" s="4"/>
      <c r="AD138" s="4"/>
      <c r="AE138" s="4"/>
      <c r="AF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29:68" x14ac:dyDescent="0.25">
      <c r="AC139" s="4"/>
      <c r="AD139" s="4"/>
      <c r="AE139" s="4"/>
      <c r="AF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29:68" x14ac:dyDescent="0.25">
      <c r="AC140" s="4"/>
      <c r="AD140" s="4"/>
      <c r="AE140" s="4"/>
      <c r="AF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29:68" x14ac:dyDescent="0.25">
      <c r="AC141" s="4"/>
      <c r="AD141" s="4"/>
      <c r="AE141" s="4"/>
      <c r="AF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29:68" x14ac:dyDescent="0.25">
      <c r="AC142" s="4"/>
      <c r="AD142" s="4"/>
      <c r="AE142" s="4"/>
      <c r="AF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29:68" x14ac:dyDescent="0.25">
      <c r="AC143" s="4"/>
      <c r="AD143" s="4"/>
      <c r="AE143" s="4"/>
      <c r="AF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29:68" x14ac:dyDescent="0.25">
      <c r="AC144" s="4"/>
      <c r="AD144" s="4"/>
      <c r="AE144" s="4"/>
      <c r="AF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29:68" x14ac:dyDescent="0.25">
      <c r="AC145" s="4"/>
      <c r="AD145" s="4"/>
      <c r="AE145" s="4"/>
      <c r="AF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29:68" x14ac:dyDescent="0.25">
      <c r="AC146" s="4"/>
      <c r="AD146" s="4"/>
      <c r="AE146" s="4"/>
      <c r="AF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29:68" x14ac:dyDescent="0.25">
      <c r="AC147" s="4"/>
      <c r="AD147" s="4"/>
      <c r="AE147" s="4"/>
      <c r="AF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29:68" x14ac:dyDescent="0.25">
      <c r="AC148" s="4"/>
      <c r="AD148" s="4"/>
      <c r="AE148" s="4"/>
      <c r="AF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29:68" x14ac:dyDescent="0.25">
      <c r="AC149" s="4"/>
      <c r="AD149" s="4"/>
      <c r="AE149" s="4"/>
      <c r="AF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29:68" x14ac:dyDescent="0.25">
      <c r="AC150" s="4"/>
      <c r="AD150" s="4"/>
      <c r="AE150" s="4"/>
      <c r="AF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29:68" x14ac:dyDescent="0.25">
      <c r="AC151" s="4"/>
      <c r="AD151" s="4"/>
      <c r="AE151" s="4"/>
      <c r="AF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29:68" x14ac:dyDescent="0.25">
      <c r="AC152" s="4"/>
      <c r="AD152" s="4"/>
      <c r="AE152" s="4"/>
      <c r="AF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29:68" x14ac:dyDescent="0.25">
      <c r="AC153" s="4"/>
      <c r="AD153" s="4"/>
      <c r="AE153" s="4"/>
      <c r="AF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29:68" x14ac:dyDescent="0.25">
      <c r="AC154" s="4"/>
      <c r="AD154" s="4"/>
      <c r="AE154" s="4"/>
      <c r="AF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29:68" x14ac:dyDescent="0.25">
      <c r="AC155" s="4"/>
      <c r="AD155" s="4"/>
      <c r="AE155" s="4"/>
      <c r="AF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29:68" x14ac:dyDescent="0.25">
      <c r="AC156" s="4"/>
      <c r="AD156" s="4"/>
      <c r="AE156" s="4"/>
      <c r="AF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29:68" x14ac:dyDescent="0.25">
      <c r="AC157" s="4"/>
      <c r="AD157" s="4"/>
      <c r="AE157" s="4"/>
      <c r="AF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29:68" x14ac:dyDescent="0.25">
      <c r="AC158" s="4"/>
      <c r="AD158" s="4"/>
      <c r="AE158" s="4"/>
      <c r="AF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29:68" x14ac:dyDescent="0.25">
      <c r="AC159" s="4"/>
      <c r="AD159" s="4"/>
      <c r="AE159" s="4"/>
      <c r="AF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29:68" x14ac:dyDescent="0.25">
      <c r="AC160" s="4"/>
      <c r="AD160" s="4"/>
      <c r="AE160" s="4"/>
      <c r="AF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29:68" x14ac:dyDescent="0.25">
      <c r="AC161" s="4"/>
      <c r="AD161" s="4"/>
      <c r="AE161" s="4"/>
      <c r="AF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29:68" x14ac:dyDescent="0.25">
      <c r="AC162" s="4"/>
      <c r="AD162" s="4"/>
      <c r="AE162" s="4"/>
      <c r="AF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29:68" x14ac:dyDescent="0.25">
      <c r="AC163" s="4"/>
      <c r="AD163" s="4"/>
      <c r="AE163" s="4"/>
      <c r="AF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29:68" x14ac:dyDescent="0.25">
      <c r="AC164" s="4"/>
      <c r="AD164" s="4"/>
      <c r="AE164" s="4"/>
      <c r="AF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29:68" x14ac:dyDescent="0.25">
      <c r="AC165" s="4"/>
      <c r="AD165" s="4"/>
      <c r="AE165" s="4"/>
      <c r="AF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29:68" x14ac:dyDescent="0.25">
      <c r="AC166" s="4"/>
      <c r="AD166" s="4"/>
      <c r="AE166" s="4"/>
      <c r="AF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</sheetData>
  <mergeCells count="4">
    <mergeCell ref="AW1:AY1"/>
    <mergeCell ref="AW2:AY2"/>
    <mergeCell ref="AX3:AY3"/>
    <mergeCell ref="AX4:AY4"/>
  </mergeCells>
  <phoneticPr fontId="19" type="noConversion"/>
  <pageMargins left="0.7" right="0.7" top="0.75" bottom="0.75" header="0.3" footer="0.3"/>
  <pageSetup paperSize="9" orientation="portrait" verticalDpi="0" r:id="rId1"/>
  <ignoredErrors>
    <ignoredError sqref="B3:E6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F0</vt:lpstr>
      <vt:lpstr>T1</vt:lpstr>
      <vt:lpstr>F1</vt:lpstr>
      <vt:lpstr>F2</vt:lpstr>
      <vt:lpstr>F3</vt:lpstr>
      <vt:lpstr>T2</vt:lpstr>
      <vt:lpstr>T3</vt:lpstr>
      <vt:lpstr>F4</vt:lpstr>
      <vt:lpstr>F5</vt:lpstr>
      <vt:lpstr>F6</vt:lpstr>
      <vt:lpstr>F7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COURTEL Thierry (ESTAT)</dc:creator>
  <cp:lastModifiedBy>PIOTROWICZ Joanna (ESTAT)</cp:lastModifiedBy>
  <dcterms:created xsi:type="dcterms:W3CDTF">2023-07-19T08:25:55Z</dcterms:created>
  <dcterms:modified xsi:type="dcterms:W3CDTF">2023-09-07T20:36:44Z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2023-07-19T08:25:56Z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bb2f714c-a145-460c-8e1a-63dd1101eea2</vt:lpwstr>
  </property>
  <property fmtid="{D5CDD505-2E9C-101B-9397-08002B2CF9AE}" pid="8" name="MSIP_Label_6bd9ddd1-4d20-43f6-abfa-fc3c07406f94_ContentBits">
    <vt:lpwstr>0</vt:lpwstr>
  </property>
</Properties>
</file>