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840" yWindow="65521" windowWidth="21900" windowHeight="14235" tabRatio="796" activeTab="0"/>
  </bookViews>
  <sheets>
    <sheet name="Figure 1" sheetId="1" r:id="rId1"/>
    <sheet name="Figure 2" sheetId="2" r:id="rId2"/>
    <sheet name="Table 1" sheetId="3" r:id="rId3"/>
    <sheet name="Figure 3" sheetId="5" r:id="rId4"/>
    <sheet name="Figure 4" sheetId="6" r:id="rId5"/>
    <sheet name="Table 2" sheetId="12" r:id="rId6"/>
    <sheet name="Figure 5" sheetId="11" r:id="rId7"/>
    <sheet name="Figure 6" sheetId="9" r:id="rId8"/>
  </sheets>
  <definedNames>
    <definedName name="_Ref410826453" localSheetId="1">'Figure 2'!$C$6</definedName>
    <definedName name="_Ref410827888" localSheetId="7">'Figure 6'!$C$6</definedName>
    <definedName name="_Ref420060662" localSheetId="3">'Figure 3'!$C$6</definedName>
  </definedNames>
  <calcPr calcId="145621"/>
</workbook>
</file>

<file path=xl/sharedStrings.xml><?xml version="1.0" encoding="utf-8"?>
<sst xmlns="http://schemas.openxmlformats.org/spreadsheetml/2006/main" count="300" uniqueCount="146">
  <si>
    <t>Expenditure</t>
  </si>
  <si>
    <t>General government contributions</t>
  </si>
  <si>
    <t>Other receipts</t>
  </si>
  <si>
    <t>Group</t>
  </si>
  <si>
    <t>Government contributions</t>
  </si>
  <si>
    <t>Social contributions</t>
  </si>
  <si>
    <t>X</t>
  </si>
  <si>
    <t>Not relevant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</si>
  <si>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</si>
  <si>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</si>
  <si>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</si>
  <si>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</si>
  <si>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</si>
  <si>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</si>
  <si>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</si>
  <si>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</si>
  <si>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</si>
  <si>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</si>
  <si>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</si>
  <si>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</si>
  <si>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</si>
  <si>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Corporations (non-financial and financial)</t>
  </si>
  <si>
    <t>Households</t>
  </si>
  <si>
    <t>Non-profit institutions serving households</t>
  </si>
  <si>
    <t>Rest of the world</t>
  </si>
  <si>
    <t>Corporations</t>
  </si>
  <si>
    <t>Member States</t>
  </si>
  <si>
    <t>2013</t>
  </si>
  <si>
    <t>Receipts</t>
  </si>
  <si>
    <t>General government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</si>
  <si>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codes: spr_rec_sumt and spr_exp_sum) 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</si>
  <si>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spr_rec_sumt) 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</si>
  <si>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spr_rec_sumt)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</si>
  <si>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spr_rec_eur)</t>
    </r>
  </si>
  <si>
    <t>Non-member countries</t>
  </si>
  <si>
    <r>
      <rPr>
        <i/>
        <sz val="9"/>
        <color indexed="8"/>
        <rFont val="Arial"/>
        <family val="2"/>
      </rPr>
      <t>Source</t>
    </r>
    <r>
      <rPr>
        <sz val="9"/>
        <color indexed="8"/>
        <rFont val="Arial"/>
        <family val="2"/>
      </rPr>
      <t>: Eurostat (online data code: spr_rec_sums)</t>
    </r>
  </si>
  <si>
    <t>Social protection statistics</t>
  </si>
  <si>
    <t>Financing</t>
  </si>
  <si>
    <t>Bookmarks:</t>
  </si>
  <si>
    <t>Switzerland</t>
  </si>
  <si>
    <t>Norway</t>
  </si>
  <si>
    <t>Serbia</t>
  </si>
  <si>
    <t>Estonia</t>
  </si>
  <si>
    <t>Austria</t>
  </si>
  <si>
    <t>Belgium</t>
  </si>
  <si>
    <t>Croatia</t>
  </si>
  <si>
    <t>Romania</t>
  </si>
  <si>
    <t>Bulgaria</t>
  </si>
  <si>
    <t>Luxembourg</t>
  </si>
  <si>
    <t>Finland</t>
  </si>
  <si>
    <t>Malta</t>
  </si>
  <si>
    <t>Portugal</t>
  </si>
  <si>
    <t>Cyprus</t>
  </si>
  <si>
    <t>Denmark</t>
  </si>
  <si>
    <t>Netherlands</t>
  </si>
  <si>
    <t>France</t>
  </si>
  <si>
    <t>Ireland</t>
  </si>
  <si>
    <t>Iceland</t>
  </si>
  <si>
    <t>Turkey</t>
  </si>
  <si>
    <t>Bookmark:</t>
  </si>
  <si>
    <t>http://appsso.eurostat.ec.europa.eu/nui/show.do?query=BOOKMARK_DS-063219_QID_-52616F4A_UID_-3F171EB0&amp;layout=TIME,C,X,0;SPTYPE,L,X,1;UNIT,L,Y,0;GEO,L,Y,1;INDICATORS,C,Z,0;&amp;zSelection=DS-063219INDICATORS,OBS_FLAG;&amp;rankName1=INDICATORS_1_2_-1_2&amp;rankName2=TIME_1_0_0_0&amp;rankName3=SPTYPE_1_2_1_0&amp;rankName4=UNIT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</si>
  <si>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≥ 65 %</t>
  </si>
  <si>
    <t>&lt; 65 %</t>
  </si>
  <si>
    <t>Note: ranked on the total share of social contributions.</t>
  </si>
  <si>
    <t>All social contributions</t>
  </si>
  <si>
    <t>Employers’ contributions 
(% of all social contributions)</t>
  </si>
  <si>
    <t>Largest component of total 
social protection receipts</t>
  </si>
  <si>
    <t>See previous</t>
  </si>
  <si>
    <t>Employers' social contributions</t>
  </si>
  <si>
    <t>Actual employers' social contributions</t>
  </si>
  <si>
    <t>Imputed employers' social contributions</t>
  </si>
  <si>
    <t>Social contributions paid by protected persons</t>
  </si>
  <si>
    <t>General government: central</t>
  </si>
  <si>
    <t>General government: state and local</t>
  </si>
  <si>
    <t>General government: social security funds</t>
  </si>
  <si>
    <t>Note: ranked on the total share of general government.</t>
  </si>
  <si>
    <t>Other sectors</t>
  </si>
  <si>
    <t>Largest contributor to total 
social protection receipts</t>
  </si>
  <si>
    <t>Largest non-governmental contributor
(% of receipts)</t>
  </si>
  <si>
    <t>–</t>
  </si>
  <si>
    <t>General government (¹)</t>
  </si>
  <si>
    <t>of which:</t>
  </si>
  <si>
    <t>TOTAL RECEIPTS</t>
  </si>
  <si>
    <t xml:space="preserve">(¹) Central, state and local government and social security funds combined.
</t>
  </si>
  <si>
    <t>(index 2000 = 100, based on constant prices)</t>
  </si>
  <si>
    <t>(%)</t>
  </si>
  <si>
    <t>(% of total receipts)</t>
  </si>
  <si>
    <t>The United Kingdom, Iceland and Norway</t>
  </si>
  <si>
    <t>Czechia</t>
  </si>
  <si>
    <t>Total receipts</t>
  </si>
  <si>
    <t>https://appsso.eurostat.ec.europa.eu/nui/show.do?query=BOOKMARK_DS-063219_QID_-4588D2FE_UID_-3F171EB0&amp;layout=UNIT,L,X,0;TIME,C,X,1;GEO,L,Y,0;SPTYPE,L,Z,0;INDICATORS,C,Z,1;&amp;zSelection=DS-063219INDICATORS,OBS_FLAG;DS-063219SPTYPE,TOTALNOREROUTE;&amp;rankName1=SPTYPE_1_2_-1_2&amp;rankName2=INDICATORS_1_2_-1_2&amp;rankName3=UNIT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</si>
  <si>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Figure 1: Social protection receipts and expenditure relative to GDP, 2017</t>
  </si>
  <si>
    <t>Table 1: Clustering by type of social protection receipts, 2017</t>
  </si>
  <si>
    <t>Figure 3: Development of types of social protection receipts, EU-27, 2000-2017</t>
  </si>
  <si>
    <t>Table 2: Clustering by sector of origin of social protection receipts, 2017</t>
  </si>
  <si>
    <t>Figure 5: Development of social protection receipts, analysed by sector of origin, EU-27, 2000-2017</t>
  </si>
  <si>
    <t>https://appsso.eurostat.ec.europa.eu/nui/show.do?query=BOOKMARK_DS-053608_QID_-2952D7CE_UID_-3F171EB0&amp;layout=UNIT,L,X,0;TIME,C,X,1;GEO,L,Y,0;SPDEPS,L,Z,0;INDICATORS,C,Z,1;&amp;zSelection=DS-053608INDICATORS,OBS_FLAG;DS-053608SPDEPS,TOTALNOREROUTE;&amp;rankName1=SPDEPS_1_2_-1_2&amp;rankName2=INDICATORS_1_2_-1_2&amp;rankName3=UNIT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</si>
  <si>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/>
  </si>
  <si>
    <t>Poland</t>
  </si>
  <si>
    <t>Slovakia</t>
  </si>
  <si>
    <t>North Macedonia</t>
  </si>
  <si>
    <t>Bosnia and Herzegovina</t>
  </si>
  <si>
    <t>Note: ranked on expenditure.</t>
  </si>
  <si>
    <t>The United Kingdom and Norway</t>
  </si>
  <si>
    <t>Denmark, Ireland, Cyprus, Malta, Finland and Sweden</t>
  </si>
  <si>
    <t>Switzerland, Montenegro, North Macedonia, Serbia, Turkey and Bosnia and Herzegovina</t>
  </si>
  <si>
    <t>Social contributions -general government</t>
  </si>
  <si>
    <t>Employers contributions share of all social contributions</t>
  </si>
  <si>
    <t>https://appsso.eurostat.ec.europa.eu/nui/show.do?query=BOOKMARK_DS-063219_QID_5E2C1B8_UID_-3F171EB0&amp;layout=TIME,C,X,0;SPTYPE,L,Y,0;GEO,L,Y,1;UNIT,L,Z,0;INDICATORS,C,Z,1;&amp;zSelection=DS-063219UNIT,MEUR_KP10;DS-063219INDICATORS,OBS_FLAG;&amp;rankName1=INDICATORS_1_2_-1_2&amp;rankName2=UNIT_1_2_1_0&amp;rankName3=TIME_1_0_0_0&amp;rankName4=SPTYPE_1_2_0_1&amp;rankName5=GEO_1_2_1_1&amp;sortC=ASC_-1_FIRST&amp;rStp=&amp;cStp=&amp;rDCh=&amp;cDCh=&amp;rDM=true&amp;cDM=true&amp;footnes=false&amp;empty=false&amp;wai=false&amp;time_mode=ROLLING&amp;time_most_recent=true&amp;lang=EN&amp;cfo=%23%23%23%2C%23%23%23.%23%23%23</t>
  </si>
  <si>
    <t>Social contribution paid by the protected persons</t>
  </si>
  <si>
    <t>Social contribution</t>
  </si>
  <si>
    <t>Imputed employers' social contribution</t>
  </si>
  <si>
    <t>Employers' social contribution</t>
  </si>
  <si>
    <t>Actual employers' social contribution</t>
  </si>
  <si>
    <t>https://appsso.eurostat.ec.europa.eu/nui/show.do?query=BOOKMARK_DS-052374_QID_-EA062F4_UID_-3F171EB0&amp;layout=TIME,C,X,0;SPSECTOR,L,X,1;GEO,L,Y,0;SPTYPE,L,Z,0;SPSCHEME,L,Z,1;INDICATORS,C,Z,2;&amp;zSelection=DS-052374INDICATORS,OBS_FLAG;DS-052374SPTYPE,TOTALNOREROUTE;DS-052374SPSCHEME,TOTAL;&amp;rankName1=SPTYPE_1_2_-1_2&amp;rankName2=INDICATORS_1_2_-1_2&amp;rankName3=SPSCHEME_1_2_-1_2&amp;rankName4=TIME_1_0_0_0&amp;rankName5=SPSECTOR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</si>
  <si>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Switzerland and Turkey</t>
  </si>
  <si>
    <t>Germany, Croatia, Hungary,
the Netherlands and Slovenia</t>
  </si>
  <si>
    <t>Belgium, Czechia, Estonia, France, 
Lithuania, Austria, Romania and Slovakia</t>
  </si>
  <si>
    <t>Bulgaria, Denmark, Ireland, Greece, Spain,
Italy, Cyprus, Latvia, Luxembourg, Malta,
Poland, Portugal, Finland and Sweden</t>
  </si>
  <si>
    <t>Montenegro, North Macedonia, Serbia
and Bosnia and Herzegovina</t>
  </si>
  <si>
    <t>Belgium, Czechia, Estonia, Spain, France, Italy,
Latvia, Lithuania, Poland, Portugal and Slovakia</t>
  </si>
  <si>
    <t>Bulgaria, Germany, Greece, Croatia, Hungary, Luxembourg,
the Netherlands, Austria, Romania and Slovenia</t>
  </si>
  <si>
    <t>https://appsso.eurostat.ec.europa.eu/nui/show.do?query=BOOKMARK_DS-063217_QID_-2ED8332E_UID_-3F171EB0&amp;layout=TIME,C,X,0;SPSECTOR,L,Y,0;GEO,L,Y,1;UNIT,L,Z,0;INDICATORS,C,Z,1;&amp;zSelection=DS-063217UNIT,MEUR_KP10;DS-063217INDICATORS,OBS_FLAG;&amp;rankName1=UNIT_1_2_-1_2&amp;rankName2=INDICATORS_1_2_-1_2&amp;rankName3=TIME_1_0_0_0&amp;rankName4=SPSECTOR_1_2_0_1&amp;rankName5=GEO_1_2_1_1&amp;sortC=ASC_-1_FIRST&amp;rStp=&amp;cStp=&amp;rDCh=&amp;cDCh=&amp;rDM=true&amp;cDM=true&amp;footnes=false&amp;empty=false&amp;wai=false&amp;time_mode=ROLLING&amp;time_most_recent=true&amp;lang=EN&amp;cfo=%23%23%23%2C%23%23%23.%23%23%23</t>
  </si>
  <si>
    <t>Note: excluding Bulgaria and Croatia. Provisional. Break in series: 2007 and 2015.</t>
  </si>
  <si>
    <t>https://appsso.eurostat.ec.europa.eu/nui/show.do?query=BOOKMARK_DS-052374_QID_3233404D_UID_-3F171EB0&amp;layout=TIME,C,X,0;SPSECTOR,L,X,1;SPTYPE,L,Y,0;SPSCHEME,L,Z,0;GEO,L,Z,1;INDICATORS,C,Z,2;&amp;zSelection=DS-052374SPSCHEME,TOTAL;DS-052374INDICATORS,OBS_FLAG;DS-052374GEO,EU27_2020;&amp;rankName1=INDICATORS_1_2_-1_2&amp;rankName2=SPSCHEME_1_2_-1_2&amp;rankName3=GEO_1_2_1_1&amp;rankName4=TIME_1_0_0_0&amp;rankName5=SPSECTOR_1_2_1_0&amp;rankName6=SPTYPE_1_2_0_1&amp;sortC=ASC_-1_FIRST&amp;rStp=&amp;cStp=&amp;rDCh=&amp;cDCh=&amp;rDM=true&amp;cDM=true&amp;footnes=false&amp;empty=false&amp;wai=false&amp;time_mode=ROLLING&amp;time_most_recent=true&amp;lang=EN&amp;cfo=%23%23%23%2C%23%23%23.%23%23%23</t>
  </si>
  <si>
    <t>Note: provisional.</t>
  </si>
  <si>
    <t>EU-27 (¹)</t>
  </si>
  <si>
    <t>Germany (¹)</t>
  </si>
  <si>
    <t>Italy (¹)</t>
  </si>
  <si>
    <t>Sweden (¹)</t>
  </si>
  <si>
    <t>Greece (¹)</t>
  </si>
  <si>
    <t>Spain (¹)</t>
  </si>
  <si>
    <t>Slovenia (¹)</t>
  </si>
  <si>
    <t>Hungary (¹)</t>
  </si>
  <si>
    <t>Lithuania (¹)</t>
  </si>
  <si>
    <t>Latvia (¹)</t>
  </si>
  <si>
    <t>United Kingdom (¹)</t>
  </si>
  <si>
    <t>Montenegro (¹)</t>
  </si>
  <si>
    <t>(¹) Provisional.</t>
  </si>
  <si>
    <t>Bulgaria (²)</t>
  </si>
  <si>
    <t>Serbia (²)</t>
  </si>
  <si>
    <t>(²) Imputed employers' social contributions: estimate.</t>
  </si>
  <si>
    <t>Figure 4: Sector of origin of social protection receipts, 2017</t>
  </si>
  <si>
    <t>Figure 6: Sector of origin of social protection receipts, EU-27, 2017</t>
  </si>
  <si>
    <t>Figure 2: Type of social protection receipts, 2017</t>
  </si>
  <si>
    <t>(¹) Central, state and local government and social security funds combined.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</si>
</sst>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@_i"/>
    <numFmt numFmtId="168" formatCode="#,##0_i"/>
  </numFmts>
  <fonts count="13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0"/>
      <name val="Arial"/>
      <family val="2"/>
    </font>
    <font>
      <sz val="9"/>
      <color theme="0" tint="-0.2499700039625167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hair">
        <color rgb="FFC0C0C0"/>
      </top>
      <bottom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</cellStyleXfs>
  <cellXfs count="122"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0" fillId="2" borderId="0" xfId="20" applyFont="1" applyFill="1" applyAlignment="1">
      <alignment horizontal="left"/>
      <protection/>
    </xf>
    <xf numFmtId="0" fontId="0" fillId="2" borderId="0" xfId="20" applyFont="1" applyFill="1" applyAlignment="1">
      <alignment horizontal="right"/>
      <protection/>
    </xf>
    <xf numFmtId="0" fontId="0" fillId="2" borderId="0" xfId="20" applyFont="1" applyFill="1" applyAlignment="1">
      <alignment horizontal="center"/>
      <protection/>
    </xf>
    <xf numFmtId="164" fontId="0" fillId="2" borderId="0" xfId="20" applyNumberFormat="1" applyFont="1" applyFill="1">
      <alignment/>
      <protection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/>
    </xf>
    <xf numFmtId="0" fontId="8" fillId="2" borderId="0" xfId="20" applyFont="1" applyFill="1" applyAlignment="1">
      <alignment horizontal="right"/>
      <protection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horizontal="right"/>
    </xf>
    <xf numFmtId="0" fontId="0" fillId="2" borderId="0" xfId="20" applyFont="1" applyFill="1" applyBorder="1">
      <alignment/>
      <protection/>
    </xf>
    <xf numFmtId="0" fontId="3" fillId="0" borderId="0" xfId="0" applyFont="1" applyAlignment="1">
      <alignment horizontal="justify" vertical="center"/>
    </xf>
    <xf numFmtId="166" fontId="0" fillId="2" borderId="0" xfId="20" applyNumberFormat="1" applyFont="1" applyFill="1">
      <alignment/>
      <protection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4" fontId="0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20" applyFont="1" applyFill="1" applyBorder="1" applyAlignment="1">
      <alignment horizontal="left"/>
      <protection/>
    </xf>
    <xf numFmtId="0" fontId="0" fillId="0" borderId="0" xfId="20" applyFont="1" applyFill="1" applyBorder="1">
      <alignment/>
      <protection/>
    </xf>
    <xf numFmtId="164" fontId="0" fillId="0" borderId="0" xfId="20" applyNumberFormat="1" applyFont="1" applyFill="1" applyBorder="1" applyAlignment="1">
      <alignment horizontal="left" vertical="center"/>
      <protection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right" vertical="top" wrapText="1"/>
    </xf>
    <xf numFmtId="164" fontId="0" fillId="2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166" fontId="0" fillId="0" borderId="0" xfId="20" applyNumberFormat="1" applyFont="1" applyFill="1" applyBorder="1" applyAlignment="1">
      <alignment/>
      <protection/>
    </xf>
    <xf numFmtId="4" fontId="0" fillId="0" borderId="0" xfId="20" applyNumberFormat="1" applyFont="1" applyFill="1" applyBorder="1" applyAlignment="1">
      <alignment/>
      <protection/>
    </xf>
    <xf numFmtId="0" fontId="0" fillId="2" borderId="0" xfId="20" applyFont="1" applyFill="1">
      <alignment/>
      <protection/>
    </xf>
    <xf numFmtId="167" fontId="0" fillId="2" borderId="10" xfId="0" applyNumberFormat="1" applyFont="1" applyFill="1" applyBorder="1" applyAlignment="1">
      <alignment horizontal="right" vertical="center" wrapText="1" indent="1"/>
    </xf>
    <xf numFmtId="167" fontId="0" fillId="2" borderId="11" xfId="0" applyNumberFormat="1" applyFont="1" applyFill="1" applyBorder="1" applyAlignment="1">
      <alignment horizontal="right" vertical="center" wrapText="1" indent="1"/>
    </xf>
    <xf numFmtId="167" fontId="0" fillId="2" borderId="9" xfId="0" applyNumberFormat="1" applyFont="1" applyFill="1" applyBorder="1" applyAlignment="1">
      <alignment horizontal="right" vertical="center" wrapText="1" indent="1"/>
    </xf>
    <xf numFmtId="168" fontId="0" fillId="2" borderId="12" xfId="0" applyNumberFormat="1" applyFont="1" applyFill="1" applyBorder="1" applyAlignment="1">
      <alignment horizontal="right" vertical="center" wrapText="1" indent="1"/>
    </xf>
    <xf numFmtId="167" fontId="0" fillId="2" borderId="6" xfId="0" applyNumberFormat="1" applyFont="1" applyFill="1" applyBorder="1" applyAlignment="1">
      <alignment horizontal="right" vertical="center" wrapText="1" indent="1"/>
    </xf>
    <xf numFmtId="0" fontId="9" fillId="2" borderId="0" xfId="20" applyFont="1" applyFill="1" applyAlignment="1">
      <alignment horizontal="center" vertical="center" wrapText="1"/>
      <protection/>
    </xf>
    <xf numFmtId="166" fontId="9" fillId="2" borderId="0" xfId="20" applyNumberFormat="1" applyFont="1" applyFill="1">
      <alignment/>
      <protection/>
    </xf>
    <xf numFmtId="164" fontId="9" fillId="2" borderId="0" xfId="0" applyNumberFormat="1" applyFont="1" applyFill="1" applyBorder="1" applyAlignment="1">
      <alignment horizontal="left" vertical="center" wrapText="1"/>
    </xf>
    <xf numFmtId="166" fontId="9" fillId="0" borderId="0" xfId="20" applyNumberFormat="1" applyFont="1" applyFill="1" applyBorder="1" applyAlignment="1">
      <alignment/>
      <protection/>
    </xf>
    <xf numFmtId="164" fontId="9" fillId="2" borderId="0" xfId="20" applyNumberFormat="1" applyFont="1" applyFill="1">
      <alignment/>
      <protection/>
    </xf>
    <xf numFmtId="0" fontId="0" fillId="2" borderId="0" xfId="0" applyFont="1" applyFill="1" applyAlignment="1">
      <alignment vertical="center"/>
    </xf>
    <xf numFmtId="164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vertical="center"/>
    </xf>
    <xf numFmtId="0" fontId="9" fillId="2" borderId="0" xfId="20" applyFont="1" applyFill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167" fontId="0" fillId="2" borderId="15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wrapText="1"/>
    </xf>
    <xf numFmtId="166" fontId="0" fillId="0" borderId="0" xfId="23" applyNumberFormat="1" applyFont="1" applyFill="1" applyBorder="1" applyAlignment="1">
      <alignment/>
      <protection/>
    </xf>
    <xf numFmtId="4" fontId="0" fillId="2" borderId="0" xfId="20" applyNumberFormat="1" applyFont="1" applyFill="1">
      <alignment/>
      <protection/>
    </xf>
    <xf numFmtId="166" fontId="9" fillId="0" borderId="0" xfId="20" applyNumberFormat="1" applyFont="1" applyFill="1">
      <alignment/>
      <protection/>
    </xf>
    <xf numFmtId="0" fontId="0" fillId="0" borderId="0" xfId="20" applyFont="1" applyFill="1">
      <alignment/>
      <protection/>
    </xf>
    <xf numFmtId="164" fontId="9" fillId="0" borderId="0" xfId="20" applyNumberFormat="1" applyFont="1" applyFill="1">
      <alignment/>
      <protection/>
    </xf>
    <xf numFmtId="166" fontId="0" fillId="0" borderId="0" xfId="20" applyNumberFormat="1" applyFont="1" applyFill="1">
      <alignment/>
      <protection/>
    </xf>
    <xf numFmtId="164" fontId="0" fillId="0" borderId="0" xfId="23" applyNumberFormat="1" applyFont="1" applyFill="1" applyBorder="1" applyAlignment="1">
      <alignment/>
      <protection/>
    </xf>
    <xf numFmtId="164" fontId="0" fillId="0" borderId="0" xfId="0" applyNumberFormat="1" applyFont="1" applyFill="1" applyBorder="1" applyAlignment="1">
      <alignment horizontal="right" vertical="top"/>
    </xf>
    <xf numFmtId="166" fontId="0" fillId="0" borderId="0" xfId="20" applyNumberFormat="1" applyFont="1" applyFill="1" applyBorder="1" applyAlignment="1">
      <alignment/>
      <protection/>
    </xf>
    <xf numFmtId="0" fontId="0" fillId="2" borderId="0" xfId="0" applyFont="1" applyFill="1" applyAlignment="1">
      <alignment vertical="center"/>
    </xf>
    <xf numFmtId="164" fontId="0" fillId="2" borderId="0" xfId="20" applyNumberFormat="1" applyFont="1" applyFill="1" applyBorder="1" applyAlignment="1">
      <alignment horizontal="left" vertical="center"/>
      <protection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2" borderId="0" xfId="20" applyFont="1" applyFill="1" applyAlignment="1">
      <alignment horizontal="right"/>
      <protection/>
    </xf>
    <xf numFmtId="0" fontId="0" fillId="2" borderId="0" xfId="20" applyFont="1" applyFill="1" applyAlignment="1">
      <alignment horizontal="center"/>
      <protection/>
    </xf>
    <xf numFmtId="164" fontId="0" fillId="2" borderId="0" xfId="20" applyNumberFormat="1" applyFont="1" applyFill="1">
      <alignment/>
      <protection/>
    </xf>
    <xf numFmtId="164" fontId="0" fillId="0" borderId="0" xfId="0" applyNumberFormat="1" applyFont="1" applyFill="1" applyBorder="1" applyAlignment="1">
      <alignment horizontal="left" vertical="center" wrapText="1"/>
    </xf>
    <xf numFmtId="164" fontId="0" fillId="2" borderId="0" xfId="0" applyNumberFormat="1" applyFont="1" applyFill="1" applyBorder="1" applyAlignment="1">
      <alignment horizontal="left" vertical="center" wrapText="1"/>
    </xf>
    <xf numFmtId="164" fontId="0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0" fillId="2" borderId="0" xfId="20" applyFont="1" applyFill="1" applyAlignment="1">
      <alignment horizontal="left" wrapText="1"/>
      <protection/>
    </xf>
    <xf numFmtId="0" fontId="0" fillId="2" borderId="0" xfId="20" applyFont="1" applyFill="1" applyAlignment="1">
      <alignment horizontal="left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Normal 4" xfId="2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protection receipts and expenditure relative to GDP,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"/>
          <c:y val="0.082"/>
          <c:w val="0.9575"/>
          <c:h val="0.6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1'!$D$10</c:f>
              <c:strCache>
                <c:ptCount val="1"/>
                <c:pt idx="0">
                  <c:v>Receipts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1'!$D$11:$D$51</c:f>
              <c:numCache/>
            </c:numRef>
          </c:val>
        </c:ser>
        <c:ser>
          <c:idx val="2"/>
          <c:order val="1"/>
          <c:tx>
            <c:strRef>
              <c:f>'Figure 1'!$E$10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286EB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1'!$E$11:$E$51</c:f>
              <c:numCache/>
            </c:numRef>
          </c:val>
        </c:ser>
        <c:gapWidth val="100"/>
        <c:axId val="12859623"/>
        <c:axId val="61909872"/>
      </c:barChart>
      <c:catAx>
        <c:axId val="12859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9872"/>
        <c:crosses val="autoZero"/>
        <c:auto val="1"/>
        <c:lblOffset val="100"/>
        <c:noMultiLvlLbl val="0"/>
      </c:catAx>
      <c:valAx>
        <c:axId val="6190987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2859623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22"/>
          <c:y val="0.9645"/>
          <c:w val="0.1722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Type of social protection receipts,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receipts)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"/>
          <c:y val="0.0805"/>
          <c:w val="0.76025"/>
          <c:h val="0.71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2'!$D$10</c:f>
              <c:strCache>
                <c:ptCount val="1"/>
                <c:pt idx="0">
                  <c:v>Actual employers' social contributions</c:v>
                </c:pt>
              </c:strCache>
            </c:strRef>
          </c:tx>
          <c:spPr>
            <a:solidFill>
              <a:srgbClr val="FAA5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2'!$D$11:$D$51</c:f>
              <c:numCache/>
            </c:numRef>
          </c:val>
        </c:ser>
        <c:ser>
          <c:idx val="0"/>
          <c:order val="1"/>
          <c:tx>
            <c:strRef>
              <c:f>'Figure 2'!$E$10</c:f>
              <c:strCache>
                <c:ptCount val="1"/>
                <c:pt idx="0">
                  <c:v>Imputed employers' social contributions</c:v>
                </c:pt>
              </c:strCache>
            </c:strRef>
          </c:tx>
          <c:spPr>
            <a:solidFill>
              <a:srgbClr val="FCC97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2'!$E$11:$E$51</c:f>
              <c:numCache/>
            </c:numRef>
          </c:val>
        </c:ser>
        <c:ser>
          <c:idx val="1"/>
          <c:order val="2"/>
          <c:tx>
            <c:strRef>
              <c:f>'Figure 2'!$F$10</c:f>
              <c:strCache>
                <c:ptCount val="1"/>
                <c:pt idx="0">
                  <c:v>Social contributions paid by protected persons</c:v>
                </c:pt>
              </c:strCache>
            </c:strRef>
          </c:tx>
          <c:spPr>
            <a:solidFill>
              <a:srgbClr val="286EB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2'!$F$11:$F$51</c:f>
              <c:numCache/>
            </c:numRef>
          </c:val>
        </c:ser>
        <c:ser>
          <c:idx val="2"/>
          <c:order val="3"/>
          <c:tx>
            <c:strRef>
              <c:f>'Figure 2'!$G$10</c:f>
              <c:strCache>
                <c:ptCount val="1"/>
                <c:pt idx="0">
                  <c:v>General government contributions</c:v>
                </c:pt>
              </c:strCache>
            </c:strRef>
          </c:tx>
          <c:spPr>
            <a:solidFill>
              <a:srgbClr val="71A8D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2'!$G$11:$G$51</c:f>
              <c:numCache/>
            </c:numRef>
          </c:val>
        </c:ser>
        <c:ser>
          <c:idx val="4"/>
          <c:order val="4"/>
          <c:tx>
            <c:strRef>
              <c:f>'Figure 2'!$H$10</c:f>
              <c:strCache>
                <c:ptCount val="1"/>
                <c:pt idx="0">
                  <c:v>Other receipts</c:v>
                </c:pt>
              </c:strCache>
            </c:strRef>
          </c:tx>
          <c:spPr>
            <a:solidFill>
              <a:srgbClr val="F0642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2'!$H$11:$H$51</c:f>
              <c:numCache/>
            </c:numRef>
          </c:val>
        </c:ser>
        <c:overlap val="100"/>
        <c:gapWidth val="50"/>
        <c:axId val="39201777"/>
        <c:axId val="19908778"/>
      </c:barChart>
      <c:catAx>
        <c:axId val="39201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08778"/>
        <c:crosses val="autoZero"/>
        <c:auto val="1"/>
        <c:lblOffset val="100"/>
        <c:noMultiLvlLbl val="0"/>
      </c:catAx>
      <c:valAx>
        <c:axId val="199087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9201777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7995"/>
          <c:y val="0.4115"/>
          <c:w val="0.19825"/>
          <c:h val="0.406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types of social protection receipts, EU-27, 2000-2017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2000 = 100, based on constant prices)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5"/>
          <c:y val="0.10225"/>
          <c:w val="0.760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3'!$C$11</c:f>
              <c:strCache>
                <c:ptCount val="1"/>
                <c:pt idx="0">
                  <c:v>General government contributions</c:v>
                </c:pt>
              </c:strCache>
            </c:strRef>
          </c:tx>
          <c:spPr>
            <a:ln>
              <a:solidFill>
                <a:srgbClr val="286EB4">
                  <a:lumMod val="60000"/>
                  <a:lumOff val="40000"/>
                </a:srgb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3'!$D$10:$U$10</c:f>
              <c:strCache/>
            </c:strRef>
          </c:cat>
          <c:val>
            <c:numRef>
              <c:f>'Figure 3'!$D$11:$U$11</c:f>
              <c:numCache/>
            </c:numRef>
          </c:val>
          <c:smooth val="0"/>
        </c:ser>
        <c:ser>
          <c:idx val="2"/>
          <c:order val="1"/>
          <c:tx>
            <c:strRef>
              <c:f>'Figure 3'!$C$12</c:f>
              <c:strCache>
                <c:ptCount val="1"/>
                <c:pt idx="0">
                  <c:v>TOTAL RECEIPTS</c:v>
                </c:pt>
              </c:strCache>
            </c:strRef>
          </c:tx>
          <c:spPr>
            <a:ln>
              <a:solidFill>
                <a:srgbClr val="5FB44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5FB44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3'!$D$10:$U$10</c:f>
              <c:strCache/>
            </c:strRef>
          </c:cat>
          <c:val>
            <c:numRef>
              <c:f>'Figure 3'!$D$12:$U$12</c:f>
              <c:numCache/>
            </c:numRef>
          </c:val>
          <c:smooth val="0"/>
        </c:ser>
        <c:ser>
          <c:idx val="5"/>
          <c:order val="2"/>
          <c:tx>
            <c:strRef>
              <c:f>'Figure 3'!$C$13</c:f>
              <c:strCache>
                <c:ptCount val="1"/>
                <c:pt idx="0">
                  <c:v>Social contribution paid by the protected persons</c:v>
                </c:pt>
              </c:strCache>
            </c:strRef>
          </c:tx>
          <c:spPr>
            <a:ln>
              <a:solidFill>
                <a:srgbClr val="286EB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3'!$D$10:$U$10</c:f>
              <c:strCache/>
            </c:strRef>
          </c:cat>
          <c:val>
            <c:numRef>
              <c:f>'Figure 3'!$D$13:$U$13</c:f>
              <c:numCache/>
            </c:numRef>
          </c:val>
          <c:smooth val="0"/>
        </c:ser>
        <c:ser>
          <c:idx val="4"/>
          <c:order val="3"/>
          <c:tx>
            <c:strRef>
              <c:f>'Figure 3'!$C$14</c:f>
              <c:strCache>
                <c:ptCount val="1"/>
                <c:pt idx="0">
                  <c:v>Actual employers' social contribution</c:v>
                </c:pt>
              </c:strCache>
            </c:strRef>
          </c:tx>
          <c:spPr>
            <a:ln>
              <a:solidFill>
                <a:srgbClr val="FAA51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3'!$D$10:$U$10</c:f>
              <c:strCache/>
            </c:strRef>
          </c:cat>
          <c:val>
            <c:numRef>
              <c:f>'Figure 3'!$D$14:$U$14</c:f>
              <c:numCache/>
            </c:numRef>
          </c:val>
          <c:smooth val="0"/>
        </c:ser>
        <c:ser>
          <c:idx val="0"/>
          <c:order val="4"/>
          <c:tx>
            <c:strRef>
              <c:f>'Figure 3'!$C$15</c:f>
              <c:strCache>
                <c:ptCount val="1"/>
                <c:pt idx="0">
                  <c:v>Other receipts</c:v>
                </c:pt>
              </c:strCache>
            </c:strRef>
          </c:tx>
          <c:spPr>
            <a:ln>
              <a:solidFill>
                <a:srgbClr val="F064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3'!$D$10:$U$10</c:f>
              <c:strCache/>
            </c:strRef>
          </c:cat>
          <c:val>
            <c:numRef>
              <c:f>'Figure 3'!$D$15:$U$15</c:f>
              <c:numCache/>
            </c:numRef>
          </c:val>
          <c:smooth val="0"/>
        </c:ser>
        <c:ser>
          <c:idx val="3"/>
          <c:order val="5"/>
          <c:tx>
            <c:strRef>
              <c:f>'Figure 3'!$C$16</c:f>
              <c:strCache>
                <c:ptCount val="1"/>
                <c:pt idx="0">
                  <c:v>Imputed employers' social contribution</c:v>
                </c:pt>
              </c:strCache>
            </c:strRef>
          </c:tx>
          <c:spPr>
            <a:ln>
              <a:solidFill>
                <a:srgbClr val="FAA519">
                  <a:lumMod val="60000"/>
                  <a:lumOff val="40000"/>
                </a:srgb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3'!$D$10:$U$10</c:f>
              <c:strCache/>
            </c:strRef>
          </c:cat>
          <c:val>
            <c:numRef>
              <c:f>'Figure 3'!$D$16:$U$16</c:f>
              <c:numCache/>
            </c:numRef>
          </c:val>
          <c:smooth val="0"/>
        </c:ser>
        <c:axId val="61058523"/>
        <c:axId val="57783748"/>
      </c:lineChart>
      <c:catAx>
        <c:axId val="61058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783748"/>
        <c:crossesAt val="100"/>
        <c:auto val="1"/>
        <c:lblOffset val="100"/>
        <c:noMultiLvlLbl val="0"/>
      </c:catAx>
      <c:valAx>
        <c:axId val="5778374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1058523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8045"/>
          <c:y val="0.49825"/>
          <c:w val="0.1935"/>
          <c:h val="0.48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Sector of origin of social protection receipts,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receipts)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935"/>
          <c:w val="0.797"/>
          <c:h val="0.70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4'!$E$10</c:f>
              <c:strCache>
                <c:ptCount val="1"/>
                <c:pt idx="0">
                  <c:v>General government: central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4'!$E$11:$E$51</c:f>
              <c:numCache/>
            </c:numRef>
          </c:val>
        </c:ser>
        <c:ser>
          <c:idx val="2"/>
          <c:order val="1"/>
          <c:tx>
            <c:strRef>
              <c:f>'Figure 4'!$F$10</c:f>
              <c:strCache>
                <c:ptCount val="1"/>
                <c:pt idx="0">
                  <c:v>General government: state and local</c:v>
                </c:pt>
              </c:strCache>
            </c:strRef>
          </c:tx>
          <c:spPr>
            <a:solidFill>
              <a:srgbClr val="A0C5E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4'!$F$11:$F$51</c:f>
              <c:numCache/>
            </c:numRef>
          </c:val>
        </c:ser>
        <c:ser>
          <c:idx val="3"/>
          <c:order val="2"/>
          <c:tx>
            <c:strRef>
              <c:f>'Figure 4'!$G$10</c:f>
              <c:strCache>
                <c:ptCount val="1"/>
                <c:pt idx="0">
                  <c:v>General government: social security funds</c:v>
                </c:pt>
              </c:strCache>
            </c:strRef>
          </c:tx>
          <c:spPr>
            <a:solidFill>
              <a:srgbClr val="71A8D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4'!$G$11:$G$51</c:f>
              <c:numCache/>
            </c:numRef>
          </c:val>
        </c:ser>
        <c:ser>
          <c:idx val="0"/>
          <c:order val="3"/>
          <c:tx>
            <c:strRef>
              <c:f>'Figure 4'!$D$10</c:f>
              <c:strCache>
                <c:ptCount val="1"/>
                <c:pt idx="0">
                  <c:v>Corporations (non-financial and financial)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4'!$D$11:$D$51</c:f>
              <c:numCache/>
            </c:numRef>
          </c:val>
        </c:ser>
        <c:ser>
          <c:idx val="4"/>
          <c:order val="4"/>
          <c:tx>
            <c:strRef>
              <c:f>'Figure 4'!$H$10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4'!$H$11:$H$51</c:f>
              <c:numCache/>
            </c:numRef>
          </c:val>
        </c:ser>
        <c:ser>
          <c:idx val="5"/>
          <c:order val="5"/>
          <c:tx>
            <c:strRef>
              <c:f>'Figure 4'!$I$10</c:f>
              <c:strCache>
                <c:ptCount val="1"/>
                <c:pt idx="0">
                  <c:v>Non-profit institutions serving households</c:v>
                </c:pt>
              </c:strCache>
            </c:strRef>
          </c:tx>
          <c:spPr>
            <a:solidFill>
              <a:srgbClr val="F6A27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4'!$I$11:$I$51</c:f>
              <c:numCache/>
            </c:numRef>
          </c:val>
        </c:ser>
        <c:ser>
          <c:idx val="6"/>
          <c:order val="6"/>
          <c:tx>
            <c:strRef>
              <c:f>'Figure 4'!$J$10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4'!$J$11:$J$51</c:f>
              <c:numCache/>
            </c:numRef>
          </c:val>
        </c:ser>
        <c:overlap val="100"/>
        <c:axId val="5339301"/>
        <c:axId val="35904702"/>
      </c:barChart>
      <c:catAx>
        <c:axId val="533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4702"/>
        <c:crosses val="autoZero"/>
        <c:auto val="1"/>
        <c:lblOffset val="100"/>
        <c:noMultiLvlLbl val="0"/>
      </c:catAx>
      <c:valAx>
        <c:axId val="3590470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3930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35"/>
          <c:y val="0.2195"/>
          <c:w val="0.15475"/>
          <c:h val="0.599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social protection receipts, analysed by sector of origin, EU-27, 2000-2017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2000 = 100, based on constant prices)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09025"/>
          <c:w val="0.775"/>
          <c:h val="0.874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5'!$C$11</c:f>
              <c:strCache>
                <c:ptCount val="1"/>
                <c:pt idx="0">
                  <c:v>General government (¹)</c:v>
                </c:pt>
              </c:strCache>
            </c:strRef>
          </c:tx>
          <c:spPr>
            <a:ln>
              <a:solidFill>
                <a:srgbClr val="286EB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5'!$D$10:$U$10</c:f>
              <c:strCache/>
            </c:strRef>
          </c:cat>
          <c:val>
            <c:numRef>
              <c:f>'Figure 5'!$D$11:$U$11</c:f>
              <c:numCache/>
            </c:numRef>
          </c:val>
          <c:smooth val="0"/>
        </c:ser>
        <c:ser>
          <c:idx val="2"/>
          <c:order val="1"/>
          <c:tx>
            <c:strRef>
              <c:f>'Figure 5'!$C$12</c:f>
              <c:strCache>
                <c:ptCount val="1"/>
                <c:pt idx="0">
                  <c:v>TOTAL RECEIPTS</c:v>
                </c:pt>
              </c:strCache>
            </c:strRef>
          </c:tx>
          <c:spPr>
            <a:ln>
              <a:solidFill>
                <a:srgbClr val="5FB44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5FB44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5'!$D$10:$U$10</c:f>
              <c:strCache/>
            </c:strRef>
          </c:cat>
          <c:val>
            <c:numRef>
              <c:f>'Figure 5'!$D$12:$U$12</c:f>
              <c:numCache/>
            </c:numRef>
          </c:val>
          <c:smooth val="0"/>
        </c:ser>
        <c:ser>
          <c:idx val="5"/>
          <c:order val="2"/>
          <c:tx>
            <c:strRef>
              <c:f>'Figure 5'!$C$13</c:f>
              <c:strCache>
                <c:ptCount val="1"/>
                <c:pt idx="0">
                  <c:v>Households</c:v>
                </c:pt>
              </c:strCache>
            </c:strRef>
          </c:tx>
          <c:spPr>
            <a:ln>
              <a:solidFill>
                <a:srgbClr val="F064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5'!$D$10:$U$10</c:f>
              <c:strCache/>
            </c:strRef>
          </c:cat>
          <c:val>
            <c:numRef>
              <c:f>'Figure 5'!$D$13:$U$13</c:f>
              <c:numCache/>
            </c:numRef>
          </c:val>
          <c:smooth val="0"/>
        </c:ser>
        <c:ser>
          <c:idx val="4"/>
          <c:order val="3"/>
          <c:tx>
            <c:strRef>
              <c:f>'Figure 5'!$C$14</c:f>
              <c:strCache>
                <c:ptCount val="1"/>
                <c:pt idx="0">
                  <c:v>Corporations (non-financial and financial)</c:v>
                </c:pt>
              </c:strCache>
            </c:strRef>
          </c:tx>
          <c:spPr>
            <a:ln>
              <a:solidFill>
                <a:srgbClr val="FAA51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5'!$D$10:$U$10</c:f>
              <c:strCache/>
            </c:strRef>
          </c:cat>
          <c:val>
            <c:numRef>
              <c:f>'Figure 5'!$D$14:$U$14</c:f>
              <c:numCache/>
            </c:numRef>
          </c:val>
          <c:smooth val="0"/>
        </c:ser>
        <c:axId val="33302095"/>
        <c:axId val="19171224"/>
      </c:lineChart>
      <c:catAx>
        <c:axId val="3330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171224"/>
        <c:crossesAt val="100"/>
        <c:auto val="1"/>
        <c:lblOffset val="100"/>
        <c:noMultiLvlLbl val="0"/>
      </c:catAx>
      <c:valAx>
        <c:axId val="1917122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330209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8245"/>
          <c:y val="0.73275"/>
          <c:w val="0.1735"/>
          <c:h val="0.23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Sector of origin of social protection receipts, EU-27,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525"/>
          <c:y val="0.0925"/>
          <c:w val="0.7155"/>
          <c:h val="0.696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6'!$D$10</c:f>
              <c:strCache>
                <c:ptCount val="1"/>
                <c:pt idx="0">
                  <c:v>Corporations (non-financial and financial)</c:v>
                </c:pt>
              </c:strCache>
            </c:strRef>
          </c:tx>
          <c:spPr>
            <a:solidFill>
              <a:srgbClr val="FAA5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6'!$C$11:$C$22</c:f>
              <c:strCache/>
            </c:strRef>
          </c:cat>
          <c:val>
            <c:numRef>
              <c:f>'Figure 6'!$D$11:$D$22</c:f>
              <c:numCache/>
            </c:numRef>
          </c:val>
        </c:ser>
        <c:ser>
          <c:idx val="2"/>
          <c:order val="1"/>
          <c:tx>
            <c:strRef>
              <c:f>'Figure 6'!$E$10</c:f>
              <c:strCache>
                <c:ptCount val="1"/>
                <c:pt idx="0">
                  <c:v>General government: central</c:v>
                </c:pt>
              </c:strCache>
            </c:strRef>
          </c:tx>
          <c:spPr>
            <a:solidFill>
              <a:srgbClr val="286EB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6'!$C$11:$C$22</c:f>
              <c:strCache/>
            </c:strRef>
          </c:cat>
          <c:val>
            <c:numRef>
              <c:f>'Figure 6'!$E$11:$E$22</c:f>
              <c:numCache/>
            </c:numRef>
          </c:val>
        </c:ser>
        <c:ser>
          <c:idx val="0"/>
          <c:order val="2"/>
          <c:tx>
            <c:strRef>
              <c:f>'Figure 6'!$F$10</c:f>
              <c:strCache>
                <c:ptCount val="1"/>
                <c:pt idx="0">
                  <c:v>General government: state and local</c:v>
                </c:pt>
              </c:strCache>
            </c:strRef>
          </c:tx>
          <c:spPr>
            <a:solidFill>
              <a:srgbClr val="A0C5E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6'!$C$11:$C$22</c:f>
              <c:strCache/>
            </c:strRef>
          </c:cat>
          <c:val>
            <c:numRef>
              <c:f>'Figure 6'!$F$11:$F$22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General government: social security funds</c:v>
                </c:pt>
              </c:strCache>
            </c:strRef>
          </c:tx>
          <c:spPr>
            <a:solidFill>
              <a:srgbClr val="71A8D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6'!$C$11:$C$22</c:f>
              <c:strCache/>
            </c:strRef>
          </c:cat>
          <c:val>
            <c:numRef>
              <c:f>'Figure 6'!$G$11:$G$22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0642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6'!$C$11:$C$22</c:f>
              <c:strCache/>
            </c:strRef>
          </c:cat>
          <c:val>
            <c:numRef>
              <c:f>'Figure 6'!$H$11:$H$22</c:f>
              <c:numCache/>
            </c:numRef>
          </c:val>
        </c:ser>
        <c:ser>
          <c:idx val="5"/>
          <c:order val="5"/>
          <c:tx>
            <c:strRef>
              <c:f>'Figure 6'!$I$10</c:f>
              <c:strCache>
                <c:ptCount val="1"/>
                <c:pt idx="0">
                  <c:v>Non-profit institutions serving households</c:v>
                </c:pt>
              </c:strCache>
            </c:strRef>
          </c:tx>
          <c:spPr>
            <a:solidFill>
              <a:srgbClr val="F6A27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6'!$C$11:$C$22</c:f>
              <c:strCache/>
            </c:strRef>
          </c:cat>
          <c:val>
            <c:numRef>
              <c:f>'Figure 6'!$I$11:$I$22</c:f>
              <c:numCache/>
            </c:numRef>
          </c:val>
        </c:ser>
        <c:ser>
          <c:idx val="6"/>
          <c:order val="6"/>
          <c:tx>
            <c:strRef>
              <c:f>'Figure 6'!$J$10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rgbClr val="B9C31E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6'!$C$11:$C$22</c:f>
              <c:strCache/>
            </c:strRef>
          </c:cat>
          <c:val>
            <c:numRef>
              <c:f>'Figure 6'!$J$11:$J$22</c:f>
              <c:numCache/>
            </c:numRef>
          </c:val>
        </c:ser>
        <c:overlap val="100"/>
        <c:gapWidth val="100"/>
        <c:axId val="19017945"/>
        <c:axId val="10281042"/>
      </c:barChart>
      <c:catAx>
        <c:axId val="190179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0281042"/>
        <c:crosses val="autoZero"/>
        <c:auto val="1"/>
        <c:lblOffset val="100"/>
        <c:noMultiLvlLbl val="0"/>
      </c:catAx>
      <c:valAx>
        <c:axId val="1028104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9017945"/>
        <c:crosses val="max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08"/>
          <c:y val="0.884"/>
          <c:w val="0.983"/>
          <c:h val="0.10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904875</xdr:colOff>
      <xdr:row>9</xdr:row>
      <xdr:rowOff>152400</xdr:rowOff>
    </xdr:from>
    <xdr:to>
      <xdr:col>21</xdr:col>
      <xdr:colOff>314325</xdr:colOff>
      <xdr:row>47</xdr:row>
      <xdr:rowOff>0</xdr:rowOff>
    </xdr:to>
    <xdr:graphicFrame macro="">
      <xdr:nvGraphicFramePr>
        <xdr:cNvPr id="2" name="Chart 1"/>
        <xdr:cNvGraphicFramePr/>
      </xdr:nvGraphicFramePr>
      <xdr:xfrm>
        <a:off x="5886450" y="1571625"/>
        <a:ext cx="9525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62</xdr:row>
      <xdr:rowOff>85725</xdr:rowOff>
    </xdr:from>
    <xdr:to>
      <xdr:col>11</xdr:col>
      <xdr:colOff>619125</xdr:colOff>
      <xdr:row>100</xdr:row>
      <xdr:rowOff>9525</xdr:rowOff>
    </xdr:to>
    <xdr:graphicFrame macro="">
      <xdr:nvGraphicFramePr>
        <xdr:cNvPr id="5" name="Chart 4"/>
        <xdr:cNvGraphicFramePr/>
      </xdr:nvGraphicFramePr>
      <xdr:xfrm>
        <a:off x="1162050" y="101917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27</xdr:row>
      <xdr:rowOff>38100</xdr:rowOff>
    </xdr:from>
    <xdr:to>
      <xdr:col>15</xdr:col>
      <xdr:colOff>47625</xdr:colOff>
      <xdr:row>64</xdr:row>
      <xdr:rowOff>114300</xdr:rowOff>
    </xdr:to>
    <xdr:graphicFrame macro="">
      <xdr:nvGraphicFramePr>
        <xdr:cNvPr id="2" name="Chart 1"/>
        <xdr:cNvGraphicFramePr/>
      </xdr:nvGraphicFramePr>
      <xdr:xfrm>
        <a:off x="1171575" y="43529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200025</xdr:colOff>
      <xdr:row>9</xdr:row>
      <xdr:rowOff>171450</xdr:rowOff>
    </xdr:from>
    <xdr:to>
      <xdr:col>28</xdr:col>
      <xdr:colOff>276225</xdr:colOff>
      <xdr:row>44</xdr:row>
      <xdr:rowOff>66675</xdr:rowOff>
    </xdr:to>
    <xdr:graphicFrame macro="">
      <xdr:nvGraphicFramePr>
        <xdr:cNvPr id="3" name="Chart 2"/>
        <xdr:cNvGraphicFramePr/>
      </xdr:nvGraphicFramePr>
      <xdr:xfrm>
        <a:off x="10067925" y="1590675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28</xdr:row>
      <xdr:rowOff>19050</xdr:rowOff>
    </xdr:from>
    <xdr:to>
      <xdr:col>13</xdr:col>
      <xdr:colOff>371475</xdr:colOff>
      <xdr:row>65</xdr:row>
      <xdr:rowOff>104775</xdr:rowOff>
    </xdr:to>
    <xdr:graphicFrame macro="">
      <xdr:nvGraphicFramePr>
        <xdr:cNvPr id="2" name="Chart 1"/>
        <xdr:cNvGraphicFramePr/>
      </xdr:nvGraphicFramePr>
      <xdr:xfrm>
        <a:off x="1133475" y="433387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33</xdr:row>
      <xdr:rowOff>66675</xdr:rowOff>
    </xdr:from>
    <xdr:to>
      <xdr:col>10</xdr:col>
      <xdr:colOff>438150</xdr:colOff>
      <xdr:row>70</xdr:row>
      <xdr:rowOff>142875</xdr:rowOff>
    </xdr:to>
    <xdr:graphicFrame macro="">
      <xdr:nvGraphicFramePr>
        <xdr:cNvPr id="3" name="Chart 2"/>
        <xdr:cNvGraphicFramePr/>
      </xdr:nvGraphicFramePr>
      <xdr:xfrm>
        <a:off x="1133475" y="57912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2"/>
  <sheetViews>
    <sheetView showGridLines="0" tabSelected="1" workbookViewId="0" topLeftCell="A1"/>
  </sheetViews>
  <sheetFormatPr defaultColWidth="8.8515625" defaultRowHeight="12"/>
  <cols>
    <col min="1" max="2" width="8.7109375" style="23" customWidth="1"/>
    <col min="3" max="3" width="35.8515625" style="23" customWidth="1"/>
    <col min="4" max="5" width="10.7109375" style="23" customWidth="1"/>
    <col min="6" max="6" width="17.7109375" style="23" bestFit="1" customWidth="1"/>
    <col min="7" max="8" width="8.8515625" style="23" customWidth="1"/>
    <col min="9" max="9" width="10.00390625" style="23" customWidth="1"/>
    <col min="10" max="16384" width="8.8515625" style="23" customWidth="1"/>
  </cols>
  <sheetData>
    <row r="1" ht="12" customHeight="1"/>
    <row r="2" ht="12" customHeight="1"/>
    <row r="3" ht="12" customHeight="1">
      <c r="C3" s="42" t="s">
        <v>36</v>
      </c>
    </row>
    <row r="4" ht="12" customHeight="1">
      <c r="C4" s="43" t="s">
        <v>37</v>
      </c>
    </row>
    <row r="5" ht="12" customHeight="1"/>
    <row r="6" ht="15">
      <c r="C6" s="111" t="s">
        <v>91</v>
      </c>
    </row>
    <row r="7" ht="12.75">
      <c r="C7" s="101" t="s">
        <v>85</v>
      </c>
    </row>
    <row r="8" ht="12">
      <c r="C8" s="24"/>
    </row>
    <row r="9" spans="2:6" ht="12">
      <c r="B9" s="16"/>
      <c r="F9" s="110"/>
    </row>
    <row r="10" spans="2:7" ht="24">
      <c r="B10" s="16"/>
      <c r="C10" s="35"/>
      <c r="D10" s="38" t="s">
        <v>28</v>
      </c>
      <c r="E10" s="38" t="s">
        <v>0</v>
      </c>
      <c r="F10" s="34"/>
      <c r="G10" s="24"/>
    </row>
    <row r="11" spans="2:6" ht="12">
      <c r="B11" s="17"/>
      <c r="C11" s="36" t="s">
        <v>126</v>
      </c>
      <c r="D11" s="96">
        <v>29.2</v>
      </c>
      <c r="E11" s="96">
        <v>28.2</v>
      </c>
      <c r="F11" s="85">
        <f>+D11-E11</f>
        <v>1</v>
      </c>
    </row>
    <row r="12" spans="2:5" ht="12">
      <c r="B12" s="17"/>
      <c r="C12" s="36"/>
      <c r="D12" s="34"/>
      <c r="E12" s="97"/>
    </row>
    <row r="13" spans="2:5" ht="12">
      <c r="B13" s="25"/>
      <c r="C13" s="37" t="s">
        <v>55</v>
      </c>
      <c r="D13" s="96">
        <v>34.3</v>
      </c>
      <c r="E13" s="98">
        <v>34.1</v>
      </c>
    </row>
    <row r="14" spans="2:5" ht="12">
      <c r="B14" s="25"/>
      <c r="C14" s="37" t="s">
        <v>53</v>
      </c>
      <c r="D14" s="96">
        <v>35.9</v>
      </c>
      <c r="E14" s="98">
        <v>32.2</v>
      </c>
    </row>
    <row r="15" spans="2:5" ht="12">
      <c r="B15" s="25"/>
      <c r="C15" s="37" t="s">
        <v>49</v>
      </c>
      <c r="D15" s="96">
        <v>31.2</v>
      </c>
      <c r="E15" s="98">
        <v>30.6</v>
      </c>
    </row>
    <row r="16" spans="2:5" ht="12">
      <c r="B16" s="25"/>
      <c r="C16" s="37" t="s">
        <v>127</v>
      </c>
      <c r="D16" s="96">
        <v>31.6</v>
      </c>
      <c r="E16" s="98">
        <v>29.7</v>
      </c>
    </row>
    <row r="17" spans="2:5" ht="12">
      <c r="B17" s="25"/>
      <c r="C17" s="37" t="s">
        <v>43</v>
      </c>
      <c r="D17" s="96">
        <v>28.9</v>
      </c>
      <c r="E17" s="98">
        <v>29.4</v>
      </c>
    </row>
    <row r="18" spans="2:5" ht="12">
      <c r="B18" s="25"/>
      <c r="C18" s="37" t="s">
        <v>54</v>
      </c>
      <c r="D18" s="96">
        <v>33.2</v>
      </c>
      <c r="E18" s="98">
        <v>29.3</v>
      </c>
    </row>
    <row r="19" spans="2:5" ht="12">
      <c r="B19" s="25"/>
      <c r="C19" s="37" t="s">
        <v>128</v>
      </c>
      <c r="D19" s="96">
        <v>29.7</v>
      </c>
      <c r="E19" s="98">
        <v>29.1</v>
      </c>
    </row>
    <row r="20" spans="2:5" ht="12">
      <c r="B20" s="25"/>
      <c r="C20" s="37" t="s">
        <v>44</v>
      </c>
      <c r="D20" s="96">
        <v>29.4</v>
      </c>
      <c r="E20" s="98">
        <v>28.8</v>
      </c>
    </row>
    <row r="21" spans="2:5" ht="12">
      <c r="B21" s="25"/>
      <c r="C21" s="37" t="s">
        <v>129</v>
      </c>
      <c r="D21" s="96">
        <v>30.8</v>
      </c>
      <c r="E21" s="98">
        <v>28.8</v>
      </c>
    </row>
    <row r="22" spans="2:5" ht="12">
      <c r="B22" s="25"/>
      <c r="C22" s="37" t="s">
        <v>130</v>
      </c>
      <c r="D22" s="96">
        <v>26.6</v>
      </c>
      <c r="E22" s="98">
        <v>25.2</v>
      </c>
    </row>
    <row r="23" spans="2:5" ht="12">
      <c r="B23" s="25"/>
      <c r="C23" s="37" t="s">
        <v>51</v>
      </c>
      <c r="D23" s="96">
        <v>26.4</v>
      </c>
      <c r="E23" s="98">
        <v>24.6</v>
      </c>
    </row>
    <row r="24" spans="2:5" ht="12">
      <c r="B24" s="25"/>
      <c r="C24" s="37" t="s">
        <v>131</v>
      </c>
      <c r="D24" s="96">
        <v>22.4</v>
      </c>
      <c r="E24" s="98">
        <v>23.4</v>
      </c>
    </row>
    <row r="25" spans="2:5" ht="12">
      <c r="B25" s="25"/>
      <c r="C25" s="37" t="s">
        <v>132</v>
      </c>
      <c r="D25" s="96">
        <v>22.3</v>
      </c>
      <c r="E25" s="98">
        <v>22.6</v>
      </c>
    </row>
    <row r="26" spans="2:5" ht="12">
      <c r="B26" s="25"/>
      <c r="C26" s="37" t="s">
        <v>48</v>
      </c>
      <c r="D26" s="96">
        <v>24.2</v>
      </c>
      <c r="E26" s="98">
        <v>21.9</v>
      </c>
    </row>
    <row r="27" spans="2:5" ht="12">
      <c r="B27" s="25"/>
      <c r="C27" s="37" t="s">
        <v>45</v>
      </c>
      <c r="D27" s="96">
        <v>22.5</v>
      </c>
      <c r="E27" s="98">
        <v>20.8</v>
      </c>
    </row>
    <row r="28" spans="2:5" ht="12">
      <c r="B28" s="25"/>
      <c r="C28" s="37" t="s">
        <v>98</v>
      </c>
      <c r="D28" s="96">
        <v>20.4</v>
      </c>
      <c r="E28" s="98">
        <v>20.3</v>
      </c>
    </row>
    <row r="29" spans="2:5" ht="12">
      <c r="B29" s="25"/>
      <c r="C29" s="37" t="s">
        <v>88</v>
      </c>
      <c r="D29" s="96">
        <v>19.6</v>
      </c>
      <c r="E29" s="98">
        <v>18.6</v>
      </c>
    </row>
    <row r="30" spans="2:5" ht="12">
      <c r="B30" s="25"/>
      <c r="C30" s="37" t="s">
        <v>52</v>
      </c>
      <c r="D30" s="96">
        <v>19.9</v>
      </c>
      <c r="E30" s="98">
        <v>18.5</v>
      </c>
    </row>
    <row r="31" spans="2:5" ht="12">
      <c r="B31" s="25"/>
      <c r="C31" s="37" t="s">
        <v>133</v>
      </c>
      <c r="D31" s="96">
        <v>18</v>
      </c>
      <c r="E31" s="98">
        <v>18.3</v>
      </c>
    </row>
    <row r="32" spans="2:5" ht="12">
      <c r="B32" s="25"/>
      <c r="C32" s="37" t="s">
        <v>99</v>
      </c>
      <c r="D32" s="96">
        <v>19.3</v>
      </c>
      <c r="E32" s="98">
        <v>18.2</v>
      </c>
    </row>
    <row r="33" spans="2:5" ht="12">
      <c r="B33" s="25"/>
      <c r="C33" s="37" t="s">
        <v>47</v>
      </c>
      <c r="D33" s="96">
        <v>18.3</v>
      </c>
      <c r="E33" s="98">
        <v>16.8</v>
      </c>
    </row>
    <row r="34" spans="2:5" ht="12">
      <c r="B34" s="25"/>
      <c r="C34" s="37" t="s">
        <v>50</v>
      </c>
      <c r="D34" s="96">
        <v>16.1</v>
      </c>
      <c r="E34" s="98">
        <v>16.1</v>
      </c>
    </row>
    <row r="35" spans="2:5" ht="12">
      <c r="B35" s="25"/>
      <c r="C35" s="37" t="s">
        <v>42</v>
      </c>
      <c r="D35" s="96">
        <v>15.6</v>
      </c>
      <c r="E35" s="98">
        <v>16</v>
      </c>
    </row>
    <row r="36" spans="2:5" ht="12">
      <c r="B36" s="25"/>
      <c r="C36" s="37" t="s">
        <v>134</v>
      </c>
      <c r="D36" s="96">
        <v>16.5</v>
      </c>
      <c r="E36" s="98">
        <v>15.1</v>
      </c>
    </row>
    <row r="37" spans="2:5" ht="12">
      <c r="B37" s="25"/>
      <c r="C37" s="37" t="s">
        <v>56</v>
      </c>
      <c r="D37" s="96">
        <v>16.3</v>
      </c>
      <c r="E37" s="98">
        <v>15</v>
      </c>
    </row>
    <row r="38" spans="2:5" ht="12">
      <c r="B38" s="25"/>
      <c r="C38" s="37" t="s">
        <v>135</v>
      </c>
      <c r="D38" s="96">
        <v>14.9</v>
      </c>
      <c r="E38" s="98">
        <v>14.9</v>
      </c>
    </row>
    <row r="39" spans="2:5" ht="12">
      <c r="B39" s="25"/>
      <c r="C39" s="37" t="s">
        <v>46</v>
      </c>
      <c r="D39" s="96">
        <v>15.2</v>
      </c>
      <c r="E39" s="98">
        <v>14.4</v>
      </c>
    </row>
    <row r="40" spans="2:5" ht="12">
      <c r="B40" s="17"/>
      <c r="C40" s="37"/>
      <c r="D40" s="96"/>
      <c r="E40" s="98"/>
    </row>
    <row r="41" spans="2:5" ht="12">
      <c r="B41" s="25"/>
      <c r="C41" s="37" t="s">
        <v>136</v>
      </c>
      <c r="D41" s="96">
        <v>29.4</v>
      </c>
      <c r="E41" s="98">
        <v>26.3</v>
      </c>
    </row>
    <row r="42" spans="2:5" ht="12">
      <c r="B42" s="17"/>
      <c r="C42" s="37"/>
      <c r="D42" s="96"/>
      <c r="E42" s="98"/>
    </row>
    <row r="43" spans="2:5" ht="12">
      <c r="B43" s="25"/>
      <c r="C43" s="37" t="s">
        <v>40</v>
      </c>
      <c r="D43" s="96">
        <v>29</v>
      </c>
      <c r="E43" s="98">
        <v>28.4</v>
      </c>
    </row>
    <row r="44" spans="2:5" ht="12">
      <c r="B44" s="25"/>
      <c r="C44" s="37" t="s">
        <v>39</v>
      </c>
      <c r="D44" s="96">
        <v>33.2</v>
      </c>
      <c r="E44" s="98">
        <v>28.3</v>
      </c>
    </row>
    <row r="45" spans="2:5" ht="12">
      <c r="B45" s="25"/>
      <c r="C45" s="37" t="s">
        <v>57</v>
      </c>
      <c r="D45" s="96">
        <v>33.8</v>
      </c>
      <c r="E45" s="98">
        <v>23.4</v>
      </c>
    </row>
    <row r="46" spans="2:5" ht="12">
      <c r="B46" s="17"/>
      <c r="C46" s="37"/>
      <c r="D46" s="96"/>
      <c r="E46" s="98"/>
    </row>
    <row r="47" spans="2:6" ht="12">
      <c r="B47" s="25"/>
      <c r="C47" s="37" t="s">
        <v>41</v>
      </c>
      <c r="D47" s="96">
        <v>19.7</v>
      </c>
      <c r="E47" s="98">
        <v>19.5</v>
      </c>
      <c r="F47" s="34"/>
    </row>
    <row r="48" spans="2:6" ht="12">
      <c r="B48" s="25"/>
      <c r="C48" s="37" t="s">
        <v>101</v>
      </c>
      <c r="D48" s="96">
        <v>19.9</v>
      </c>
      <c r="E48" s="98">
        <v>18.8</v>
      </c>
      <c r="F48" s="34"/>
    </row>
    <row r="49" spans="2:6" ht="12">
      <c r="B49" s="25"/>
      <c r="C49" s="37" t="s">
        <v>137</v>
      </c>
      <c r="D49" s="96">
        <v>17.5</v>
      </c>
      <c r="E49" s="98">
        <v>17.4</v>
      </c>
      <c r="F49" s="34"/>
    </row>
    <row r="50" spans="2:6" ht="12">
      <c r="B50" s="25"/>
      <c r="C50" s="37" t="s">
        <v>100</v>
      </c>
      <c r="D50" s="96">
        <v>15.5</v>
      </c>
      <c r="E50" s="98">
        <v>14.5</v>
      </c>
      <c r="F50" s="34"/>
    </row>
    <row r="51" spans="2:6" ht="12">
      <c r="B51" s="25"/>
      <c r="C51" s="37" t="s">
        <v>58</v>
      </c>
      <c r="D51" s="96">
        <v>14.5</v>
      </c>
      <c r="E51" s="98">
        <v>12.3</v>
      </c>
      <c r="F51" s="34" t="s">
        <v>97</v>
      </c>
    </row>
    <row r="52" spans="2:6" ht="12">
      <c r="B52" s="25"/>
      <c r="F52" s="24"/>
    </row>
    <row r="53" spans="2:3" ht="12">
      <c r="B53" s="25"/>
      <c r="C53" s="23" t="s">
        <v>102</v>
      </c>
    </row>
    <row r="54" ht="12">
      <c r="C54" s="12" t="s">
        <v>138</v>
      </c>
    </row>
    <row r="55" ht="12">
      <c r="C55" s="2" t="s">
        <v>30</v>
      </c>
    </row>
    <row r="56" ht="12">
      <c r="J56" s="26"/>
    </row>
    <row r="60" ht="12">
      <c r="A60" s="50" t="s">
        <v>38</v>
      </c>
    </row>
    <row r="61" ht="12">
      <c r="A61" s="23" t="s">
        <v>90</v>
      </c>
    </row>
    <row r="62" ht="12">
      <c r="A62" s="23" t="s">
        <v>96</v>
      </c>
    </row>
  </sheetData>
  <conditionalFormatting sqref="B13:B39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1"/>
  <sheetViews>
    <sheetView showGridLines="0" workbookViewId="0" topLeftCell="A1"/>
  </sheetViews>
  <sheetFormatPr defaultColWidth="8.8515625" defaultRowHeight="12"/>
  <cols>
    <col min="1" max="2" width="8.7109375" style="3" customWidth="1"/>
    <col min="3" max="3" width="23.8515625" style="4" customWidth="1"/>
    <col min="4" max="9" width="13.140625" style="3" customWidth="1"/>
    <col min="10" max="11" width="15.421875" style="3" customWidth="1"/>
    <col min="12" max="12" width="14.00390625" style="3" customWidth="1"/>
    <col min="13" max="16384" width="8.8515625" style="3" customWidth="1"/>
  </cols>
  <sheetData>
    <row r="1" ht="12" customHeight="1"/>
    <row r="2" ht="12" customHeight="1"/>
    <row r="3" ht="12" customHeight="1">
      <c r="C3" s="42" t="s">
        <v>36</v>
      </c>
    </row>
    <row r="4" ht="12" customHeight="1">
      <c r="C4" s="43" t="s">
        <v>37</v>
      </c>
    </row>
    <row r="5" ht="12" customHeight="1"/>
    <row r="6" spans="3:11" ht="15">
      <c r="C6" s="111" t="s">
        <v>144</v>
      </c>
      <c r="K6" s="4"/>
    </row>
    <row r="7" spans="3:11" ht="12.75">
      <c r="C7" s="101" t="s">
        <v>86</v>
      </c>
      <c r="K7" s="4"/>
    </row>
    <row r="8" ht="12">
      <c r="G8" s="20"/>
    </row>
    <row r="9" ht="12"/>
    <row r="10" spans="3:12" ht="60">
      <c r="C10" s="52"/>
      <c r="D10" s="87" t="s">
        <v>69</v>
      </c>
      <c r="E10" s="87" t="s">
        <v>70</v>
      </c>
      <c r="F10" s="87" t="s">
        <v>71</v>
      </c>
      <c r="G10" s="87" t="s">
        <v>1</v>
      </c>
      <c r="H10" s="87" t="s">
        <v>2</v>
      </c>
      <c r="I10" s="87"/>
      <c r="J10" s="86" t="s">
        <v>64</v>
      </c>
      <c r="K10" s="103" t="s">
        <v>107</v>
      </c>
      <c r="L10" s="103" t="s">
        <v>106</v>
      </c>
    </row>
    <row r="11" spans="2:12" ht="12">
      <c r="B11" s="13"/>
      <c r="C11" s="36" t="s">
        <v>126</v>
      </c>
      <c r="D11" s="67">
        <v>30.37</v>
      </c>
      <c r="E11" s="67">
        <v>5.96</v>
      </c>
      <c r="F11" s="67">
        <v>21.95</v>
      </c>
      <c r="G11" s="67">
        <v>38.16</v>
      </c>
      <c r="H11" s="67">
        <v>3.56</v>
      </c>
      <c r="I11" s="67"/>
      <c r="J11" s="92">
        <f>SUM(D11:F11)</f>
        <v>58.28</v>
      </c>
      <c r="K11" s="76">
        <f>(D11+E11)/J11*100</f>
        <v>62.336993822923816</v>
      </c>
      <c r="L11" s="76">
        <f>+J11-G11</f>
        <v>20.120000000000005</v>
      </c>
    </row>
    <row r="12" spans="2:12" ht="12">
      <c r="B12" s="13"/>
      <c r="C12" s="54"/>
      <c r="D12" s="55"/>
      <c r="E12" s="55"/>
      <c r="F12" s="55"/>
      <c r="G12" s="55"/>
      <c r="H12" s="55"/>
      <c r="I12" s="55"/>
      <c r="J12" s="93"/>
      <c r="K12" s="76"/>
      <c r="L12" s="76"/>
    </row>
    <row r="13" spans="2:12" ht="12">
      <c r="B13" s="13"/>
      <c r="C13" s="56" t="s">
        <v>42</v>
      </c>
      <c r="D13" s="67">
        <v>76.03</v>
      </c>
      <c r="E13" s="67">
        <v>0</v>
      </c>
      <c r="F13" s="67">
        <v>0.98</v>
      </c>
      <c r="G13" s="67">
        <v>22.9</v>
      </c>
      <c r="H13" s="67">
        <v>0.09</v>
      </c>
      <c r="I13" s="67"/>
      <c r="J13" s="92">
        <f aca="true" t="shared" si="0" ref="J13:J39">SUM(D13:F13)</f>
        <v>77.01</v>
      </c>
      <c r="K13" s="76">
        <f aca="true" t="shared" si="1" ref="K13:K39">(D13+E13)/J13*100</f>
        <v>98.72743799506557</v>
      </c>
      <c r="L13" s="76">
        <f aca="true" t="shared" si="2" ref="L13:L51">+J13-G13</f>
        <v>54.11000000000001</v>
      </c>
    </row>
    <row r="14" spans="2:12" ht="12">
      <c r="B14" s="13"/>
      <c r="C14" s="37" t="s">
        <v>134</v>
      </c>
      <c r="D14" s="67">
        <v>54.6</v>
      </c>
      <c r="E14" s="67">
        <v>1.97</v>
      </c>
      <c r="F14" s="67">
        <v>18.86</v>
      </c>
      <c r="G14" s="67">
        <v>23.28</v>
      </c>
      <c r="H14" s="67">
        <v>1.28</v>
      </c>
      <c r="I14" s="67"/>
      <c r="J14" s="92">
        <f t="shared" si="0"/>
        <v>75.43</v>
      </c>
      <c r="K14" s="76">
        <f t="shared" si="1"/>
        <v>74.99668566883201</v>
      </c>
      <c r="L14" s="76">
        <f t="shared" si="2"/>
        <v>52.150000000000006</v>
      </c>
    </row>
    <row r="15" spans="2:12" ht="12">
      <c r="B15" s="13"/>
      <c r="C15" s="37" t="s">
        <v>88</v>
      </c>
      <c r="D15" s="67">
        <v>48.7</v>
      </c>
      <c r="E15" s="67">
        <v>1.75</v>
      </c>
      <c r="F15" s="67">
        <v>24.4</v>
      </c>
      <c r="G15" s="67">
        <v>23.89</v>
      </c>
      <c r="H15" s="67">
        <v>1.26</v>
      </c>
      <c r="I15" s="67"/>
      <c r="J15" s="92">
        <f t="shared" si="0"/>
        <v>74.85</v>
      </c>
      <c r="K15" s="76">
        <f t="shared" si="1"/>
        <v>67.40146960587843</v>
      </c>
      <c r="L15" s="76">
        <f t="shared" si="2"/>
        <v>50.959999999999994</v>
      </c>
    </row>
    <row r="16" spans="2:12" ht="12">
      <c r="B16" s="13"/>
      <c r="C16" s="56" t="s">
        <v>46</v>
      </c>
      <c r="D16" s="67">
        <v>37.23</v>
      </c>
      <c r="E16" s="67">
        <v>6.95</v>
      </c>
      <c r="F16" s="67">
        <v>29.28</v>
      </c>
      <c r="G16" s="67">
        <v>25.78</v>
      </c>
      <c r="H16" s="67">
        <v>0.76</v>
      </c>
      <c r="I16" s="67"/>
      <c r="J16" s="92">
        <f t="shared" si="0"/>
        <v>73.46000000000001</v>
      </c>
      <c r="K16" s="76">
        <f t="shared" si="1"/>
        <v>60.14157364552136</v>
      </c>
      <c r="L16" s="76">
        <f t="shared" si="2"/>
        <v>47.68000000000001</v>
      </c>
    </row>
    <row r="17" spans="2:12" ht="12">
      <c r="B17" s="13"/>
      <c r="C17" s="56" t="s">
        <v>99</v>
      </c>
      <c r="D17" s="67">
        <v>47.17</v>
      </c>
      <c r="E17" s="67">
        <v>1.43</v>
      </c>
      <c r="F17" s="67">
        <v>22.23</v>
      </c>
      <c r="G17" s="67">
        <v>26.09</v>
      </c>
      <c r="H17" s="67">
        <v>3.09</v>
      </c>
      <c r="I17" s="67"/>
      <c r="J17" s="92">
        <f t="shared" si="0"/>
        <v>70.83</v>
      </c>
      <c r="K17" s="76">
        <f t="shared" si="1"/>
        <v>68.61499364675984</v>
      </c>
      <c r="L17" s="76">
        <f t="shared" si="2"/>
        <v>44.739999999999995</v>
      </c>
    </row>
    <row r="18" spans="2:12" ht="12">
      <c r="B18" s="13"/>
      <c r="C18" s="37" t="s">
        <v>132</v>
      </c>
      <c r="D18" s="67">
        <v>23.22</v>
      </c>
      <c r="E18" s="67">
        <v>4.44</v>
      </c>
      <c r="F18" s="67">
        <v>41.87</v>
      </c>
      <c r="G18" s="67">
        <v>29.01</v>
      </c>
      <c r="H18" s="67">
        <v>1.45</v>
      </c>
      <c r="I18" s="67"/>
      <c r="J18" s="92">
        <f t="shared" si="0"/>
        <v>69.53</v>
      </c>
      <c r="K18" s="76">
        <f t="shared" si="1"/>
        <v>39.78138932834748</v>
      </c>
      <c r="L18" s="76">
        <f t="shared" si="2"/>
        <v>40.519999999999996</v>
      </c>
    </row>
    <row r="19" spans="2:12" ht="12">
      <c r="B19" s="13"/>
      <c r="C19" s="56" t="s">
        <v>98</v>
      </c>
      <c r="D19" s="67">
        <v>45.28</v>
      </c>
      <c r="E19" s="67">
        <v>1.95</v>
      </c>
      <c r="F19" s="67">
        <v>21.47</v>
      </c>
      <c r="G19" s="67">
        <v>18.3</v>
      </c>
      <c r="H19" s="67">
        <v>13.01</v>
      </c>
      <c r="I19" s="67"/>
      <c r="J19" s="92">
        <f t="shared" si="0"/>
        <v>68.7</v>
      </c>
      <c r="K19" s="76">
        <f t="shared" si="1"/>
        <v>68.74818049490538</v>
      </c>
      <c r="L19" s="76">
        <f t="shared" si="2"/>
        <v>50.400000000000006</v>
      </c>
    </row>
    <row r="20" spans="2:12" ht="12">
      <c r="B20" s="13"/>
      <c r="C20" s="37" t="s">
        <v>133</v>
      </c>
      <c r="D20" s="67">
        <v>36.04</v>
      </c>
      <c r="E20" s="67">
        <v>1.01</v>
      </c>
      <c r="F20" s="67">
        <v>29.68</v>
      </c>
      <c r="G20" s="67">
        <v>33.23</v>
      </c>
      <c r="H20" s="67">
        <v>0.05</v>
      </c>
      <c r="I20" s="67"/>
      <c r="J20" s="92">
        <f t="shared" si="0"/>
        <v>66.72999999999999</v>
      </c>
      <c r="K20" s="76">
        <f t="shared" si="1"/>
        <v>55.52225385883411</v>
      </c>
      <c r="L20" s="76">
        <f t="shared" si="2"/>
        <v>33.49999999999999</v>
      </c>
    </row>
    <row r="21" spans="2:12" ht="12">
      <c r="B21" s="13"/>
      <c r="C21" s="37" t="s">
        <v>127</v>
      </c>
      <c r="D21" s="67">
        <v>25.79</v>
      </c>
      <c r="E21" s="67">
        <v>8.53</v>
      </c>
      <c r="F21" s="67">
        <v>30.8</v>
      </c>
      <c r="G21" s="67">
        <v>33.24</v>
      </c>
      <c r="H21" s="67">
        <v>1.64</v>
      </c>
      <c r="I21" s="67"/>
      <c r="J21" s="92">
        <f t="shared" si="0"/>
        <v>65.12</v>
      </c>
      <c r="K21" s="76">
        <f t="shared" si="1"/>
        <v>52.702702702702695</v>
      </c>
      <c r="L21" s="76">
        <f t="shared" si="2"/>
        <v>31.880000000000003</v>
      </c>
    </row>
    <row r="22" spans="2:12" ht="12">
      <c r="B22" s="13"/>
      <c r="C22" s="56" t="s">
        <v>43</v>
      </c>
      <c r="D22" s="67">
        <v>30.06</v>
      </c>
      <c r="E22" s="67">
        <v>6.35</v>
      </c>
      <c r="F22" s="67">
        <v>26.97</v>
      </c>
      <c r="G22" s="67">
        <v>35.34</v>
      </c>
      <c r="H22" s="67">
        <v>1.28</v>
      </c>
      <c r="I22" s="67"/>
      <c r="J22" s="92">
        <f t="shared" si="0"/>
        <v>63.379999999999995</v>
      </c>
      <c r="K22" s="76">
        <f t="shared" si="1"/>
        <v>57.447144209529824</v>
      </c>
      <c r="L22" s="76">
        <f t="shared" si="2"/>
        <v>28.039999999999992</v>
      </c>
    </row>
    <row r="23" spans="2:12" ht="12">
      <c r="B23" s="13"/>
      <c r="C23" s="56" t="s">
        <v>54</v>
      </c>
      <c r="D23" s="67">
        <v>24.17</v>
      </c>
      <c r="E23" s="67">
        <v>5.13</v>
      </c>
      <c r="F23" s="67">
        <v>31.76</v>
      </c>
      <c r="G23" s="67">
        <v>22.92</v>
      </c>
      <c r="H23" s="67">
        <v>16.02</v>
      </c>
      <c r="I23" s="67"/>
      <c r="J23" s="92">
        <f t="shared" si="0"/>
        <v>61.06</v>
      </c>
      <c r="K23" s="76">
        <f t="shared" si="1"/>
        <v>47.985587946282344</v>
      </c>
      <c r="L23" s="76">
        <f t="shared" si="2"/>
        <v>38.14</v>
      </c>
    </row>
    <row r="24" spans="2:12" ht="12">
      <c r="B24" s="13"/>
      <c r="C24" s="56" t="s">
        <v>55</v>
      </c>
      <c r="D24" s="67">
        <v>33.97</v>
      </c>
      <c r="E24" s="67">
        <v>7.19</v>
      </c>
      <c r="F24" s="67">
        <v>19.09</v>
      </c>
      <c r="G24" s="67">
        <v>36.67</v>
      </c>
      <c r="H24" s="67">
        <v>3.07</v>
      </c>
      <c r="I24" s="67"/>
      <c r="J24" s="92">
        <f t="shared" si="0"/>
        <v>60.25</v>
      </c>
      <c r="K24" s="76">
        <f t="shared" si="1"/>
        <v>68.31535269709543</v>
      </c>
      <c r="L24" s="76">
        <f t="shared" si="2"/>
        <v>23.58</v>
      </c>
    </row>
    <row r="25" spans="2:12" ht="12">
      <c r="B25" s="13"/>
      <c r="C25" s="56" t="s">
        <v>45</v>
      </c>
      <c r="D25" s="67">
        <v>24.14</v>
      </c>
      <c r="E25" s="67">
        <v>3.16</v>
      </c>
      <c r="F25" s="67">
        <v>32.39</v>
      </c>
      <c r="G25" s="67">
        <v>37.31</v>
      </c>
      <c r="H25" s="67">
        <v>3.01</v>
      </c>
      <c r="I25" s="67"/>
      <c r="J25" s="92">
        <f t="shared" si="0"/>
        <v>59.69</v>
      </c>
      <c r="K25" s="76">
        <f t="shared" si="1"/>
        <v>45.73630423856593</v>
      </c>
      <c r="L25" s="76">
        <f t="shared" si="2"/>
        <v>22.379999999999995</v>
      </c>
    </row>
    <row r="26" spans="2:12" ht="12">
      <c r="B26" s="13"/>
      <c r="C26" s="37" t="s">
        <v>135</v>
      </c>
      <c r="D26" s="67">
        <v>39.36</v>
      </c>
      <c r="E26" s="67">
        <v>2.42</v>
      </c>
      <c r="F26" s="67">
        <v>17.09</v>
      </c>
      <c r="G26" s="67">
        <v>40.22</v>
      </c>
      <c r="H26" s="67">
        <v>0.9</v>
      </c>
      <c r="I26" s="67"/>
      <c r="J26" s="92">
        <f t="shared" si="0"/>
        <v>58.870000000000005</v>
      </c>
      <c r="K26" s="76">
        <f t="shared" si="1"/>
        <v>70.96993375233566</v>
      </c>
      <c r="L26" s="76">
        <f t="shared" si="2"/>
        <v>18.650000000000006</v>
      </c>
    </row>
    <row r="27" spans="2:12" ht="12">
      <c r="B27" s="13"/>
      <c r="C27" s="56" t="s">
        <v>44</v>
      </c>
      <c r="D27" s="67">
        <v>29.92</v>
      </c>
      <c r="E27" s="67">
        <v>8.94</v>
      </c>
      <c r="F27" s="67">
        <v>19.98</v>
      </c>
      <c r="G27" s="67">
        <v>38.82</v>
      </c>
      <c r="H27" s="67">
        <v>2.34</v>
      </c>
      <c r="I27" s="67"/>
      <c r="J27" s="92">
        <f t="shared" si="0"/>
        <v>58.84</v>
      </c>
      <c r="K27" s="76">
        <f t="shared" si="1"/>
        <v>66.043507817811</v>
      </c>
      <c r="L27" s="76">
        <f t="shared" si="2"/>
        <v>20.020000000000003</v>
      </c>
    </row>
    <row r="28" spans="2:12" ht="12">
      <c r="B28" s="13"/>
      <c r="C28" s="37" t="s">
        <v>131</v>
      </c>
      <c r="D28" s="67">
        <v>38.87</v>
      </c>
      <c r="E28" s="67">
        <v>6.2</v>
      </c>
      <c r="F28" s="67">
        <v>13.46</v>
      </c>
      <c r="G28" s="67">
        <v>39.26</v>
      </c>
      <c r="H28" s="67">
        <v>2.21</v>
      </c>
      <c r="I28" s="67"/>
      <c r="J28" s="92">
        <f t="shared" si="0"/>
        <v>58.53</v>
      </c>
      <c r="K28" s="76">
        <f t="shared" si="1"/>
        <v>77.00324619853066</v>
      </c>
      <c r="L28" s="76">
        <f t="shared" si="2"/>
        <v>19.270000000000003</v>
      </c>
    </row>
    <row r="29" spans="2:12" ht="12">
      <c r="B29" s="13"/>
      <c r="C29" s="37" t="s">
        <v>139</v>
      </c>
      <c r="D29" s="67">
        <v>31.47</v>
      </c>
      <c r="E29" s="67">
        <v>3.27</v>
      </c>
      <c r="F29" s="67">
        <v>21.41</v>
      </c>
      <c r="G29" s="67">
        <v>42.01</v>
      </c>
      <c r="H29" s="67">
        <v>1.84</v>
      </c>
      <c r="I29" s="67"/>
      <c r="J29" s="92">
        <f t="shared" si="0"/>
        <v>56.150000000000006</v>
      </c>
      <c r="K29" s="76">
        <f t="shared" si="1"/>
        <v>61.8699910952805</v>
      </c>
      <c r="L29" s="76">
        <f t="shared" si="2"/>
        <v>14.140000000000008</v>
      </c>
    </row>
    <row r="30" spans="2:12" ht="12">
      <c r="B30" s="13"/>
      <c r="C30" s="37" t="s">
        <v>130</v>
      </c>
      <c r="D30" s="67">
        <v>17.34</v>
      </c>
      <c r="E30" s="67">
        <v>14.58</v>
      </c>
      <c r="F30" s="67">
        <v>24.18</v>
      </c>
      <c r="G30" s="67">
        <v>38.71</v>
      </c>
      <c r="H30" s="67">
        <v>5.19</v>
      </c>
      <c r="I30" s="67"/>
      <c r="J30" s="92">
        <f t="shared" si="0"/>
        <v>56.1</v>
      </c>
      <c r="K30" s="76">
        <f t="shared" si="1"/>
        <v>56.898395721925134</v>
      </c>
      <c r="L30" s="76">
        <f t="shared" si="2"/>
        <v>17.39</v>
      </c>
    </row>
    <row r="31" spans="2:12" ht="12">
      <c r="B31" s="13"/>
      <c r="C31" s="56" t="s">
        <v>48</v>
      </c>
      <c r="D31" s="67">
        <v>19.07</v>
      </c>
      <c r="E31" s="67">
        <v>7.2</v>
      </c>
      <c r="F31" s="67">
        <v>23.95</v>
      </c>
      <c r="G31" s="67">
        <v>44.42</v>
      </c>
      <c r="H31" s="67">
        <v>5.36</v>
      </c>
      <c r="I31" s="67"/>
      <c r="J31" s="92">
        <f t="shared" si="0"/>
        <v>50.22</v>
      </c>
      <c r="K31" s="76">
        <f t="shared" si="1"/>
        <v>52.30983671843887</v>
      </c>
      <c r="L31" s="76">
        <f t="shared" si="2"/>
        <v>5.799999999999997</v>
      </c>
    </row>
    <row r="32" spans="2:12" ht="12">
      <c r="B32" s="13"/>
      <c r="C32" s="37" t="s">
        <v>128</v>
      </c>
      <c r="D32" s="67">
        <v>31.84</v>
      </c>
      <c r="E32" s="67">
        <v>2.5</v>
      </c>
      <c r="F32" s="67">
        <v>15.85</v>
      </c>
      <c r="G32" s="67">
        <v>47.67</v>
      </c>
      <c r="H32" s="67">
        <v>2.13</v>
      </c>
      <c r="I32" s="67"/>
      <c r="J32" s="92">
        <f t="shared" si="0"/>
        <v>50.190000000000005</v>
      </c>
      <c r="K32" s="76">
        <f t="shared" si="1"/>
        <v>68.42000398485754</v>
      </c>
      <c r="L32" s="76">
        <f t="shared" si="2"/>
        <v>2.520000000000003</v>
      </c>
    </row>
    <row r="33" spans="2:12" ht="12">
      <c r="B33" s="13"/>
      <c r="C33" s="37" t="s">
        <v>129</v>
      </c>
      <c r="D33" s="67">
        <v>36.67</v>
      </c>
      <c r="E33" s="67">
        <v>1.29</v>
      </c>
      <c r="F33" s="67">
        <v>9.07</v>
      </c>
      <c r="G33" s="67">
        <v>50.91</v>
      </c>
      <c r="H33" s="67">
        <v>2.06</v>
      </c>
      <c r="I33" s="67"/>
      <c r="J33" s="92">
        <f t="shared" si="0"/>
        <v>47.03</v>
      </c>
      <c r="K33" s="76">
        <f t="shared" si="1"/>
        <v>80.71443759302572</v>
      </c>
      <c r="L33" s="76">
        <f t="shared" si="2"/>
        <v>-3.8799999999999955</v>
      </c>
    </row>
    <row r="34" spans="2:12" ht="12">
      <c r="B34" s="13"/>
      <c r="C34" s="56" t="s">
        <v>51</v>
      </c>
      <c r="D34" s="67">
        <v>28.69</v>
      </c>
      <c r="E34" s="67">
        <v>1.76</v>
      </c>
      <c r="F34" s="67">
        <v>16.12</v>
      </c>
      <c r="G34" s="67">
        <v>45.34</v>
      </c>
      <c r="H34" s="67">
        <v>8.1</v>
      </c>
      <c r="I34" s="67"/>
      <c r="J34" s="92">
        <f t="shared" si="0"/>
        <v>46.57000000000001</v>
      </c>
      <c r="K34" s="76">
        <f t="shared" si="1"/>
        <v>65.38544127120464</v>
      </c>
      <c r="L34" s="76">
        <f t="shared" si="2"/>
        <v>1.230000000000004</v>
      </c>
    </row>
    <row r="35" spans="2:12" ht="12">
      <c r="B35" s="13"/>
      <c r="C35" s="56" t="s">
        <v>49</v>
      </c>
      <c r="D35" s="67">
        <v>29.77</v>
      </c>
      <c r="E35" s="67">
        <v>2.13</v>
      </c>
      <c r="F35" s="67">
        <v>13.78</v>
      </c>
      <c r="G35" s="67">
        <v>49.11</v>
      </c>
      <c r="H35" s="67">
        <v>5.22</v>
      </c>
      <c r="I35" s="67"/>
      <c r="J35" s="92">
        <f t="shared" si="0"/>
        <v>45.68</v>
      </c>
      <c r="K35" s="76">
        <f t="shared" si="1"/>
        <v>69.8336252189142</v>
      </c>
      <c r="L35" s="76">
        <f t="shared" si="2"/>
        <v>-3.4299999999999997</v>
      </c>
    </row>
    <row r="36" spans="2:12" ht="12">
      <c r="B36" s="13"/>
      <c r="C36" s="56" t="s">
        <v>52</v>
      </c>
      <c r="D36" s="67">
        <v>24.97</v>
      </c>
      <c r="E36" s="67">
        <v>0</v>
      </c>
      <c r="F36" s="67">
        <v>19.99</v>
      </c>
      <c r="G36" s="67">
        <v>47.41</v>
      </c>
      <c r="H36" s="67">
        <v>7.62</v>
      </c>
      <c r="I36" s="67"/>
      <c r="J36" s="92">
        <f t="shared" si="0"/>
        <v>44.959999999999994</v>
      </c>
      <c r="K36" s="76">
        <f t="shared" si="1"/>
        <v>55.53825622775801</v>
      </c>
      <c r="L36" s="76">
        <f t="shared" si="2"/>
        <v>-2.450000000000003</v>
      </c>
    </row>
    <row r="37" spans="2:12" ht="12">
      <c r="B37" s="13"/>
      <c r="C37" s="56" t="s">
        <v>56</v>
      </c>
      <c r="D37" s="67">
        <v>23.07</v>
      </c>
      <c r="E37" s="67">
        <v>7.09</v>
      </c>
      <c r="F37" s="67">
        <v>9.14</v>
      </c>
      <c r="G37" s="67">
        <v>56.92</v>
      </c>
      <c r="H37" s="67">
        <v>3.79</v>
      </c>
      <c r="I37" s="67"/>
      <c r="J37" s="92">
        <f t="shared" si="0"/>
        <v>39.3</v>
      </c>
      <c r="K37" s="76">
        <f t="shared" si="1"/>
        <v>76.74300254452928</v>
      </c>
      <c r="L37" s="76">
        <f t="shared" si="2"/>
        <v>-17.620000000000005</v>
      </c>
    </row>
    <row r="38" spans="2:12" ht="12">
      <c r="B38" s="13"/>
      <c r="C38" s="56" t="s">
        <v>50</v>
      </c>
      <c r="D38" s="67">
        <v>17.68</v>
      </c>
      <c r="E38" s="67">
        <v>8.5</v>
      </c>
      <c r="F38" s="67">
        <v>10.38</v>
      </c>
      <c r="G38" s="67">
        <v>61.68</v>
      </c>
      <c r="H38" s="67">
        <v>1.75</v>
      </c>
      <c r="I38" s="67"/>
      <c r="J38" s="92">
        <f t="shared" si="0"/>
        <v>36.56</v>
      </c>
      <c r="K38" s="76">
        <f t="shared" si="1"/>
        <v>71.60831509846827</v>
      </c>
      <c r="L38" s="76">
        <f t="shared" si="2"/>
        <v>-25.119999999999997</v>
      </c>
    </row>
    <row r="39" spans="2:12" ht="12">
      <c r="B39" s="13"/>
      <c r="C39" s="56" t="s">
        <v>53</v>
      </c>
      <c r="D39" s="67">
        <v>10.45</v>
      </c>
      <c r="E39" s="67">
        <v>0.58</v>
      </c>
      <c r="F39" s="67">
        <v>7.88</v>
      </c>
      <c r="G39" s="67">
        <v>77.82</v>
      </c>
      <c r="H39" s="67">
        <v>3.27</v>
      </c>
      <c r="I39" s="67"/>
      <c r="J39" s="92">
        <f t="shared" si="0"/>
        <v>18.91</v>
      </c>
      <c r="K39" s="76">
        <f t="shared" si="1"/>
        <v>58.32892649391855</v>
      </c>
      <c r="L39" s="76">
        <f t="shared" si="2"/>
        <v>-58.91</v>
      </c>
    </row>
    <row r="40" spans="2:12" ht="12">
      <c r="B40" s="13"/>
      <c r="C40" s="56"/>
      <c r="D40" s="67"/>
      <c r="E40" s="67"/>
      <c r="F40" s="67"/>
      <c r="G40" s="67"/>
      <c r="H40" s="67"/>
      <c r="I40" s="67"/>
      <c r="J40" s="76"/>
      <c r="K40" s="76"/>
      <c r="L40" s="76"/>
    </row>
    <row r="41" spans="2:13" ht="12">
      <c r="B41" s="13"/>
      <c r="C41" s="37" t="s">
        <v>136</v>
      </c>
      <c r="D41" s="67">
        <v>23.98</v>
      </c>
      <c r="E41" s="67">
        <v>3.19</v>
      </c>
      <c r="F41" s="67">
        <v>10.1</v>
      </c>
      <c r="G41" s="67">
        <v>50.61</v>
      </c>
      <c r="H41" s="67">
        <v>12.12</v>
      </c>
      <c r="I41" s="67"/>
      <c r="J41" s="92">
        <f>SUM(D41:F41)</f>
        <v>37.27</v>
      </c>
      <c r="K41" s="76">
        <f>(D41+E41)/J41*100</f>
        <v>72.9004561309364</v>
      </c>
      <c r="L41" s="76">
        <f t="shared" si="2"/>
        <v>-13.339999999999996</v>
      </c>
      <c r="M41" s="56"/>
    </row>
    <row r="42" spans="2:13" ht="12">
      <c r="B42" s="13"/>
      <c r="C42" s="56"/>
      <c r="D42" s="56"/>
      <c r="E42" s="56"/>
      <c r="F42" s="56"/>
      <c r="G42" s="56"/>
      <c r="H42" s="56"/>
      <c r="I42" s="56"/>
      <c r="J42" s="56"/>
      <c r="K42" s="76"/>
      <c r="L42" s="76"/>
      <c r="M42" s="56"/>
    </row>
    <row r="43" spans="2:12" ht="12">
      <c r="B43" s="13"/>
      <c r="C43" s="56" t="s">
        <v>39</v>
      </c>
      <c r="D43" s="67">
        <v>26.89</v>
      </c>
      <c r="E43" s="67">
        <v>2.31</v>
      </c>
      <c r="F43" s="67">
        <v>36.14</v>
      </c>
      <c r="G43" s="67">
        <v>23.64</v>
      </c>
      <c r="H43" s="67">
        <v>11.01</v>
      </c>
      <c r="I43" s="67"/>
      <c r="J43" s="92">
        <f>SUM(D43:F43)</f>
        <v>65.34</v>
      </c>
      <c r="K43" s="76">
        <f aca="true" t="shared" si="3" ref="K43:K45">(D43+E43)/J43*100</f>
        <v>44.68931741659014</v>
      </c>
      <c r="L43" s="76">
        <f t="shared" si="2"/>
        <v>41.7</v>
      </c>
    </row>
    <row r="44" spans="2:12" ht="12">
      <c r="B44" s="13"/>
      <c r="C44" s="56" t="s">
        <v>57</v>
      </c>
      <c r="D44" s="67">
        <v>38.74</v>
      </c>
      <c r="E44" s="67">
        <v>0</v>
      </c>
      <c r="F44" s="67">
        <v>6.65</v>
      </c>
      <c r="G44" s="67">
        <v>40.9</v>
      </c>
      <c r="H44" s="67">
        <v>13.72</v>
      </c>
      <c r="I44" s="67"/>
      <c r="J44" s="92">
        <f>SUM(D44:F44)</f>
        <v>45.39</v>
      </c>
      <c r="K44" s="76">
        <f t="shared" si="3"/>
        <v>85.34919585811853</v>
      </c>
      <c r="L44" s="76">
        <f t="shared" si="2"/>
        <v>4.490000000000002</v>
      </c>
    </row>
    <row r="45" spans="2:12" ht="12">
      <c r="B45" s="13"/>
      <c r="C45" s="56" t="s">
        <v>40</v>
      </c>
      <c r="D45" s="67">
        <v>29.39</v>
      </c>
      <c r="E45" s="67">
        <v>0</v>
      </c>
      <c r="F45" s="67">
        <v>14.88</v>
      </c>
      <c r="G45" s="67">
        <v>55.7</v>
      </c>
      <c r="H45" s="67">
        <v>0.03</v>
      </c>
      <c r="I45" s="67"/>
      <c r="J45" s="92">
        <f>SUM(D45:F45)</f>
        <v>44.27</v>
      </c>
      <c r="K45" s="76">
        <f t="shared" si="3"/>
        <v>66.38807318725999</v>
      </c>
      <c r="L45" s="76">
        <f t="shared" si="2"/>
        <v>-11.43</v>
      </c>
    </row>
    <row r="46" spans="2:12" ht="12">
      <c r="B46" s="13"/>
      <c r="C46" s="56"/>
      <c r="D46" s="67"/>
      <c r="E46" s="67"/>
      <c r="F46" s="67"/>
      <c r="G46" s="67"/>
      <c r="H46" s="67"/>
      <c r="I46" s="67"/>
      <c r="J46" s="76"/>
      <c r="K46" s="76"/>
      <c r="L46" s="76"/>
    </row>
    <row r="47" spans="2:12" ht="12">
      <c r="B47" s="13"/>
      <c r="C47" s="56" t="s">
        <v>101</v>
      </c>
      <c r="D47" s="67">
        <v>7.97</v>
      </c>
      <c r="E47" s="67">
        <v>0</v>
      </c>
      <c r="F47" s="67">
        <v>64.72</v>
      </c>
      <c r="G47" s="67">
        <v>24.5</v>
      </c>
      <c r="H47" s="67">
        <v>2.81</v>
      </c>
      <c r="I47" s="67"/>
      <c r="J47" s="92">
        <f>SUM(D47:F47)</f>
        <v>72.69</v>
      </c>
      <c r="K47" s="76">
        <f aca="true" t="shared" si="4" ref="K47:K51">(D47+E47)/J47*100</f>
        <v>10.964369239235108</v>
      </c>
      <c r="L47" s="76">
        <f t="shared" si="2"/>
        <v>48.19</v>
      </c>
    </row>
    <row r="48" spans="2:12" ht="12">
      <c r="B48" s="13"/>
      <c r="C48" s="37" t="s">
        <v>137</v>
      </c>
      <c r="D48" s="67">
        <v>18.43</v>
      </c>
      <c r="E48" s="67">
        <v>0.97</v>
      </c>
      <c r="F48" s="67">
        <v>45.7</v>
      </c>
      <c r="G48" s="67">
        <v>34.6</v>
      </c>
      <c r="H48" s="67">
        <v>0.3</v>
      </c>
      <c r="I48" s="67"/>
      <c r="J48" s="92">
        <f>SUM(D48:F48)</f>
        <v>65.1</v>
      </c>
      <c r="K48" s="76">
        <f t="shared" si="4"/>
        <v>29.80030721966206</v>
      </c>
      <c r="L48" s="76">
        <f t="shared" si="2"/>
        <v>30.499999999999993</v>
      </c>
    </row>
    <row r="49" spans="2:12" ht="12">
      <c r="B49" s="13"/>
      <c r="C49" s="37" t="s">
        <v>140</v>
      </c>
      <c r="D49" s="67">
        <v>27.01</v>
      </c>
      <c r="E49" s="67">
        <v>3.8</v>
      </c>
      <c r="F49" s="67">
        <v>33.69</v>
      </c>
      <c r="G49" s="67">
        <v>34.75</v>
      </c>
      <c r="H49" s="67">
        <v>0.74</v>
      </c>
      <c r="I49" s="67"/>
      <c r="J49" s="92">
        <f>SUM(D49:F49)</f>
        <v>64.5</v>
      </c>
      <c r="K49" s="76">
        <f t="shared" si="4"/>
        <v>47.76744186046512</v>
      </c>
      <c r="L49" s="76">
        <f t="shared" si="2"/>
        <v>29.75</v>
      </c>
    </row>
    <row r="50" spans="2:12" ht="12">
      <c r="B50" s="13"/>
      <c r="C50" s="56" t="s">
        <v>58</v>
      </c>
      <c r="D50" s="67">
        <v>28.86</v>
      </c>
      <c r="E50" s="67">
        <v>0</v>
      </c>
      <c r="F50" s="67">
        <v>26.32</v>
      </c>
      <c r="G50" s="67">
        <v>38.1</v>
      </c>
      <c r="H50" s="67">
        <v>6.72</v>
      </c>
      <c r="I50" s="67"/>
      <c r="J50" s="92">
        <f>SUM(D50:F50)</f>
        <v>55.18</v>
      </c>
      <c r="K50" s="76">
        <f t="shared" si="4"/>
        <v>52.30155853570134</v>
      </c>
      <c r="L50" s="76">
        <f t="shared" si="2"/>
        <v>17.08</v>
      </c>
    </row>
    <row r="51" spans="2:12" ht="12">
      <c r="B51" s="13"/>
      <c r="C51" s="56" t="s">
        <v>100</v>
      </c>
      <c r="D51" s="67">
        <v>0</v>
      </c>
      <c r="E51" s="67">
        <v>1.4</v>
      </c>
      <c r="F51" s="67">
        <v>53.57</v>
      </c>
      <c r="G51" s="67">
        <v>43.41</v>
      </c>
      <c r="H51" s="67">
        <v>1.62</v>
      </c>
      <c r="I51" s="67"/>
      <c r="J51" s="92">
        <f>SUM(D51:F51)</f>
        <v>54.97</v>
      </c>
      <c r="K51" s="76">
        <f t="shared" si="4"/>
        <v>2.5468437329452427</v>
      </c>
      <c r="L51" s="76">
        <f t="shared" si="2"/>
        <v>11.560000000000002</v>
      </c>
    </row>
    <row r="52" spans="2:9" ht="12">
      <c r="B52" s="13"/>
      <c r="C52" s="56"/>
      <c r="D52" s="57"/>
      <c r="E52" s="57"/>
      <c r="F52" s="57"/>
      <c r="G52" s="57"/>
      <c r="H52" s="57"/>
      <c r="I52" s="57"/>
    </row>
    <row r="53" spans="2:9" ht="12">
      <c r="B53" s="6"/>
      <c r="C53" s="3" t="s">
        <v>63</v>
      </c>
      <c r="D53" s="39"/>
      <c r="E53" s="39"/>
      <c r="F53" s="39"/>
      <c r="G53" s="39"/>
      <c r="H53" s="39"/>
      <c r="I53" s="39"/>
    </row>
    <row r="54" spans="2:9" ht="12">
      <c r="B54" s="6"/>
      <c r="C54" s="12" t="s">
        <v>138</v>
      </c>
      <c r="D54" s="5"/>
      <c r="E54" s="5"/>
      <c r="F54" s="5"/>
      <c r="G54" s="5"/>
      <c r="H54" s="5"/>
      <c r="I54" s="5"/>
    </row>
    <row r="55" ht="12">
      <c r="C55" s="12" t="s">
        <v>141</v>
      </c>
    </row>
    <row r="56" ht="12">
      <c r="C56" s="2" t="s">
        <v>31</v>
      </c>
    </row>
    <row r="57" ht="12"/>
    <row r="58" ht="12"/>
    <row r="59" ht="12"/>
    <row r="60" ht="12">
      <c r="A60" s="50" t="s">
        <v>59</v>
      </c>
    </row>
    <row r="61" ht="12">
      <c r="A61" s="3" t="s">
        <v>60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4" ht="40.3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showGridLines="0" workbookViewId="0" topLeftCell="A1"/>
  </sheetViews>
  <sheetFormatPr defaultColWidth="8.8515625" defaultRowHeight="12"/>
  <cols>
    <col min="1" max="2" width="8.7109375" style="23" customWidth="1"/>
    <col min="3" max="3" width="6.8515625" style="23" customWidth="1"/>
    <col min="4" max="6" width="14.28125" style="23" customWidth="1"/>
    <col min="7" max="7" width="54.28125" style="23" customWidth="1"/>
    <col min="8" max="8" width="38.8515625" style="23" customWidth="1"/>
    <col min="9" max="16384" width="8.8515625" style="23" customWidth="1"/>
  </cols>
  <sheetData>
    <row r="1" ht="12" customHeight="1"/>
    <row r="2" ht="12" customHeight="1"/>
    <row r="3" ht="12" customHeight="1">
      <c r="C3" s="42" t="s">
        <v>36</v>
      </c>
    </row>
    <row r="4" ht="12" customHeight="1">
      <c r="C4" s="43" t="s">
        <v>37</v>
      </c>
    </row>
    <row r="5" ht="12" customHeight="1"/>
    <row r="6" ht="15">
      <c r="C6" s="111" t="s">
        <v>92</v>
      </c>
    </row>
    <row r="7" ht="12.75">
      <c r="C7" s="101"/>
    </row>
    <row r="8" ht="12">
      <c r="C8" s="15"/>
    </row>
    <row r="10" spans="3:8" ht="24" customHeight="1">
      <c r="C10" s="114" t="s">
        <v>3</v>
      </c>
      <c r="D10" s="116" t="s">
        <v>66</v>
      </c>
      <c r="E10" s="117"/>
      <c r="F10" s="117" t="s">
        <v>65</v>
      </c>
      <c r="G10" s="112" t="s">
        <v>26</v>
      </c>
      <c r="H10" s="112" t="s">
        <v>34</v>
      </c>
    </row>
    <row r="11" spans="3:8" ht="24" customHeight="1">
      <c r="C11" s="115"/>
      <c r="D11" s="21" t="s">
        <v>4</v>
      </c>
      <c r="E11" s="22" t="s">
        <v>5</v>
      </c>
      <c r="F11" s="118"/>
      <c r="G11" s="113"/>
      <c r="H11" s="113"/>
    </row>
    <row r="12" spans="2:8" ht="12">
      <c r="B12" s="24"/>
      <c r="C12" s="45">
        <v>1</v>
      </c>
      <c r="D12" s="27" t="s">
        <v>6</v>
      </c>
      <c r="E12" s="28"/>
      <c r="F12" s="29" t="s">
        <v>7</v>
      </c>
      <c r="G12" s="70" t="s">
        <v>104</v>
      </c>
      <c r="H12" s="88" t="s">
        <v>103</v>
      </c>
    </row>
    <row r="13" spans="2:8" ht="24">
      <c r="B13" s="24"/>
      <c r="C13" s="46">
        <v>2</v>
      </c>
      <c r="D13" s="47"/>
      <c r="E13" s="48" t="s">
        <v>6</v>
      </c>
      <c r="F13" s="49" t="s">
        <v>61</v>
      </c>
      <c r="G13" s="71" t="s">
        <v>120</v>
      </c>
      <c r="H13" s="73" t="s">
        <v>57</v>
      </c>
    </row>
    <row r="14" spans="2:8" ht="24" customHeight="1">
      <c r="B14" s="24"/>
      <c r="C14" s="44">
        <v>3</v>
      </c>
      <c r="D14" s="30"/>
      <c r="E14" s="31" t="s">
        <v>6</v>
      </c>
      <c r="F14" s="32" t="s">
        <v>62</v>
      </c>
      <c r="G14" s="72" t="s">
        <v>121</v>
      </c>
      <c r="H14" s="74" t="s">
        <v>105</v>
      </c>
    </row>
    <row r="16" ht="15" customHeight="1">
      <c r="C16" s="2" t="s">
        <v>31</v>
      </c>
    </row>
    <row r="20" spans="1:8" ht="12">
      <c r="A20" s="50" t="s">
        <v>59</v>
      </c>
      <c r="G20" s="33"/>
      <c r="H20" s="33"/>
    </row>
    <row r="21" ht="12">
      <c r="A21" s="69" t="s">
        <v>67</v>
      </c>
    </row>
  </sheetData>
  <mergeCells count="5">
    <mergeCell ref="H10:H11"/>
    <mergeCell ref="C10:C11"/>
    <mergeCell ref="D10:E10"/>
    <mergeCell ref="F10:F11"/>
    <mergeCell ref="G10:G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9"/>
  <sheetViews>
    <sheetView showGridLines="0" workbookViewId="0" topLeftCell="A1"/>
  </sheetViews>
  <sheetFormatPr defaultColWidth="8.8515625" defaultRowHeight="12"/>
  <cols>
    <col min="1" max="2" width="8.7109375" style="3" customWidth="1"/>
    <col min="3" max="3" width="42.8515625" style="3" customWidth="1"/>
    <col min="4" max="19" width="8.28125" style="3" customWidth="1"/>
    <col min="20" max="16384" width="8.8515625" style="3" customWidth="1"/>
  </cols>
  <sheetData>
    <row r="1" ht="12" customHeight="1"/>
    <row r="2" ht="12" customHeight="1"/>
    <row r="3" ht="12" customHeight="1">
      <c r="C3" s="42" t="s">
        <v>36</v>
      </c>
    </row>
    <row r="4" ht="12" customHeight="1">
      <c r="C4" s="43" t="s">
        <v>37</v>
      </c>
    </row>
    <row r="5" ht="12" customHeight="1"/>
    <row r="6" ht="15">
      <c r="C6" s="111" t="s">
        <v>93</v>
      </c>
    </row>
    <row r="7" spans="3:12" ht="12.75">
      <c r="C7" s="101" t="s">
        <v>84</v>
      </c>
      <c r="D7" s="18"/>
      <c r="E7" s="18"/>
      <c r="F7" s="18"/>
      <c r="G7" s="18"/>
      <c r="H7" s="18"/>
      <c r="I7" s="18"/>
      <c r="J7" s="18"/>
      <c r="K7" s="18"/>
      <c r="L7" s="18"/>
    </row>
    <row r="8" spans="3:12" ht="12">
      <c r="C8" s="1"/>
      <c r="D8" s="18"/>
      <c r="E8" s="18"/>
      <c r="F8" s="18"/>
      <c r="G8" s="18"/>
      <c r="H8" s="18"/>
      <c r="I8" s="18"/>
      <c r="J8" s="18"/>
      <c r="K8" s="18"/>
      <c r="L8" s="18"/>
    </row>
    <row r="9" spans="3:12" ht="12">
      <c r="C9" s="18"/>
      <c r="D9" s="1"/>
      <c r="E9" s="1"/>
      <c r="F9" s="1"/>
      <c r="G9" s="1"/>
      <c r="H9" s="1"/>
      <c r="I9" s="1"/>
      <c r="J9" s="1"/>
      <c r="K9" s="18"/>
      <c r="L9" s="18"/>
    </row>
    <row r="10" spans="2:21" ht="12">
      <c r="B10" s="18"/>
      <c r="C10" s="58"/>
      <c r="D10" s="59" t="s">
        <v>8</v>
      </c>
      <c r="E10" s="59" t="s">
        <v>9</v>
      </c>
      <c r="F10" s="59" t="s">
        <v>10</v>
      </c>
      <c r="G10" s="59" t="s">
        <v>11</v>
      </c>
      <c r="H10" s="59" t="s">
        <v>12</v>
      </c>
      <c r="I10" s="59" t="s">
        <v>13</v>
      </c>
      <c r="J10" s="59" t="s">
        <v>14</v>
      </c>
      <c r="K10" s="59" t="s">
        <v>15</v>
      </c>
      <c r="L10" s="59" t="s">
        <v>16</v>
      </c>
      <c r="M10" s="59" t="s">
        <v>17</v>
      </c>
      <c r="N10" s="59" t="s">
        <v>18</v>
      </c>
      <c r="O10" s="59" t="s">
        <v>19</v>
      </c>
      <c r="P10" s="59" t="s">
        <v>20</v>
      </c>
      <c r="Q10" s="59" t="s">
        <v>27</v>
      </c>
      <c r="R10" s="59">
        <v>2014</v>
      </c>
      <c r="S10" s="59">
        <v>2015</v>
      </c>
      <c r="T10" s="59">
        <v>2016</v>
      </c>
      <c r="U10" s="59">
        <v>2017</v>
      </c>
    </row>
    <row r="11" spans="3:21" ht="12">
      <c r="C11" s="100" t="s">
        <v>1</v>
      </c>
      <c r="D11" s="90">
        <v>100</v>
      </c>
      <c r="E11" s="90">
        <v>103.41015915417519</v>
      </c>
      <c r="F11" s="90">
        <v>109.39061802939145</v>
      </c>
      <c r="G11" s="90">
        <v>111.69809166604784</v>
      </c>
      <c r="H11" s="90">
        <v>116.91326496951105</v>
      </c>
      <c r="I11" s="90">
        <v>118.78065509510904</v>
      </c>
      <c r="J11" s="90">
        <v>122.68006680941124</v>
      </c>
      <c r="K11" s="90">
        <v>127.69634120132984</v>
      </c>
      <c r="L11" s="90">
        <v>132.14571617967604</v>
      </c>
      <c r="M11" s="90">
        <v>141.87069409188405</v>
      </c>
      <c r="N11" s="90">
        <v>146.74703032891458</v>
      </c>
      <c r="O11" s="90">
        <v>145.83393654376056</v>
      </c>
      <c r="P11" s="90">
        <v>146.76907872356492</v>
      </c>
      <c r="Q11" s="90">
        <v>148.22228761526335</v>
      </c>
      <c r="R11" s="90">
        <v>150.8511517675396</v>
      </c>
      <c r="S11" s="90">
        <v>154.7550065603029</v>
      </c>
      <c r="T11" s="90">
        <v>157.09180239793105</v>
      </c>
      <c r="U11" s="90">
        <v>158.06208935188369</v>
      </c>
    </row>
    <row r="12" spans="3:21" ht="12">
      <c r="C12" s="109" t="s">
        <v>82</v>
      </c>
      <c r="D12" s="90">
        <v>100</v>
      </c>
      <c r="E12" s="90">
        <v>101.55251510126082</v>
      </c>
      <c r="F12" s="90">
        <v>104.53876608826872</v>
      </c>
      <c r="G12" s="90">
        <v>106.1596882368284</v>
      </c>
      <c r="H12" s="90">
        <v>108.83032338702976</v>
      </c>
      <c r="I12" s="90">
        <v>110.56279895901699</v>
      </c>
      <c r="J12" s="90">
        <v>113.26039762444839</v>
      </c>
      <c r="K12" s="90">
        <v>116.6870721679763</v>
      </c>
      <c r="L12" s="90">
        <v>119.50394469941472</v>
      </c>
      <c r="M12" s="90">
        <v>123.75513345458033</v>
      </c>
      <c r="N12" s="90">
        <v>125.19411575146377</v>
      </c>
      <c r="O12" s="90">
        <v>125.39086162191792</v>
      </c>
      <c r="P12" s="90">
        <v>125.93393021912516</v>
      </c>
      <c r="Q12" s="90">
        <v>127.20579465214192</v>
      </c>
      <c r="R12" s="90">
        <v>128.98581470527287</v>
      </c>
      <c r="S12" s="90">
        <v>131.91285213336076</v>
      </c>
      <c r="T12" s="90">
        <v>134.84278424055526</v>
      </c>
      <c r="U12" s="90">
        <v>137.22265214620535</v>
      </c>
    </row>
    <row r="13" spans="3:21" ht="24">
      <c r="C13" s="60" t="s">
        <v>109</v>
      </c>
      <c r="D13" s="90">
        <v>100</v>
      </c>
      <c r="E13" s="90">
        <v>101.00678009566731</v>
      </c>
      <c r="F13" s="90">
        <v>102.47396103094928</v>
      </c>
      <c r="G13" s="90">
        <v>104.26266486315964</v>
      </c>
      <c r="H13" s="90">
        <v>106.64058231092245</v>
      </c>
      <c r="I13" s="90">
        <v>108.12106599709368</v>
      </c>
      <c r="J13" s="90">
        <v>110.83396216152295</v>
      </c>
      <c r="K13" s="90">
        <v>112.09806879084938</v>
      </c>
      <c r="L13" s="90">
        <v>115.26725785415842</v>
      </c>
      <c r="M13" s="90">
        <v>117.98667724336813</v>
      </c>
      <c r="N13" s="90">
        <v>118.47892352302978</v>
      </c>
      <c r="O13" s="90">
        <v>120.52815587563317</v>
      </c>
      <c r="P13" s="90">
        <v>122.05564415750092</v>
      </c>
      <c r="Q13" s="90">
        <v>124.32424908872419</v>
      </c>
      <c r="R13" s="90">
        <v>125.58541715212628</v>
      </c>
      <c r="S13" s="90">
        <v>128.42912488688035</v>
      </c>
      <c r="T13" s="90">
        <v>133.00528899149484</v>
      </c>
      <c r="U13" s="90">
        <v>137.2182046989004</v>
      </c>
    </row>
    <row r="14" spans="3:21" ht="12">
      <c r="C14" s="60" t="s">
        <v>113</v>
      </c>
      <c r="D14" s="90">
        <v>100</v>
      </c>
      <c r="E14" s="90">
        <v>101.506106472179</v>
      </c>
      <c r="F14" s="90">
        <v>103.89002842707038</v>
      </c>
      <c r="G14" s="90">
        <v>105.06626495508627</v>
      </c>
      <c r="H14" s="90">
        <v>106.0506449644912</v>
      </c>
      <c r="I14" s="90">
        <v>107.60869871886077</v>
      </c>
      <c r="J14" s="90">
        <v>109.83544155224267</v>
      </c>
      <c r="K14" s="90">
        <v>112.66859384118139</v>
      </c>
      <c r="L14" s="90">
        <v>113.7725360932914</v>
      </c>
      <c r="M14" s="90">
        <v>113.69890913001181</v>
      </c>
      <c r="N14" s="90">
        <v>113.6655403355725</v>
      </c>
      <c r="O14" s="90">
        <v>113.88745228044486</v>
      </c>
      <c r="P14" s="90">
        <v>113.26033111982596</v>
      </c>
      <c r="Q14" s="90">
        <v>113.50541943857802</v>
      </c>
      <c r="R14" s="90">
        <v>115.70029590476636</v>
      </c>
      <c r="S14" s="90">
        <v>117.60098105975987</v>
      </c>
      <c r="T14" s="90">
        <v>120.3573650508952</v>
      </c>
      <c r="U14" s="90">
        <v>122.82289518372514</v>
      </c>
    </row>
    <row r="15" spans="3:21" ht="12">
      <c r="C15" s="60" t="s">
        <v>2</v>
      </c>
      <c r="D15" s="90">
        <v>100</v>
      </c>
      <c r="E15" s="90">
        <v>93.26302099959094</v>
      </c>
      <c r="F15" s="90">
        <v>91.46999973989924</v>
      </c>
      <c r="G15" s="90">
        <v>90.97743507529918</v>
      </c>
      <c r="H15" s="90">
        <v>93.28713943529753</v>
      </c>
      <c r="I15" s="90">
        <v>103.10276581708295</v>
      </c>
      <c r="J15" s="90">
        <v>108.40637199613158</v>
      </c>
      <c r="K15" s="90">
        <v>114.41277047525146</v>
      </c>
      <c r="L15" s="90">
        <v>111.34985209723985</v>
      </c>
      <c r="M15" s="90">
        <v>114.45626878341403</v>
      </c>
      <c r="N15" s="90">
        <v>110.79122183522381</v>
      </c>
      <c r="O15" s="90">
        <v>106.43232059548889</v>
      </c>
      <c r="P15" s="90">
        <v>108.47117019339676</v>
      </c>
      <c r="Q15" s="90">
        <v>112.5830702768655</v>
      </c>
      <c r="R15" s="90">
        <v>111.66334447037569</v>
      </c>
      <c r="S15" s="90">
        <v>115.35595264274212</v>
      </c>
      <c r="T15" s="90">
        <v>115.78447576688349</v>
      </c>
      <c r="U15" s="90">
        <v>119.61586425576895</v>
      </c>
    </row>
    <row r="16" spans="3:21" ht="12">
      <c r="C16" s="60" t="s">
        <v>111</v>
      </c>
      <c r="D16" s="90">
        <v>100</v>
      </c>
      <c r="E16" s="90">
        <v>99.54842360546075</v>
      </c>
      <c r="F16" s="90">
        <v>98.8083496070664</v>
      </c>
      <c r="G16" s="90">
        <v>100.05299751132328</v>
      </c>
      <c r="H16" s="90">
        <v>99.96143947004292</v>
      </c>
      <c r="I16" s="90">
        <v>97.89092869020497</v>
      </c>
      <c r="J16" s="90">
        <v>95.54831598944372</v>
      </c>
      <c r="K16" s="90">
        <v>99.58350012315051</v>
      </c>
      <c r="L16" s="90">
        <v>105.37851007200368</v>
      </c>
      <c r="M16" s="90">
        <v>110.18196112405154</v>
      </c>
      <c r="N16" s="90">
        <v>108.42679003934963</v>
      </c>
      <c r="O16" s="90">
        <v>110.66462909171628</v>
      </c>
      <c r="P16" s="90">
        <v>111.07094709749697</v>
      </c>
      <c r="Q16" s="90">
        <v>111.67186885795088</v>
      </c>
      <c r="R16" s="90">
        <v>110.60070112510516</v>
      </c>
      <c r="S16" s="90">
        <v>113.69762780977987</v>
      </c>
      <c r="T16" s="90">
        <v>116.6006768101892</v>
      </c>
      <c r="U16" s="90">
        <v>118.64590458016468</v>
      </c>
    </row>
    <row r="17" spans="3:21" ht="12">
      <c r="C17" s="77" t="s">
        <v>110</v>
      </c>
      <c r="D17" s="78">
        <v>100</v>
      </c>
      <c r="E17" s="78">
        <v>101.11616587663536</v>
      </c>
      <c r="F17" s="78">
        <v>102.83602170355735</v>
      </c>
      <c r="G17" s="78">
        <v>104.23334223474474</v>
      </c>
      <c r="H17" s="78">
        <v>105.58496235864664</v>
      </c>
      <c r="I17" s="78">
        <v>106.7159002094686</v>
      </c>
      <c r="J17" s="78">
        <v>108.6083493402356</v>
      </c>
      <c r="K17" s="78">
        <v>111.0269740319566</v>
      </c>
      <c r="L17" s="78">
        <v>113.36819851865218</v>
      </c>
      <c r="M17" s="78">
        <v>114.80611095050837</v>
      </c>
      <c r="N17" s="78">
        <v>114.76616940393754</v>
      </c>
      <c r="O17" s="78">
        <v>115.84745445696845</v>
      </c>
      <c r="P17" s="78">
        <v>116.08550081212343</v>
      </c>
      <c r="Q17" s="78">
        <v>117.07533292296483</v>
      </c>
      <c r="R17" s="78">
        <v>118.58456896888536</v>
      </c>
      <c r="S17" s="78">
        <v>120.945940159579</v>
      </c>
      <c r="T17" s="78">
        <v>124.35297338170174</v>
      </c>
      <c r="U17" s="78">
        <v>127.38140371038429</v>
      </c>
    </row>
    <row r="18" spans="3:21" ht="12">
      <c r="C18" s="77" t="s">
        <v>112</v>
      </c>
      <c r="D18" s="78">
        <v>100</v>
      </c>
      <c r="E18" s="78">
        <v>101.17472029322509</v>
      </c>
      <c r="F18" s="78">
        <v>103.02983315036214</v>
      </c>
      <c r="G18" s="78">
        <v>104.21764806644282</v>
      </c>
      <c r="H18" s="78">
        <v>105.01990046352623</v>
      </c>
      <c r="I18" s="78">
        <v>105.96372894271701</v>
      </c>
      <c r="J18" s="78">
        <v>107.41699960821889</v>
      </c>
      <c r="K18" s="78">
        <v>110.45362588001295</v>
      </c>
      <c r="L18" s="78">
        <v>112.35164877965387</v>
      </c>
      <c r="M18" s="78">
        <v>113.10357872403138</v>
      </c>
      <c r="N18" s="78">
        <v>112.77875795310885</v>
      </c>
      <c r="O18" s="78">
        <v>113.34191153082635</v>
      </c>
      <c r="P18" s="78">
        <v>112.88972211493444</v>
      </c>
      <c r="Q18" s="78">
        <v>113.19504481711849</v>
      </c>
      <c r="R18" s="78">
        <v>114.83706993598545</v>
      </c>
      <c r="S18" s="78">
        <v>116.94024796112757</v>
      </c>
      <c r="T18" s="78">
        <v>119.72145477258374</v>
      </c>
      <c r="U18" s="78">
        <v>122.11583762145554</v>
      </c>
    </row>
    <row r="19" spans="4:20" ht="12">
      <c r="D19" s="8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18"/>
    </row>
    <row r="20" spans="3:20" ht="12">
      <c r="C20" s="119" t="s">
        <v>123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8"/>
      <c r="P20" s="18"/>
      <c r="Q20" s="18"/>
      <c r="R20" s="18"/>
      <c r="S20" s="18"/>
      <c r="T20" s="18"/>
    </row>
    <row r="21" ht="12">
      <c r="C21" s="9" t="s">
        <v>32</v>
      </c>
    </row>
    <row r="22" ht="12"/>
    <row r="23" ht="12">
      <c r="C23" s="1"/>
    </row>
    <row r="24" ht="12"/>
    <row r="25" ht="12">
      <c r="A25" s="50" t="s">
        <v>59</v>
      </c>
    </row>
    <row r="26" ht="12">
      <c r="A26" s="3" t="s">
        <v>108</v>
      </c>
    </row>
    <row r="27" ht="12">
      <c r="C27" s="19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spans="16:18" ht="12">
      <c r="P40" s="6"/>
      <c r="Q40" s="6"/>
      <c r="R40" s="6"/>
    </row>
    <row r="41" spans="3:18" ht="12">
      <c r="C41" s="1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3:18" ht="12"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4:18" ht="1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4:18" ht="12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4:18" ht="1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4:18" ht="1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4:20" ht="12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69"/>
      <c r="T47" s="69"/>
    </row>
    <row r="48" spans="4:20" ht="12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69"/>
      <c r="T48" s="69"/>
    </row>
    <row r="49" spans="4:20" ht="1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69"/>
      <c r="T49" s="69"/>
    </row>
    <row r="50" spans="16:20" ht="12">
      <c r="P50" s="6"/>
      <c r="Q50" s="6"/>
      <c r="R50" s="6"/>
      <c r="S50" s="69"/>
      <c r="T50" s="69"/>
    </row>
    <row r="51" spans="4:20" ht="12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69"/>
      <c r="T51" s="69"/>
    </row>
    <row r="52" spans="4:20" ht="1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69"/>
      <c r="T52" s="69"/>
    </row>
    <row r="53" spans="4:18" ht="1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4:18" ht="1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4:18" ht="1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4:18" ht="1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4:18" ht="12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4:18" ht="1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4:18" ht="1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4:18" ht="1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6:18" ht="12">
      <c r="P61" s="6"/>
      <c r="Q61" s="6"/>
      <c r="R61" s="6"/>
    </row>
    <row r="62" spans="4:18" ht="12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4:18" ht="1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4:18" ht="1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4:18" ht="1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4:18" ht="40.35" customHeight="1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9" spans="16:18" ht="12">
      <c r="P69" s="6"/>
      <c r="Q69" s="6"/>
      <c r="R69" s="6"/>
    </row>
    <row r="70" spans="4:18" ht="12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20" ht="12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</row>
    <row r="72" spans="2:20" ht="12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</row>
    <row r="73" spans="2:20" ht="12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</row>
    <row r="74" spans="2:20" ht="12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</row>
    <row r="75" spans="2:20" ht="12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</row>
    <row r="76" spans="2:20" ht="12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</row>
    <row r="77" spans="2:20" ht="12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</row>
    <row r="78" spans="2:20" ht="12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</row>
    <row r="79" spans="2:20" ht="12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</row>
    <row r="82" spans="2:20" ht="12">
      <c r="B82" s="3" t="s">
        <v>1</v>
      </c>
      <c r="C82" s="3">
        <v>100</v>
      </c>
      <c r="D82" s="3">
        <v>103.41015915417519</v>
      </c>
      <c r="E82" s="3">
        <v>109.39061802939145</v>
      </c>
      <c r="F82" s="3">
        <v>111.69809166604784</v>
      </c>
      <c r="G82" s="3">
        <v>116.91326496951105</v>
      </c>
      <c r="H82" s="3">
        <v>118.78065509510904</v>
      </c>
      <c r="I82" s="3">
        <v>122.68006680941124</v>
      </c>
      <c r="J82" s="3">
        <v>127.69634120132984</v>
      </c>
      <c r="K82" s="3">
        <v>132.14571617967604</v>
      </c>
      <c r="L82" s="3">
        <v>141.87069409188405</v>
      </c>
      <c r="M82" s="3">
        <v>146.74703032891458</v>
      </c>
      <c r="N82" s="3">
        <v>145.83393654376056</v>
      </c>
      <c r="O82" s="3">
        <v>146.76907872356492</v>
      </c>
      <c r="P82" s="3">
        <v>148.22228761526335</v>
      </c>
      <c r="Q82" s="3">
        <v>150.8511517675396</v>
      </c>
      <c r="R82" s="3">
        <v>154.7550065603029</v>
      </c>
      <c r="S82" s="3">
        <v>157.09180239793105</v>
      </c>
      <c r="T82" s="3">
        <v>158.06208935188369</v>
      </c>
    </row>
    <row r="83" spans="2:20" ht="12">
      <c r="B83" s="3" t="s">
        <v>89</v>
      </c>
      <c r="C83" s="3">
        <v>100</v>
      </c>
      <c r="D83" s="3">
        <v>101.55251510126082</v>
      </c>
      <c r="E83" s="3">
        <v>104.53876608826872</v>
      </c>
      <c r="F83" s="3">
        <v>106.1596882368284</v>
      </c>
      <c r="G83" s="3">
        <v>108.83032338702976</v>
      </c>
      <c r="H83" s="3">
        <v>110.56279895901699</v>
      </c>
      <c r="I83" s="3">
        <v>113.26039762444839</v>
      </c>
      <c r="J83" s="3">
        <v>116.6870721679763</v>
      </c>
      <c r="K83" s="3">
        <v>119.50394469941472</v>
      </c>
      <c r="L83" s="3">
        <v>123.75513345458033</v>
      </c>
      <c r="M83" s="3">
        <v>125.19411575146377</v>
      </c>
      <c r="N83" s="3">
        <v>125.39086162191792</v>
      </c>
      <c r="O83" s="3">
        <v>125.93393021912516</v>
      </c>
      <c r="P83" s="3">
        <v>127.20579465214192</v>
      </c>
      <c r="Q83" s="3">
        <v>128.98581470527287</v>
      </c>
      <c r="R83" s="3">
        <v>131.91285213336076</v>
      </c>
      <c r="S83" s="3">
        <v>134.84278424055526</v>
      </c>
      <c r="T83" s="3">
        <v>137.22265214620535</v>
      </c>
    </row>
    <row r="84" spans="2:20" ht="12">
      <c r="B84" s="3" t="s">
        <v>109</v>
      </c>
      <c r="C84" s="3">
        <v>100</v>
      </c>
      <c r="D84" s="3">
        <v>101.00678009566731</v>
      </c>
      <c r="E84" s="3">
        <v>102.47396103094928</v>
      </c>
      <c r="F84" s="3">
        <v>104.26266486315964</v>
      </c>
      <c r="G84" s="3">
        <v>106.64058231092245</v>
      </c>
      <c r="H84" s="3">
        <v>108.12106599709368</v>
      </c>
      <c r="I84" s="3">
        <v>110.83396216152295</v>
      </c>
      <c r="J84" s="3">
        <v>112.09806879084938</v>
      </c>
      <c r="K84" s="3">
        <v>115.26725785415842</v>
      </c>
      <c r="L84" s="3">
        <v>117.98667724336813</v>
      </c>
      <c r="M84" s="3">
        <v>118.47892352302978</v>
      </c>
      <c r="N84" s="3">
        <v>120.52815587563317</v>
      </c>
      <c r="O84" s="3">
        <v>122.05564415750092</v>
      </c>
      <c r="P84" s="3">
        <v>124.32424908872419</v>
      </c>
      <c r="Q84" s="3">
        <v>125.58541715212628</v>
      </c>
      <c r="R84" s="3">
        <v>128.42912488688035</v>
      </c>
      <c r="S84" s="3">
        <v>133.00528899149484</v>
      </c>
      <c r="T84" s="3">
        <v>137.2182046989004</v>
      </c>
    </row>
    <row r="85" spans="2:20" ht="12">
      <c r="B85" s="3" t="s">
        <v>110</v>
      </c>
      <c r="C85" s="3">
        <v>100</v>
      </c>
      <c r="D85" s="3">
        <v>101.11616587663536</v>
      </c>
      <c r="E85" s="3">
        <v>102.83602170355735</v>
      </c>
      <c r="F85" s="3">
        <v>104.23334223474474</v>
      </c>
      <c r="G85" s="3">
        <v>105.58496235864664</v>
      </c>
      <c r="H85" s="3">
        <v>106.7159002094686</v>
      </c>
      <c r="I85" s="3">
        <v>108.6083493402356</v>
      </c>
      <c r="J85" s="3">
        <v>111.0269740319566</v>
      </c>
      <c r="K85" s="3">
        <v>113.36819851865218</v>
      </c>
      <c r="L85" s="3">
        <v>114.80611095050837</v>
      </c>
      <c r="M85" s="3">
        <v>114.76616940393754</v>
      </c>
      <c r="N85" s="3">
        <v>115.84745445696845</v>
      </c>
      <c r="O85" s="3">
        <v>116.08550081212343</v>
      </c>
      <c r="P85" s="3">
        <v>117.07533292296483</v>
      </c>
      <c r="Q85" s="3">
        <v>118.58456896888536</v>
      </c>
      <c r="R85" s="3">
        <v>120.945940159579</v>
      </c>
      <c r="S85" s="3">
        <v>124.35297338170174</v>
      </c>
      <c r="T85" s="3">
        <v>127.38140371038429</v>
      </c>
    </row>
    <row r="86" spans="2:20" ht="12">
      <c r="B86" s="3" t="s">
        <v>113</v>
      </c>
      <c r="C86" s="3">
        <v>100</v>
      </c>
      <c r="D86" s="3">
        <v>101.506106472179</v>
      </c>
      <c r="E86" s="3">
        <v>103.89002842707038</v>
      </c>
      <c r="F86" s="3">
        <v>105.06626495508627</v>
      </c>
      <c r="G86" s="3">
        <v>106.0506449644912</v>
      </c>
      <c r="H86" s="3">
        <v>107.60869871886077</v>
      </c>
      <c r="I86" s="3">
        <v>109.83544155224267</v>
      </c>
      <c r="J86" s="3">
        <v>112.66859384118139</v>
      </c>
      <c r="K86" s="3">
        <v>113.7725360932914</v>
      </c>
      <c r="L86" s="3">
        <v>113.69890913001181</v>
      </c>
      <c r="M86" s="3">
        <v>113.6655403355725</v>
      </c>
      <c r="N86" s="3">
        <v>113.88745228044486</v>
      </c>
      <c r="O86" s="3">
        <v>113.26033111982596</v>
      </c>
      <c r="P86" s="3">
        <v>113.50541943857802</v>
      </c>
      <c r="Q86" s="3">
        <v>115.70029590476636</v>
      </c>
      <c r="R86" s="3">
        <v>117.60098105975987</v>
      </c>
      <c r="S86" s="3">
        <v>120.3573650508952</v>
      </c>
      <c r="T86" s="3">
        <v>122.82289518372514</v>
      </c>
    </row>
    <row r="87" spans="2:20" ht="12">
      <c r="B87" s="3" t="s">
        <v>112</v>
      </c>
      <c r="C87" s="3">
        <v>100</v>
      </c>
      <c r="D87" s="3">
        <v>101.17472029322509</v>
      </c>
      <c r="E87" s="3">
        <v>103.02983315036214</v>
      </c>
      <c r="F87" s="3">
        <v>104.21764806644282</v>
      </c>
      <c r="G87" s="3">
        <v>105.01990046352623</v>
      </c>
      <c r="H87" s="3">
        <v>105.96372894271701</v>
      </c>
      <c r="I87" s="3">
        <v>107.41699960821889</v>
      </c>
      <c r="J87" s="3">
        <v>110.45362588001295</v>
      </c>
      <c r="K87" s="3">
        <v>112.35164877965387</v>
      </c>
      <c r="L87" s="3">
        <v>113.10357872403138</v>
      </c>
      <c r="M87" s="3">
        <v>112.77875795310885</v>
      </c>
      <c r="N87" s="3">
        <v>113.34191153082635</v>
      </c>
      <c r="O87" s="3">
        <v>112.88972211493444</v>
      </c>
      <c r="P87" s="3">
        <v>113.19504481711849</v>
      </c>
      <c r="Q87" s="3">
        <v>114.83706993598545</v>
      </c>
      <c r="R87" s="3">
        <v>116.94024796112757</v>
      </c>
      <c r="S87" s="3">
        <v>119.72145477258374</v>
      </c>
      <c r="T87" s="3">
        <v>122.11583762145554</v>
      </c>
    </row>
    <row r="88" spans="2:20" ht="12">
      <c r="B88" s="3" t="s">
        <v>2</v>
      </c>
      <c r="C88" s="3">
        <v>100</v>
      </c>
      <c r="D88" s="3">
        <v>93.26302099959094</v>
      </c>
      <c r="E88" s="3">
        <v>91.46999973989924</v>
      </c>
      <c r="F88" s="3">
        <v>90.97743507529918</v>
      </c>
      <c r="G88" s="3">
        <v>93.28713943529753</v>
      </c>
      <c r="H88" s="3">
        <v>103.10276581708295</v>
      </c>
      <c r="I88" s="3">
        <v>108.40637199613158</v>
      </c>
      <c r="J88" s="3">
        <v>114.41277047525146</v>
      </c>
      <c r="K88" s="3">
        <v>111.34985209723985</v>
      </c>
      <c r="L88" s="3">
        <v>114.45626878341403</v>
      </c>
      <c r="M88" s="3">
        <v>110.79122183522381</v>
      </c>
      <c r="N88" s="3">
        <v>106.43232059548889</v>
      </c>
      <c r="O88" s="3">
        <v>108.47117019339676</v>
      </c>
      <c r="P88" s="3">
        <v>112.5830702768655</v>
      </c>
      <c r="Q88" s="3">
        <v>111.66334447037569</v>
      </c>
      <c r="R88" s="3">
        <v>115.35595264274212</v>
      </c>
      <c r="S88" s="3">
        <v>115.78447576688349</v>
      </c>
      <c r="T88" s="3">
        <v>119.61586425576895</v>
      </c>
    </row>
    <row r="89" spans="2:20" ht="12">
      <c r="B89" s="3" t="s">
        <v>111</v>
      </c>
      <c r="C89" s="3">
        <v>100</v>
      </c>
      <c r="D89" s="3">
        <v>99.54842360546075</v>
      </c>
      <c r="E89" s="3">
        <v>98.8083496070664</v>
      </c>
      <c r="F89" s="3">
        <v>100.05299751132328</v>
      </c>
      <c r="G89" s="3">
        <v>99.96143947004292</v>
      </c>
      <c r="H89" s="3">
        <v>97.89092869020497</v>
      </c>
      <c r="I89" s="3">
        <v>95.54831598944372</v>
      </c>
      <c r="J89" s="3">
        <v>99.58350012315051</v>
      </c>
      <c r="K89" s="3">
        <v>105.37851007200368</v>
      </c>
      <c r="L89" s="3">
        <v>110.18196112405154</v>
      </c>
      <c r="M89" s="3">
        <v>108.42679003934963</v>
      </c>
      <c r="N89" s="3">
        <v>110.66462909171628</v>
      </c>
      <c r="O89" s="3">
        <v>111.07094709749697</v>
      </c>
      <c r="P89" s="3">
        <v>111.67186885795088</v>
      </c>
      <c r="Q89" s="3">
        <v>110.60070112510516</v>
      </c>
      <c r="R89" s="3">
        <v>113.69762780977987</v>
      </c>
      <c r="S89" s="3">
        <v>116.6006768101892</v>
      </c>
      <c r="T89" s="3">
        <v>118.64590458016468</v>
      </c>
    </row>
  </sheetData>
  <mergeCells count="1">
    <mergeCell ref="C20:N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1"/>
  <sheetViews>
    <sheetView showGridLines="0" workbookViewId="0" topLeftCell="A16">
      <selection activeCell="C53" sqref="C53:E55"/>
    </sheetView>
  </sheetViews>
  <sheetFormatPr defaultColWidth="8.8515625" defaultRowHeight="12"/>
  <cols>
    <col min="1" max="1" width="8.7109375" style="3" customWidth="1"/>
    <col min="2" max="2" width="12.57421875" style="3" customWidth="1"/>
    <col min="3" max="3" width="21.8515625" style="3" customWidth="1"/>
    <col min="4" max="11" width="12.00390625" style="3" customWidth="1"/>
    <col min="12" max="16384" width="8.8515625" style="3" customWidth="1"/>
  </cols>
  <sheetData>
    <row r="1" ht="12" customHeight="1"/>
    <row r="2" ht="12" customHeight="1"/>
    <row r="3" ht="12" customHeight="1">
      <c r="C3" s="42" t="s">
        <v>36</v>
      </c>
    </row>
    <row r="4" ht="12" customHeight="1">
      <c r="C4" s="43" t="s">
        <v>37</v>
      </c>
    </row>
    <row r="5" ht="12" customHeight="1"/>
    <row r="6" ht="15">
      <c r="C6" s="111" t="s">
        <v>142</v>
      </c>
    </row>
    <row r="7" spans="3:7" ht="12.75">
      <c r="C7" s="101" t="s">
        <v>86</v>
      </c>
      <c r="G7" s="8"/>
    </row>
    <row r="8" spans="3:7" ht="12">
      <c r="C8" s="1"/>
      <c r="G8" s="8"/>
    </row>
    <row r="9" ht="12">
      <c r="C9" s="4"/>
    </row>
    <row r="10" spans="2:11" ht="60">
      <c r="B10" s="13"/>
      <c r="C10" s="52"/>
      <c r="D10" s="87" t="s">
        <v>21</v>
      </c>
      <c r="E10" s="87" t="s">
        <v>72</v>
      </c>
      <c r="F10" s="87" t="s">
        <v>73</v>
      </c>
      <c r="G10" s="87" t="s">
        <v>74</v>
      </c>
      <c r="H10" s="87" t="s">
        <v>22</v>
      </c>
      <c r="I10" s="87" t="s">
        <v>23</v>
      </c>
      <c r="J10" s="87" t="s">
        <v>24</v>
      </c>
      <c r="K10" s="86" t="s">
        <v>29</v>
      </c>
    </row>
    <row r="11" spans="2:12" ht="12">
      <c r="B11" s="13"/>
      <c r="C11" s="36" t="s">
        <v>126</v>
      </c>
      <c r="D11" s="67">
        <v>28.169049678266695</v>
      </c>
      <c r="E11" s="67">
        <v>31.271873643182253</v>
      </c>
      <c r="F11" s="67">
        <v>15.634547108407714</v>
      </c>
      <c r="G11" s="67">
        <v>1.003849631521513</v>
      </c>
      <c r="H11" s="67">
        <v>22.757282098393613</v>
      </c>
      <c r="I11" s="67">
        <v>0.619509934000069</v>
      </c>
      <c r="J11" s="67">
        <v>0.5438876437209269</v>
      </c>
      <c r="K11" s="94">
        <f>SUM(E11:G11)</f>
        <v>47.91027038311148</v>
      </c>
      <c r="L11" s="66"/>
    </row>
    <row r="12" spans="2:12" ht="12">
      <c r="B12" s="13"/>
      <c r="C12" s="54"/>
      <c r="D12" s="67"/>
      <c r="E12" s="67"/>
      <c r="F12" s="67"/>
      <c r="G12" s="67"/>
      <c r="H12" s="67"/>
      <c r="I12" s="67"/>
      <c r="J12" s="67"/>
      <c r="K12" s="94"/>
      <c r="L12" s="66"/>
    </row>
    <row r="13" spans="2:12" ht="12">
      <c r="B13" s="56"/>
      <c r="C13" s="56" t="s">
        <v>50</v>
      </c>
      <c r="D13" s="67">
        <v>8.070936393334614</v>
      </c>
      <c r="E13" s="67">
        <v>80.04831580970159</v>
      </c>
      <c r="F13" s="67">
        <v>0</v>
      </c>
      <c r="G13" s="67">
        <v>0</v>
      </c>
      <c r="H13" s="67">
        <v>11.880198753671728</v>
      </c>
      <c r="I13" s="67">
        <v>0</v>
      </c>
      <c r="J13" s="67">
        <v>0</v>
      </c>
      <c r="K13" s="94">
        <f aca="true" t="shared" si="0" ref="K13:K39">SUM(E13:G13)</f>
        <v>80.04831580970159</v>
      </c>
      <c r="L13" s="95"/>
    </row>
    <row r="14" spans="2:12" ht="12">
      <c r="B14" s="56"/>
      <c r="C14" s="61" t="s">
        <v>53</v>
      </c>
      <c r="D14" s="67">
        <v>10.453569635609895</v>
      </c>
      <c r="E14" s="67">
        <v>45.2734572371083</v>
      </c>
      <c r="F14" s="67">
        <v>33.12310124624681</v>
      </c>
      <c r="G14" s="67">
        <v>0</v>
      </c>
      <c r="H14" s="67">
        <v>11.14987188103499</v>
      </c>
      <c r="I14" s="67">
        <v>0</v>
      </c>
      <c r="J14" s="67">
        <v>0</v>
      </c>
      <c r="K14" s="94">
        <f t="shared" si="0"/>
        <v>78.39655848335511</v>
      </c>
      <c r="L14" s="95"/>
    </row>
    <row r="15" spans="2:12" ht="12">
      <c r="B15" s="13"/>
      <c r="C15" s="37" t="s">
        <v>49</v>
      </c>
      <c r="D15" s="67">
        <v>19.39408212056353</v>
      </c>
      <c r="E15" s="67">
        <v>32.59996496616282</v>
      </c>
      <c r="F15" s="67">
        <v>28.784924888759058</v>
      </c>
      <c r="G15" s="67">
        <v>5.221007015568482</v>
      </c>
      <c r="H15" s="67">
        <v>13.77515430928973</v>
      </c>
      <c r="I15" s="67">
        <v>0.22485250442252513</v>
      </c>
      <c r="J15" s="67">
        <v>0</v>
      </c>
      <c r="K15" s="94">
        <f t="shared" si="0"/>
        <v>66.60589687049037</v>
      </c>
      <c r="L15" s="93"/>
    </row>
    <row r="16" spans="2:12" ht="12">
      <c r="B16" s="13"/>
      <c r="C16" s="62" t="s">
        <v>56</v>
      </c>
      <c r="D16" s="67">
        <v>27.106122806384985</v>
      </c>
      <c r="E16" s="67">
        <v>60.471775958958084</v>
      </c>
      <c r="F16" s="67">
        <v>3.2003832226760682</v>
      </c>
      <c r="G16" s="67">
        <v>0</v>
      </c>
      <c r="H16" s="67">
        <v>9.221718011980858</v>
      </c>
      <c r="I16" s="67">
        <v>0</v>
      </c>
      <c r="J16" s="67">
        <v>0</v>
      </c>
      <c r="K16" s="94">
        <f t="shared" si="0"/>
        <v>63.67215918163415</v>
      </c>
      <c r="L16" s="93"/>
    </row>
    <row r="17" spans="2:12" ht="12">
      <c r="B17" s="13"/>
      <c r="C17" s="61" t="s">
        <v>129</v>
      </c>
      <c r="D17" s="67">
        <v>28.286258610389215</v>
      </c>
      <c r="E17" s="67">
        <v>20.981971352434105</v>
      </c>
      <c r="F17" s="67">
        <v>38.87599325631993</v>
      </c>
      <c r="G17" s="67">
        <v>2.050126703118271</v>
      </c>
      <c r="H17" s="67">
        <v>9.215412101324828</v>
      </c>
      <c r="I17" s="67">
        <v>0.5184574946213752</v>
      </c>
      <c r="J17" s="67">
        <v>0.0717872560921787</v>
      </c>
      <c r="K17" s="94">
        <f t="shared" si="0"/>
        <v>61.908091311872305</v>
      </c>
      <c r="L17" s="93"/>
    </row>
    <row r="18" spans="2:12" ht="12">
      <c r="B18" s="13"/>
      <c r="C18" s="62" t="s">
        <v>128</v>
      </c>
      <c r="D18" s="67">
        <v>24.22809527686981</v>
      </c>
      <c r="E18" s="67">
        <v>45.64871791889136</v>
      </c>
      <c r="F18" s="67">
        <v>12.53387927925832</v>
      </c>
      <c r="G18" s="67">
        <v>0.20220937491518062</v>
      </c>
      <c r="H18" s="67">
        <v>17.233938604348182</v>
      </c>
      <c r="I18" s="67">
        <v>0.15315954571715504</v>
      </c>
      <c r="J18" s="67">
        <v>0</v>
      </c>
      <c r="K18" s="94">
        <f t="shared" si="0"/>
        <v>58.38480657306486</v>
      </c>
      <c r="L18" s="93"/>
    </row>
    <row r="19" spans="2:12" ht="12">
      <c r="B19" s="56"/>
      <c r="C19" s="61" t="s">
        <v>52</v>
      </c>
      <c r="D19" s="67">
        <v>25.024763124455962</v>
      </c>
      <c r="E19" s="67">
        <v>53.175683112049384</v>
      </c>
      <c r="F19" s="67">
        <v>0.523277336988604</v>
      </c>
      <c r="G19" s="67">
        <v>0.04977638148218555</v>
      </c>
      <c r="H19" s="67">
        <v>20.183947492170848</v>
      </c>
      <c r="I19" s="67">
        <v>1.042552552853012</v>
      </c>
      <c r="J19" s="67">
        <v>0</v>
      </c>
      <c r="K19" s="94">
        <f t="shared" si="0"/>
        <v>53.74873683052017</v>
      </c>
      <c r="L19" s="95"/>
    </row>
    <row r="20" spans="2:11" ht="12">
      <c r="B20" s="13"/>
      <c r="C20" s="61" t="s">
        <v>130</v>
      </c>
      <c r="D20" s="67">
        <v>21.857511941536078</v>
      </c>
      <c r="E20" s="67">
        <v>49.84080736688869</v>
      </c>
      <c r="F20" s="67">
        <v>1.8709416008237414</v>
      </c>
      <c r="G20" s="67">
        <v>1.9152406791272183</v>
      </c>
      <c r="H20" s="67">
        <v>24.454239950207917</v>
      </c>
      <c r="I20" s="67">
        <v>0.0010651829295036874</v>
      </c>
      <c r="J20" s="67">
        <v>0.06017239254706124</v>
      </c>
      <c r="K20" s="94">
        <f t="shared" si="0"/>
        <v>53.62698964683965</v>
      </c>
    </row>
    <row r="21" spans="2:11" ht="12">
      <c r="B21" s="13"/>
      <c r="C21" s="56" t="s">
        <v>51</v>
      </c>
      <c r="D21" s="67">
        <v>26.528956379047724</v>
      </c>
      <c r="E21" s="67">
        <v>52.400738331218086</v>
      </c>
      <c r="F21" s="67">
        <v>1.1124928786900585</v>
      </c>
      <c r="G21" s="67">
        <v>0.012296483515547208</v>
      </c>
      <c r="H21" s="67">
        <v>16.41812923817185</v>
      </c>
      <c r="I21" s="67">
        <v>1.5755958759724389</v>
      </c>
      <c r="J21" s="67">
        <v>1.9518101779252752</v>
      </c>
      <c r="K21" s="94">
        <f t="shared" si="0"/>
        <v>53.52552769342369</v>
      </c>
    </row>
    <row r="22" spans="2:11" ht="12">
      <c r="B22" s="13"/>
      <c r="C22" s="61" t="s">
        <v>48</v>
      </c>
      <c r="D22" s="67">
        <v>21.95817109492796</v>
      </c>
      <c r="E22" s="67">
        <v>51.2728746131238</v>
      </c>
      <c r="F22" s="67">
        <v>1.3065065161356617</v>
      </c>
      <c r="G22" s="67">
        <v>0.22146772102500423</v>
      </c>
      <c r="H22" s="67">
        <v>15.919659468783548</v>
      </c>
      <c r="I22" s="67">
        <v>0.6969055005469283</v>
      </c>
      <c r="J22" s="67">
        <v>8.624487960653223</v>
      </c>
      <c r="K22" s="94">
        <f t="shared" si="0"/>
        <v>52.80084885028447</v>
      </c>
    </row>
    <row r="23" spans="2:11" ht="12">
      <c r="B23" s="13"/>
      <c r="C23" s="62" t="s">
        <v>135</v>
      </c>
      <c r="D23" s="67">
        <v>29.643573669279995</v>
      </c>
      <c r="E23" s="67">
        <v>41.5376263927594</v>
      </c>
      <c r="F23" s="67">
        <v>6.350782747044373</v>
      </c>
      <c r="G23" s="67">
        <v>4.367773536195483</v>
      </c>
      <c r="H23" s="67">
        <v>17.26821531672612</v>
      </c>
      <c r="I23" s="67">
        <v>0.2706718766416675</v>
      </c>
      <c r="J23" s="67">
        <v>0.5613564613529591</v>
      </c>
      <c r="K23" s="94">
        <f t="shared" si="0"/>
        <v>52.256182675999256</v>
      </c>
    </row>
    <row r="24" spans="2:11" ht="12">
      <c r="B24" s="13"/>
      <c r="C24" s="61" t="s">
        <v>47</v>
      </c>
      <c r="D24" s="67">
        <v>23.088361035223453</v>
      </c>
      <c r="E24" s="67">
        <v>48.7418406289754</v>
      </c>
      <c r="F24" s="67">
        <v>3.3541531980563493</v>
      </c>
      <c r="G24" s="67">
        <v>0.08331421659610852</v>
      </c>
      <c r="H24" s="67">
        <v>24.434422639778106</v>
      </c>
      <c r="I24" s="67">
        <v>0.23252904006172964</v>
      </c>
      <c r="J24" s="67">
        <v>0.0653792413088361</v>
      </c>
      <c r="K24" s="94">
        <f t="shared" si="0"/>
        <v>52.17930804362786</v>
      </c>
    </row>
    <row r="25" spans="2:11" ht="12">
      <c r="B25" s="13"/>
      <c r="C25" s="61" t="s">
        <v>98</v>
      </c>
      <c r="D25" s="67">
        <v>27.65041540650569</v>
      </c>
      <c r="E25" s="67">
        <v>45.5142192396369</v>
      </c>
      <c r="F25" s="67">
        <v>5.368348819564564</v>
      </c>
      <c r="G25" s="67">
        <v>0</v>
      </c>
      <c r="H25" s="67">
        <v>21.467016534292842</v>
      </c>
      <c r="I25" s="67">
        <v>0</v>
      </c>
      <c r="J25" s="67">
        <v>0</v>
      </c>
      <c r="K25" s="94">
        <f t="shared" si="0"/>
        <v>50.88256805920147</v>
      </c>
    </row>
    <row r="26" spans="2:11" ht="12">
      <c r="B26" s="13"/>
      <c r="C26" s="61" t="s">
        <v>131</v>
      </c>
      <c r="D26" s="67">
        <v>35.12056784038527</v>
      </c>
      <c r="E26" s="67">
        <v>14.57591888765791</v>
      </c>
      <c r="F26" s="67">
        <v>35.44879870066625</v>
      </c>
      <c r="G26" s="67">
        <v>0.3231002159778847</v>
      </c>
      <c r="H26" s="67">
        <v>13.880149069374747</v>
      </c>
      <c r="I26" s="67">
        <v>0.13619214776746416</v>
      </c>
      <c r="J26" s="67">
        <v>0.5152693036082157</v>
      </c>
      <c r="K26" s="94">
        <f t="shared" si="0"/>
        <v>50.34781780430205</v>
      </c>
    </row>
    <row r="27" spans="2:11" ht="12">
      <c r="B27" s="13"/>
      <c r="C27" s="61" t="s">
        <v>44</v>
      </c>
      <c r="D27" s="67">
        <v>29.769963622313732</v>
      </c>
      <c r="E27" s="67">
        <v>27.826037918603458</v>
      </c>
      <c r="F27" s="67">
        <v>18.015188931916533</v>
      </c>
      <c r="G27" s="67">
        <v>3.483494010656106</v>
      </c>
      <c r="H27" s="67">
        <v>20.86585523380294</v>
      </c>
      <c r="I27" s="67">
        <v>0.0048315603005779206</v>
      </c>
      <c r="J27" s="67">
        <v>0.03462872240666572</v>
      </c>
      <c r="K27" s="94">
        <f t="shared" si="0"/>
        <v>49.3247208611761</v>
      </c>
    </row>
    <row r="28" spans="2:11" ht="12">
      <c r="B28" s="13"/>
      <c r="C28" s="62" t="s">
        <v>55</v>
      </c>
      <c r="D28" s="67">
        <v>29.74438937088564</v>
      </c>
      <c r="E28" s="67">
        <v>39.57277654735704</v>
      </c>
      <c r="F28" s="67">
        <v>6.903423704250078</v>
      </c>
      <c r="G28" s="67">
        <v>2.3859768762120592</v>
      </c>
      <c r="H28" s="67">
        <v>20.425961495667245</v>
      </c>
      <c r="I28" s="67">
        <v>0.9674732746916751</v>
      </c>
      <c r="J28" s="67">
        <v>0</v>
      </c>
      <c r="K28" s="94">
        <f t="shared" si="0"/>
        <v>48.86217712781918</v>
      </c>
    </row>
    <row r="29" spans="2:11" ht="12">
      <c r="B29" s="13"/>
      <c r="C29" s="61" t="s">
        <v>133</v>
      </c>
      <c r="D29" s="67">
        <v>25.685093528564394</v>
      </c>
      <c r="E29" s="67">
        <v>37.7997242735652</v>
      </c>
      <c r="F29" s="67">
        <v>3.076365964498674</v>
      </c>
      <c r="G29" s="67">
        <v>1.8436441873277265</v>
      </c>
      <c r="H29" s="67">
        <v>30.269598198139246</v>
      </c>
      <c r="I29" s="67">
        <v>0.8293016374683752</v>
      </c>
      <c r="J29" s="67">
        <v>0.49627221043639586</v>
      </c>
      <c r="K29" s="94">
        <f t="shared" si="0"/>
        <v>42.71973442539159</v>
      </c>
    </row>
    <row r="30" spans="2:11" ht="12">
      <c r="B30" s="13"/>
      <c r="C30" s="61" t="s">
        <v>127</v>
      </c>
      <c r="D30" s="67">
        <v>27.449200444059485</v>
      </c>
      <c r="E30" s="67">
        <v>20.94592007995808</v>
      </c>
      <c r="F30" s="67">
        <v>18.609677103100392</v>
      </c>
      <c r="G30" s="67">
        <v>0.36660905960536666</v>
      </c>
      <c r="H30" s="67">
        <v>31.420276079703964</v>
      </c>
      <c r="I30" s="67">
        <v>1.2003704011570167</v>
      </c>
      <c r="J30" s="67">
        <v>0.007944882751223797</v>
      </c>
      <c r="K30" s="94">
        <f t="shared" si="0"/>
        <v>39.92220624266383</v>
      </c>
    </row>
    <row r="31" spans="2:11" ht="12">
      <c r="B31" s="13"/>
      <c r="C31" s="61" t="s">
        <v>134</v>
      </c>
      <c r="D31" s="67">
        <v>39.74526138740539</v>
      </c>
      <c r="E31" s="67">
        <v>27.98861439158155</v>
      </c>
      <c r="F31" s="67">
        <v>11.250907470367947</v>
      </c>
      <c r="G31" s="67">
        <v>0.4236538890046937</v>
      </c>
      <c r="H31" s="67">
        <v>19.769843951036133</v>
      </c>
      <c r="I31" s="67">
        <v>0.2566074624612753</v>
      </c>
      <c r="J31" s="67">
        <v>0.5651114481430102</v>
      </c>
      <c r="K31" s="94">
        <f t="shared" si="0"/>
        <v>39.663175750954196</v>
      </c>
    </row>
    <row r="32" spans="2:11" ht="12">
      <c r="B32" s="13"/>
      <c r="C32" s="61" t="s">
        <v>43</v>
      </c>
      <c r="D32" s="67">
        <v>33.783815073154926</v>
      </c>
      <c r="E32" s="67">
        <v>21.556377983779033</v>
      </c>
      <c r="F32" s="67">
        <v>17.328124897883733</v>
      </c>
      <c r="G32" s="67">
        <v>0.13522761541355804</v>
      </c>
      <c r="H32" s="67">
        <v>27.061843013099825</v>
      </c>
      <c r="I32" s="67">
        <v>0.13461141666892296</v>
      </c>
      <c r="J32" s="67">
        <v>0</v>
      </c>
      <c r="K32" s="94">
        <f t="shared" si="0"/>
        <v>39.019730497076324</v>
      </c>
    </row>
    <row r="33" spans="2:12" ht="12">
      <c r="B33" s="13"/>
      <c r="C33" s="56" t="s">
        <v>46</v>
      </c>
      <c r="D33" s="67">
        <v>30.805355837993087</v>
      </c>
      <c r="E33" s="67">
        <v>33.84183770920694</v>
      </c>
      <c r="F33" s="67">
        <v>4.860803235512129</v>
      </c>
      <c r="G33" s="67">
        <v>0.18525690113498766</v>
      </c>
      <c r="H33" s="67">
        <v>29.546618255479988</v>
      </c>
      <c r="I33" s="67">
        <v>0.4172310647014809</v>
      </c>
      <c r="J33" s="67">
        <v>0.3428969959713809</v>
      </c>
      <c r="K33" s="94">
        <f t="shared" si="0"/>
        <v>38.887897845854056</v>
      </c>
      <c r="L33" s="10"/>
    </row>
    <row r="34" spans="2:12" ht="12">
      <c r="B34" s="13"/>
      <c r="C34" s="61" t="s">
        <v>99</v>
      </c>
      <c r="D34" s="67">
        <v>36.0976992043028</v>
      </c>
      <c r="E34" s="67">
        <v>31.349159961393298</v>
      </c>
      <c r="F34" s="67">
        <v>6.198004422512093</v>
      </c>
      <c r="G34" s="67">
        <v>1.3218574061164823</v>
      </c>
      <c r="H34" s="67">
        <v>24.1774194831671</v>
      </c>
      <c r="I34" s="67">
        <v>0.8142416395487397</v>
      </c>
      <c r="J34" s="67">
        <v>0.04155668019043854</v>
      </c>
      <c r="K34" s="94">
        <f t="shared" si="0"/>
        <v>38.869021790021876</v>
      </c>
      <c r="L34" s="10"/>
    </row>
    <row r="35" spans="2:12" ht="12">
      <c r="B35" s="13"/>
      <c r="C35" s="61" t="s">
        <v>45</v>
      </c>
      <c r="D35" s="67">
        <v>26.946993086054704</v>
      </c>
      <c r="E35" s="67">
        <v>33.56841834442174</v>
      </c>
      <c r="F35" s="67">
        <v>4.407640126973083</v>
      </c>
      <c r="G35" s="67">
        <v>0</v>
      </c>
      <c r="H35" s="67">
        <v>34.22339508051775</v>
      </c>
      <c r="I35" s="67">
        <v>0</v>
      </c>
      <c r="J35" s="67">
        <v>0.85364395355916</v>
      </c>
      <c r="K35" s="94">
        <f t="shared" si="0"/>
        <v>37.97605847139482</v>
      </c>
      <c r="L35" s="10"/>
    </row>
    <row r="36" spans="2:12" ht="12">
      <c r="B36" s="13"/>
      <c r="C36" s="61" t="s">
        <v>54</v>
      </c>
      <c r="D36" s="67">
        <v>31.44407498827033</v>
      </c>
      <c r="E36" s="67">
        <v>19.84251647253218</v>
      </c>
      <c r="F36" s="67">
        <v>9.924318149364558</v>
      </c>
      <c r="G36" s="67">
        <v>0.13626812998510843</v>
      </c>
      <c r="H36" s="67">
        <v>31.90877379082434</v>
      </c>
      <c r="I36" s="67">
        <v>0</v>
      </c>
      <c r="J36" s="67">
        <v>6.74404846902348</v>
      </c>
      <c r="K36" s="94">
        <f t="shared" si="0"/>
        <v>29.903102751881843</v>
      </c>
      <c r="L36" s="9"/>
    </row>
    <row r="37" spans="2:11" ht="12">
      <c r="B37" s="13"/>
      <c r="C37" s="61" t="s">
        <v>132</v>
      </c>
      <c r="D37" s="67">
        <v>29.10996183763268</v>
      </c>
      <c r="E37" s="67">
        <v>25.055575250766378</v>
      </c>
      <c r="F37" s="67">
        <v>3.9523074677288177</v>
      </c>
      <c r="G37" s="67">
        <v>0</v>
      </c>
      <c r="H37" s="67">
        <v>41.874752361687484</v>
      </c>
      <c r="I37" s="67">
        <v>0</v>
      </c>
      <c r="J37" s="67">
        <v>0.0072988134214751945</v>
      </c>
      <c r="K37" s="94">
        <f t="shared" si="0"/>
        <v>29.007882718495196</v>
      </c>
    </row>
    <row r="38" spans="2:11" ht="12">
      <c r="B38" s="13"/>
      <c r="C38" s="61" t="s">
        <v>88</v>
      </c>
      <c r="D38" s="67">
        <v>50.176101984441566</v>
      </c>
      <c r="E38" s="67">
        <v>23.285526348079095</v>
      </c>
      <c r="F38" s="67">
        <v>1.4327158116215573</v>
      </c>
      <c r="G38" s="67">
        <v>0.48882838032053655</v>
      </c>
      <c r="H38" s="67">
        <v>24.584045085522295</v>
      </c>
      <c r="I38" s="67">
        <v>0</v>
      </c>
      <c r="J38" s="67">
        <v>0.0327557159791345</v>
      </c>
      <c r="K38" s="94">
        <f t="shared" si="0"/>
        <v>25.20707054002119</v>
      </c>
    </row>
    <row r="39" spans="2:11" ht="12">
      <c r="B39" s="13"/>
      <c r="C39" s="61" t="s">
        <v>42</v>
      </c>
      <c r="D39" s="67">
        <v>76.0291078775012</v>
      </c>
      <c r="E39" s="67">
        <v>21.242769505160695</v>
      </c>
      <c r="F39" s="67">
        <v>1.6579959102408324</v>
      </c>
      <c r="G39" s="67">
        <v>0.062235465594025395</v>
      </c>
      <c r="H39" s="67">
        <v>0.9785247231060615</v>
      </c>
      <c r="I39" s="67">
        <v>0.029366518397180814</v>
      </c>
      <c r="J39" s="67">
        <v>0</v>
      </c>
      <c r="K39" s="94">
        <f t="shared" si="0"/>
        <v>22.96300088099555</v>
      </c>
    </row>
    <row r="40" spans="2:11" ht="12">
      <c r="B40" s="13"/>
      <c r="C40" s="56"/>
      <c r="D40" s="67"/>
      <c r="E40" s="67"/>
      <c r="F40" s="67"/>
      <c r="G40" s="67"/>
      <c r="H40" s="67"/>
      <c r="I40" s="67"/>
      <c r="J40" s="67"/>
      <c r="K40" s="79"/>
    </row>
    <row r="41" spans="2:11" ht="12">
      <c r="B41" s="13"/>
      <c r="C41" s="56" t="s">
        <v>136</v>
      </c>
      <c r="D41" s="67">
        <v>30.42676888700262</v>
      </c>
      <c r="E41" s="67">
        <v>54.21815465462602</v>
      </c>
      <c r="F41" s="67">
        <v>4.6183439471442265</v>
      </c>
      <c r="G41" s="67">
        <v>0.006993268598124288</v>
      </c>
      <c r="H41" s="67">
        <v>10.684514381090628</v>
      </c>
      <c r="I41" s="67">
        <v>0.041147610610952845</v>
      </c>
      <c r="J41" s="67">
        <v>0.004077250927430869</v>
      </c>
      <c r="K41" s="94">
        <f>SUM(E41:G41)</f>
        <v>58.84349187036837</v>
      </c>
    </row>
    <row r="42" spans="2:11" ht="12">
      <c r="B42" s="13"/>
      <c r="C42" s="56"/>
      <c r="D42" s="67"/>
      <c r="E42" s="67"/>
      <c r="F42" s="67"/>
      <c r="G42" s="67"/>
      <c r="H42" s="67"/>
      <c r="I42" s="67"/>
      <c r="J42" s="67"/>
      <c r="K42" s="79"/>
    </row>
    <row r="43" spans="2:11" ht="12">
      <c r="B43" s="13"/>
      <c r="C43" s="56" t="s">
        <v>57</v>
      </c>
      <c r="D43" s="67">
        <v>27.219162342627463</v>
      </c>
      <c r="E43" s="67">
        <v>37.33639184995277</v>
      </c>
      <c r="F43" s="67">
        <v>13.97635783008877</v>
      </c>
      <c r="G43" s="67">
        <v>13.627027255417484</v>
      </c>
      <c r="H43" s="67">
        <v>6.647366936126888</v>
      </c>
      <c r="I43" s="67">
        <v>1.1938300833186815</v>
      </c>
      <c r="J43" s="67">
        <v>0</v>
      </c>
      <c r="K43" s="94">
        <f>SUM(E43:G43)</f>
        <v>64.93977693545902</v>
      </c>
    </row>
    <row r="44" spans="2:11" ht="12">
      <c r="B44" s="13"/>
      <c r="C44" s="56" t="s">
        <v>40</v>
      </c>
      <c r="D44" s="67">
        <v>27.176783885178512</v>
      </c>
      <c r="E44" s="67">
        <v>36.70008200447938</v>
      </c>
      <c r="F44" s="67">
        <v>21.242096204998127</v>
      </c>
      <c r="G44" s="67">
        <v>0</v>
      </c>
      <c r="H44" s="67">
        <v>14.88103790534399</v>
      </c>
      <c r="I44" s="67">
        <v>0</v>
      </c>
      <c r="J44" s="67">
        <v>0</v>
      </c>
      <c r="K44" s="94">
        <f>SUM(E44:G44)</f>
        <v>57.942178209477504</v>
      </c>
    </row>
    <row r="45" spans="2:11" ht="12">
      <c r="B45" s="13"/>
      <c r="C45" s="56" t="s">
        <v>39</v>
      </c>
      <c r="D45" s="67">
        <v>39.551590240430535</v>
      </c>
      <c r="E45" s="67">
        <v>10.389082186724393</v>
      </c>
      <c r="F45" s="67">
        <v>13.603090263353629</v>
      </c>
      <c r="G45" s="67">
        <v>0.0023498048487073154</v>
      </c>
      <c r="H45" s="67">
        <v>36.40197681582545</v>
      </c>
      <c r="I45" s="67">
        <v>0.051905689232509246</v>
      </c>
      <c r="J45" s="67">
        <v>0</v>
      </c>
      <c r="K45" s="94">
        <f>SUM(E45:G45)</f>
        <v>23.99452225492673</v>
      </c>
    </row>
    <row r="46" spans="2:11" ht="12">
      <c r="B46" s="13"/>
      <c r="C46" s="56"/>
      <c r="D46" s="67"/>
      <c r="E46" s="67"/>
      <c r="F46" s="67"/>
      <c r="G46" s="67"/>
      <c r="H46" s="67"/>
      <c r="I46" s="67"/>
      <c r="J46" s="67"/>
      <c r="K46" s="79"/>
    </row>
    <row r="47" spans="2:11" ht="12">
      <c r="B47" s="13"/>
      <c r="C47" s="56" t="s">
        <v>58</v>
      </c>
      <c r="D47" s="67">
        <v>29.328128645741973</v>
      </c>
      <c r="E47" s="67">
        <v>43.49670656328408</v>
      </c>
      <c r="F47" s="67">
        <v>0.08542205423131972</v>
      </c>
      <c r="G47" s="67">
        <v>0.025862143229351386</v>
      </c>
      <c r="H47" s="67">
        <v>26.787360945157772</v>
      </c>
      <c r="I47" s="67">
        <v>0.27346787879654333</v>
      </c>
      <c r="J47" s="67">
        <v>0.003033440612656027</v>
      </c>
      <c r="K47" s="94">
        <f>SUM(E47:G47)</f>
        <v>43.607990760744755</v>
      </c>
    </row>
    <row r="48" spans="2:11" ht="12">
      <c r="B48" s="13"/>
      <c r="C48" s="56" t="s">
        <v>100</v>
      </c>
      <c r="D48" s="67">
        <v>2.9766387928648217</v>
      </c>
      <c r="E48" s="67">
        <v>43.410388623883925</v>
      </c>
      <c r="F48" s="67">
        <v>0</v>
      </c>
      <c r="G48" s="67">
        <v>0</v>
      </c>
      <c r="H48" s="67">
        <v>53.56919848335618</v>
      </c>
      <c r="I48" s="67">
        <v>0</v>
      </c>
      <c r="J48" s="67">
        <v>0.04441783665823371</v>
      </c>
      <c r="K48" s="94">
        <f>SUM(E48:G48)</f>
        <v>43.410388623883925</v>
      </c>
    </row>
    <row r="49" spans="2:11" ht="12">
      <c r="B49" s="13"/>
      <c r="C49" s="56" t="s">
        <v>41</v>
      </c>
      <c r="D49" s="67">
        <v>25.39665450847528</v>
      </c>
      <c r="E49" s="67">
        <v>39.18565195058552</v>
      </c>
      <c r="F49" s="67">
        <v>1.3528798310651302</v>
      </c>
      <c r="G49" s="67">
        <v>0.0678385572048958</v>
      </c>
      <c r="H49" s="67">
        <v>33.70862885693977</v>
      </c>
      <c r="I49" s="67">
        <v>0</v>
      </c>
      <c r="J49" s="67">
        <v>0.28834629572941367</v>
      </c>
      <c r="K49" s="94">
        <f>SUM(E49:G49)</f>
        <v>40.60637033885555</v>
      </c>
    </row>
    <row r="50" spans="2:11" ht="12">
      <c r="B50" s="13"/>
      <c r="C50" s="56" t="s">
        <v>137</v>
      </c>
      <c r="D50" s="67">
        <v>19.421920825979058</v>
      </c>
      <c r="E50" s="67">
        <v>34.32245564211113</v>
      </c>
      <c r="F50" s="67">
        <v>0.27470704550581926</v>
      </c>
      <c r="G50" s="67">
        <v>0</v>
      </c>
      <c r="H50" s="67">
        <v>45.700901092192744</v>
      </c>
      <c r="I50" s="67">
        <v>0</v>
      </c>
      <c r="J50" s="67">
        <v>0.2800153942112457</v>
      </c>
      <c r="K50" s="94">
        <f>SUM(E50:G50)</f>
        <v>34.59716268761695</v>
      </c>
    </row>
    <row r="51" spans="2:11" ht="12">
      <c r="B51" s="13"/>
      <c r="C51" s="56" t="s">
        <v>101</v>
      </c>
      <c r="D51" s="67">
        <v>10.347655430805395</v>
      </c>
      <c r="E51" s="67">
        <v>0.5023741482332393</v>
      </c>
      <c r="F51" s="67">
        <v>24.09987385870297</v>
      </c>
      <c r="G51" s="67">
        <v>0.00939017099501382</v>
      </c>
      <c r="H51" s="67">
        <v>64.70860734373973</v>
      </c>
      <c r="I51" s="67">
        <v>0.00156502849916897</v>
      </c>
      <c r="J51" s="67">
        <v>0.3305340190244864</v>
      </c>
      <c r="K51" s="94">
        <f>SUM(E51:G51)</f>
        <v>24.611638177931226</v>
      </c>
    </row>
    <row r="52" spans="4:10" ht="12">
      <c r="D52" s="40"/>
      <c r="E52" s="40"/>
      <c r="F52" s="40"/>
      <c r="G52" s="40"/>
      <c r="H52" s="40"/>
      <c r="I52" s="40"/>
      <c r="J52" s="40"/>
    </row>
    <row r="53" ht="12">
      <c r="C53" s="3" t="s">
        <v>75</v>
      </c>
    </row>
    <row r="54" ht="12">
      <c r="C54" s="12" t="s">
        <v>138</v>
      </c>
    </row>
    <row r="55" ht="12">
      <c r="C55" s="9" t="s">
        <v>33</v>
      </c>
    </row>
    <row r="56" ht="12">
      <c r="C56" s="12"/>
    </row>
    <row r="58" ht="12">
      <c r="C58" s="12"/>
    </row>
    <row r="60" ht="12">
      <c r="A60" s="50" t="s">
        <v>59</v>
      </c>
    </row>
    <row r="61" ht="12">
      <c r="A61" s="3" t="s">
        <v>114</v>
      </c>
    </row>
    <row r="101" ht="68.6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showGridLines="0" workbookViewId="0" topLeftCell="A1"/>
  </sheetViews>
  <sheetFormatPr defaultColWidth="8.8515625" defaultRowHeight="12"/>
  <cols>
    <col min="1" max="2" width="8.7109375" style="23" customWidth="1"/>
    <col min="3" max="3" width="6.8515625" style="23" customWidth="1"/>
    <col min="4" max="6" width="14.28125" style="23" customWidth="1"/>
    <col min="7" max="8" width="46.57421875" style="23" customWidth="1"/>
    <col min="9" max="16384" width="8.8515625" style="23" customWidth="1"/>
  </cols>
  <sheetData>
    <row r="1" ht="12" customHeight="1"/>
    <row r="2" ht="12" customHeight="1"/>
    <row r="3" ht="12" customHeight="1">
      <c r="C3" s="42" t="s">
        <v>36</v>
      </c>
    </row>
    <row r="4" ht="12" customHeight="1">
      <c r="C4" s="43" t="s">
        <v>37</v>
      </c>
    </row>
    <row r="5" ht="12" customHeight="1"/>
    <row r="6" ht="15">
      <c r="C6" s="111" t="s">
        <v>94</v>
      </c>
    </row>
    <row r="7" ht="12.75">
      <c r="C7" s="102"/>
    </row>
    <row r="8" ht="12">
      <c r="C8" s="15"/>
    </row>
    <row r="10" spans="3:8" ht="24" customHeight="1">
      <c r="C10" s="114" t="s">
        <v>3</v>
      </c>
      <c r="D10" s="116" t="s">
        <v>77</v>
      </c>
      <c r="E10" s="117"/>
      <c r="F10" s="117" t="s">
        <v>78</v>
      </c>
      <c r="G10" s="112" t="s">
        <v>26</v>
      </c>
      <c r="H10" s="112" t="s">
        <v>34</v>
      </c>
    </row>
    <row r="11" spans="3:8" ht="24" customHeight="1">
      <c r="C11" s="115"/>
      <c r="D11" s="21" t="s">
        <v>80</v>
      </c>
      <c r="E11" s="22" t="s">
        <v>76</v>
      </c>
      <c r="F11" s="118"/>
      <c r="G11" s="113"/>
      <c r="H11" s="113"/>
    </row>
    <row r="12" spans="2:8" ht="36">
      <c r="B12" s="24"/>
      <c r="C12" s="45">
        <v>1</v>
      </c>
      <c r="D12" s="27" t="s">
        <v>6</v>
      </c>
      <c r="E12" s="28"/>
      <c r="F12" s="29" t="s">
        <v>79</v>
      </c>
      <c r="G12" s="70" t="s">
        <v>118</v>
      </c>
      <c r="H12" s="88" t="s">
        <v>87</v>
      </c>
    </row>
    <row r="13" spans="2:8" ht="24">
      <c r="B13" s="24"/>
      <c r="C13" s="46">
        <v>2</v>
      </c>
      <c r="D13" s="47"/>
      <c r="E13" s="48" t="s">
        <v>6</v>
      </c>
      <c r="F13" s="49" t="s">
        <v>25</v>
      </c>
      <c r="G13" s="71" t="s">
        <v>117</v>
      </c>
      <c r="H13" s="73" t="s">
        <v>115</v>
      </c>
    </row>
    <row r="14" spans="2:8" ht="24">
      <c r="B14" s="24"/>
      <c r="C14" s="44">
        <v>3</v>
      </c>
      <c r="D14" s="30"/>
      <c r="E14" s="31" t="s">
        <v>6</v>
      </c>
      <c r="F14" s="32" t="s">
        <v>22</v>
      </c>
      <c r="G14" s="72" t="s">
        <v>116</v>
      </c>
      <c r="H14" s="74" t="s">
        <v>119</v>
      </c>
    </row>
    <row r="16" ht="15" customHeight="1">
      <c r="C16" s="80" t="s">
        <v>145</v>
      </c>
    </row>
    <row r="17" ht="12">
      <c r="C17" s="9" t="s">
        <v>33</v>
      </c>
    </row>
    <row r="20" spans="1:8" ht="12">
      <c r="A20" s="50" t="s">
        <v>59</v>
      </c>
      <c r="G20" s="33"/>
      <c r="H20" s="33"/>
    </row>
    <row r="21" ht="12">
      <c r="A21" s="69" t="s">
        <v>67</v>
      </c>
    </row>
    <row r="26" ht="12">
      <c r="C26" s="51"/>
    </row>
  </sheetData>
  <mergeCells count="5">
    <mergeCell ref="H10:H11"/>
    <mergeCell ref="C10:C11"/>
    <mergeCell ref="D10:E10"/>
    <mergeCell ref="F10:F11"/>
    <mergeCell ref="G10:G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3"/>
  <sheetViews>
    <sheetView showGridLines="0" workbookViewId="0" topLeftCell="A1"/>
  </sheetViews>
  <sheetFormatPr defaultColWidth="8.8515625" defaultRowHeight="12"/>
  <cols>
    <col min="1" max="2" width="8.7109375" style="3" customWidth="1"/>
    <col min="3" max="3" width="41.140625" style="3" customWidth="1"/>
    <col min="4" max="19" width="9.57421875" style="3" customWidth="1"/>
    <col min="20" max="20" width="8.8515625" style="3" customWidth="1"/>
    <col min="21" max="25" width="9.28125" style="3" customWidth="1"/>
    <col min="26" max="16384" width="8.8515625" style="3" customWidth="1"/>
  </cols>
  <sheetData>
    <row r="1" ht="12" customHeight="1"/>
    <row r="2" ht="12" customHeight="1"/>
    <row r="3" ht="12" customHeight="1">
      <c r="C3" s="42" t="s">
        <v>36</v>
      </c>
    </row>
    <row r="4" ht="12" customHeight="1">
      <c r="C4" s="43" t="s">
        <v>37</v>
      </c>
    </row>
    <row r="5" ht="12" customHeight="1"/>
    <row r="6" ht="15">
      <c r="C6" s="111" t="s">
        <v>95</v>
      </c>
    </row>
    <row r="7" ht="12.75">
      <c r="C7" s="101" t="s">
        <v>84</v>
      </c>
    </row>
    <row r="8" spans="16:18" ht="12">
      <c r="P8" s="6"/>
      <c r="Q8" s="6"/>
      <c r="R8" s="6"/>
    </row>
    <row r="9" spans="16:18" ht="12">
      <c r="P9" s="6"/>
      <c r="Q9" s="6"/>
      <c r="R9" s="6"/>
    </row>
    <row r="10" spans="3:21" ht="12">
      <c r="C10" s="63"/>
      <c r="D10" s="82" t="s">
        <v>8</v>
      </c>
      <c r="E10" s="82" t="s">
        <v>9</v>
      </c>
      <c r="F10" s="82" t="s">
        <v>10</v>
      </c>
      <c r="G10" s="82" t="s">
        <v>11</v>
      </c>
      <c r="H10" s="82" t="s">
        <v>12</v>
      </c>
      <c r="I10" s="82" t="s">
        <v>13</v>
      </c>
      <c r="J10" s="82" t="s">
        <v>14</v>
      </c>
      <c r="K10" s="82" t="s">
        <v>15</v>
      </c>
      <c r="L10" s="82" t="s">
        <v>16</v>
      </c>
      <c r="M10" s="82" t="s">
        <v>17</v>
      </c>
      <c r="N10" s="82" t="s">
        <v>18</v>
      </c>
      <c r="O10" s="82" t="s">
        <v>19</v>
      </c>
      <c r="P10" s="82" t="s">
        <v>20</v>
      </c>
      <c r="Q10" s="82">
        <v>2013</v>
      </c>
      <c r="R10" s="82">
        <v>2014</v>
      </c>
      <c r="S10" s="82">
        <v>2015</v>
      </c>
      <c r="T10" s="82">
        <v>2016</v>
      </c>
      <c r="U10" s="82">
        <v>2017</v>
      </c>
    </row>
    <row r="11" spans="3:21" ht="12">
      <c r="C11" s="41" t="s">
        <v>80</v>
      </c>
      <c r="D11" s="67">
        <v>100</v>
      </c>
      <c r="E11" s="67">
        <v>103.07099772402385</v>
      </c>
      <c r="F11" s="67">
        <v>108.4151661297383</v>
      </c>
      <c r="G11" s="67">
        <v>110.80985061040647</v>
      </c>
      <c r="H11" s="67">
        <v>114.99405194386476</v>
      </c>
      <c r="I11" s="67">
        <v>117.3490631357659</v>
      </c>
      <c r="J11" s="67">
        <v>120.71317182380848</v>
      </c>
      <c r="K11" s="67">
        <v>124.80830451455572</v>
      </c>
      <c r="L11" s="67">
        <v>129.04373560425867</v>
      </c>
      <c r="M11" s="67">
        <v>137.37356241959247</v>
      </c>
      <c r="N11" s="67">
        <v>140.92056573429775</v>
      </c>
      <c r="O11" s="67">
        <v>139.9484909446568</v>
      </c>
      <c r="P11" s="67">
        <v>140.19497640429947</v>
      </c>
      <c r="Q11" s="67">
        <v>141.2904243167443</v>
      </c>
      <c r="R11" s="67">
        <v>143.48220040552303</v>
      </c>
      <c r="S11" s="67">
        <v>146.87334360859703</v>
      </c>
      <c r="T11" s="67">
        <v>149.57116818725947</v>
      </c>
      <c r="U11" s="67">
        <v>150.44689635863756</v>
      </c>
    </row>
    <row r="12" spans="3:21" ht="12">
      <c r="C12" s="108" t="s">
        <v>82</v>
      </c>
      <c r="D12" s="67">
        <v>100</v>
      </c>
      <c r="E12" s="67">
        <v>101.55251510126082</v>
      </c>
      <c r="F12" s="67">
        <v>104.53876608826872</v>
      </c>
      <c r="G12" s="67">
        <v>106.1596882368284</v>
      </c>
      <c r="H12" s="67">
        <v>108.83032338702976</v>
      </c>
      <c r="I12" s="67">
        <v>110.56279895901699</v>
      </c>
      <c r="J12" s="67">
        <v>113.26039762444839</v>
      </c>
      <c r="K12" s="67">
        <v>116.6870721679763</v>
      </c>
      <c r="L12" s="67">
        <v>119.50394469941472</v>
      </c>
      <c r="M12" s="67">
        <v>123.75513345458033</v>
      </c>
      <c r="N12" s="67">
        <v>125.19411575146377</v>
      </c>
      <c r="O12" s="67">
        <v>125.39086162191792</v>
      </c>
      <c r="P12" s="67">
        <v>125.93393021912516</v>
      </c>
      <c r="Q12" s="67">
        <v>127.20579465214192</v>
      </c>
      <c r="R12" s="67">
        <v>128.98581470527287</v>
      </c>
      <c r="S12" s="67">
        <v>131.91285213336076</v>
      </c>
      <c r="T12" s="67">
        <v>134.84278424055526</v>
      </c>
      <c r="U12" s="67">
        <v>137.22265214620535</v>
      </c>
    </row>
    <row r="13" spans="3:21" ht="12">
      <c r="C13" s="64" t="s">
        <v>22</v>
      </c>
      <c r="D13" s="67">
        <v>100</v>
      </c>
      <c r="E13" s="67">
        <v>100.95176260443954</v>
      </c>
      <c r="F13" s="67">
        <v>102.45669695615847</v>
      </c>
      <c r="G13" s="67">
        <v>104.24852968528234</v>
      </c>
      <c r="H13" s="67">
        <v>106.46751084301957</v>
      </c>
      <c r="I13" s="67">
        <v>107.89799548820065</v>
      </c>
      <c r="J13" s="67">
        <v>110.57832145650337</v>
      </c>
      <c r="K13" s="67">
        <v>113.4765147468036</v>
      </c>
      <c r="L13" s="67">
        <v>115.94046330883694</v>
      </c>
      <c r="M13" s="67">
        <v>118.81510637332697</v>
      </c>
      <c r="N13" s="67">
        <v>118.8518985878364</v>
      </c>
      <c r="O13" s="67">
        <v>120.39745319642216</v>
      </c>
      <c r="P13" s="67">
        <v>121.9638546785692</v>
      </c>
      <c r="Q13" s="67">
        <v>124.37970097852136</v>
      </c>
      <c r="R13" s="67">
        <v>125.033557237118</v>
      </c>
      <c r="S13" s="67">
        <v>128.4875351738725</v>
      </c>
      <c r="T13" s="67">
        <v>132.7637298465004</v>
      </c>
      <c r="U13" s="67">
        <v>136.4204523752789</v>
      </c>
    </row>
    <row r="14" spans="3:21" ht="12">
      <c r="C14" s="64" t="s">
        <v>21</v>
      </c>
      <c r="D14" s="67">
        <v>100</v>
      </c>
      <c r="E14" s="67">
        <v>101.42661283783102</v>
      </c>
      <c r="F14" s="67">
        <v>102.31450877704793</v>
      </c>
      <c r="G14" s="67">
        <v>102.57434358902427</v>
      </c>
      <c r="H14" s="67">
        <v>103.49552255048874</v>
      </c>
      <c r="I14" s="67">
        <v>103.91554070634652</v>
      </c>
      <c r="J14" s="67">
        <v>106.26931480470572</v>
      </c>
      <c r="K14" s="67">
        <v>109.8461850135406</v>
      </c>
      <c r="L14" s="67">
        <v>111.2613519496948</v>
      </c>
      <c r="M14" s="67">
        <v>111.46304582952374</v>
      </c>
      <c r="N14" s="67">
        <v>111.48760857644331</v>
      </c>
      <c r="O14" s="67">
        <v>112.00552451239633</v>
      </c>
      <c r="P14" s="67">
        <v>112.19653571532572</v>
      </c>
      <c r="Q14" s="67">
        <v>112.83652439094725</v>
      </c>
      <c r="R14" s="67">
        <v>114.90806216562144</v>
      </c>
      <c r="S14" s="67">
        <v>117.09466657290615</v>
      </c>
      <c r="T14" s="67">
        <v>119.36106131419355</v>
      </c>
      <c r="U14" s="67">
        <v>122.56547289172555</v>
      </c>
    </row>
    <row r="15" spans="3:21" ht="12">
      <c r="C15" s="83" t="s">
        <v>23</v>
      </c>
      <c r="D15" s="78">
        <v>100</v>
      </c>
      <c r="E15" s="78">
        <v>104.49880738184048</v>
      </c>
      <c r="F15" s="78">
        <v>103.70955641136726</v>
      </c>
      <c r="G15" s="78">
        <v>107.4790079030766</v>
      </c>
      <c r="H15" s="78">
        <v>108.14280101480614</v>
      </c>
      <c r="I15" s="78">
        <v>112.65078238248896</v>
      </c>
      <c r="J15" s="78">
        <v>105.92903657778629</v>
      </c>
      <c r="K15" s="78">
        <v>83.0632851322831</v>
      </c>
      <c r="L15" s="78">
        <v>83.37399986743348</v>
      </c>
      <c r="M15" s="78">
        <v>87.7896169692801</v>
      </c>
      <c r="N15" s="78">
        <v>88.87402052090948</v>
      </c>
      <c r="O15" s="78">
        <v>90.00535069121902</v>
      </c>
      <c r="P15" s="78">
        <v>91.76872525785623</v>
      </c>
      <c r="Q15" s="78">
        <v>95.82266637335532</v>
      </c>
      <c r="R15" s="78">
        <v>98.54556300895207</v>
      </c>
      <c r="S15" s="78">
        <v>99.76704800348129</v>
      </c>
      <c r="T15" s="78">
        <v>103.09605211208208</v>
      </c>
      <c r="U15" s="78">
        <v>105.30851970293575</v>
      </c>
    </row>
    <row r="16" spans="3:21" ht="12">
      <c r="C16" s="83" t="s">
        <v>24</v>
      </c>
      <c r="D16" s="78">
        <v>100</v>
      </c>
      <c r="E16" s="78">
        <v>65.48576274232832</v>
      </c>
      <c r="F16" s="78">
        <v>69.15327663163328</v>
      </c>
      <c r="G16" s="78">
        <v>75.09220747199672</v>
      </c>
      <c r="H16" s="78">
        <v>79.40894123285874</v>
      </c>
      <c r="I16" s="78">
        <v>103.77097797758819</v>
      </c>
      <c r="J16" s="78">
        <v>97.7977127293089</v>
      </c>
      <c r="K16" s="78">
        <v>101.42955570354428</v>
      </c>
      <c r="L16" s="78">
        <v>95.78516338799957</v>
      </c>
      <c r="M16" s="78">
        <v>78.08736609004833</v>
      </c>
      <c r="N16" s="78">
        <v>61.74349662531945</v>
      </c>
      <c r="O16" s="78">
        <v>73.2085158548922</v>
      </c>
      <c r="P16" s="78">
        <v>73.58610216905895</v>
      </c>
      <c r="Q16" s="78">
        <v>74.34892514868643</v>
      </c>
      <c r="R16" s="78">
        <v>73.90843082538534</v>
      </c>
      <c r="S16" s="78">
        <v>68.61977984501128</v>
      </c>
      <c r="T16" s="78">
        <v>72.37061804238571</v>
      </c>
      <c r="U16" s="78">
        <v>88.17661250740264</v>
      </c>
    </row>
    <row r="17" spans="3:21" ht="12"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40"/>
      <c r="U17" s="40"/>
    </row>
    <row r="18" spans="3:21" ht="12">
      <c r="C18" s="120" t="s">
        <v>123</v>
      </c>
      <c r="D18" s="121"/>
      <c r="E18" s="121"/>
      <c r="F18" s="121"/>
      <c r="G18" s="121"/>
      <c r="H18" s="121"/>
      <c r="I18" s="121"/>
      <c r="J18" s="121"/>
      <c r="K18" s="121"/>
      <c r="L18" s="121"/>
      <c r="M18" s="66"/>
      <c r="N18" s="66"/>
      <c r="O18" s="66"/>
      <c r="P18" s="66"/>
      <c r="Q18" s="66"/>
      <c r="R18" s="66"/>
      <c r="S18" s="40"/>
      <c r="T18" s="40"/>
      <c r="U18" s="40"/>
    </row>
    <row r="19" spans="3:18" ht="12" customHeight="1">
      <c r="C19" s="99" t="s">
        <v>83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ht="12">
      <c r="C20" s="9" t="s">
        <v>35</v>
      </c>
    </row>
    <row r="21" ht="12"/>
    <row r="22" ht="12">
      <c r="C22" s="69"/>
    </row>
    <row r="23" ht="12"/>
    <row r="24" ht="12"/>
    <row r="25" spans="1:3" ht="12">
      <c r="A25" s="50" t="s">
        <v>59</v>
      </c>
      <c r="C25" s="1"/>
    </row>
    <row r="26" ht="12">
      <c r="A26" s="3" t="s">
        <v>122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spans="4:18" ht="12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3:18" ht="12">
      <c r="C40" s="10"/>
      <c r="P40" s="6"/>
      <c r="Q40" s="6"/>
      <c r="R40" s="6"/>
    </row>
    <row r="41" spans="3:18" ht="12"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4:18" ht="12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3:18" ht="12"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4:18" ht="12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4:18" ht="1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12"/>
    <row r="47" spans="17:18" ht="12">
      <c r="Q47" s="69"/>
      <c r="R47" s="69"/>
    </row>
    <row r="48" spans="16:18" ht="12">
      <c r="P48" s="6"/>
      <c r="Q48" s="105"/>
      <c r="R48" s="69"/>
    </row>
    <row r="49" spans="4:18" ht="12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06"/>
      <c r="R49" s="106"/>
    </row>
    <row r="50" spans="4:18" ht="1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7"/>
      <c r="R50" s="107"/>
    </row>
    <row r="51" spans="4:18" ht="1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4:18" ht="1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4:18" ht="1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40.35" customHeight="1"/>
  </sheetData>
  <mergeCells count="1">
    <mergeCell ref="C18:L1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5"/>
  <sheetViews>
    <sheetView showGridLines="0" workbookViewId="0" topLeftCell="A1"/>
  </sheetViews>
  <sheetFormatPr defaultColWidth="8.8515625" defaultRowHeight="12"/>
  <cols>
    <col min="1" max="2" width="8.7109375" style="3" customWidth="1"/>
    <col min="3" max="3" width="49.8515625" style="3" customWidth="1"/>
    <col min="4" max="10" width="12.28125" style="3" customWidth="1"/>
    <col min="11" max="13" width="8.8515625" style="3" customWidth="1"/>
    <col min="14" max="20" width="10.8515625" style="3" customWidth="1"/>
    <col min="21" max="16384" width="8.8515625" style="3" customWidth="1"/>
  </cols>
  <sheetData>
    <row r="1" ht="12" customHeight="1"/>
    <row r="2" ht="12" customHeight="1"/>
    <row r="3" ht="12" customHeight="1">
      <c r="C3" s="42" t="s">
        <v>36</v>
      </c>
    </row>
    <row r="4" ht="12" customHeight="1">
      <c r="C4" s="43" t="s">
        <v>37</v>
      </c>
    </row>
    <row r="5" ht="12" customHeight="1"/>
    <row r="6" ht="15">
      <c r="C6" s="111" t="s">
        <v>143</v>
      </c>
    </row>
    <row r="7" ht="12.75">
      <c r="C7" s="101" t="s">
        <v>85</v>
      </c>
    </row>
    <row r="8" ht="12">
      <c r="C8" s="1"/>
    </row>
    <row r="9" spans="4:11" ht="12">
      <c r="D9" s="53"/>
      <c r="E9" s="53"/>
      <c r="F9" s="53"/>
      <c r="G9" s="53"/>
      <c r="H9" s="53"/>
      <c r="I9" s="53"/>
      <c r="J9" s="53"/>
      <c r="K9" s="75"/>
    </row>
    <row r="10" spans="3:10" ht="60">
      <c r="C10" s="63"/>
      <c r="D10" s="87" t="s">
        <v>21</v>
      </c>
      <c r="E10" s="87" t="s">
        <v>72</v>
      </c>
      <c r="F10" s="87" t="s">
        <v>73</v>
      </c>
      <c r="G10" s="87" t="s">
        <v>74</v>
      </c>
      <c r="H10" s="87" t="s">
        <v>22</v>
      </c>
      <c r="I10" s="87" t="s">
        <v>23</v>
      </c>
      <c r="J10" s="87" t="s">
        <v>24</v>
      </c>
    </row>
    <row r="11" spans="3:18" ht="12">
      <c r="C11" s="41" t="s">
        <v>82</v>
      </c>
      <c r="D11" s="67">
        <v>28.169049678266695</v>
      </c>
      <c r="E11" s="67">
        <v>31.271873643182253</v>
      </c>
      <c r="F11" s="67">
        <v>15.634547108407714</v>
      </c>
      <c r="G11" s="67">
        <v>1.003849631521513</v>
      </c>
      <c r="H11" s="67">
        <v>22.757282098393613</v>
      </c>
      <c r="I11" s="67">
        <v>0.619509934000069</v>
      </c>
      <c r="J11" s="67">
        <v>0.5438876437209269</v>
      </c>
      <c r="K11" s="20"/>
      <c r="R11" s="91"/>
    </row>
    <row r="12" spans="3:10" ht="12">
      <c r="C12" s="41"/>
      <c r="D12" s="67"/>
      <c r="E12" s="67"/>
      <c r="F12" s="67"/>
      <c r="G12" s="67"/>
      <c r="H12" s="67"/>
      <c r="I12" s="67"/>
      <c r="J12" s="67"/>
    </row>
    <row r="13" spans="3:18" ht="12">
      <c r="C13" s="64" t="s">
        <v>5</v>
      </c>
      <c r="D13" s="67">
        <v>45.117520371841884</v>
      </c>
      <c r="E13" s="67">
        <v>7.860228581914766</v>
      </c>
      <c r="F13" s="67">
        <v>6.396622544623644</v>
      </c>
      <c r="G13" s="67">
        <v>1.111022625089868</v>
      </c>
      <c r="H13" s="67">
        <v>38.42234669222511</v>
      </c>
      <c r="I13" s="67">
        <v>1.003110318680754</v>
      </c>
      <c r="J13" s="67">
        <v>0.08914931606186297</v>
      </c>
      <c r="K13" s="20"/>
      <c r="R13" s="20"/>
    </row>
    <row r="14" spans="3:11" ht="12">
      <c r="C14" s="81" t="s">
        <v>81</v>
      </c>
      <c r="D14" s="67"/>
      <c r="E14" s="67"/>
      <c r="F14" s="67"/>
      <c r="G14" s="67"/>
      <c r="H14" s="67"/>
      <c r="I14" s="67"/>
      <c r="J14" s="67"/>
      <c r="K14" s="20"/>
    </row>
    <row r="15" spans="3:18" ht="12">
      <c r="C15" s="64" t="s">
        <v>68</v>
      </c>
      <c r="D15" s="67">
        <v>72.37561387124104</v>
      </c>
      <c r="E15" s="67">
        <v>12.609045534767521</v>
      </c>
      <c r="F15" s="67">
        <v>10.261190764789722</v>
      </c>
      <c r="G15" s="67">
        <v>1.78225540439722</v>
      </c>
      <c r="H15" s="67">
        <v>1.307778321714956</v>
      </c>
      <c r="I15" s="67">
        <v>1.6091470563264008</v>
      </c>
      <c r="J15" s="67">
        <v>0.05496976933651507</v>
      </c>
      <c r="K15" s="20"/>
      <c r="R15" s="20"/>
    </row>
    <row r="16" spans="3:18" ht="12">
      <c r="C16" s="64" t="s">
        <v>69</v>
      </c>
      <c r="D16" s="67">
        <v>78.3809549314004</v>
      </c>
      <c r="E16" s="67">
        <v>7.717896891811655</v>
      </c>
      <c r="F16" s="67">
        <v>8.724332284643117</v>
      </c>
      <c r="G16" s="67">
        <v>1.9211075103636934</v>
      </c>
      <c r="H16" s="67">
        <v>1.5167685551711696</v>
      </c>
      <c r="I16" s="67">
        <v>1.6731834647273434</v>
      </c>
      <c r="J16" s="67">
        <v>0.06575463304440528</v>
      </c>
      <c r="K16" s="20"/>
      <c r="R16" s="20"/>
    </row>
    <row r="17" spans="3:18" ht="12">
      <c r="C17" s="64" t="s">
        <v>70</v>
      </c>
      <c r="D17" s="67">
        <v>41.78392898236193</v>
      </c>
      <c r="E17" s="67">
        <v>37.524937662998056</v>
      </c>
      <c r="F17" s="67">
        <v>18.09006453915181</v>
      </c>
      <c r="G17" s="67">
        <v>1.074936240693704</v>
      </c>
      <c r="H17" s="67">
        <v>0.24316560739485538</v>
      </c>
      <c r="I17" s="67">
        <v>1.2829405468852724</v>
      </c>
      <c r="J17" s="67">
        <v>2.6420514366903265E-05</v>
      </c>
      <c r="K17" s="20"/>
      <c r="R17" s="20"/>
    </row>
    <row r="18" spans="3:18" ht="12">
      <c r="C18" s="64" t="s">
        <v>71</v>
      </c>
      <c r="D18" s="67">
        <v>0</v>
      </c>
      <c r="E18" s="67">
        <v>0</v>
      </c>
      <c r="F18" s="67">
        <v>0</v>
      </c>
      <c r="G18" s="67">
        <v>0</v>
      </c>
      <c r="H18" s="67">
        <v>99.85427679522473</v>
      </c>
      <c r="I18" s="67">
        <v>0</v>
      </c>
      <c r="J18" s="67">
        <v>0.14572320477526052</v>
      </c>
      <c r="K18" s="20"/>
      <c r="R18" s="20"/>
    </row>
    <row r="19" spans="3:11" ht="12">
      <c r="C19" s="64"/>
      <c r="D19" s="67"/>
      <c r="E19" s="67"/>
      <c r="F19" s="67"/>
      <c r="G19" s="67"/>
      <c r="H19" s="67"/>
      <c r="I19" s="67"/>
      <c r="J19" s="67"/>
      <c r="K19" s="20"/>
    </row>
    <row r="20" spans="3:18" ht="12">
      <c r="C20" s="64" t="s">
        <v>1</v>
      </c>
      <c r="D20" s="67">
        <v>0</v>
      </c>
      <c r="E20" s="67">
        <v>68.98652642962179</v>
      </c>
      <c r="F20" s="67">
        <v>30.708985824394198</v>
      </c>
      <c r="G20" s="67">
        <v>0.30448774598402</v>
      </c>
      <c r="H20" s="67">
        <v>0</v>
      </c>
      <c r="I20" s="67">
        <v>0</v>
      </c>
      <c r="J20" s="67">
        <v>0</v>
      </c>
      <c r="K20" s="20"/>
      <c r="R20" s="20"/>
    </row>
    <row r="21" spans="3:11" ht="12">
      <c r="C21" s="64"/>
      <c r="D21" s="67"/>
      <c r="E21" s="67"/>
      <c r="F21" s="67"/>
      <c r="G21" s="67"/>
      <c r="H21" s="67"/>
      <c r="I21" s="67"/>
      <c r="J21" s="67"/>
      <c r="K21" s="20"/>
    </row>
    <row r="22" spans="3:18" ht="12">
      <c r="C22" s="64" t="s">
        <v>2</v>
      </c>
      <c r="D22" s="67">
        <v>52.690629345769366</v>
      </c>
      <c r="E22" s="67">
        <v>10.227913304217406</v>
      </c>
      <c r="F22" s="67">
        <v>5.264298376399358</v>
      </c>
      <c r="G22" s="67">
        <v>6.747742827440756</v>
      </c>
      <c r="H22" s="67">
        <v>10.266944328792865</v>
      </c>
      <c r="I22" s="67">
        <v>0.980982701187341</v>
      </c>
      <c r="J22" s="67">
        <v>13.821496491669949</v>
      </c>
      <c r="K22" s="20"/>
      <c r="R22" s="20"/>
    </row>
    <row r="23" spans="3:12" ht="12">
      <c r="C23" s="40"/>
      <c r="D23" s="65"/>
      <c r="E23" s="65"/>
      <c r="F23" s="65"/>
      <c r="G23" s="65"/>
      <c r="H23" s="65"/>
      <c r="I23" s="65"/>
      <c r="J23" s="65"/>
      <c r="K23" s="20"/>
      <c r="L23" s="20"/>
    </row>
    <row r="24" spans="3:12" ht="15" customHeight="1">
      <c r="C24" s="12" t="s">
        <v>125</v>
      </c>
      <c r="D24" s="11"/>
      <c r="E24" s="11"/>
      <c r="F24" s="11"/>
      <c r="G24" s="11"/>
      <c r="H24" s="11"/>
      <c r="I24" s="11"/>
      <c r="J24" s="11"/>
      <c r="K24" s="20"/>
      <c r="L24" s="20"/>
    </row>
    <row r="25" spans="3:12" ht="12">
      <c r="C25" s="9" t="s">
        <v>33</v>
      </c>
      <c r="L25" s="20"/>
    </row>
    <row r="26" ht="12">
      <c r="C26" s="10"/>
    </row>
    <row r="27" ht="12"/>
    <row r="28" ht="12"/>
    <row r="29" spans="4:10" ht="12">
      <c r="D29" s="68"/>
      <c r="E29" s="68"/>
      <c r="F29" s="68"/>
      <c r="G29" s="68"/>
      <c r="H29" s="68"/>
      <c r="I29" s="68"/>
      <c r="J29" s="68"/>
    </row>
    <row r="30" spans="1:10" ht="12">
      <c r="A30" s="50" t="s">
        <v>59</v>
      </c>
      <c r="D30" s="68"/>
      <c r="E30" s="68"/>
      <c r="F30" s="68"/>
      <c r="G30" s="68"/>
      <c r="H30" s="68"/>
      <c r="I30" s="68"/>
      <c r="J30" s="68"/>
    </row>
    <row r="31" spans="1:10" ht="12">
      <c r="A31" s="3" t="s">
        <v>124</v>
      </c>
      <c r="D31" s="68"/>
      <c r="E31" s="68"/>
      <c r="F31" s="68"/>
      <c r="G31" s="68"/>
      <c r="H31" s="68"/>
      <c r="I31" s="68"/>
      <c r="J31" s="68"/>
    </row>
    <row r="32" spans="4:10" ht="12">
      <c r="D32" s="68"/>
      <c r="E32" s="68"/>
      <c r="F32" s="68"/>
      <c r="G32" s="68"/>
      <c r="H32" s="68"/>
      <c r="I32" s="68"/>
      <c r="J32" s="68"/>
    </row>
    <row r="33" spans="4:10" ht="12">
      <c r="D33" s="68"/>
      <c r="E33" s="68"/>
      <c r="F33" s="68"/>
      <c r="G33" s="68"/>
      <c r="H33" s="68"/>
      <c r="I33" s="68"/>
      <c r="J33" s="68"/>
    </row>
    <row r="34" spans="4:10" ht="12">
      <c r="D34" s="68"/>
      <c r="E34" s="68"/>
      <c r="F34" s="68"/>
      <c r="G34" s="68"/>
      <c r="H34" s="68"/>
      <c r="I34" s="68"/>
      <c r="J34" s="68"/>
    </row>
    <row r="35" spans="4:10" ht="12">
      <c r="D35" s="68"/>
      <c r="E35" s="68"/>
      <c r="F35" s="68"/>
      <c r="G35" s="68"/>
      <c r="H35" s="68"/>
      <c r="I35" s="68"/>
      <c r="J35" s="68"/>
    </row>
    <row r="36" spans="4:10" ht="12">
      <c r="D36" s="68"/>
      <c r="E36" s="68"/>
      <c r="F36" s="68"/>
      <c r="G36" s="68"/>
      <c r="H36" s="68"/>
      <c r="I36" s="68"/>
      <c r="J36" s="68"/>
    </row>
    <row r="37" ht="12"/>
    <row r="38" ht="12"/>
    <row r="39" ht="12"/>
    <row r="40" ht="12"/>
    <row r="41" ht="12"/>
    <row r="42" ht="12"/>
    <row r="43" ht="12"/>
    <row r="44" ht="12">
      <c r="C44" s="10"/>
    </row>
    <row r="45" ht="12">
      <c r="C45" s="9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6" ht="40.3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</dc:creator>
  <cp:keywords/>
  <dc:description/>
  <cp:lastModifiedBy>SA</cp:lastModifiedBy>
  <dcterms:created xsi:type="dcterms:W3CDTF">2015-06-22T13:52:50Z</dcterms:created>
  <dcterms:modified xsi:type="dcterms:W3CDTF">2020-04-27T06:14:40Z</dcterms:modified>
  <cp:category/>
  <cp:version/>
  <cp:contentType/>
  <cp:contentStatus/>
</cp:coreProperties>
</file>