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6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42388" yWindow="65428" windowWidth="23256" windowHeight="12576" activeTab="0"/>
  </bookViews>
  <sheets>
    <sheet name="Table 1" sheetId="6" r:id="rId1"/>
    <sheet name="Figure 1" sheetId="7" r:id="rId2"/>
    <sheet name="Figure 2" sheetId="8" r:id="rId3"/>
    <sheet name="Figure 3" sheetId="9" r:id="rId4"/>
    <sheet name="Figure 4" sheetId="10" r:id="rId5"/>
    <sheet name="Figure 5" sheetId="11" r:id="rId6"/>
    <sheet name="Figure 6" sheetId="12" r:id="rId7"/>
    <sheet name="Figure 7" sheetId="13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<sst xmlns="http://schemas.openxmlformats.org/spreadsheetml/2006/main" count="131" uniqueCount="86">
  <si>
    <t>EU</t>
  </si>
  <si>
    <t>Ukraine</t>
  </si>
  <si>
    <t>Georgia</t>
  </si>
  <si>
    <t>Armenia</t>
  </si>
  <si>
    <t>Moldova</t>
  </si>
  <si>
    <t>Azerbaijan</t>
  </si>
  <si>
    <t>Total</t>
  </si>
  <si>
    <t>Georgia (²)</t>
  </si>
  <si>
    <t>EU (¹)</t>
  </si>
  <si>
    <t>Azerbaijan (²)</t>
  </si>
  <si>
    <t>Solid fuel</t>
  </si>
  <si>
    <t>Crude oil and petroleum products</t>
  </si>
  <si>
    <t>Gas</t>
  </si>
  <si>
    <t>Nuclear heat</t>
  </si>
  <si>
    <t>Renewable</t>
  </si>
  <si>
    <t>Non-renewable</t>
  </si>
  <si>
    <t>Other sources</t>
  </si>
  <si>
    <t>(¹) 2021 data instead of 2022.</t>
  </si>
  <si>
    <t>(²) 2020 data instead of 2022.</t>
  </si>
  <si>
    <t>Armenia (¹)</t>
  </si>
  <si>
    <t>Georgia (¹)</t>
  </si>
  <si>
    <t>Moldova (¹)</t>
  </si>
  <si>
    <t>Ukraine (²)</t>
  </si>
  <si>
    <t>(¹) 2012 to 2014 and 2022: not available.</t>
  </si>
  <si>
    <t>(²) 2012: not available.</t>
  </si>
  <si>
    <t>Table 1: Greenhouse gas emissions, 2012-2021</t>
  </si>
  <si>
    <t>Moldova (²)</t>
  </si>
  <si>
    <t>Armenia (³)(⁴)</t>
  </si>
  <si>
    <t>(:) not available.</t>
  </si>
  <si>
    <t>:</t>
  </si>
  <si>
    <t>Figure 2: Annual freshwater use, 2012-2022</t>
  </si>
  <si>
    <t xml:space="preserve">Note: Data supplied by and under the responsibility of the national statistical authority. EU not available. </t>
  </si>
  <si>
    <t>Note: Data supplied by and under the responsibility of the national statistical authority.</t>
  </si>
  <si>
    <t>Figure 3: Municipal waste generated, 2012-2021</t>
  </si>
  <si>
    <t>Note: Data supplied by and under the responsibility of the national statistical authority. Moldova and Ukraine not available.</t>
  </si>
  <si>
    <t>(³) 2012 to 2014: not available.</t>
  </si>
  <si>
    <t>Georgia (²)(³)</t>
  </si>
  <si>
    <t>(% of total primary production)</t>
  </si>
  <si>
    <t>(thousands tonnes oil equivalent)</t>
  </si>
  <si>
    <t>Figure 4: Primary production by sources, 2022</t>
  </si>
  <si>
    <t>Ukraine (¹)</t>
  </si>
  <si>
    <t>Note: Negative numbers means net exports. Data supplied by and under the responsibility of the national statistical authority.</t>
  </si>
  <si>
    <t>(% of total consumption)</t>
  </si>
  <si>
    <t>Note: Data supplied by and under the responsibility of the national statistical authority. Eurostate estimates. EU not available.</t>
  </si>
  <si>
    <t xml:space="preserve">Note: Data supplied by and under the responsibility of the national statistical authority. </t>
  </si>
  <si>
    <t>(¹) 2021: not available.</t>
  </si>
  <si>
    <t>(²) 2012 to 2014: not available.</t>
  </si>
  <si>
    <t>(³) Eurostat estimates.</t>
  </si>
  <si>
    <t>(⁴) 2013 and 2014: not available.</t>
  </si>
  <si>
    <t>Azerbaijan (³)</t>
  </si>
  <si>
    <t>Ukraine (¹)(²)</t>
  </si>
  <si>
    <t>(²) Eurostat estimates.</t>
  </si>
  <si>
    <t>(³) 2012: not available.</t>
  </si>
  <si>
    <t>Armenia (¹)(²)(⁴)</t>
  </si>
  <si>
    <t>(³) 2020 and 2021: not available. Without emissions from international aviation, land use and forestry removals.</t>
  </si>
  <si>
    <t>Armenia (³)</t>
  </si>
  <si>
    <t>(¹) Estimates.</t>
  </si>
  <si>
    <t>(²) 2018 to 2021: not available.</t>
  </si>
  <si>
    <t>Source: Eurostat (online data code: env_air_gge) and Eurostat data collection.</t>
  </si>
  <si>
    <t>(¹) 2019 to 2021: Eurostat estimates.</t>
  </si>
  <si>
    <r>
      <t>Source:</t>
    </r>
    <r>
      <rPr>
        <sz val="10"/>
        <color theme="1"/>
        <rFont val="Arial"/>
        <family val="2"/>
      </rPr>
      <t xml:space="preserve"> Eurostat (online data code: env_wasmun)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and Eurostat data collection</t>
    </r>
    <r>
      <rPr>
        <i/>
        <sz val="10"/>
        <color theme="1"/>
        <rFont val="Arial"/>
        <family val="2"/>
      </rPr>
      <t>.</t>
    </r>
  </si>
  <si>
    <r>
      <t>Source:</t>
    </r>
    <r>
      <rPr>
        <sz val="10"/>
        <color theme="1"/>
        <rFont val="Arial"/>
        <family val="2"/>
      </rPr>
      <t xml:space="preserve"> Eurostat (online data code: nrg_bal_s)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and Eurostat data collection</t>
    </r>
    <r>
      <rPr>
        <i/>
        <sz val="10"/>
        <color theme="1"/>
        <rFont val="Arial"/>
        <family val="2"/>
      </rPr>
      <t>.</t>
    </r>
  </si>
  <si>
    <t>Figure 4: Net import of energy, 2012-2021</t>
  </si>
  <si>
    <r>
      <t>Source:</t>
    </r>
    <r>
      <rPr>
        <sz val="10"/>
        <color theme="1"/>
        <rFont val="Arial"/>
        <family val="2"/>
      </rPr>
      <t xml:space="preserve"> Eurostat data collection</t>
    </r>
    <r>
      <rPr>
        <i/>
        <sz val="10"/>
        <color theme="1"/>
        <rFont val="Arial"/>
        <family val="2"/>
      </rPr>
      <t>.</t>
    </r>
  </si>
  <si>
    <t>(²) 2021 and 2022: not available.</t>
  </si>
  <si>
    <t>Armenia (²)</t>
  </si>
  <si>
    <t>(¹) 2012: not available.</t>
  </si>
  <si>
    <t>(²) 2012 to 2014 and 2022: not available.</t>
  </si>
  <si>
    <t>Ukraine (³)</t>
  </si>
  <si>
    <r>
      <t>Source:</t>
    </r>
    <r>
      <rPr>
        <sz val="10"/>
        <color theme="1"/>
        <rFont val="Arial"/>
        <family val="2"/>
      </rPr>
      <t xml:space="preserve"> Eurostat data collection.</t>
    </r>
  </si>
  <si>
    <t>Figure 6: Renewable energy in gross final energy consumption, 2012-2022</t>
  </si>
  <si>
    <r>
      <t>(thousand tonnes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equivalent)</t>
    </r>
  </si>
  <si>
    <r>
      <t>(million 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)</t>
    </r>
  </si>
  <si>
    <t>(€/kgoe)</t>
  </si>
  <si>
    <t>Note: €/kgoe: euro of gross value added per kilogram of oil equivalent. Data supplied by and under the responsibility of the national statistical authorities. Moldova and Ukraine not available.</t>
  </si>
  <si>
    <t>(²) 2012 and 2013: not available.</t>
  </si>
  <si>
    <t>(⁴) 2016 and 2018 to 2020: not available.</t>
  </si>
  <si>
    <t>Armenia (¹)(³)</t>
  </si>
  <si>
    <t>Moldova (⁴)</t>
  </si>
  <si>
    <t>Figure 5: Gross inland energy consumption, 2012-2021</t>
  </si>
  <si>
    <t>(thousand tonnes of oil equivalent)</t>
  </si>
  <si>
    <t>(kg per capita)</t>
  </si>
  <si>
    <t>(kilogrammes of oil equivalent per capita)</t>
  </si>
  <si>
    <t>Figure 7: Energy productivity, 2012-2022</t>
  </si>
  <si>
    <r>
      <t>Source:</t>
    </r>
    <r>
      <rPr>
        <sz val="10"/>
        <color theme="1"/>
        <rFont val="Arial"/>
        <family val="2"/>
      </rPr>
      <t xml:space="preserve"> Eurostat (online data code: nrg_ind_ren)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and Eurostat data collection</t>
    </r>
    <r>
      <rPr>
        <i/>
        <sz val="10"/>
        <color theme="1"/>
        <rFont val="Arial"/>
        <family val="2"/>
      </rPr>
      <t>.</t>
    </r>
  </si>
  <si>
    <r>
      <t>Source:</t>
    </r>
    <r>
      <rPr>
        <sz val="10"/>
        <color theme="1"/>
        <rFont val="Arial"/>
        <family val="2"/>
      </rPr>
      <t xml:space="preserve"> Eurostat (online data code: nrg_ind_ep)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and Eurostat data collection</t>
    </r>
    <r>
      <rPr>
        <i/>
        <sz val="10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</si>
</sst>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4" fillId="3" borderId="0" xfId="0" applyFont="1" applyFill="1"/>
    <xf numFmtId="0" fontId="3" fillId="4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0" fillId="3" borderId="0" xfId="0" applyFill="1"/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3" fontId="0" fillId="3" borderId="3" xfId="0" applyNumberFormat="1" applyFill="1" applyBorder="1"/>
    <xf numFmtId="3" fontId="0" fillId="3" borderId="4" xfId="0" applyNumberFormat="1" applyFill="1" applyBorder="1"/>
    <xf numFmtId="3" fontId="0" fillId="3" borderId="6" xfId="0" applyNumberFormat="1" applyFill="1" applyBorder="1"/>
    <xf numFmtId="3" fontId="0" fillId="3" borderId="7" xfId="0" applyNumberFormat="1" applyFill="1" applyBorder="1"/>
    <xf numFmtId="165" fontId="2" fillId="3" borderId="3" xfId="0" applyNumberFormat="1" applyFont="1" applyFill="1" applyBorder="1"/>
    <xf numFmtId="165" fontId="2" fillId="3" borderId="4" xfId="0" applyNumberFormat="1" applyFont="1" applyFill="1" applyBorder="1"/>
    <xf numFmtId="165" fontId="2" fillId="3" borderId="6" xfId="0" applyNumberFormat="1" applyFont="1" applyFill="1" applyBorder="1"/>
    <xf numFmtId="165" fontId="2" fillId="3" borderId="7" xfId="0" applyNumberFormat="1" applyFont="1" applyFill="1" applyBorder="1"/>
    <xf numFmtId="0" fontId="2" fillId="3" borderId="0" xfId="0" applyFont="1" applyFill="1" applyAlignment="1">
      <alignment horizontal="left"/>
    </xf>
    <xf numFmtId="3" fontId="2" fillId="4" borderId="1" xfId="0" applyNumberFormat="1" applyFont="1" applyFill="1" applyBorder="1" applyAlignment="1">
      <alignment horizontal="right" vertical="center"/>
    </xf>
    <xf numFmtId="3" fontId="2" fillId="3" borderId="6" xfId="0" applyNumberFormat="1" applyFont="1" applyFill="1" applyBorder="1"/>
    <xf numFmtId="3" fontId="2" fillId="3" borderId="3" xfId="0" applyNumberFormat="1" applyFont="1" applyFill="1" applyBorder="1"/>
    <xf numFmtId="0" fontId="3" fillId="3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 vertical="center"/>
    </xf>
    <xf numFmtId="3" fontId="2" fillId="3" borderId="2" xfId="0" applyNumberFormat="1" applyFont="1" applyFill="1" applyBorder="1"/>
    <xf numFmtId="3" fontId="2" fillId="3" borderId="10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/>
    <xf numFmtId="3" fontId="1" fillId="4" borderId="1" xfId="0" applyNumberFormat="1" applyFont="1" applyFill="1" applyBorder="1" applyAlignment="1">
      <alignment horizontal="right" vertical="center" shrinkToFit="1"/>
    </xf>
    <xf numFmtId="3" fontId="1" fillId="3" borderId="3" xfId="0" applyNumberFormat="1" applyFont="1" applyFill="1" applyBorder="1" applyAlignment="1">
      <alignment horizontal="right" vertical="center" shrinkToFit="1"/>
    </xf>
    <xf numFmtId="3" fontId="2" fillId="3" borderId="3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 shrinkToFit="1"/>
    </xf>
    <xf numFmtId="3" fontId="2" fillId="3" borderId="4" xfId="0" applyNumberFormat="1" applyFont="1" applyFill="1" applyBorder="1" applyAlignment="1">
      <alignment horizontal="right" vertical="center"/>
    </xf>
    <xf numFmtId="3" fontId="1" fillId="4" borderId="5" xfId="0" applyNumberFormat="1" applyFont="1" applyFill="1" applyBorder="1" applyAlignment="1">
      <alignment horizontal="right" vertical="center" shrinkToFit="1"/>
    </xf>
    <xf numFmtId="3" fontId="1" fillId="3" borderId="6" xfId="0" applyNumberFormat="1" applyFont="1" applyFill="1" applyBorder="1" applyAlignment="1">
      <alignment horizontal="right" vertical="center" shrinkToFit="1"/>
    </xf>
    <xf numFmtId="3" fontId="1" fillId="3" borderId="7" xfId="0" applyNumberFormat="1" applyFont="1" applyFill="1" applyBorder="1" applyAlignment="1">
      <alignment horizontal="right" vertical="center" shrinkToFit="1"/>
    </xf>
    <xf numFmtId="0" fontId="3" fillId="2" borderId="5" xfId="0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right" vertical="center" shrinkToFit="1"/>
    </xf>
    <xf numFmtId="164" fontId="1" fillId="4" borderId="1" xfId="0" applyNumberFormat="1" applyFont="1" applyFill="1" applyBorder="1" applyAlignment="1">
      <alignment horizontal="right" vertical="center" shrinkToFit="1"/>
    </xf>
    <xf numFmtId="164" fontId="2" fillId="3" borderId="10" xfId="0" applyNumberFormat="1" applyFont="1" applyFill="1" applyBorder="1"/>
    <xf numFmtId="164" fontId="2" fillId="3" borderId="2" xfId="0" applyNumberFormat="1" applyFont="1" applyFill="1" applyBorder="1"/>
    <xf numFmtId="164" fontId="1" fillId="3" borderId="6" xfId="0" applyNumberFormat="1" applyFont="1" applyFill="1" applyBorder="1" applyAlignment="1">
      <alignment horizontal="right" vertical="center" shrinkToFit="1"/>
    </xf>
    <xf numFmtId="164" fontId="2" fillId="3" borderId="3" xfId="0" applyNumberFormat="1" applyFont="1" applyFill="1" applyBorder="1"/>
    <xf numFmtId="164" fontId="2" fillId="3" borderId="4" xfId="0" applyNumberFormat="1" applyFont="1" applyFill="1" applyBorder="1"/>
    <xf numFmtId="164" fontId="2" fillId="3" borderId="6" xfId="0" applyNumberFormat="1" applyFont="1" applyFill="1" applyBorder="1"/>
    <xf numFmtId="164" fontId="2" fillId="3" borderId="7" xfId="0" applyNumberFormat="1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3" fontId="2" fillId="3" borderId="3" xfId="0" applyNumberFormat="1" applyFont="1" applyFill="1" applyBorder="1" applyAlignment="1">
      <alignment horizontal="right" indent="1"/>
    </xf>
    <xf numFmtId="3" fontId="2" fillId="3" borderId="4" xfId="0" applyNumberFormat="1" applyFont="1" applyFill="1" applyBorder="1" applyAlignment="1">
      <alignment horizontal="right" indent="1"/>
    </xf>
    <xf numFmtId="3" fontId="2" fillId="4" borderId="1" xfId="0" applyNumberFormat="1" applyFont="1" applyFill="1" applyBorder="1" applyAlignment="1">
      <alignment horizontal="right" vertical="center" indent="1"/>
    </xf>
    <xf numFmtId="3" fontId="2" fillId="3" borderId="2" xfId="0" applyNumberFormat="1" applyFont="1" applyFill="1" applyBorder="1" applyAlignment="1">
      <alignment horizontal="right" indent="1"/>
    </xf>
    <xf numFmtId="3" fontId="2" fillId="3" borderId="11" xfId="0" applyNumberFormat="1" applyFont="1" applyFill="1" applyBorder="1"/>
    <xf numFmtId="3" fontId="2" fillId="3" borderId="8" xfId="0" applyNumberFormat="1" applyFont="1" applyFill="1" applyBorder="1"/>
    <xf numFmtId="3" fontId="2" fillId="4" borderId="12" xfId="0" applyNumberFormat="1" applyFont="1" applyFill="1" applyBorder="1" applyAlignment="1">
      <alignment horizontal="right" vertical="center"/>
    </xf>
    <xf numFmtId="3" fontId="2" fillId="4" borderId="9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3" fontId="1" fillId="4" borderId="12" xfId="0" applyNumberFormat="1" applyFont="1" applyFill="1" applyBorder="1" applyAlignment="1">
      <alignment horizontal="right" vertical="center" shrinkToFit="1"/>
    </xf>
    <xf numFmtId="3" fontId="1" fillId="4" borderId="9" xfId="0" applyNumberFormat="1" applyFont="1" applyFill="1" applyBorder="1" applyAlignment="1">
      <alignment horizontal="right" vertical="center" shrinkToFit="1"/>
    </xf>
    <xf numFmtId="3" fontId="1" fillId="3" borderId="10" xfId="0" applyNumberFormat="1" applyFont="1" applyFill="1" applyBorder="1" applyAlignment="1">
      <alignment horizontal="right" vertical="center" shrinkToFit="1"/>
    </xf>
    <xf numFmtId="3" fontId="1" fillId="3" borderId="2" xfId="0" applyNumberFormat="1" applyFont="1" applyFill="1" applyBorder="1" applyAlignment="1">
      <alignment horizontal="right" vertical="center" shrinkToFit="1"/>
    </xf>
    <xf numFmtId="3" fontId="2" fillId="3" borderId="2" xfId="0" applyNumberFormat="1" applyFont="1" applyFill="1" applyBorder="1" applyAlignment="1">
      <alignment horizontal="right" vertical="center"/>
    </xf>
    <xf numFmtId="3" fontId="2" fillId="3" borderId="7" xfId="0" applyNumberFormat="1" applyFont="1" applyFill="1" applyBorder="1"/>
    <xf numFmtId="3" fontId="0" fillId="3" borderId="11" xfId="0" applyNumberFormat="1" applyFill="1" applyBorder="1"/>
    <xf numFmtId="3" fontId="0" fillId="3" borderId="8" xfId="0" applyNumberFormat="1" applyFill="1" applyBorder="1"/>
    <xf numFmtId="3" fontId="2" fillId="4" borderId="12" xfId="0" applyNumberFormat="1" applyFont="1" applyFill="1" applyBorder="1" applyAlignment="1">
      <alignment horizontal="right" vertical="center"/>
    </xf>
    <xf numFmtId="3" fontId="2" fillId="4" borderId="9" xfId="0" applyNumberFormat="1" applyFont="1" applyFill="1" applyBorder="1" applyAlignment="1">
      <alignment horizontal="right" vertical="center"/>
    </xf>
    <xf numFmtId="0" fontId="0" fillId="4" borderId="9" xfId="0" applyFill="1" applyBorder="1"/>
    <xf numFmtId="0" fontId="2" fillId="0" borderId="0" xfId="0" applyFont="1"/>
    <xf numFmtId="164" fontId="1" fillId="3" borderId="10" xfId="0" applyNumberFormat="1" applyFont="1" applyFill="1" applyBorder="1" applyAlignment="1">
      <alignment horizontal="right" vertical="center" shrinkToFit="1"/>
    </xf>
    <xf numFmtId="0" fontId="0" fillId="3" borderId="13" xfId="0" applyFill="1" applyBorder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66" fontId="1" fillId="4" borderId="5" xfId="0" applyNumberFormat="1" applyFont="1" applyFill="1" applyBorder="1" applyAlignment="1">
      <alignment horizontal="right" vertical="center" shrinkToFit="1"/>
    </xf>
    <xf numFmtId="166" fontId="1" fillId="4" borderId="1" xfId="0" applyNumberFormat="1" applyFont="1" applyFill="1" applyBorder="1" applyAlignment="1">
      <alignment horizontal="right" vertical="center" shrinkToFit="1"/>
    </xf>
    <xf numFmtId="166" fontId="0" fillId="3" borderId="13" xfId="0" applyNumberFormat="1" applyFill="1" applyBorder="1"/>
    <xf numFmtId="166" fontId="1" fillId="3" borderId="11" xfId="0" applyNumberFormat="1" applyFont="1" applyFill="1" applyBorder="1" applyAlignment="1">
      <alignment horizontal="right" vertical="center" shrinkToFit="1"/>
    </xf>
    <xf numFmtId="166" fontId="1" fillId="3" borderId="8" xfId="0" applyNumberFormat="1" applyFont="1" applyFill="1" applyBorder="1" applyAlignment="1">
      <alignment horizontal="right" vertical="center" shrinkToFit="1"/>
    </xf>
    <xf numFmtId="166" fontId="1" fillId="3" borderId="6" xfId="0" applyNumberFormat="1" applyFont="1" applyFill="1" applyBorder="1" applyAlignment="1">
      <alignment horizontal="right" vertical="center" shrinkToFit="1"/>
    </xf>
    <xf numFmtId="166" fontId="1" fillId="3" borderId="3" xfId="0" applyNumberFormat="1" applyFont="1" applyFill="1" applyBorder="1" applyAlignment="1">
      <alignment horizontal="right" vertical="center" shrinkToFit="1"/>
    </xf>
    <xf numFmtId="166" fontId="1" fillId="3" borderId="7" xfId="0" applyNumberFormat="1" applyFont="1" applyFill="1" applyBorder="1" applyAlignment="1">
      <alignment horizontal="right" vertical="center" shrinkToFit="1"/>
    </xf>
    <xf numFmtId="166" fontId="1" fillId="3" borderId="4" xfId="0" applyNumberFormat="1" applyFont="1" applyFill="1" applyBorder="1" applyAlignment="1">
      <alignment horizontal="right" vertical="center" shrinkToFit="1"/>
    </xf>
    <xf numFmtId="164" fontId="0" fillId="3" borderId="3" xfId="0" applyNumberFormat="1" applyFill="1" applyBorder="1"/>
    <xf numFmtId="0" fontId="2" fillId="3" borderId="0" xfId="0" applyFont="1" applyFill="1" applyAlignment="1">
      <alignment horizontal="left"/>
    </xf>
    <xf numFmtId="0" fontId="2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freshwater use,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m</a:t>
            </a:r>
            <a:r>
              <a:rPr lang="en-US" cap="none" sz="1600" b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812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1'!$A$5</c:f>
              <c:strCache>
                <c:ptCount val="1"/>
                <c:pt idx="0">
                  <c:v>Azerbaijan</c:v>
                </c:pt>
              </c:strCache>
            </c:strRef>
          </c:tx>
          <c:spPr>
            <a:ln w="28575" cap="rnd" cmpd="sng">
              <a:solidFill>
                <a:srgbClr val="E0404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1'!$B$3:$L$3</c:f>
              <c:numCache/>
            </c:numRef>
          </c:cat>
          <c:val>
            <c:numRef>
              <c:f>'Figure 1'!$B$5:$L$5</c:f>
              <c:numCache/>
            </c:numRef>
          </c:val>
          <c:smooth val="0"/>
        </c:ser>
        <c:ser>
          <c:idx val="2"/>
          <c:order val="1"/>
          <c:tx>
            <c:strRef>
              <c:f>'Figure 1'!$A$6</c:f>
              <c:strCache>
                <c:ptCount val="1"/>
                <c:pt idx="0">
                  <c:v>Ukraine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1'!$B$3:$L$3</c:f>
              <c:numCache/>
            </c:numRef>
          </c:cat>
          <c:val>
            <c:numRef>
              <c:f>'Figure 1'!$B$6:$L$6</c:f>
              <c:numCache/>
            </c:numRef>
          </c:val>
          <c:smooth val="0"/>
        </c:ser>
        <c:ser>
          <c:idx val="3"/>
          <c:order val="2"/>
          <c:tx>
            <c:strRef>
              <c:f>'Figure 1'!$A$7</c:f>
              <c:strCache>
                <c:ptCount val="1"/>
                <c:pt idx="0">
                  <c:v>Armenia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1'!$B$3:$L$3</c:f>
              <c:numCache/>
            </c:numRef>
          </c:cat>
          <c:val>
            <c:numRef>
              <c:f>'Figure 1'!$B$7:$L$7</c:f>
              <c:numCache/>
            </c:numRef>
          </c:val>
          <c:smooth val="0"/>
        </c:ser>
        <c:ser>
          <c:idx val="4"/>
          <c:order val="3"/>
          <c:tx>
            <c:strRef>
              <c:f>'Figure 1'!$A$8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1'!$B$3:$L$3</c:f>
              <c:numCache/>
            </c:numRef>
          </c:cat>
          <c:val>
            <c:numRef>
              <c:f>'Figure 1'!$B$8:$L$8</c:f>
              <c:numCache/>
            </c:numRef>
          </c:val>
          <c:smooth val="0"/>
        </c:ser>
        <c:ser>
          <c:idx val="5"/>
          <c:order val="4"/>
          <c:tx>
            <c:strRef>
              <c:f>'Figure 1'!$A$9</c:f>
              <c:strCache>
                <c:ptCount val="1"/>
                <c:pt idx="0">
                  <c:v>Moldova</c:v>
                </c:pt>
              </c:strCache>
            </c:strRef>
          </c:tx>
          <c:spPr>
            <a:ln w="28575" cap="rnd" cmpd="sng">
              <a:solidFill>
                <a:srgbClr val="C05F0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1'!$B$3:$L$3</c:f>
              <c:numCache/>
            </c:numRef>
          </c:cat>
          <c:val>
            <c:numRef>
              <c:f>'Figure 1'!$B$9:$L$9</c:f>
              <c:numCache/>
            </c:numRef>
          </c:val>
          <c:smooth val="0"/>
        </c:ser>
        <c:marker val="1"/>
        <c:axId val="9484200"/>
        <c:axId val="18248937"/>
      </c:lineChart>
      <c:catAx>
        <c:axId val="948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48937"/>
        <c:crosses val="autoZero"/>
        <c:auto val="1"/>
        <c:lblOffset val="100"/>
        <c:noMultiLvlLbl val="0"/>
      </c:catAx>
      <c:valAx>
        <c:axId val="1824893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48420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5"/>
          <c:y val="0.83375"/>
          <c:w val="0.586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Municipal waste generated, 2012-2021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(kg per capita)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"/>
          <c:w val="0.97075"/>
          <c:h val="0.528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2'!$A$4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2'!$B$3:$K$3</c:f>
              <c:numCache/>
            </c:numRef>
          </c:cat>
          <c:val>
            <c:numRef>
              <c:f>'Figure 2'!$B$4:$K$4</c:f>
              <c:numCache/>
            </c:numRef>
          </c:val>
          <c:smooth val="0"/>
        </c:ser>
        <c:ser>
          <c:idx val="1"/>
          <c:order val="1"/>
          <c:tx>
            <c:strRef>
              <c:f>'Figure 2'!$A$5</c:f>
              <c:strCache>
                <c:ptCount val="1"/>
                <c:pt idx="0">
                  <c:v>Georgia (²)(³)</c:v>
                </c:pt>
              </c:strCache>
            </c:strRef>
          </c:tx>
          <c:spPr>
            <a:ln w="28575" cap="rnd" cmpd="sng">
              <a:solidFill>
                <a:srgbClr val="20848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2'!$B$3:$K$3</c:f>
              <c:numCache/>
            </c:numRef>
          </c:cat>
          <c:val>
            <c:numRef>
              <c:f>'Figure 2'!$B$5:$K$5</c:f>
              <c:numCache/>
            </c:numRef>
          </c:val>
          <c:smooth val="0"/>
        </c:ser>
        <c:ser>
          <c:idx val="2"/>
          <c:order val="2"/>
          <c:tx>
            <c:strRef>
              <c:f>'Figure 2'!$A$6</c:f>
              <c:strCache>
                <c:ptCount val="1"/>
                <c:pt idx="0">
                  <c:v>Azerbaijan (³)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2'!$B$3:$K$3</c:f>
              <c:numCache/>
            </c:numRef>
          </c:cat>
          <c:val>
            <c:numRef>
              <c:f>'Figure 2'!$B$6:$K$6</c:f>
              <c:numCache/>
            </c:numRef>
          </c:val>
          <c:smooth val="0"/>
        </c:ser>
        <c:ser>
          <c:idx val="4"/>
          <c:order val="3"/>
          <c:tx>
            <c:strRef>
              <c:f>'Figure 2'!$A$7</c:f>
              <c:strCache>
                <c:ptCount val="1"/>
                <c:pt idx="0">
                  <c:v>Armenia (³)(⁴)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2'!$B$3:$K$3</c:f>
              <c:numCache/>
            </c:numRef>
          </c:cat>
          <c:val>
            <c:numRef>
              <c:f>'Figure 2'!$B$7:$K$7</c:f>
              <c:numCache/>
            </c:numRef>
          </c:val>
          <c:smooth val="0"/>
        </c:ser>
        <c:marker val="1"/>
        <c:axId val="30022706"/>
        <c:axId val="1768899"/>
      </c:line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auto val="1"/>
        <c:lblOffset val="100"/>
        <c:noMultiLvlLbl val="0"/>
      </c:catAx>
      <c:valAx>
        <c:axId val="17688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00227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5"/>
          <c:y val="0.67925"/>
          <c:w val="0.5632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Primary production by sources,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primary production)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25"/>
          <c:w val="0.97075"/>
          <c:h val="0.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Crude oil and petroleum products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3'!$A$4:$A$10</c:f>
              <c:strCache/>
            </c:strRef>
          </c:cat>
          <c:val>
            <c:numRef>
              <c:f>'Figure 3'!$B$4:$B$10</c:f>
              <c:numCache/>
            </c:numRef>
          </c:val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Solid fuel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3'!$A$4:$A$10</c:f>
              <c:strCache/>
            </c:strRef>
          </c:cat>
          <c:val>
            <c:numRef>
              <c:f>'Figure 3'!$C$4:$C$10</c:f>
              <c:numCache/>
            </c:numRef>
          </c:val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3'!$A$4:$A$10</c:f>
              <c:strCache/>
            </c:strRef>
          </c:cat>
          <c:val>
            <c:numRef>
              <c:f>'Figure 3'!$D$4:$D$10</c:f>
              <c:numCache/>
            </c:numRef>
          </c:val>
        </c:ser>
        <c:ser>
          <c:idx val="3"/>
          <c:order val="3"/>
          <c:tx>
            <c:strRef>
              <c:f>'Figure 3'!$E$3</c:f>
              <c:strCache>
                <c:ptCount val="1"/>
                <c:pt idx="0">
                  <c:v>Nuclear heat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3'!$A$4:$A$10</c:f>
              <c:strCache/>
            </c:strRef>
          </c:cat>
          <c:val>
            <c:numRef>
              <c:f>'Figure 3'!$E$4:$E$10</c:f>
              <c:numCache/>
            </c:numRef>
          </c:val>
        </c:ser>
        <c:ser>
          <c:idx val="4"/>
          <c:order val="4"/>
          <c:tx>
            <c:strRef>
              <c:f>'Figure 3'!$F$3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3'!$A$4:$A$10</c:f>
              <c:strCache/>
            </c:strRef>
          </c:cat>
          <c:val>
            <c:numRef>
              <c:f>'Figure 3'!$F$4:$F$10</c:f>
              <c:numCache/>
            </c:numRef>
          </c:val>
        </c:ser>
        <c:ser>
          <c:idx val="5"/>
          <c:order val="5"/>
          <c:tx>
            <c:strRef>
              <c:f>'Figure 3'!$G$3</c:f>
              <c:strCache>
                <c:ptCount val="1"/>
                <c:pt idx="0">
                  <c:v>Non-renewable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3'!$A$4:$A$10</c:f>
              <c:strCache/>
            </c:strRef>
          </c:cat>
          <c:val>
            <c:numRef>
              <c:f>'Figure 3'!$G$4:$G$10</c:f>
              <c:numCache/>
            </c:numRef>
          </c:val>
        </c:ser>
        <c:ser>
          <c:idx val="6"/>
          <c:order val="6"/>
          <c:tx>
            <c:strRef>
              <c:f>'Figure 3'!$H$3</c:f>
              <c:strCache>
                <c:ptCount val="1"/>
                <c:pt idx="0">
                  <c:v>Other sources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3'!$A$4:$A$10</c:f>
              <c:strCache/>
            </c:strRef>
          </c:cat>
          <c:val>
            <c:numRef>
              <c:f>'Figure 3'!$H$4:$H$10</c:f>
              <c:numCache/>
            </c:numRef>
          </c:val>
        </c:ser>
        <c:overlap val="100"/>
        <c:gapWidth val="75"/>
        <c:axId val="15920092"/>
        <c:axId val="9063101"/>
      </c:bar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3101"/>
        <c:crosses val="autoZero"/>
        <c:auto val="1"/>
        <c:lblOffset val="100"/>
        <c:noMultiLvlLbl val="0"/>
      </c:catAx>
      <c:valAx>
        <c:axId val="9063101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159200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75"/>
          <c:y val="0.77075"/>
          <c:w val="0.84275"/>
          <c:h val="0.05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import of energy, 2012-2021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 of oil equivalent)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"/>
          <c:w val="0.97075"/>
          <c:h val="0.5362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4'!$A$5</c:f>
              <c:strCache>
                <c:ptCount val="1"/>
                <c:pt idx="0">
                  <c:v>Ukraine (¹)(²)</c:v>
                </c:pt>
              </c:strCache>
            </c:strRef>
          </c:tx>
          <c:spPr>
            <a:ln w="28575" cap="rnd" cmpd="sng">
              <a:solidFill>
                <a:srgbClr val="B0912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4'!$B$3:$K$3</c:f>
              <c:numCache/>
            </c:numRef>
          </c:cat>
          <c:val>
            <c:numRef>
              <c:f>'Figure 4'!$B$5:$K$5</c:f>
              <c:numCache/>
            </c:numRef>
          </c:val>
          <c:smooth val="0"/>
        </c:ser>
        <c:ser>
          <c:idx val="2"/>
          <c:order val="1"/>
          <c:tx>
            <c:strRef>
              <c:f>'Figure 4'!$A$6</c:f>
              <c:strCache>
                <c:ptCount val="1"/>
                <c:pt idx="0">
                  <c:v>Georgia (²)(³)</c:v>
                </c:pt>
              </c:strCache>
            </c:strRef>
          </c:tx>
          <c:spPr>
            <a:ln w="28575" cap="rnd" cmpd="sng">
              <a:solidFill>
                <a:srgbClr val="20848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4'!$B$3:$K$3</c:f>
              <c:numCache/>
            </c:numRef>
          </c:cat>
          <c:val>
            <c:numRef>
              <c:f>'Figure 4'!$B$6:$K$6</c:f>
              <c:numCache/>
            </c:numRef>
          </c:val>
          <c:smooth val="0"/>
        </c:ser>
        <c:ser>
          <c:idx val="4"/>
          <c:order val="2"/>
          <c:tx>
            <c:strRef>
              <c:f>'Figure 4'!$A$7</c:f>
              <c:strCache>
                <c:ptCount val="1"/>
                <c:pt idx="0">
                  <c:v>Armenia (¹)(²)(⁴)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4'!$B$3:$K$3</c:f>
              <c:numCache/>
            </c:numRef>
          </c:cat>
          <c:val>
            <c:numRef>
              <c:f>'Figure 4'!$B$7:$K$7</c:f>
              <c:numCache/>
            </c:numRef>
          </c:val>
          <c:smooth val="0"/>
        </c:ser>
        <c:ser>
          <c:idx val="5"/>
          <c:order val="3"/>
          <c:tx>
            <c:strRef>
              <c:f>'Figure 4'!$A$8</c:f>
              <c:strCache>
                <c:ptCount val="1"/>
                <c:pt idx="0">
                  <c:v>Moldova (²)</c:v>
                </c:pt>
              </c:strCache>
            </c:strRef>
          </c:tx>
          <c:spPr>
            <a:ln w="28575" cap="rnd" cmpd="sng">
              <a:solidFill>
                <a:srgbClr val="C05F0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4'!$B$3:$K$3</c:f>
              <c:numCache/>
            </c:numRef>
          </c:cat>
          <c:val>
            <c:numRef>
              <c:f>'Figure 4'!$B$8:$K$8</c:f>
              <c:numCache/>
            </c:numRef>
          </c:val>
          <c:smooth val="0"/>
        </c:ser>
        <c:ser>
          <c:idx val="6"/>
          <c:order val="4"/>
          <c:tx>
            <c:strRef>
              <c:f>'Figure 4'!$A$9</c:f>
              <c:strCache>
                <c:ptCount val="1"/>
                <c:pt idx="0">
                  <c:v>Azerbaijan (²)</c:v>
                </c:pt>
              </c:strCache>
            </c:strRef>
          </c:tx>
          <c:spPr>
            <a:ln w="28575" cap="rnd" cmpd="sng">
              <a:solidFill>
                <a:srgbClr val="E0404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4'!$B$3:$K$3</c:f>
              <c:numCache/>
            </c:numRef>
          </c:cat>
          <c:val>
            <c:numRef>
              <c:f>'Figure 4'!$B$9:$K$9</c:f>
              <c:numCache/>
            </c:numRef>
          </c:val>
          <c:smooth val="0"/>
        </c:ser>
        <c:marker val="1"/>
        <c:axId val="14459046"/>
        <c:axId val="63022551"/>
      </c:line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22551"/>
        <c:crossesAt val="-60000"/>
        <c:auto val="1"/>
        <c:lblOffset val="100"/>
        <c:noMultiLvlLbl val="0"/>
      </c:catAx>
      <c:valAx>
        <c:axId val="630225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4590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"/>
          <c:y val="0.6845"/>
          <c:w val="0.843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inland energy consumption, 2012-2021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(kilogrammes of oil equivalent per capita)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7"/>
          <c:w val="0.97075"/>
          <c:h val="0.5777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5'!$A$5</c:f>
              <c:strCache>
                <c:ptCount val="1"/>
                <c:pt idx="0">
                  <c:v>Ukraine (¹)</c:v>
                </c:pt>
              </c:strCache>
            </c:strRef>
          </c:tx>
          <c:spPr>
            <a:ln w="28575" cap="rnd" cmpd="sng">
              <a:solidFill>
                <a:srgbClr val="B0912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5'!$B$3:$K$3</c:f>
              <c:numCache/>
            </c:numRef>
          </c:cat>
          <c:val>
            <c:numRef>
              <c:f>'Figure 5'!$B$5:$K$5</c:f>
              <c:numCache/>
            </c:numRef>
          </c:val>
          <c:smooth val="0"/>
        </c:ser>
        <c:ser>
          <c:idx val="2"/>
          <c:order val="1"/>
          <c:tx>
            <c:strRef>
              <c:f>'Figure 5'!$A$6</c:f>
              <c:strCache>
                <c:ptCount val="1"/>
                <c:pt idx="0">
                  <c:v>Azerbaijan</c:v>
                </c:pt>
              </c:strCache>
            </c:strRef>
          </c:tx>
          <c:spPr>
            <a:ln w="28575" cap="rnd" cmpd="sng">
              <a:solidFill>
                <a:srgbClr val="E0404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5'!$B$3:$K$3</c:f>
              <c:numCache/>
            </c:numRef>
          </c:cat>
          <c:val>
            <c:numRef>
              <c:f>'Figure 5'!$B$6:$K$6</c:f>
              <c:numCache/>
            </c:numRef>
          </c:val>
          <c:smooth val="0"/>
        </c:ser>
        <c:ser>
          <c:idx val="3"/>
          <c:order val="2"/>
          <c:tx>
            <c:strRef>
              <c:f>'Figure 5'!$A$7</c:f>
              <c:strCache>
                <c:ptCount val="1"/>
                <c:pt idx="0">
                  <c:v>Georgia (²)</c:v>
                </c:pt>
              </c:strCache>
            </c:strRef>
          </c:tx>
          <c:spPr>
            <a:ln w="28575" cap="rnd" cmpd="sng">
              <a:solidFill>
                <a:srgbClr val="20848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5'!$B$3:$K$3</c:f>
              <c:numCache/>
            </c:numRef>
          </c:cat>
          <c:val>
            <c:numRef>
              <c:f>'Figure 5'!$B$7:$K$7</c:f>
              <c:numCache/>
            </c:numRef>
          </c:val>
          <c:smooth val="0"/>
        </c:ser>
        <c:ser>
          <c:idx val="4"/>
          <c:order val="3"/>
          <c:tx>
            <c:strRef>
              <c:f>'Figure 5'!$A$8</c:f>
              <c:strCache>
                <c:ptCount val="1"/>
                <c:pt idx="0">
                  <c:v>Armenia (¹)(³)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5'!$B$3:$K$3</c:f>
              <c:numCache/>
            </c:numRef>
          </c:cat>
          <c:val>
            <c:numRef>
              <c:f>'Figure 5'!$B$8:$K$8</c:f>
              <c:numCache/>
            </c:numRef>
          </c:val>
          <c:smooth val="0"/>
        </c:ser>
        <c:ser>
          <c:idx val="5"/>
          <c:order val="4"/>
          <c:tx>
            <c:strRef>
              <c:f>'Figure 5'!$A$9</c:f>
              <c:strCache>
                <c:ptCount val="1"/>
                <c:pt idx="0">
                  <c:v>Moldova (⁴)</c:v>
                </c:pt>
              </c:strCache>
            </c:strRef>
          </c:tx>
          <c:spPr>
            <a:ln w="28575" cap="rnd" cmpd="sng">
              <a:solidFill>
                <a:srgbClr val="C05F0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5'!$B$3:$K$3</c:f>
              <c:numCache/>
            </c:numRef>
          </c:cat>
          <c:val>
            <c:numRef>
              <c:f>'Figure 5'!$B$9:$K$9</c:f>
              <c:numCache/>
            </c:numRef>
          </c:val>
          <c:smooth val="0"/>
        </c:ser>
        <c:marker val="1"/>
        <c:axId val="30332048"/>
        <c:axId val="4552977"/>
      </c:line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977"/>
        <c:crosses val="autoZero"/>
        <c:auto val="1"/>
        <c:lblOffset val="100"/>
        <c:noMultiLvlLbl val="0"/>
      </c:catAx>
      <c:valAx>
        <c:axId val="45529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03320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5"/>
          <c:y val="0.70475"/>
          <c:w val="0.767"/>
          <c:h val="0.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Renewable energy in gross final energy consumption,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consumption)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554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6'!$A$4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6'!$B$3:$L$3</c:f>
              <c:numCache/>
            </c:numRef>
          </c:cat>
          <c:val>
            <c:numRef>
              <c:f>'Figure 6'!$B$4:$L$4</c:f>
              <c:numCache/>
            </c:numRef>
          </c:val>
          <c:smooth val="0"/>
        </c:ser>
        <c:ser>
          <c:idx val="1"/>
          <c:order val="1"/>
          <c:tx>
            <c:strRef>
              <c:f>'Figure 6'!$A$5</c:f>
              <c:strCache>
                <c:ptCount val="1"/>
                <c:pt idx="0">
                  <c:v>Georgia (¹)</c:v>
                </c:pt>
              </c:strCache>
            </c:strRef>
          </c:tx>
          <c:spPr>
            <a:ln w="28575" cap="rnd" cmpd="sng">
              <a:solidFill>
                <a:srgbClr val="20848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6'!$B$3:$L$3</c:f>
              <c:numCache/>
            </c:numRef>
          </c:cat>
          <c:val>
            <c:numRef>
              <c:f>'Figure 6'!$B$5:$L$5</c:f>
              <c:numCache/>
            </c:numRef>
          </c:val>
          <c:smooth val="0"/>
        </c:ser>
        <c:ser>
          <c:idx val="2"/>
          <c:order val="2"/>
          <c:tx>
            <c:strRef>
              <c:f>'Figure 6'!$A$6</c:f>
              <c:strCache>
                <c:ptCount val="1"/>
                <c:pt idx="0">
                  <c:v>Moldova</c:v>
                </c:pt>
              </c:strCache>
            </c:strRef>
          </c:tx>
          <c:spPr>
            <a:ln w="28575" cap="rnd" cmpd="sng">
              <a:solidFill>
                <a:srgbClr val="C05F0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6'!$B$3:$L$3</c:f>
              <c:numCache/>
            </c:numRef>
          </c:cat>
          <c:val>
            <c:numRef>
              <c:f>'Figure 6'!$B$6:$L$6</c:f>
              <c:numCache/>
            </c:numRef>
          </c:val>
          <c:smooth val="0"/>
        </c:ser>
        <c:ser>
          <c:idx val="4"/>
          <c:order val="3"/>
          <c:tx>
            <c:strRef>
              <c:f>'Figure 6'!$A$7</c:f>
              <c:strCache>
                <c:ptCount val="1"/>
                <c:pt idx="0">
                  <c:v>Armenia (²)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6'!$B$3:$L$3</c:f>
              <c:numCache/>
            </c:numRef>
          </c:cat>
          <c:val>
            <c:numRef>
              <c:f>'Figure 6'!$B$7:$L$7</c:f>
              <c:numCache/>
            </c:numRef>
          </c:val>
          <c:smooth val="0"/>
        </c:ser>
        <c:ser>
          <c:idx val="5"/>
          <c:order val="4"/>
          <c:tx>
            <c:strRef>
              <c:f>'Figure 6'!$A$8</c:f>
              <c:strCache>
                <c:ptCount val="1"/>
                <c:pt idx="0">
                  <c:v>Ukraine (³)</c:v>
                </c:pt>
              </c:strCache>
            </c:strRef>
          </c:tx>
          <c:spPr>
            <a:ln w="28575" cap="rnd" cmpd="sng">
              <a:solidFill>
                <a:srgbClr val="B0912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6'!$B$3:$L$3</c:f>
              <c:numCache/>
            </c:numRef>
          </c:cat>
          <c:val>
            <c:numRef>
              <c:f>'Figure 6'!$B$8:$L$8</c:f>
              <c:numCache/>
            </c:numRef>
          </c:val>
          <c:smooth val="0"/>
        </c:ser>
        <c:ser>
          <c:idx val="6"/>
          <c:order val="5"/>
          <c:tx>
            <c:strRef>
              <c:f>'Figure 6'!$A$9</c:f>
              <c:strCache>
                <c:ptCount val="1"/>
                <c:pt idx="0">
                  <c:v>Azerbaijan</c:v>
                </c:pt>
              </c:strCache>
            </c:strRef>
          </c:tx>
          <c:spPr>
            <a:ln w="28575" cap="rnd" cmpd="sng">
              <a:solidFill>
                <a:srgbClr val="E0404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6'!$B$3:$L$3</c:f>
              <c:numCache/>
            </c:numRef>
          </c:cat>
          <c:val>
            <c:numRef>
              <c:f>'Figure 6'!$B$9:$L$9</c:f>
              <c:numCache/>
            </c:numRef>
          </c:val>
          <c:smooth val="0"/>
        </c:ser>
        <c:marker val="1"/>
        <c:axId val="40976794"/>
        <c:axId val="33246827"/>
      </c:line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6827"/>
        <c:crosses val="autoZero"/>
        <c:auto val="1"/>
        <c:lblOffset val="100"/>
        <c:noMultiLvlLbl val="0"/>
      </c:catAx>
      <c:valAx>
        <c:axId val="3324682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9767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5"/>
          <c:y val="0.7065"/>
          <c:w val="0.769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productivity,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(€/kgoe)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25"/>
          <c:w val="0.97075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7'!$A$4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7'!$B$3:$L$3</c:f>
              <c:numCache/>
            </c:numRef>
          </c:cat>
          <c:val>
            <c:numRef>
              <c:f>'Figure 7'!$B$4:$L$4</c:f>
              <c:numCache/>
            </c:numRef>
          </c:val>
          <c:smooth val="0"/>
        </c:ser>
        <c:ser>
          <c:idx val="1"/>
          <c:order val="1"/>
          <c:tx>
            <c:strRef>
              <c:f>'Figure 7'!$A$5</c:f>
              <c:strCache>
                <c:ptCount val="1"/>
                <c:pt idx="0">
                  <c:v>Armenia (¹)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7'!$B$3:$L$3</c:f>
              <c:numCache/>
            </c:numRef>
          </c:cat>
          <c:val>
            <c:numRef>
              <c:f>'Figure 7'!$B$5:$L$5</c:f>
              <c:numCache/>
            </c:numRef>
          </c:val>
          <c:smooth val="0"/>
        </c:ser>
        <c:ser>
          <c:idx val="2"/>
          <c:order val="2"/>
          <c:tx>
            <c:strRef>
              <c:f>'Figure 7'!$A$6</c:f>
              <c:strCache>
                <c:ptCount val="1"/>
                <c:pt idx="0">
                  <c:v>Azerbaijan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7'!$B$3:$L$3</c:f>
              <c:numCache/>
            </c:numRef>
          </c:cat>
          <c:val>
            <c:numRef>
              <c:f>'Figure 7'!$B$6:$L$6</c:f>
              <c:numCache/>
            </c:numRef>
          </c:val>
          <c:smooth val="0"/>
        </c:ser>
        <c:ser>
          <c:idx val="4"/>
          <c:order val="3"/>
          <c:tx>
            <c:strRef>
              <c:f>'Figure 7'!$A$7</c:f>
              <c:strCache>
                <c:ptCount val="1"/>
                <c:pt idx="0">
                  <c:v>Georgia (²)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7'!$B$3:$L$3</c:f>
              <c:numCache/>
            </c:numRef>
          </c:cat>
          <c:val>
            <c:numRef>
              <c:f>'Figure 7'!$B$7:$L$7</c:f>
              <c:numCache/>
            </c:numRef>
          </c:val>
          <c:smooth val="0"/>
        </c:ser>
        <c:marker val="1"/>
        <c:axId val="30785988"/>
        <c:axId val="8638437"/>
      </c:line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8437"/>
        <c:crosses val="autoZero"/>
        <c:auto val="1"/>
        <c:lblOffset val="100"/>
        <c:noMultiLvlLbl val="0"/>
      </c:catAx>
      <c:valAx>
        <c:axId val="863843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07859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"/>
          <c:y val="0.76125"/>
          <c:w val="0.4757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16" name="FootonotesShape"/>
        <cdr:cNvSpPr txBox="1"/>
      </cdr:nvSpPr>
      <cdr:spPr>
        <a:xfrm>
          <a:off x="0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EU not available.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95250</xdr:rowOff>
    </xdr:from>
    <xdr:to>
      <xdr:col>13</xdr:col>
      <xdr:colOff>381000</xdr:colOff>
      <xdr:row>52</xdr:row>
      <xdr:rowOff>57150</xdr:rowOff>
    </xdr:to>
    <xdr:graphicFrame macro="">
      <xdr:nvGraphicFramePr>
        <xdr:cNvPr id="2" name="Chart 1"/>
        <xdr:cNvGraphicFramePr/>
      </xdr:nvGraphicFramePr>
      <xdr:xfrm>
        <a:off x="0" y="3000375"/>
        <a:ext cx="9534525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0.78925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4610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2012: not available.</a:t>
          </a:r>
        </a:p>
        <a:p>
          <a:r>
            <a:rPr lang="en-GB" sz="1200">
              <a:latin typeface="Arial" panose="020B0604020202020204" pitchFamily="34" charset="0"/>
            </a:rPr>
            <a:t>(²) 2012 to 2014 and 2022: not available.</a:t>
          </a:r>
        </a:p>
        <a:p>
          <a:r>
            <a:rPr lang="en-GB" sz="1200">
              <a:latin typeface="Arial" panose="020B0604020202020204" pitchFamily="34" charset="0"/>
            </a:rPr>
            <a:t>(³) 2021 and 2022: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nrg_ind_ren)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161925</xdr:rowOff>
    </xdr:from>
    <xdr:to>
      <xdr:col>13</xdr:col>
      <xdr:colOff>381000</xdr:colOff>
      <xdr:row>45</xdr:row>
      <xdr:rowOff>104775</xdr:rowOff>
    </xdr:to>
    <xdr:graphicFrame macro="">
      <xdr:nvGraphicFramePr>
        <xdr:cNvPr id="2" name="Chart 1"/>
        <xdr:cNvGraphicFramePr/>
      </xdr:nvGraphicFramePr>
      <xdr:xfrm>
        <a:off x="0" y="2914650"/>
        <a:ext cx="95345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€/kgoe: euro of gross value added per kilogram of oil equivalent. Data supplied by and under the responsibility of the national statistical authority. Moldova and Ukraine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 to 2014 and 2022: not available.</a:t>
          </a:r>
        </a:p>
        <a:p>
          <a:r>
            <a:rPr lang="en-GB" sz="1200">
              <a:latin typeface="Arial" panose="020B0604020202020204" pitchFamily="34" charset="0"/>
            </a:rPr>
            <a:t>(²) 2012: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nrg_ind_ep)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13</xdr:col>
      <xdr:colOff>381000</xdr:colOff>
      <xdr:row>47</xdr:row>
      <xdr:rowOff>142875</xdr:rowOff>
    </xdr:to>
    <xdr:graphicFrame macro="">
      <xdr:nvGraphicFramePr>
        <xdr:cNvPr id="2" name="Chart 1"/>
        <xdr:cNvGraphicFramePr/>
      </xdr:nvGraphicFramePr>
      <xdr:xfrm>
        <a:off x="0" y="2695575"/>
        <a:ext cx="953452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13</xdr:col>
      <xdr:colOff>333375</xdr:colOff>
      <xdr:row>43</xdr:row>
      <xdr:rowOff>19050</xdr:rowOff>
    </xdr:to>
    <xdr:graphicFrame macro="">
      <xdr:nvGraphicFramePr>
        <xdr:cNvPr id="7" name="Chart 6"/>
        <xdr:cNvGraphicFramePr/>
      </xdr:nvGraphicFramePr>
      <xdr:xfrm>
        <a:off x="0" y="243840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495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Moldova and Ukraine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2019 to 2021: Eurostat estimates.</a:t>
          </a:r>
        </a:p>
        <a:p>
          <a:r>
            <a:rPr lang="en-GB" sz="1200">
              <a:latin typeface="Arial" panose="020B0604020202020204" pitchFamily="34" charset="0"/>
            </a:rPr>
            <a:t>(²) 2012 to 2014: not available.</a:t>
          </a:r>
        </a:p>
        <a:p>
          <a:r>
            <a:rPr lang="en-GB" sz="1200">
              <a:latin typeface="Arial" panose="020B0604020202020204" pitchFamily="34" charset="0"/>
            </a:rPr>
            <a:t>(³) Eurostat estimates.</a:t>
          </a:r>
        </a:p>
        <a:p>
          <a:r>
            <a:rPr lang="en-GB" sz="1200">
              <a:latin typeface="Arial" panose="020B0604020202020204" pitchFamily="34" charset="0"/>
            </a:rPr>
            <a:t>(⁴) 2013 and 2014: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env_wasmun)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161925</xdr:rowOff>
    </xdr:from>
    <xdr:to>
      <xdr:col>12</xdr:col>
      <xdr:colOff>400050</xdr:colOff>
      <xdr:row>46</xdr:row>
      <xdr:rowOff>171450</xdr:rowOff>
    </xdr:to>
    <xdr:graphicFrame macro="">
      <xdr:nvGraphicFramePr>
        <xdr:cNvPr id="2" name="Chart 1"/>
        <xdr:cNvGraphicFramePr/>
      </xdr:nvGraphicFramePr>
      <xdr:xfrm>
        <a:off x="0" y="3067050"/>
        <a:ext cx="95250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2022.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nrg_bal_s)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161925</xdr:rowOff>
    </xdr:from>
    <xdr:to>
      <xdr:col>10</xdr:col>
      <xdr:colOff>495300</xdr:colOff>
      <xdr:row>44</xdr:row>
      <xdr:rowOff>57150</xdr:rowOff>
    </xdr:to>
    <xdr:graphicFrame macro="">
      <xdr:nvGraphicFramePr>
        <xdr:cNvPr id="3" name="Chart 2"/>
        <xdr:cNvGraphicFramePr/>
      </xdr:nvGraphicFramePr>
      <xdr:xfrm>
        <a:off x="0" y="3333750"/>
        <a:ext cx="95250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591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Negative numbers means net exports. Data supplied by and under the responsibility of the national statistical authority.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not available.</a:t>
          </a:r>
        </a:p>
        <a:p>
          <a:r>
            <a:rPr lang="en-GB" sz="1200">
              <a:latin typeface="Arial" panose="020B0604020202020204" pitchFamily="34" charset="0"/>
            </a:rPr>
            <a:t>(²) Eurostat estimates.</a:t>
          </a:r>
        </a:p>
        <a:p>
          <a:r>
            <a:rPr lang="en-GB" sz="1200">
              <a:latin typeface="Arial" panose="020B0604020202020204" pitchFamily="34" charset="0"/>
            </a:rPr>
            <a:t>(³) 2012: not available.</a:t>
          </a: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100" baseline="30000">
              <a:effectLst/>
              <a:latin typeface="+mn-lt"/>
              <a:ea typeface="+mn-ea"/>
              <a:cs typeface="+mn-cs"/>
            </a:rPr>
            <a:t>4</a:t>
          </a:r>
          <a:r>
            <a:rPr lang="en-GB" sz="1200">
              <a:latin typeface="Arial" panose="020B0604020202020204" pitchFamily="34" charset="0"/>
            </a:rPr>
            <a:t>) 2012 to 2014: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nrg_bal_s)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13</xdr:col>
      <xdr:colOff>342900</xdr:colOff>
      <xdr:row>47</xdr:row>
      <xdr:rowOff>28575</xdr:rowOff>
    </xdr:to>
    <xdr:graphicFrame macro="">
      <xdr:nvGraphicFramePr>
        <xdr:cNvPr id="2" name="Chart 1"/>
        <xdr:cNvGraphicFramePr/>
      </xdr:nvGraphicFramePr>
      <xdr:xfrm>
        <a:off x="0" y="3057525"/>
        <a:ext cx="95345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19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Eurostate estimates. EU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not available.</a:t>
          </a:r>
        </a:p>
        <a:p>
          <a:r>
            <a:rPr lang="en-GB" sz="1200">
              <a:latin typeface="Arial" panose="020B0604020202020204" pitchFamily="34" charset="0"/>
            </a:rPr>
            <a:t>(²) 2012 and 2013: not available.</a:t>
          </a:r>
        </a:p>
        <a:p>
          <a:r>
            <a:rPr lang="en-GB" sz="1200">
              <a:latin typeface="Arial" panose="020B0604020202020204" pitchFamily="34" charset="0"/>
            </a:rPr>
            <a:t>(³) 2012 to 2014: not available.</a:t>
          </a:r>
        </a:p>
        <a:p>
          <a:r>
            <a:rPr lang="en-GB" sz="1200">
              <a:latin typeface="Arial" panose="020B0604020202020204" pitchFamily="34" charset="0"/>
            </a:rPr>
            <a:t>(⁴) 2016 and 2018 to 2020: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A037A-E5C4-4BCE-A5C6-92235FE0210B}">
  <dimension ref="A1:K15"/>
  <sheetViews>
    <sheetView tabSelected="1" workbookViewId="0" topLeftCell="A1"/>
  </sheetViews>
  <sheetFormatPr defaultColWidth="9.28125" defaultRowHeight="15"/>
  <cols>
    <col min="1" max="1" width="12.7109375" style="8" bestFit="1" customWidth="1"/>
    <col min="2" max="12" width="11.421875" style="8" customWidth="1"/>
    <col min="13" max="16384" width="9.28125" style="8" customWidth="1"/>
  </cols>
  <sheetData>
    <row r="1" ht="15.75">
      <c r="A1" s="9" t="s">
        <v>25</v>
      </c>
    </row>
    <row r="2" ht="18.75">
      <c r="A2" s="10" t="s">
        <v>71</v>
      </c>
    </row>
    <row r="3" spans="1:11" ht="15">
      <c r="A3" s="1"/>
      <c r="B3" s="1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  <c r="K3" s="1">
        <v>2021</v>
      </c>
    </row>
    <row r="4" spans="1:11" ht="15">
      <c r="A4" s="6" t="s">
        <v>0</v>
      </c>
      <c r="B4" s="53">
        <v>3652676.46</v>
      </c>
      <c r="C4" s="53">
        <v>3565971.85</v>
      </c>
      <c r="D4" s="53">
        <v>3439936.61</v>
      </c>
      <c r="E4" s="53">
        <v>3489991.79</v>
      </c>
      <c r="F4" s="53">
        <v>3496207.05</v>
      </c>
      <c r="G4" s="53">
        <v>3586270.56</v>
      </c>
      <c r="H4" s="53">
        <v>3492981.77</v>
      </c>
      <c r="I4" s="53">
        <v>3343976</v>
      </c>
      <c r="J4" s="53">
        <v>3062562.49</v>
      </c>
      <c r="K4" s="53">
        <v>3241715.65</v>
      </c>
    </row>
    <row r="5" spans="1:11" ht="15">
      <c r="A5" s="2" t="s">
        <v>21</v>
      </c>
      <c r="B5" s="54">
        <v>13234.9283387523</v>
      </c>
      <c r="C5" s="54">
        <v>13043.8820942867</v>
      </c>
      <c r="D5" s="54">
        <v>13173.0032768943</v>
      </c>
      <c r="E5" s="54">
        <v>13199.6279778063</v>
      </c>
      <c r="F5" s="54">
        <v>13503.4838113964</v>
      </c>
      <c r="G5" s="54">
        <v>13244.4608701211</v>
      </c>
      <c r="H5" s="54">
        <v>13907.7676867659</v>
      </c>
      <c r="I5" s="54">
        <v>13809.9769805435</v>
      </c>
      <c r="J5" s="54">
        <v>13661.7</v>
      </c>
      <c r="K5" s="54">
        <v>14627.7</v>
      </c>
    </row>
    <row r="6" spans="1:11" ht="15">
      <c r="A6" s="3" t="s">
        <v>7</v>
      </c>
      <c r="B6" s="51">
        <v>16927</v>
      </c>
      <c r="C6" s="51">
        <v>15964.2</v>
      </c>
      <c r="D6" s="51">
        <v>16860.5</v>
      </c>
      <c r="E6" s="51">
        <v>18213.7</v>
      </c>
      <c r="F6" s="51">
        <v>18533.9</v>
      </c>
      <c r="G6" s="51">
        <v>17765.9</v>
      </c>
      <c r="H6" s="51" t="s">
        <v>29</v>
      </c>
      <c r="I6" s="51" t="s">
        <v>29</v>
      </c>
      <c r="J6" s="51" t="s">
        <v>29</v>
      </c>
      <c r="K6" s="51" t="s">
        <v>29</v>
      </c>
    </row>
    <row r="7" spans="1:11" ht="15">
      <c r="A7" s="3" t="s">
        <v>1</v>
      </c>
      <c r="B7" s="51">
        <v>422863.481593225</v>
      </c>
      <c r="C7" s="51">
        <v>428229.921868809</v>
      </c>
      <c r="D7" s="51">
        <v>382823.464773059</v>
      </c>
      <c r="E7" s="51">
        <v>338908.731318564</v>
      </c>
      <c r="F7" s="51">
        <v>361957.604075516</v>
      </c>
      <c r="G7" s="51">
        <v>336726.305526458</v>
      </c>
      <c r="H7" s="51">
        <v>364731.316385038</v>
      </c>
      <c r="I7" s="51">
        <v>357449.862861853</v>
      </c>
      <c r="J7" s="51">
        <v>317632.044344532</v>
      </c>
      <c r="K7" s="51">
        <v>341489.125361038</v>
      </c>
    </row>
    <row r="8" spans="1:11" ht="15">
      <c r="A8" s="3" t="s">
        <v>55</v>
      </c>
      <c r="B8" s="51">
        <v>10063.3243582344</v>
      </c>
      <c r="C8" s="51">
        <v>10297.7858425923</v>
      </c>
      <c r="D8" s="51">
        <v>10507.3551493182</v>
      </c>
      <c r="E8" s="51">
        <v>10271.2967141416</v>
      </c>
      <c r="F8" s="51">
        <v>10290.5849140807</v>
      </c>
      <c r="G8" s="51">
        <v>10603.936294268</v>
      </c>
      <c r="H8" s="51">
        <v>10455.0156405316</v>
      </c>
      <c r="I8" s="51">
        <v>11150.8029648905</v>
      </c>
      <c r="J8" s="51" t="s">
        <v>29</v>
      </c>
      <c r="K8" s="51" t="s">
        <v>29</v>
      </c>
    </row>
    <row r="9" spans="1:11" ht="15">
      <c r="A9" s="4" t="s">
        <v>5</v>
      </c>
      <c r="B9" s="52">
        <v>51400</v>
      </c>
      <c r="C9" s="52">
        <v>52400</v>
      </c>
      <c r="D9" s="52">
        <v>52900</v>
      </c>
      <c r="E9" s="52">
        <v>53300</v>
      </c>
      <c r="F9" s="52">
        <v>54000</v>
      </c>
      <c r="G9" s="52">
        <v>53400</v>
      </c>
      <c r="H9" s="52">
        <v>53600</v>
      </c>
      <c r="I9" s="52">
        <v>54100</v>
      </c>
      <c r="J9" s="52">
        <v>53900</v>
      </c>
      <c r="K9" s="52">
        <v>58100</v>
      </c>
    </row>
    <row r="10" ht="15">
      <c r="A10" s="59" t="s">
        <v>32</v>
      </c>
    </row>
    <row r="11" ht="15">
      <c r="A11" s="60" t="s">
        <v>28</v>
      </c>
    </row>
    <row r="12" ht="18" customHeight="1">
      <c r="A12" s="76" t="s">
        <v>56</v>
      </c>
    </row>
    <row r="13" ht="18" customHeight="1">
      <c r="A13" s="76" t="s">
        <v>57</v>
      </c>
    </row>
    <row r="14" ht="15">
      <c r="A14" s="76" t="s">
        <v>54</v>
      </c>
    </row>
    <row r="15" spans="1:2" ht="15">
      <c r="A15" s="89" t="s">
        <v>58</v>
      </c>
      <c r="B15" s="11"/>
    </row>
    <row r="51" ht="18" customHeight="1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C9222-B7BA-4B8F-8F71-E627C87BAE7A}">
  <dimension ref="A1:L11"/>
  <sheetViews>
    <sheetView workbookViewId="0" topLeftCell="A1">
      <selection activeCell="A1" sqref="A1:L11"/>
    </sheetView>
  </sheetViews>
  <sheetFormatPr defaultColWidth="9.28125" defaultRowHeight="15"/>
  <cols>
    <col min="1" max="1" width="10.7109375" style="8" bestFit="1" customWidth="1"/>
    <col min="2" max="12" width="10.7109375" style="8" customWidth="1"/>
    <col min="13" max="16384" width="9.28125" style="8" customWidth="1"/>
  </cols>
  <sheetData>
    <row r="1" ht="15.75">
      <c r="A1" s="9" t="s">
        <v>30</v>
      </c>
    </row>
    <row r="2" ht="16.5">
      <c r="A2" s="10" t="s">
        <v>72</v>
      </c>
    </row>
    <row r="3" spans="1:12" ht="15">
      <c r="A3" s="1"/>
      <c r="B3" s="7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  <c r="K3" s="1">
        <v>2021</v>
      </c>
      <c r="L3" s="1">
        <v>2022</v>
      </c>
    </row>
    <row r="4" spans="1:12" ht="15">
      <c r="A4" s="25" t="s">
        <v>0</v>
      </c>
      <c r="B4" s="69"/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12" ht="15">
      <c r="A5" s="24" t="s">
        <v>5</v>
      </c>
      <c r="B5" s="67">
        <v>7740</v>
      </c>
      <c r="C5" s="68">
        <v>7714</v>
      </c>
      <c r="D5" s="68">
        <v>7584</v>
      </c>
      <c r="E5" s="68">
        <v>7971</v>
      </c>
      <c r="F5" s="68">
        <v>8198</v>
      </c>
      <c r="G5" s="68">
        <v>8493</v>
      </c>
      <c r="H5" s="68">
        <v>8524</v>
      </c>
      <c r="I5" s="68">
        <v>8835</v>
      </c>
      <c r="J5" s="68">
        <v>8936</v>
      </c>
      <c r="K5" s="68">
        <v>9752</v>
      </c>
      <c r="L5" s="68">
        <v>9714</v>
      </c>
    </row>
    <row r="6" spans="1:12" ht="15">
      <c r="A6" s="3" t="s">
        <v>1</v>
      </c>
      <c r="B6" s="14">
        <v>9678</v>
      </c>
      <c r="C6" s="12">
        <v>9352</v>
      </c>
      <c r="D6" s="12">
        <v>8104</v>
      </c>
      <c r="E6" s="12">
        <v>6556</v>
      </c>
      <c r="F6" s="12">
        <v>6608</v>
      </c>
      <c r="G6" s="12">
        <v>6284</v>
      </c>
      <c r="H6" s="12">
        <v>6790</v>
      </c>
      <c r="I6" s="12">
        <v>6821</v>
      </c>
      <c r="J6" s="12">
        <v>6761.207</v>
      </c>
      <c r="K6" s="12">
        <v>5649</v>
      </c>
      <c r="L6" s="12">
        <v>3396.6</v>
      </c>
    </row>
    <row r="7" spans="1:12" ht="15">
      <c r="A7" s="3" t="s">
        <v>3</v>
      </c>
      <c r="B7" s="14">
        <v>2187.2</v>
      </c>
      <c r="C7" s="12">
        <v>2089.1</v>
      </c>
      <c r="D7" s="12">
        <v>2112.8</v>
      </c>
      <c r="E7" s="12">
        <v>2533.1</v>
      </c>
      <c r="F7" s="12">
        <v>2469.9977</v>
      </c>
      <c r="G7" s="12">
        <v>2040</v>
      </c>
      <c r="H7" s="12">
        <v>1926.5</v>
      </c>
      <c r="I7" s="12">
        <v>2123.7</v>
      </c>
      <c r="J7" s="12">
        <v>2176.3</v>
      </c>
      <c r="K7" s="12">
        <v>2256.7</v>
      </c>
      <c r="L7" s="12">
        <v>2422.3</v>
      </c>
    </row>
    <row r="8" spans="1:12" ht="15">
      <c r="A8" s="3" t="s">
        <v>2</v>
      </c>
      <c r="B8" s="14">
        <v>1772</v>
      </c>
      <c r="C8" s="12">
        <v>1617</v>
      </c>
      <c r="D8" s="12">
        <v>1583</v>
      </c>
      <c r="E8" s="12">
        <v>1393</v>
      </c>
      <c r="F8" s="12">
        <v>1117.9</v>
      </c>
      <c r="G8" s="12">
        <v>1050.4</v>
      </c>
      <c r="H8" s="12">
        <v>997.4</v>
      </c>
      <c r="I8" s="12">
        <v>1274.6</v>
      </c>
      <c r="J8" s="12">
        <v>1383.85</v>
      </c>
      <c r="K8" s="12">
        <v>1475.8</v>
      </c>
      <c r="L8" s="12">
        <v>1196.7</v>
      </c>
    </row>
    <row r="9" spans="1:12" ht="15">
      <c r="A9" s="4" t="s">
        <v>4</v>
      </c>
      <c r="B9" s="15">
        <v>786</v>
      </c>
      <c r="C9" s="13">
        <v>782</v>
      </c>
      <c r="D9" s="13">
        <v>777</v>
      </c>
      <c r="E9" s="13">
        <v>776.9</v>
      </c>
      <c r="F9" s="13">
        <v>775.8</v>
      </c>
      <c r="G9" s="13">
        <v>777.3</v>
      </c>
      <c r="H9" s="13">
        <v>776.9</v>
      </c>
      <c r="I9" s="13">
        <v>776.8</v>
      </c>
      <c r="J9" s="13">
        <v>786.9</v>
      </c>
      <c r="K9" s="13">
        <v>780.1</v>
      </c>
      <c r="L9" s="13">
        <v>787.8</v>
      </c>
    </row>
    <row r="10" ht="15">
      <c r="A10" s="59" t="s">
        <v>31</v>
      </c>
    </row>
    <row r="11" ht="18" customHeight="1">
      <c r="A11" s="5" t="s">
        <v>69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DACA9-B0E9-42A7-904A-9259F09096C0}">
  <dimension ref="A1:K15"/>
  <sheetViews>
    <sheetView workbookViewId="0" topLeftCell="A1">
      <selection activeCell="F13" sqref="F13"/>
    </sheetView>
  </sheetViews>
  <sheetFormatPr defaultColWidth="9.28125" defaultRowHeight="15"/>
  <cols>
    <col min="1" max="1" width="13.28125" style="8" bestFit="1" customWidth="1"/>
    <col min="2" max="11" width="11.421875" style="8" customWidth="1"/>
    <col min="12" max="16384" width="9.28125" style="8" customWidth="1"/>
  </cols>
  <sheetData>
    <row r="1" ht="15.75">
      <c r="A1" s="9" t="s">
        <v>33</v>
      </c>
    </row>
    <row r="2" ht="15">
      <c r="A2" s="10" t="s">
        <v>81</v>
      </c>
    </row>
    <row r="3" spans="1:11" ht="15">
      <c r="A3" s="1"/>
      <c r="B3" s="7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  <c r="K3" s="1">
        <v>2021</v>
      </c>
    </row>
    <row r="4" spans="1:11" ht="15">
      <c r="A4" s="25" t="s">
        <v>8</v>
      </c>
      <c r="B4" s="57">
        <v>488</v>
      </c>
      <c r="C4" s="58">
        <v>479</v>
      </c>
      <c r="D4" s="58">
        <v>478</v>
      </c>
      <c r="E4" s="58">
        <v>480</v>
      </c>
      <c r="F4" s="58">
        <v>493</v>
      </c>
      <c r="G4" s="58">
        <v>499</v>
      </c>
      <c r="H4" s="58">
        <v>500</v>
      </c>
      <c r="I4" s="58">
        <v>504</v>
      </c>
      <c r="J4" s="58">
        <v>519</v>
      </c>
      <c r="K4" s="58">
        <v>532</v>
      </c>
    </row>
    <row r="5" spans="1:11" ht="15">
      <c r="A5" s="24" t="s">
        <v>36</v>
      </c>
      <c r="B5" s="55"/>
      <c r="C5" s="56"/>
      <c r="D5" s="56"/>
      <c r="E5" s="56">
        <v>207.715860034857</v>
      </c>
      <c r="F5" s="56">
        <v>233.917670142995</v>
      </c>
      <c r="G5" s="56">
        <v>247.995965789898</v>
      </c>
      <c r="H5" s="56">
        <v>262.057312341456</v>
      </c>
      <c r="I5" s="56">
        <v>267.116507639123</v>
      </c>
      <c r="J5" s="56">
        <v>261.873819231189</v>
      </c>
      <c r="K5" s="56">
        <v>269.779028062479</v>
      </c>
    </row>
    <row r="6" spans="1:11" ht="15">
      <c r="A6" s="3" t="s">
        <v>49</v>
      </c>
      <c r="B6" s="22">
        <v>178.352446133414</v>
      </c>
      <c r="C6" s="23">
        <v>178.582059092076</v>
      </c>
      <c r="D6" s="23">
        <v>142.965388532106</v>
      </c>
      <c r="E6" s="23">
        <v>159.98060259951</v>
      </c>
      <c r="F6" s="23">
        <v>163.832525057845</v>
      </c>
      <c r="G6" s="23">
        <v>160.673094066135</v>
      </c>
      <c r="H6" s="23">
        <v>177.41815714858</v>
      </c>
      <c r="I6" s="23">
        <v>202.535561692046</v>
      </c>
      <c r="J6" s="23">
        <v>233.433474638397</v>
      </c>
      <c r="K6" s="23">
        <v>255.081141833001</v>
      </c>
    </row>
    <row r="7" spans="1:11" ht="15">
      <c r="A7" s="3" t="s">
        <v>27</v>
      </c>
      <c r="B7" s="22">
        <v>124.637898044917</v>
      </c>
      <c r="C7" s="23"/>
      <c r="D7" s="23"/>
      <c r="E7" s="23">
        <v>163.688410076669</v>
      </c>
      <c r="F7" s="23">
        <v>166.655717028444</v>
      </c>
      <c r="G7" s="23">
        <v>165.396860373102</v>
      </c>
      <c r="H7" s="23">
        <v>158.070085026164</v>
      </c>
      <c r="I7" s="23">
        <v>159.445905245022</v>
      </c>
      <c r="J7" s="23">
        <v>193.668669801675</v>
      </c>
      <c r="K7" s="23">
        <v>164.481510341176</v>
      </c>
    </row>
    <row r="8" spans="1:11" ht="15">
      <c r="A8" s="3" t="s">
        <v>4</v>
      </c>
      <c r="B8" s="18"/>
      <c r="C8" s="16"/>
      <c r="D8" s="16"/>
      <c r="E8" s="16"/>
      <c r="F8" s="16"/>
      <c r="G8" s="16"/>
      <c r="H8" s="16"/>
      <c r="I8" s="16"/>
      <c r="J8" s="16"/>
      <c r="K8" s="16"/>
    </row>
    <row r="9" spans="1:11" ht="15">
      <c r="A9" s="4" t="s">
        <v>1</v>
      </c>
      <c r="B9" s="19"/>
      <c r="C9" s="17"/>
      <c r="D9" s="17"/>
      <c r="E9" s="17"/>
      <c r="F9" s="17"/>
      <c r="G9" s="17"/>
      <c r="H9" s="17"/>
      <c r="I9" s="17"/>
      <c r="J9" s="17"/>
      <c r="K9" s="17"/>
    </row>
    <row r="10" ht="15">
      <c r="A10" s="59" t="s">
        <v>34</v>
      </c>
    </row>
    <row r="11" spans="1:3" ht="18" customHeight="1">
      <c r="A11" s="77" t="s">
        <v>59</v>
      </c>
      <c r="B11"/>
      <c r="C11"/>
    </row>
    <row r="12" ht="15">
      <c r="A12" s="75" t="s">
        <v>46</v>
      </c>
    </row>
    <row r="13" ht="15">
      <c r="A13" s="75" t="s">
        <v>47</v>
      </c>
    </row>
    <row r="14" spans="1:2" ht="15">
      <c r="A14" s="75" t="s">
        <v>48</v>
      </c>
      <c r="B14" s="11"/>
    </row>
    <row r="15" ht="15">
      <c r="A15" s="5" t="s">
        <v>60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F2C32-B080-435F-8CE3-F7B62CF591A5}">
  <dimension ref="A1:I26"/>
  <sheetViews>
    <sheetView workbookViewId="0" topLeftCell="A1">
      <selection activeCell="J8" sqref="J8"/>
    </sheetView>
  </sheetViews>
  <sheetFormatPr defaultColWidth="9.28125" defaultRowHeight="15"/>
  <cols>
    <col min="1" max="1" width="10.7109375" style="8" bestFit="1" customWidth="1"/>
    <col min="2" max="9" width="14.421875" style="8" customWidth="1"/>
    <col min="10" max="16384" width="9.28125" style="8" customWidth="1"/>
  </cols>
  <sheetData>
    <row r="1" ht="15.75">
      <c r="A1" s="9" t="s">
        <v>39</v>
      </c>
    </row>
    <row r="2" ht="15">
      <c r="A2" s="10" t="s">
        <v>37</v>
      </c>
    </row>
    <row r="3" spans="1:8" ht="51">
      <c r="A3" s="1"/>
      <c r="B3" s="38" t="s">
        <v>11</v>
      </c>
      <c r="C3" s="1" t="s">
        <v>10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</row>
    <row r="4" spans="1:8" ht="15">
      <c r="A4" s="6" t="s">
        <v>0</v>
      </c>
      <c r="B4" s="78">
        <f aca="true" t="shared" si="0" ref="B4:H4">C20/$B20</f>
        <v>0.033343626137119206</v>
      </c>
      <c r="C4" s="79">
        <f t="shared" si="0"/>
        <v>0.16446561867956658</v>
      </c>
      <c r="D4" s="79">
        <f t="shared" si="0"/>
        <v>0.06203046483240985</v>
      </c>
      <c r="E4" s="79">
        <f t="shared" si="0"/>
        <v>0.2764306273212068</v>
      </c>
      <c r="F4" s="79">
        <f t="shared" si="0"/>
        <v>0.43198693208435485</v>
      </c>
      <c r="G4" s="79">
        <f t="shared" si="0"/>
        <v>0.024408690885589706</v>
      </c>
      <c r="H4" s="79">
        <f t="shared" si="0"/>
        <v>0.00733404005975291</v>
      </c>
    </row>
    <row r="5" spans="1:8" ht="15">
      <c r="A5" s="74"/>
      <c r="B5" s="80"/>
      <c r="C5" s="80"/>
      <c r="D5" s="80"/>
      <c r="E5" s="80"/>
      <c r="F5" s="80"/>
      <c r="G5" s="80"/>
      <c r="H5" s="80"/>
    </row>
    <row r="6" spans="1:8" ht="15">
      <c r="A6" s="24" t="s">
        <v>21</v>
      </c>
      <c r="B6" s="81">
        <f aca="true" t="shared" si="1" ref="B6:H6">C24/$B24</f>
        <v>0.006447250070578349</v>
      </c>
      <c r="C6" s="82">
        <f t="shared" si="1"/>
        <v>0</v>
      </c>
      <c r="D6" s="82">
        <f t="shared" si="1"/>
        <v>5.121033660948179E-05</v>
      </c>
      <c r="E6" s="82">
        <f t="shared" si="1"/>
        <v>0</v>
      </c>
      <c r="F6" s="82">
        <f t="shared" si="1"/>
        <v>0.9935015395928121</v>
      </c>
      <c r="G6" s="82">
        <f t="shared" si="1"/>
        <v>0</v>
      </c>
      <c r="H6" s="82">
        <f t="shared" si="1"/>
        <v>0</v>
      </c>
    </row>
    <row r="7" spans="1:8" ht="15">
      <c r="A7" s="3" t="s">
        <v>20</v>
      </c>
      <c r="B7" s="83">
        <f aca="true" t="shared" si="2" ref="B7:H7">C23/$B23</f>
        <v>0.028864804383301645</v>
      </c>
      <c r="C7" s="84">
        <f t="shared" si="2"/>
        <v>0.04812590771085341</v>
      </c>
      <c r="D7" s="84">
        <f t="shared" si="2"/>
        <v>0.011041611228844126</v>
      </c>
      <c r="E7" s="84">
        <f t="shared" si="2"/>
        <v>0</v>
      </c>
      <c r="F7" s="84">
        <f t="shared" si="2"/>
        <v>0.9119676766770007</v>
      </c>
      <c r="G7" s="84">
        <f t="shared" si="2"/>
        <v>0</v>
      </c>
      <c r="H7" s="84">
        <f t="shared" si="2"/>
        <v>0</v>
      </c>
    </row>
    <row r="8" spans="1:8" ht="15">
      <c r="A8" s="3" t="s">
        <v>22</v>
      </c>
      <c r="B8" s="83">
        <f aca="true" t="shared" si="3" ref="B8:H8">C25/$B25</f>
        <v>0.043342798402294304</v>
      </c>
      <c r="C8" s="84">
        <f t="shared" si="3"/>
        <v>0.22215481938767498</v>
      </c>
      <c r="D8" s="84">
        <f t="shared" si="3"/>
        <v>0.2775828773590224</v>
      </c>
      <c r="E8" s="84">
        <f t="shared" si="3"/>
        <v>0.3514123935144728</v>
      </c>
      <c r="F8" s="84">
        <f t="shared" si="3"/>
        <v>0.08875487413470387</v>
      </c>
      <c r="G8" s="84">
        <f t="shared" si="3"/>
        <v>0.014254587829731278</v>
      </c>
      <c r="H8" s="84">
        <f t="shared" si="3"/>
        <v>0.002497649372100407</v>
      </c>
    </row>
    <row r="9" spans="1:8" ht="15">
      <c r="A9" s="3" t="s">
        <v>19</v>
      </c>
      <c r="B9" s="83">
        <f aca="true" t="shared" si="4" ref="B9:H10">C21/$B21</f>
        <v>0</v>
      </c>
      <c r="C9" s="84">
        <f t="shared" si="4"/>
        <v>0</v>
      </c>
      <c r="D9" s="84">
        <f t="shared" si="4"/>
        <v>0</v>
      </c>
      <c r="E9" s="84">
        <f t="shared" si="4"/>
        <v>0.6037801484230056</v>
      </c>
      <c r="F9" s="84">
        <f t="shared" si="4"/>
        <v>0.3961038961038961</v>
      </c>
      <c r="G9" s="84">
        <f t="shared" si="4"/>
        <v>0</v>
      </c>
      <c r="H9" s="84">
        <f t="shared" si="4"/>
        <v>0</v>
      </c>
    </row>
    <row r="10" spans="1:8" ht="15">
      <c r="A10" s="4" t="s">
        <v>5</v>
      </c>
      <c r="B10" s="85">
        <f t="shared" si="4"/>
        <v>0.5055273145347454</v>
      </c>
      <c r="C10" s="86">
        <f t="shared" si="4"/>
        <v>0</v>
      </c>
      <c r="D10" s="86">
        <f t="shared" si="4"/>
        <v>0.4907842977917829</v>
      </c>
      <c r="E10" s="86">
        <f t="shared" si="4"/>
        <v>0</v>
      </c>
      <c r="F10" s="86">
        <f t="shared" si="4"/>
        <v>0.003688387673471599</v>
      </c>
      <c r="G10" s="86">
        <f t="shared" si="4"/>
        <v>0</v>
      </c>
      <c r="H10" s="86">
        <f t="shared" si="4"/>
        <v>0</v>
      </c>
    </row>
    <row r="11" ht="15">
      <c r="A11" s="76" t="s">
        <v>32</v>
      </c>
    </row>
    <row r="12" ht="18" customHeight="1">
      <c r="A12" s="20" t="s">
        <v>17</v>
      </c>
    </row>
    <row r="13" ht="15">
      <c r="A13" s="20" t="s">
        <v>18</v>
      </c>
    </row>
    <row r="14" spans="1:2" ht="15">
      <c r="A14" s="5" t="s">
        <v>61</v>
      </c>
      <c r="B14" s="11"/>
    </row>
    <row r="15" ht="15"/>
    <row r="16" ht="15"/>
    <row r="17" ht="15"/>
    <row r="18" ht="15">
      <c r="A18" s="10" t="s">
        <v>38</v>
      </c>
    </row>
    <row r="19" spans="1:9" ht="41.25" customHeight="1">
      <c r="A19" s="1"/>
      <c r="B19" s="7" t="s">
        <v>6</v>
      </c>
      <c r="C19" s="28" t="s">
        <v>11</v>
      </c>
      <c r="D19" s="1" t="s">
        <v>10</v>
      </c>
      <c r="E19" s="1" t="s">
        <v>12</v>
      </c>
      <c r="F19" s="1" t="s">
        <v>13</v>
      </c>
      <c r="G19" s="1" t="s">
        <v>14</v>
      </c>
      <c r="H19" s="1" t="s">
        <v>15</v>
      </c>
      <c r="I19" s="1" t="s">
        <v>16</v>
      </c>
    </row>
    <row r="20" spans="1:9" ht="15">
      <c r="A20" s="6" t="s">
        <v>0</v>
      </c>
      <c r="B20" s="35">
        <v>562460.931</v>
      </c>
      <c r="C20" s="30">
        <v>18754.487</v>
      </c>
      <c r="D20" s="30">
        <v>92505.485</v>
      </c>
      <c r="E20" s="30">
        <v>34889.713</v>
      </c>
      <c r="F20" s="30">
        <v>155481.428</v>
      </c>
      <c r="G20" s="30">
        <v>242975.772</v>
      </c>
      <c r="H20" s="30">
        <v>13728.935</v>
      </c>
      <c r="I20" s="21">
        <f>B20-SUM(C20:H20)</f>
        <v>4125.110999999917</v>
      </c>
    </row>
    <row r="21" spans="1:9" ht="15">
      <c r="A21" s="2" t="s">
        <v>19</v>
      </c>
      <c r="B21" s="27">
        <v>862.4</v>
      </c>
      <c r="C21" s="26">
        <v>0</v>
      </c>
      <c r="D21" s="26">
        <v>0</v>
      </c>
      <c r="E21" s="26">
        <v>0</v>
      </c>
      <c r="F21" s="26">
        <v>520.7</v>
      </c>
      <c r="G21" s="26">
        <v>341.6</v>
      </c>
      <c r="H21" s="26">
        <v>0</v>
      </c>
      <c r="I21" s="26">
        <v>0</v>
      </c>
    </row>
    <row r="22" spans="1:9" ht="15">
      <c r="A22" s="3" t="s">
        <v>5</v>
      </c>
      <c r="B22" s="22">
        <v>66451.8</v>
      </c>
      <c r="C22" s="23">
        <v>33593.2</v>
      </c>
      <c r="D22" s="23">
        <v>0</v>
      </c>
      <c r="E22" s="23">
        <v>32613.5</v>
      </c>
      <c r="F22" s="23">
        <v>0</v>
      </c>
      <c r="G22" s="23">
        <v>245.1</v>
      </c>
      <c r="H22" s="23">
        <v>0</v>
      </c>
      <c r="I22" s="23">
        <v>0</v>
      </c>
    </row>
    <row r="23" spans="1:9" ht="15">
      <c r="A23" s="3" t="s">
        <v>20</v>
      </c>
      <c r="B23" s="36">
        <v>1247.644</v>
      </c>
      <c r="C23" s="31">
        <v>36.013</v>
      </c>
      <c r="D23" s="31">
        <v>60.044</v>
      </c>
      <c r="E23" s="31">
        <v>13.776</v>
      </c>
      <c r="F23" s="31">
        <v>0</v>
      </c>
      <c r="G23" s="31">
        <v>1137.811</v>
      </c>
      <c r="H23" s="31">
        <v>0</v>
      </c>
      <c r="I23" s="32">
        <f>B23-SUM(C23:H23)</f>
        <v>0</v>
      </c>
    </row>
    <row r="24" spans="1:9" ht="15">
      <c r="A24" s="3" t="s">
        <v>21</v>
      </c>
      <c r="B24" s="36">
        <v>761.565</v>
      </c>
      <c r="C24" s="31">
        <v>4.91</v>
      </c>
      <c r="D24" s="31">
        <v>0</v>
      </c>
      <c r="E24" s="31">
        <v>0.039</v>
      </c>
      <c r="F24" s="31">
        <v>0</v>
      </c>
      <c r="G24" s="31">
        <v>756.616</v>
      </c>
      <c r="H24" s="31">
        <v>0</v>
      </c>
      <c r="I24" s="32">
        <f>B24-SUM(C24:H24)</f>
        <v>0</v>
      </c>
    </row>
    <row r="25" spans="1:9" ht="15">
      <c r="A25" s="4" t="s">
        <v>22</v>
      </c>
      <c r="B25" s="37">
        <v>57120.908</v>
      </c>
      <c r="C25" s="33">
        <v>2475.78</v>
      </c>
      <c r="D25" s="33">
        <v>12689.685</v>
      </c>
      <c r="E25" s="33">
        <v>15855.786</v>
      </c>
      <c r="F25" s="33">
        <v>20072.995</v>
      </c>
      <c r="G25" s="33">
        <v>5069.759</v>
      </c>
      <c r="H25" s="33">
        <v>814.235</v>
      </c>
      <c r="I25" s="34">
        <f>B25-SUM(C25:H25)</f>
        <v>142.66800000000512</v>
      </c>
    </row>
    <row r="26" ht="15">
      <c r="A26" s="59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E7B11-8ACF-47D2-B605-CEDD97295925}">
  <dimension ref="A1:K15"/>
  <sheetViews>
    <sheetView workbookViewId="0" topLeftCell="A1">
      <selection activeCell="G14" sqref="G14"/>
    </sheetView>
  </sheetViews>
  <sheetFormatPr defaultColWidth="9.28125" defaultRowHeight="15"/>
  <cols>
    <col min="1" max="1" width="15.421875" style="8" bestFit="1" customWidth="1"/>
    <col min="2" max="12" width="10.28125" style="8" customWidth="1"/>
    <col min="13" max="16384" width="9.28125" style="8" customWidth="1"/>
  </cols>
  <sheetData>
    <row r="1" ht="15.75">
      <c r="A1" s="9" t="s">
        <v>62</v>
      </c>
    </row>
    <row r="2" ht="15">
      <c r="A2" s="10" t="s">
        <v>80</v>
      </c>
    </row>
    <row r="3" spans="1:11" ht="18" customHeight="1">
      <c r="A3" s="1"/>
      <c r="B3" s="7">
        <v>2012</v>
      </c>
      <c r="C3" s="28">
        <v>2013</v>
      </c>
      <c r="D3" s="7">
        <v>2014</v>
      </c>
      <c r="E3" s="28">
        <v>2015</v>
      </c>
      <c r="F3" s="7">
        <v>2016</v>
      </c>
      <c r="G3" s="28">
        <v>2017</v>
      </c>
      <c r="H3" s="7">
        <v>2018</v>
      </c>
      <c r="I3" s="28">
        <v>2019</v>
      </c>
      <c r="J3" s="7">
        <v>2020</v>
      </c>
      <c r="K3" s="28">
        <v>2021</v>
      </c>
    </row>
    <row r="4" spans="1:11" ht="15">
      <c r="A4" s="6" t="s">
        <v>0</v>
      </c>
      <c r="B4" s="35">
        <v>844286.5059999998</v>
      </c>
      <c r="C4" s="30">
        <v>819786.4709999999</v>
      </c>
      <c r="D4" s="30">
        <v>798872.4970000001</v>
      </c>
      <c r="E4" s="30">
        <v>834461.2450000001</v>
      </c>
      <c r="F4" s="30">
        <v>843367.183</v>
      </c>
      <c r="G4" s="30">
        <v>882251.925</v>
      </c>
      <c r="H4" s="30">
        <v>886499.602</v>
      </c>
      <c r="I4" s="30">
        <v>908226.781</v>
      </c>
      <c r="J4" s="30">
        <v>792545.6050000001</v>
      </c>
      <c r="K4" s="30">
        <v>811622.0569999999</v>
      </c>
    </row>
    <row r="5" spans="1:11" ht="15">
      <c r="A5" s="2" t="s">
        <v>50</v>
      </c>
      <c r="B5" s="63">
        <v>38498.628000000004</v>
      </c>
      <c r="C5" s="64">
        <v>31399.606999999996</v>
      </c>
      <c r="D5" s="64">
        <v>27437.651</v>
      </c>
      <c r="E5" s="64">
        <v>30002.369</v>
      </c>
      <c r="F5" s="64">
        <v>27678.731</v>
      </c>
      <c r="G5" s="64">
        <v>33167.075</v>
      </c>
      <c r="H5" s="64">
        <v>32347.260000000002</v>
      </c>
      <c r="I5" s="65">
        <v>32975.634999999995</v>
      </c>
      <c r="J5" s="26">
        <v>29487.053</v>
      </c>
      <c r="K5" s="26"/>
    </row>
    <row r="6" spans="1:11" ht="15">
      <c r="A6" s="3" t="s">
        <v>36</v>
      </c>
      <c r="B6" s="36"/>
      <c r="C6" s="31">
        <v>2823.858</v>
      </c>
      <c r="D6" s="31">
        <v>3153.36</v>
      </c>
      <c r="E6" s="31">
        <v>3463.362</v>
      </c>
      <c r="F6" s="31">
        <v>3543.4759999999997</v>
      </c>
      <c r="G6" s="31">
        <v>3641.511</v>
      </c>
      <c r="H6" s="31">
        <v>3751.838</v>
      </c>
      <c r="I6" s="32">
        <v>4117.642</v>
      </c>
      <c r="J6" s="23">
        <v>3984.366</v>
      </c>
      <c r="K6" s="23">
        <v>4133.117</v>
      </c>
    </row>
    <row r="7" spans="1:11" ht="15">
      <c r="A7" s="3" t="s">
        <v>53</v>
      </c>
      <c r="B7" s="22"/>
      <c r="C7" s="23"/>
      <c r="D7" s="23"/>
      <c r="E7" s="23">
        <v>2212.3</v>
      </c>
      <c r="F7" s="23">
        <v>2131.4</v>
      </c>
      <c r="G7" s="23">
        <v>2273.1</v>
      </c>
      <c r="H7" s="23">
        <v>2315.9</v>
      </c>
      <c r="I7" s="23">
        <v>2556.2</v>
      </c>
      <c r="J7" s="23">
        <v>2709.7</v>
      </c>
      <c r="K7" s="23"/>
    </row>
    <row r="8" spans="1:11" ht="15">
      <c r="A8" s="3" t="s">
        <v>26</v>
      </c>
      <c r="B8" s="36">
        <v>1928.2089999999998</v>
      </c>
      <c r="C8" s="31">
        <v>1966.26</v>
      </c>
      <c r="D8" s="31">
        <v>1919.87</v>
      </c>
      <c r="E8" s="31">
        <v>1950.0100000000002</v>
      </c>
      <c r="F8" s="31">
        <v>2003.946</v>
      </c>
      <c r="G8" s="31">
        <v>2086.261</v>
      </c>
      <c r="H8" s="31">
        <v>2218.8779999999997</v>
      </c>
      <c r="I8" s="32">
        <v>2174.234</v>
      </c>
      <c r="J8" s="23">
        <v>2103.1079999999997</v>
      </c>
      <c r="K8" s="23">
        <v>2305.838</v>
      </c>
    </row>
    <row r="9" spans="1:11" ht="15">
      <c r="A9" s="4" t="s">
        <v>9</v>
      </c>
      <c r="B9" s="66">
        <v>-45776.3</v>
      </c>
      <c r="C9" s="29">
        <v>-46316.2</v>
      </c>
      <c r="D9" s="29">
        <v>-45869.5</v>
      </c>
      <c r="E9" s="29">
        <v>-45747.4</v>
      </c>
      <c r="F9" s="29">
        <v>-44666.6</v>
      </c>
      <c r="G9" s="29">
        <v>-40754.7</v>
      </c>
      <c r="H9" s="29">
        <v>-42215.8</v>
      </c>
      <c r="I9" s="29">
        <v>-44114.7</v>
      </c>
      <c r="J9" s="29">
        <v>-43200.5</v>
      </c>
      <c r="K9" s="29">
        <v>-48245.7</v>
      </c>
    </row>
    <row r="10" ht="15">
      <c r="A10" s="75" t="s">
        <v>41</v>
      </c>
    </row>
    <row r="11" ht="18" customHeight="1">
      <c r="A11" s="75" t="s">
        <v>45</v>
      </c>
    </row>
    <row r="12" ht="15">
      <c r="A12" s="75" t="s">
        <v>51</v>
      </c>
    </row>
    <row r="13" ht="15">
      <c r="A13" s="75" t="s">
        <v>52</v>
      </c>
    </row>
    <row r="14" ht="15">
      <c r="A14" s="75" t="s">
        <v>35</v>
      </c>
    </row>
    <row r="15" ht="15">
      <c r="A15" s="5" t="s">
        <v>61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59ED8-3A7C-4F06-A3E4-919580787915}">
  <dimension ref="A1:K16"/>
  <sheetViews>
    <sheetView workbookViewId="0" topLeftCell="A1">
      <selection activeCell="I13" sqref="I13"/>
    </sheetView>
  </sheetViews>
  <sheetFormatPr defaultColWidth="9.28125" defaultRowHeight="15"/>
  <cols>
    <col min="1" max="1" width="13.28125" style="8" bestFit="1" customWidth="1"/>
    <col min="2" max="12" width="10.421875" style="8" customWidth="1"/>
    <col min="13" max="16384" width="9.28125" style="8" customWidth="1"/>
  </cols>
  <sheetData>
    <row r="1" ht="15.75">
      <c r="A1" s="9" t="s">
        <v>79</v>
      </c>
    </row>
    <row r="2" ht="15">
      <c r="A2" s="10" t="s">
        <v>82</v>
      </c>
    </row>
    <row r="3" spans="1:11" ht="15">
      <c r="A3" s="1"/>
      <c r="B3" s="7">
        <v>2012</v>
      </c>
      <c r="C3" s="28">
        <v>2013</v>
      </c>
      <c r="D3" s="7">
        <v>2014</v>
      </c>
      <c r="E3" s="28">
        <v>2015</v>
      </c>
      <c r="F3" s="7">
        <v>2016</v>
      </c>
      <c r="G3" s="28">
        <v>2017</v>
      </c>
      <c r="H3" s="7">
        <v>2018</v>
      </c>
      <c r="I3" s="28">
        <v>2019</v>
      </c>
      <c r="J3" s="7">
        <v>2020</v>
      </c>
      <c r="K3" s="28">
        <v>2021</v>
      </c>
    </row>
    <row r="4" spans="1:11" ht="15">
      <c r="A4" s="25" t="s">
        <v>0</v>
      </c>
      <c r="B4" s="61"/>
      <c r="C4" s="62"/>
      <c r="D4" s="62"/>
      <c r="E4" s="62"/>
      <c r="F4" s="62"/>
      <c r="G4" s="62"/>
      <c r="H4" s="62"/>
      <c r="I4" s="62"/>
      <c r="J4" s="62"/>
      <c r="K4" s="62"/>
    </row>
    <row r="5" spans="1:11" ht="15">
      <c r="A5" s="24" t="s">
        <v>40</v>
      </c>
      <c r="B5" s="67">
        <v>2694.81090496391</v>
      </c>
      <c r="C5" s="68">
        <v>2555.28148957968</v>
      </c>
      <c r="D5" s="68">
        <v>2335.74785813714</v>
      </c>
      <c r="E5" s="68">
        <v>2106.89228803755</v>
      </c>
      <c r="F5" s="68">
        <v>2216.03785167242</v>
      </c>
      <c r="G5" s="68">
        <v>2109.21137274739</v>
      </c>
      <c r="H5" s="68">
        <v>2215.37575853157</v>
      </c>
      <c r="I5" s="68">
        <v>2128.42816298302</v>
      </c>
      <c r="J5" s="68">
        <v>2070.36296336748</v>
      </c>
      <c r="K5" s="56"/>
    </row>
    <row r="6" spans="1:11" ht="15">
      <c r="A6" s="3" t="s">
        <v>5</v>
      </c>
      <c r="B6" s="14">
        <v>1558.1881487826</v>
      </c>
      <c r="C6" s="12">
        <v>1563.68584221229</v>
      </c>
      <c r="D6" s="12">
        <v>1591.78121536724</v>
      </c>
      <c r="E6" s="12">
        <v>1622.98950551431</v>
      </c>
      <c r="F6" s="12">
        <v>1588.7561493865</v>
      </c>
      <c r="G6" s="12">
        <v>1580.71661912495</v>
      </c>
      <c r="H6" s="12">
        <v>1575.12286467534</v>
      </c>
      <c r="I6" s="12">
        <v>1711.73406848319</v>
      </c>
      <c r="J6" s="12">
        <v>1653.18580072847</v>
      </c>
      <c r="K6" s="12">
        <v>1735.97876418859</v>
      </c>
    </row>
    <row r="7" spans="1:11" ht="15">
      <c r="A7" s="3" t="s">
        <v>7</v>
      </c>
      <c r="B7" s="36"/>
      <c r="C7" s="31"/>
      <c r="D7" s="12">
        <v>989.845669678508</v>
      </c>
      <c r="E7" s="12">
        <v>1259.60584528757</v>
      </c>
      <c r="F7" s="12">
        <v>1303.51575099452</v>
      </c>
      <c r="G7" s="12">
        <v>1299.66112635146</v>
      </c>
      <c r="H7" s="12">
        <v>1300.9054778312</v>
      </c>
      <c r="I7" s="12">
        <v>1370.06830198976</v>
      </c>
      <c r="J7" s="12">
        <v>1329.53693684289</v>
      </c>
      <c r="K7" s="12">
        <v>1418.34422981661</v>
      </c>
    </row>
    <row r="8" spans="1:11" ht="15">
      <c r="A8" s="3" t="s">
        <v>77</v>
      </c>
      <c r="B8" s="22"/>
      <c r="C8" s="23"/>
      <c r="D8" s="23"/>
      <c r="E8" s="12">
        <v>1084.9339566425</v>
      </c>
      <c r="F8" s="12">
        <v>1040.82703228898</v>
      </c>
      <c r="G8" s="12">
        <v>1103.92943960302</v>
      </c>
      <c r="H8" s="12">
        <v>1059.49678612132</v>
      </c>
      <c r="I8" s="12">
        <v>1147.92283600577</v>
      </c>
      <c r="J8" s="12">
        <v>1214.78774494931</v>
      </c>
      <c r="K8" s="23"/>
    </row>
    <row r="9" spans="1:11" ht="15">
      <c r="A9" s="4" t="s">
        <v>78</v>
      </c>
      <c r="B9" s="15">
        <v>737.173697395254</v>
      </c>
      <c r="C9" s="13">
        <v>742.520642663837</v>
      </c>
      <c r="D9" s="13">
        <v>750.217700865238</v>
      </c>
      <c r="E9" s="13">
        <v>755.521764286773</v>
      </c>
      <c r="F9" s="13"/>
      <c r="G9" s="13">
        <v>827.688678660783</v>
      </c>
      <c r="H9" s="13"/>
      <c r="I9" s="13"/>
      <c r="J9" s="13"/>
      <c r="K9" s="13">
        <v>1199.41149902565</v>
      </c>
    </row>
    <row r="10" ht="15">
      <c r="A10" s="59" t="s">
        <v>43</v>
      </c>
    </row>
    <row r="11" ht="18" customHeight="1">
      <c r="A11" s="88" t="s">
        <v>45</v>
      </c>
    </row>
    <row r="12" ht="15">
      <c r="A12" s="88" t="s">
        <v>75</v>
      </c>
    </row>
    <row r="13" ht="15">
      <c r="A13" s="88" t="s">
        <v>35</v>
      </c>
    </row>
    <row r="14" ht="15">
      <c r="A14" s="88" t="s">
        <v>76</v>
      </c>
    </row>
    <row r="15" ht="15">
      <c r="A15" s="5" t="s">
        <v>63</v>
      </c>
    </row>
    <row r="16" ht="15">
      <c r="B16" s="11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8D41E-2503-47C3-93FF-E5BE5FFAE8EB}">
  <dimension ref="A1:L17"/>
  <sheetViews>
    <sheetView workbookViewId="0" topLeftCell="A1">
      <selection activeCell="Q19" sqref="Q19"/>
    </sheetView>
  </sheetViews>
  <sheetFormatPr defaultColWidth="9.28125" defaultRowHeight="15"/>
  <cols>
    <col min="1" max="1" width="13.28125" style="8" bestFit="1" customWidth="1"/>
    <col min="2" max="12" width="10.421875" style="8" customWidth="1"/>
    <col min="13" max="16384" width="9.28125" style="8" customWidth="1"/>
  </cols>
  <sheetData>
    <row r="1" ht="15.75">
      <c r="A1" s="9" t="s">
        <v>70</v>
      </c>
    </row>
    <row r="2" ht="15">
      <c r="A2" s="10" t="s">
        <v>42</v>
      </c>
    </row>
    <row r="3" spans="1:12" ht="15">
      <c r="A3" s="1"/>
      <c r="B3" s="7">
        <v>2012</v>
      </c>
      <c r="C3" s="28">
        <v>2013</v>
      </c>
      <c r="D3" s="7">
        <v>2014</v>
      </c>
      <c r="E3" s="28">
        <v>2015</v>
      </c>
      <c r="F3" s="7">
        <v>2016</v>
      </c>
      <c r="G3" s="28">
        <v>2017</v>
      </c>
      <c r="H3" s="7">
        <v>2018</v>
      </c>
      <c r="I3" s="28">
        <v>2019</v>
      </c>
      <c r="J3" s="7">
        <v>2020</v>
      </c>
      <c r="K3" s="28">
        <v>2021</v>
      </c>
      <c r="L3" s="7">
        <v>2022</v>
      </c>
    </row>
    <row r="4" spans="1:12" ht="15">
      <c r="A4" s="6" t="s">
        <v>0</v>
      </c>
      <c r="B4" s="39">
        <v>16.002</v>
      </c>
      <c r="C4" s="40">
        <v>16.659</v>
      </c>
      <c r="D4" s="40">
        <v>17.416</v>
      </c>
      <c r="E4" s="40">
        <v>17.82</v>
      </c>
      <c r="F4" s="40">
        <v>17.978</v>
      </c>
      <c r="G4" s="40">
        <v>18.411</v>
      </c>
      <c r="H4" s="40">
        <v>19.096</v>
      </c>
      <c r="I4" s="40">
        <v>19.887</v>
      </c>
      <c r="J4" s="40">
        <v>22.038</v>
      </c>
      <c r="K4" s="40">
        <v>21.926</v>
      </c>
      <c r="L4" s="40">
        <v>23.02</v>
      </c>
    </row>
    <row r="5" spans="1:12" ht="15">
      <c r="A5" s="2" t="s">
        <v>20</v>
      </c>
      <c r="B5" s="73"/>
      <c r="C5" s="42">
        <v>35.2</v>
      </c>
      <c r="D5" s="42">
        <v>32.4</v>
      </c>
      <c r="E5" s="42">
        <v>29.8</v>
      </c>
      <c r="F5" s="42">
        <v>29.5</v>
      </c>
      <c r="G5" s="42">
        <v>28.6</v>
      </c>
      <c r="H5" s="42">
        <v>28.4</v>
      </c>
      <c r="I5" s="42">
        <v>24.9479253956473</v>
      </c>
      <c r="J5" s="42">
        <v>23</v>
      </c>
      <c r="K5" s="42">
        <v>24.5</v>
      </c>
      <c r="L5" s="42">
        <v>23.7</v>
      </c>
    </row>
    <row r="6" spans="1:12" ht="15">
      <c r="A6" s="3" t="s">
        <v>4</v>
      </c>
      <c r="B6" s="46">
        <v>24.328</v>
      </c>
      <c r="C6" s="44">
        <v>24.419</v>
      </c>
      <c r="D6" s="44">
        <v>26.169</v>
      </c>
      <c r="E6" s="44">
        <v>26.173</v>
      </c>
      <c r="F6" s="44">
        <v>26.888</v>
      </c>
      <c r="G6" s="44">
        <v>27.836</v>
      </c>
      <c r="H6" s="44">
        <v>27.476</v>
      </c>
      <c r="I6" s="44">
        <v>23.843</v>
      </c>
      <c r="J6" s="44">
        <v>25.057</v>
      </c>
      <c r="K6" s="44">
        <v>22.202</v>
      </c>
      <c r="L6" s="44">
        <v>21.538</v>
      </c>
    </row>
    <row r="7" spans="1:12" ht="15">
      <c r="A7" s="3" t="s">
        <v>65</v>
      </c>
      <c r="B7" s="46"/>
      <c r="C7" s="44"/>
      <c r="D7" s="44"/>
      <c r="E7" s="44">
        <v>10.8</v>
      </c>
      <c r="F7" s="44">
        <v>13.2</v>
      </c>
      <c r="G7" s="44">
        <v>12.6</v>
      </c>
      <c r="H7" s="44">
        <v>11.1</v>
      </c>
      <c r="I7" s="44">
        <v>10.4</v>
      </c>
      <c r="J7" s="44">
        <v>8.4</v>
      </c>
      <c r="K7" s="44">
        <v>11.3</v>
      </c>
      <c r="L7" s="44"/>
    </row>
    <row r="8" spans="1:12" ht="15">
      <c r="A8" s="3" t="s">
        <v>68</v>
      </c>
      <c r="B8" s="46">
        <v>3.19</v>
      </c>
      <c r="C8" s="44">
        <v>3.45</v>
      </c>
      <c r="D8" s="44">
        <v>3.98</v>
      </c>
      <c r="E8" s="44">
        <v>4.96</v>
      </c>
      <c r="F8" s="44">
        <v>5.88</v>
      </c>
      <c r="G8" s="44">
        <v>6.72</v>
      </c>
      <c r="H8" s="44">
        <v>7</v>
      </c>
      <c r="I8" s="44">
        <v>8.08</v>
      </c>
      <c r="J8" s="44">
        <v>9.19</v>
      </c>
      <c r="K8" s="44"/>
      <c r="L8" s="44"/>
    </row>
    <row r="9" spans="1:12" ht="15">
      <c r="A9" s="4" t="s">
        <v>5</v>
      </c>
      <c r="B9" s="47">
        <v>2.7</v>
      </c>
      <c r="C9" s="45">
        <v>2.5</v>
      </c>
      <c r="D9" s="45">
        <v>2.1</v>
      </c>
      <c r="E9" s="45">
        <v>2.3</v>
      </c>
      <c r="F9" s="45">
        <v>1.9</v>
      </c>
      <c r="G9" s="45">
        <v>1.9</v>
      </c>
      <c r="H9" s="45">
        <v>1.9</v>
      </c>
      <c r="I9" s="45">
        <v>1.7</v>
      </c>
      <c r="J9" s="45">
        <v>1.3</v>
      </c>
      <c r="K9" s="45">
        <v>1.3</v>
      </c>
      <c r="L9" s="45">
        <v>1.3</v>
      </c>
    </row>
    <row r="10" ht="15">
      <c r="A10" s="72" t="s">
        <v>44</v>
      </c>
    </row>
    <row r="11" ht="18" customHeight="1">
      <c r="A11" s="76" t="s">
        <v>66</v>
      </c>
    </row>
    <row r="12" ht="18" customHeight="1">
      <c r="A12" s="76" t="s">
        <v>67</v>
      </c>
    </row>
    <row r="13" ht="15">
      <c r="A13" s="76" t="s">
        <v>64</v>
      </c>
    </row>
    <row r="14" ht="15">
      <c r="A14" s="5" t="s">
        <v>84</v>
      </c>
    </row>
    <row r="15" ht="15"/>
    <row r="16" ht="15"/>
    <row r="17" ht="15">
      <c r="B17" s="11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A5727-FA8E-435A-93D4-8D8819FAF386}">
  <dimension ref="A1:L13"/>
  <sheetViews>
    <sheetView workbookViewId="0" topLeftCell="A1">
      <selection activeCell="H13" sqref="H13"/>
    </sheetView>
  </sheetViews>
  <sheetFormatPr defaultColWidth="9.28125" defaultRowHeight="15"/>
  <cols>
    <col min="1" max="1" width="13.28125" style="8" bestFit="1" customWidth="1"/>
    <col min="2" max="12" width="10.421875" style="8" customWidth="1"/>
    <col min="13" max="16384" width="9.28125" style="8" customWidth="1"/>
  </cols>
  <sheetData>
    <row r="1" ht="15.75">
      <c r="A1" s="9" t="s">
        <v>83</v>
      </c>
    </row>
    <row r="2" ht="15">
      <c r="A2" s="10" t="s">
        <v>73</v>
      </c>
    </row>
    <row r="3" spans="1:12" ht="15">
      <c r="A3" s="1"/>
      <c r="B3" s="7">
        <v>2012</v>
      </c>
      <c r="C3" s="28">
        <v>2013</v>
      </c>
      <c r="D3" s="7">
        <v>2014</v>
      </c>
      <c r="E3" s="28">
        <v>2015</v>
      </c>
      <c r="F3" s="7">
        <v>2016</v>
      </c>
      <c r="G3" s="28">
        <v>2017</v>
      </c>
      <c r="H3" s="7">
        <v>2018</v>
      </c>
      <c r="I3" s="28">
        <v>2019</v>
      </c>
      <c r="J3" s="7">
        <v>2020</v>
      </c>
      <c r="K3" s="28">
        <v>2021</v>
      </c>
      <c r="L3" s="7">
        <v>2022</v>
      </c>
    </row>
    <row r="4" spans="1:12" ht="15">
      <c r="A4" s="6" t="s">
        <v>0</v>
      </c>
      <c r="B4" s="39">
        <v>7.22</v>
      </c>
      <c r="C4" s="40">
        <v>7.3</v>
      </c>
      <c r="D4" s="40">
        <v>7.68</v>
      </c>
      <c r="E4" s="40">
        <v>7.74</v>
      </c>
      <c r="F4" s="40">
        <v>7.82</v>
      </c>
      <c r="G4" s="40">
        <v>7.88</v>
      </c>
      <c r="H4" s="40">
        <v>8.09</v>
      </c>
      <c r="I4" s="40">
        <v>8.37</v>
      </c>
      <c r="J4" s="40">
        <v>8.6</v>
      </c>
      <c r="K4" s="40">
        <v>8.6</v>
      </c>
      <c r="L4" s="40">
        <v>9.32</v>
      </c>
    </row>
    <row r="5" spans="1:12" ht="15">
      <c r="A5" s="2" t="s">
        <v>19</v>
      </c>
      <c r="B5" s="41"/>
      <c r="C5" s="42"/>
      <c r="D5" s="42"/>
      <c r="E5" s="48">
        <v>2.9</v>
      </c>
      <c r="F5" s="48">
        <v>2.9</v>
      </c>
      <c r="G5" s="48">
        <v>3.1</v>
      </c>
      <c r="H5" s="48">
        <v>3.3</v>
      </c>
      <c r="I5" s="48">
        <v>3.6</v>
      </c>
      <c r="J5" s="48">
        <v>3.1</v>
      </c>
      <c r="K5" s="48">
        <v>3.1</v>
      </c>
      <c r="L5" s="42"/>
    </row>
    <row r="6" spans="1:12" ht="15">
      <c r="A6" s="3" t="s">
        <v>5</v>
      </c>
      <c r="B6" s="50">
        <v>2.8</v>
      </c>
      <c r="C6" s="87">
        <v>3</v>
      </c>
      <c r="D6" s="49">
        <v>2.9</v>
      </c>
      <c r="E6" s="49">
        <v>2.9</v>
      </c>
      <c r="F6" s="49">
        <v>2.8</v>
      </c>
      <c r="G6" s="49">
        <v>2.8</v>
      </c>
      <c r="H6" s="49">
        <v>2.8</v>
      </c>
      <c r="I6" s="49">
        <v>2.7</v>
      </c>
      <c r="J6" s="49">
        <v>2.6</v>
      </c>
      <c r="K6" s="49">
        <v>2.6</v>
      </c>
      <c r="L6" s="49">
        <v>2.6</v>
      </c>
    </row>
    <row r="7" spans="1:12" ht="15">
      <c r="A7" s="3" t="s">
        <v>7</v>
      </c>
      <c r="B7" s="43"/>
      <c r="C7" s="49">
        <v>3.1</v>
      </c>
      <c r="D7" s="49">
        <v>2.9</v>
      </c>
      <c r="E7" s="49">
        <v>2.6</v>
      </c>
      <c r="F7" s="49">
        <v>2.5</v>
      </c>
      <c r="G7" s="49">
        <v>2.4</v>
      </c>
      <c r="H7" s="49">
        <v>2.4</v>
      </c>
      <c r="I7" s="49">
        <v>2.3</v>
      </c>
      <c r="J7" s="49">
        <v>1.9</v>
      </c>
      <c r="K7" s="49">
        <v>1.8</v>
      </c>
      <c r="L7" s="49">
        <v>2.3</v>
      </c>
    </row>
    <row r="8" spans="1:12" ht="15">
      <c r="A8" s="3" t="s">
        <v>4</v>
      </c>
      <c r="B8" s="46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5">
      <c r="A9" s="4" t="s">
        <v>1</v>
      </c>
      <c r="B9" s="47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ht="15">
      <c r="A10" s="8" t="s">
        <v>74</v>
      </c>
    </row>
    <row r="11" ht="18" customHeight="1">
      <c r="A11" s="20" t="s">
        <v>23</v>
      </c>
    </row>
    <row r="12" ht="15">
      <c r="A12" s="20" t="s">
        <v>24</v>
      </c>
    </row>
    <row r="13" spans="1:2" ht="15">
      <c r="A13" s="5" t="s">
        <v>85</v>
      </c>
      <c r="B13" s="11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Schmidt</dc:creator>
  <cp:keywords/>
  <dc:description/>
  <cp:lastModifiedBy>Quentin Schmidt</cp:lastModifiedBy>
  <dcterms:created xsi:type="dcterms:W3CDTF">2015-06-05T18:17:20Z</dcterms:created>
  <dcterms:modified xsi:type="dcterms:W3CDTF">2024-04-18T15:22:47Z</dcterms:modified>
  <cp:category/>
  <cp:version/>
  <cp:contentType/>
  <cp:contentStatus/>
</cp:coreProperties>
</file>