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4576" yWindow="65296" windowWidth="22980" windowHeight="10260" activeTab="0"/>
  </bookViews>
  <sheets>
    <sheet name="Figure 1" sheetId="76" r:id="rId1"/>
    <sheet name="Figure 2" sheetId="77" r:id="rId2"/>
    <sheet name="Figure 3" sheetId="78" r:id="rId3"/>
    <sheet name="Figure 4" sheetId="79" r:id="rId4"/>
    <sheet name="Figure 5" sheetId="80" r:id="rId5"/>
    <sheet name="Figure 6" sheetId="69" r:id="rId6"/>
    <sheet name="Figure 7" sheetId="81" r:id="rId7"/>
    <sheet name="Figure 8" sheetId="82" r:id="rId8"/>
  </sheets>
  <definedNames>
    <definedName name="_xlnm.Print_Area" localSheetId="7">'Figure 8'!$C$3:$H$32</definedName>
  </definedNames>
  <calcPr calcId="162913"/>
</workbook>
</file>

<file path=xl/sharedStrings.xml><?xml version="1.0" encoding="utf-8"?>
<sst xmlns="http://schemas.openxmlformats.org/spreadsheetml/2006/main" count="229" uniqueCount="112">
  <si>
    <t>Switzerland</t>
  </si>
  <si>
    <t>Japan</t>
  </si>
  <si>
    <t>United States</t>
  </si>
  <si>
    <t>Canada</t>
  </si>
  <si>
    <t>Luxembourg</t>
  </si>
  <si>
    <t>Belgium</t>
  </si>
  <si>
    <t>Ireland</t>
  </si>
  <si>
    <t>Netherlands</t>
  </si>
  <si>
    <t>Austria</t>
  </si>
  <si>
    <t>Sweden</t>
  </si>
  <si>
    <t>Denmark</t>
  </si>
  <si>
    <t>Lithuania</t>
  </si>
  <si>
    <t>Latvia</t>
  </si>
  <si>
    <t>United Kingdom</t>
  </si>
  <si>
    <t>Germany</t>
  </si>
  <si>
    <t>France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</si>
  <si>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</si>
  <si>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</si>
  <si>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</si>
  <si>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</si>
  <si>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</si>
  <si>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</si>
  <si>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</si>
  <si>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</si>
  <si>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</si>
  <si>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</si>
  <si>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</si>
  <si>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</si>
  <si>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India</t>
  </si>
  <si>
    <t>Brazil</t>
  </si>
  <si>
    <t>Croatia</t>
  </si>
  <si>
    <t>Hong Kong</t>
  </si>
  <si>
    <t>Transport</t>
  </si>
  <si>
    <t>Travel</t>
  </si>
  <si>
    <t>International trade</t>
  </si>
  <si>
    <t>International trade in services</t>
  </si>
  <si>
    <t>Russia</t>
  </si>
  <si>
    <t>Bookmark:</t>
  </si>
  <si>
    <t>Exports</t>
  </si>
  <si>
    <t>Imports</t>
  </si>
  <si>
    <t>(billion EUR)</t>
  </si>
  <si>
    <t>(%)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</si>
  <si>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</si>
  <si>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</si>
  <si>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</si>
  <si>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</si>
  <si>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</si>
  <si>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</si>
  <si>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</si>
  <si>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</si>
  <si>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</si>
  <si>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</si>
  <si>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</si>
  <si>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</si>
  <si>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</si>
  <si>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</si>
  <si>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</si>
  <si>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</si>
  <si>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Goods </t>
  </si>
  <si>
    <t xml:space="preserve">Services </t>
  </si>
  <si>
    <r>
      <t>Source:</t>
    </r>
    <r>
      <rPr>
        <sz val="9"/>
        <color indexed="62"/>
        <rFont val="Arial"/>
        <family val="2"/>
      </rPr>
      <t xml:space="preserve"> Eurostat (online data code: bop_eu6_q)</t>
    </r>
  </si>
  <si>
    <r>
      <t>Source:</t>
    </r>
    <r>
      <rPr>
        <sz val="9"/>
        <color indexed="62"/>
        <rFont val="Arial"/>
        <family val="2"/>
      </rPr>
      <t xml:space="preserve"> Eurostat (online data code: bop_its6_tot)</t>
    </r>
  </si>
  <si>
    <t>Other EU Member States</t>
  </si>
  <si>
    <t>http://appsso.eurostat.ec.europa.eu/nui/show.do?query=BOOKMARK_DS-446943_QID_1FE804DB_UID_-3F171EB0&amp;layout=STK_FLOW,L,X,0;TIME,C,X,1;GEO,L,Y,0;CURRENCY,L,Z,0;BOP_ITEM,L,Z,1;PARTNER,L,Z,2;INDICATORS,C,Z,3;&amp;zSelection=DS-446943PARTNER,EXT_EU28;DS-446943BOP_ITEM,S;DS-446943INDICATORS,OBS_FLAG;DS-446943CURRENCY,MIO_EUR;&amp;rankName1=PARTNER_1_2_-1_2&amp;rankName2=BOP-ITEM_1_2_-1_2&amp;rankName3=CURRENCY_1_2_-1_2&amp;rankName4=INDICATORS_1_2_-1_2&amp;rankName5=STK-FLOW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</si>
  <si>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t xml:space="preserve">Germany </t>
  </si>
  <si>
    <t>Trade with EU Member States (intra-EU)</t>
  </si>
  <si>
    <t>Trade with non-member countries (extra-EU)</t>
  </si>
  <si>
    <t>(% of EU-28 total)</t>
  </si>
  <si>
    <t xml:space="preserve"> </t>
  </si>
  <si>
    <t>Other non-member countries</t>
  </si>
  <si>
    <t>Financial services</t>
  </si>
  <si>
    <t>Use of intellectual
               property</t>
  </si>
  <si>
    <t xml:space="preserve">   Telecommunications,
computer &amp; information</t>
  </si>
  <si>
    <t>Insurance and pension</t>
  </si>
  <si>
    <t>(¹) Excluding Hong Kong.</t>
  </si>
  <si>
    <r>
      <t>Source:</t>
    </r>
    <r>
      <rPr>
        <sz val="9"/>
        <color indexed="62"/>
        <rFont val="Arial"/>
        <family val="2"/>
      </rPr>
      <t xml:space="preserve"> Eurostat (online data code: bop_its6_det)</t>
    </r>
  </si>
  <si>
    <t>http://appsso.eurostat.ec.europa.eu/nui/show.do?query=BOOKMARK_DS-446945_QID_5ECC9F9D_UID_-3F171EB0&amp;layout=STK_FLOW,L,X,0;TIME,C,X,1;PARTNER,L,Y,0;CURRENCY,L,Z,0;BOP_ITEM,L,Z,1;GEO,L,Z,2;INDICATORS,C,Z,3;&amp;zSelection=DS-446945CURRENCY,MIO_EUR;DS-446945INDICATORS,OBS_FLAG;DS-446945BOP_ITEM,S;DS-446945GEO,EU28;&amp;rankName1=BOP-ITEM_1_2_-1_2&amp;rankName2=GEO_1_2_1_1&amp;rankName3=CURRENCY_1_2_-1_2&amp;rankName4=INDICATORS_1_2_-1_2&amp;rankName5=STK-FLOW_1_2_0_0&amp;rankName6=TIME_1_0_1_0&amp;rankName7=PARTNER_1_2_0_1&amp;rStp=&amp;cStp=&amp;rDCh=&amp;cDCh=&amp;rDM=true&amp;cDM=true&amp;footnes=false&amp;empty=false&amp;wai=false&amp;time_mode=ROLLING&amp;time_most_recent=true&amp;lang=EN&amp;cfo=%23%23%23%2C%23%23%23.%23%23%23</t>
  </si>
  <si>
    <t>Exports (left-hand axis)</t>
  </si>
  <si>
    <t>Imports (left-hand axis)</t>
  </si>
  <si>
    <t>Balance (right-hand axis)</t>
  </si>
  <si>
    <t>EU28</t>
  </si>
  <si>
    <t>Finland</t>
  </si>
  <si>
    <t>(²)  Excluding Hong Kong.</t>
  </si>
  <si>
    <r>
      <t>Other business services 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</t>
    </r>
  </si>
  <si>
    <r>
      <t>Other services (</t>
    </r>
    <r>
      <rPr>
        <vertAlign val="superscript"/>
        <sz val="9"/>
        <color indexed="62"/>
        <rFont val="Arial"/>
        <family val="2"/>
      </rPr>
      <t>3</t>
    </r>
    <r>
      <rPr>
        <sz val="9"/>
        <color indexed="62"/>
        <rFont val="Arial"/>
        <family val="2"/>
      </rPr>
      <t>)</t>
    </r>
  </si>
  <si>
    <t>Norway</t>
  </si>
  <si>
    <t>Turkey</t>
  </si>
  <si>
    <r>
      <t>China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</si>
  <si>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Other business services 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>)</t>
    </r>
  </si>
  <si>
    <r>
      <t>Other services 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</t>
    </r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</si>
  <si>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9"/>
        <color indexed="62"/>
        <rFont val="Arial"/>
        <family val="2"/>
      </rPr>
      <t>) Includes: R&amp;D; Professional &amp; management consulting; Techical, trade-related and other services</t>
    </r>
  </si>
  <si>
    <r>
      <t>(</t>
    </r>
    <r>
      <rPr>
        <vertAlign val="superscript"/>
        <sz val="8"/>
        <color indexed="62"/>
        <rFont val="Arial"/>
        <family val="2"/>
      </rPr>
      <t>2</t>
    </r>
    <r>
      <rPr>
        <sz val="9"/>
        <color indexed="62"/>
        <rFont val="Arial"/>
        <family val="2"/>
      </rPr>
      <t>) Includes: Manufacturing services on physical inputs owned by others; Maintenance and repair services not identified elsewhere; Construction; Personal, cultural and recreational services; Government goods and services not indicated elsewhere; Services not allocated</t>
    </r>
  </si>
  <si>
    <t>Figure 1: Annual change in international trade (exports plus imports) with non-member countries (extra-EU), EU-28, 2000–2017</t>
  </si>
  <si>
    <t>http://appsso.eurostat.ec.europa.eu/nui/show.do?query=BOOKMARK_DS-421428_QID_7869603B_UID_-3F171EB0&amp;layout=TIME,C,X,0;BOP_ITEM,L,Y,0;STK_FLOW,L,Y,1;CURRENCY,L,Z,0;SECTOR10,L,Z,1;SECTPART,L,Z,2;S_ADJ,L,Z,3;PARTNER,L,Z,4;GEO,L,Z,5;INDICATORS,C,Z,6;&amp;zSelection=DS-421428SECTOR10,S1;DS-421428S_ADJ,NSA;DS-421428GEO,EU28;DS-421428PARTNER,EXT_EU28;DS-421428CURRENCY,MIO_EUR;DS-421428INDICATORS,OBS_FLAG;DS-421428SECTPART,S1;&amp;rankName1=PARTNER_1_2_-1_2&amp;rankName2=SECTOR10_1_2_-1_2&amp;rankName3=GEO_1_2_1_1&amp;rankName4=CURRENCY_1_2_-1_2&amp;rankName5=INDICATORS_1_2_-1_2&amp;rankName6=SECTPART_1_2_-1_2&amp;rankName7=S-ADJ_1_2_-1_2&amp;rankName8=TIME_1_0_0_0&amp;rankName9=BOP-ITEM_1_0_0_1&amp;rankName10=STK-FLOW_1_2_1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</si>
  <si>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-446943_QID_-67F58C4F_UID_-3F171EB0&amp;layout=TIME,C,X,0;STK_FLOW,L,Y,0;CURRENCY,L,Z,0;BOP_ITEM,L,Z,1;PARTNER,L,Z,2;GEO,L,Z,3;INDICATORS,C,Z,4;&amp;zSelection=DS-446943GEO,EU28;DS-446943PARTNER,EXT_EU28;DS-446943INDICATORS,OBS_FLAG;DS-446943BOP_ITEM,S;DS-446943CURRENCY,MIO_EUR;&amp;rankName1=PARTNER_1_2_-1_2&amp;rankName2=BOP-ITEM_1_2_-1_2&amp;rankName3=GEO_1_2_1_1&amp;rankName4=CURRENCY_1_2_-1_2&amp;rankName5=INDICATORS_1_2_-1_2&amp;rankName6=TIME_1_0_0_0&amp;rankName7=STK-FLOW_1_0_0_1&amp;sortR=ASC_-1_FIRST&amp;pprRK=FIRST&amp;pprSO=ASC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</si>
  <si>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2017</t>
  </si>
  <si>
    <t>Figure 2: International trade in services with non-member countries (extra-EU), EU-28, 2010–2017</t>
  </si>
  <si>
    <t>http://appsso.eurostat.ec.europa.eu/nui/show.do?query=BOOKMARK_DS-446943_QID_545A4DD1_UID_-3F171EB0&amp;layout=PARTNER,L,X,0;STK_FLOW,L,X,1;TIME,C,Y,0;GEO,L,Y,1;CURRENCY,L,Z,0;BOP_ITEM,L,Z,1;INDICATORS,C,Z,2;&amp;zSelection=DS-446943INDICATORS,OBS_FLAG;DS-446943BOP_ITEM,S;DS-446943CURRENCY,MIO_EUR;&amp;rankName1=BOP-ITEM_1_2_-1_2&amp;rankName2=CURRENCY_1_2_-1_2&amp;rankName3=INDICATORS_1_2_-1_2&amp;rankName4=PARTNER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</si>
  <si>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Iceland</t>
  </si>
  <si>
    <t>Czechia</t>
  </si>
  <si>
    <t xml:space="preserve">Figure 5: Distribution of intra-EU and extra-EU trade (exports plus imports) in services, 2017  </t>
  </si>
  <si>
    <t>http://appsso.eurostat.ec.europa.eu/nui/show.do?query=BOOKMARK_DS-446945_QID_-F7E92A2_UID_-3F171EB0&amp;layout=STK_FLOW,L,X,0;TIME,C,X,1;PARTNER,L,Y,0;GEO,L,Y,1;CURRENCY,L,Z,0;BOP_ITEM,L,Z,1;INDICATORS,C,Z,2;&amp;zSelection=DS-446945CURRENCY,MIO_EUR;DS-446945INDICATORS,OBS_FLAG;DS-446945BOP_ITEM,S;&amp;rankName1=BOP-ITEM_1_2_-1_2&amp;rankName2=CURRENCY_1_2_-1_2&amp;rankName3=INDICATORS_1_2_-1_2&amp;rankName4=STK-FLOW_1_2_0_0&amp;rankName5=TIME_1_0_1_0&amp;rankName6=PARTNER_1_2_0_1&amp;rankName7=GEO_1_2_1_1&amp;rStp=&amp;cStp=&amp;rDCh=&amp;cDCh=&amp;rDM=true&amp;cDM=true&amp;footnes=false&amp;empty=false&amp;wai=false&amp;time_mode=NONE&amp;time_most_recent=false&amp;lang=EN&amp;cfo=%23%23%23%2C%23%23%23.%23%23%23</t>
  </si>
  <si>
    <t>China (*)</t>
  </si>
  <si>
    <t>Note: Ranked on the average of exports and imports in 2017.</t>
  </si>
  <si>
    <t xml:space="preserve">Figure 6: Trade in services with non-member countries (extra-EU), main partners, EU-28, 2016 and 2017 </t>
  </si>
  <si>
    <t>Figure 7: Trading partners' share of EU-28 international trade in services with non-member countries (extra-EU), 2017</t>
  </si>
  <si>
    <t>http://appsso.eurostat.ec.europa.eu/nui/show.do?query=BOOKMARK_DS-446945_QID_-24655B5F_UID_-3F171EB0&amp;layout=STK_FLOW,L,X,0;TIME,C,X,1;BOP_ITEM,L,Y,0;CURRENCY,L,Z,0;PARTNER,L,Z,1;GEO,L,Z,2;INDICATORS,C,Z,3;&amp;zSelection=DS-446945CURRENCY,MIO_EUR;DS-446945INDICATORS,OBS_FLAG;DS-446945PARTNER,EXT_EU28;DS-446945GEO,EU28;&amp;rankName1=PARTNER_1_2_-1_2&amp;rankName2=GEO_1_2_1_1&amp;rankName3=CURRENCY_1_2_-1_2&amp;rankName4=INDICATORS_1_2_-1_2&amp;rankName5=STK-FLOW_1_2_0_0&amp;rankName6=TIME_1_0_1_0&amp;rankName7=BOP-ITEM_1_0_0_1&amp;sortR=ASC_-1_FIRST&amp;rStp=&amp;cStp=&amp;rDCh=&amp;cDCh=&amp;rDM=true&amp;cDM=true&amp;footnes=false&amp;empty=false&amp;wai=false&amp;time_mode=NONE&amp;time_most_recent=false&amp;lang=EN&amp;cfo=%23%23%23%2C%23%23%23.%23%23%23</t>
  </si>
  <si>
    <t>Figure 8: Trade in services with non-member countries (extra-EU), EU-28, 2016 and 2017</t>
  </si>
  <si>
    <t xml:space="preserve">Figure 3: Share of EU Member States in international trade in services with non-member countries (extra-EU), 2017 </t>
  </si>
  <si>
    <t>Figure 4: Share of EU Member States in international trade in services within the EU (intra-EU), 2017</t>
  </si>
  <si>
    <t>Spain</t>
  </si>
  <si>
    <t>http://appsso.eurostat.ec.europa.eu/nui/show.do?query=BOOKMARK_DS-446943_QID_4AC55515_UID_-3F171EB0&amp;layout=STK_FLOW,L,X,0;TIME,C,X,1;GEO,L,Y,0;CURRENCY,L,Z,0;BOP_ITEM,L,Z,1;PARTNER,L,Z,2;INDICATORS,C,Z,3;&amp;zSelection=DS-446943PARTNER,EU28;DS-446943INDICATORS,OBS_FLAG;DS-446943BOP_ITEM,S;DS-446943CURRENCY,MIO_EUR;&amp;rankName1=PARTNER_1_2_-1_2&amp;rankName2=BOP-ITEM_1_2_-1_2&amp;rankName3=CURRENCY_1_2_-1_2&amp;rankName4=INDICATORS_1_2_-1_2&amp;rankName5=STK-FLOW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</si>
</sst>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\ _z_ł_-;\-* #,##0\ _z_ł_-;_-* &quot;-&quot;??\ _z_ł_-;_-@_-"/>
    <numFmt numFmtId="167" formatCode="0.0%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color indexed="62"/>
      <name val="Arial"/>
      <family val="2"/>
    </font>
    <font>
      <vertAlign val="superscript"/>
      <sz val="9"/>
      <color indexed="6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5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164" fontId="0" fillId="0" borderId="0" xfId="20" applyNumberFormat="1" applyFont="1">
      <alignment/>
      <protection/>
    </xf>
    <xf numFmtId="49" fontId="4" fillId="0" borderId="0" xfId="0" applyNumberFormat="1" applyFont="1" applyFill="1" applyBorder="1" applyAlignment="1">
      <alignment horizontal="left" vertical="center"/>
    </xf>
    <xf numFmtId="3" fontId="1" fillId="0" borderId="0" xfId="21" applyNumberFormat="1" applyFont="1" applyFill="1" applyBorder="1" applyAlignment="1">
      <alignment/>
      <protection/>
    </xf>
    <xf numFmtId="0" fontId="0" fillId="2" borderId="0" xfId="21" applyNumberFormat="1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/>
      <protection/>
    </xf>
    <xf numFmtId="1" fontId="0" fillId="0" borderId="0" xfId="21" applyNumberFormat="1" applyFont="1">
      <alignment/>
      <protection/>
    </xf>
    <xf numFmtId="0" fontId="0" fillId="0" borderId="0" xfId="20" applyFont="1">
      <alignment/>
      <protection/>
    </xf>
    <xf numFmtId="164" fontId="9" fillId="2" borderId="0" xfId="24" applyNumberFormat="1" applyFill="1">
      <alignment/>
      <protection/>
    </xf>
    <xf numFmtId="164" fontId="0" fillId="0" borderId="0" xfId="20" applyNumberFormat="1" applyFont="1">
      <alignment/>
      <protection/>
    </xf>
    <xf numFmtId="164" fontId="2" fillId="2" borderId="0" xfId="24" applyNumberFormat="1" applyFont="1" applyFill="1">
      <alignment/>
      <protection/>
    </xf>
    <xf numFmtId="164" fontId="0" fillId="2" borderId="0" xfId="24" applyNumberFormat="1" applyFont="1" applyFill="1">
      <alignment/>
      <protection/>
    </xf>
    <xf numFmtId="0" fontId="0" fillId="0" borderId="0" xfId="21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166" fontId="0" fillId="0" borderId="0" xfId="24" applyNumberFormat="1" applyFont="1" applyFill="1" applyBorder="1" applyAlignment="1">
      <alignment/>
      <protection/>
    </xf>
    <xf numFmtId="1" fontId="0" fillId="0" borderId="0" xfId="24" applyNumberFormat="1" applyFont="1" applyFill="1" applyBorder="1" applyAlignment="1">
      <alignment/>
      <protection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7" fontId="4" fillId="0" borderId="0" xfId="0" applyNumberFormat="1" applyFont="1" applyFill="1" applyBorder="1" applyAlignment="1">
      <alignment vertical="center"/>
    </xf>
    <xf numFmtId="0" fontId="0" fillId="0" borderId="0" xfId="24" applyNumberFormat="1" applyFont="1" applyFill="1" applyBorder="1" applyAlignment="1">
      <alignment/>
      <protection/>
    </xf>
    <xf numFmtId="1" fontId="0" fillId="0" borderId="0" xfId="0" applyNumberFormat="1" applyAlignment="1">
      <alignment/>
    </xf>
    <xf numFmtId="0" fontId="0" fillId="0" borderId="0" xfId="24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4" xfId="22"/>
    <cellStyle name="Normal 3 2" xfId="23"/>
    <cellStyle name="Normal 2 2" xfId="24"/>
    <cellStyle name="Normal 3 2 2" xfId="25"/>
    <cellStyle name="Normal 6" xfId="26"/>
    <cellStyle name="Normal 5" xfId="27"/>
    <cellStyle name="Percent 2" xfId="28"/>
    <cellStyle name="Normal 7" xfId="29"/>
    <cellStyle name="Normal 6 2" xfId="30"/>
    <cellStyle name="Normal 7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4175"/>
          <c:w val="0.948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Goods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1'!$D$10:$U$10</c:f>
              <c:strCache/>
            </c:strRef>
          </c:cat>
          <c:val>
            <c:numRef>
              <c:f>'Figure 1'!$D$11:$U$11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Services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1'!$D$10:$U$10</c:f>
              <c:strCache/>
            </c:strRef>
          </c:cat>
          <c:val>
            <c:numRef>
              <c:f>'Figure 1'!$D$12:$U$12</c:f>
              <c:numCache/>
            </c:numRef>
          </c:val>
        </c:ser>
        <c:axId val="33438889"/>
        <c:axId val="32514546"/>
      </c:barChart>
      <c:catAx>
        <c:axId val="3343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514546"/>
        <c:crosses val="autoZero"/>
        <c:auto val="1"/>
        <c:lblOffset val="100"/>
        <c:tickLblSkip val="1"/>
        <c:noMultiLvlLbl val="0"/>
      </c:catAx>
      <c:valAx>
        <c:axId val="32514546"/>
        <c:scaling>
          <c:orientation val="minMax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43888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9"/>
          <c:y val="0.957"/>
          <c:w val="0.169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37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775"/>
          <c:y val="0.2"/>
          <c:w val="0.691"/>
          <c:h val="0.5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chemeClr val="bg1">
                  <a:lumMod val="85000"/>
                </a:schemeClr>
              </a:solidFill>
              <a:ln>
                <a:noFill/>
                <a:round/>
              </a:ln>
            </c:spPr>
          </c:dPt>
          <c:dPt>
            <c:idx val="12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0.03675"/>
                  <c:y val="-0.00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1575"/>
                  <c:y val="-0.011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04575"/>
                  <c:y val="0.022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9775"/>
                  <c:y val="0.08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16"/>
                  <c:y val="0.07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105"/>
                  <c:y val="0.122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12275"/>
                  <c:y val="0.072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138"/>
                  <c:y val="0.038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86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-0.06625"/>
                  <c:y val="-0.012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182"/>
                  <c:y val="-0.088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7'!$F$11:$F$23</c:f>
              <c:strCache/>
            </c:strRef>
          </c:cat>
          <c:val>
            <c:numRef>
              <c:f>'Figure 7'!$G$11:$G$23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4175"/>
          <c:w val="0.948"/>
          <c:h val="0.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8'!$C$11:$D$27</c:f>
              <c:multiLvlStrCache/>
            </c:multiLvlStrRef>
          </c:cat>
          <c:val>
            <c:numRef>
              <c:f>'Figure 8'!$E$11:$E$27</c:f>
              <c:numCache/>
            </c:numRef>
          </c:val>
        </c:ser>
        <c:ser>
          <c:idx val="1"/>
          <c:order val="1"/>
          <c:tx>
            <c:strRef>
              <c:f>'Figure 8'!$F$10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8'!$C$11:$D$27</c:f>
              <c:multiLvlStrCache/>
            </c:multiLvlStrRef>
          </c:cat>
          <c:val>
            <c:numRef>
              <c:f>'Figure 8'!$F$11:$F$27</c:f>
              <c:numCache/>
            </c:numRef>
          </c:val>
        </c:ser>
        <c:axId val="39105067"/>
        <c:axId val="16401284"/>
      </c:barChart>
      <c:catAx>
        <c:axId val="391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401284"/>
        <c:crosses val="autoZero"/>
        <c:auto val="1"/>
        <c:lblOffset val="100"/>
        <c:tickLblSkip val="1"/>
        <c:noMultiLvlLbl val="0"/>
      </c:catAx>
      <c:valAx>
        <c:axId val="16401284"/>
        <c:scaling>
          <c:orientation val="minMax"/>
          <c:max val="35"/>
        </c:scaling>
        <c:axPos val="l"/>
        <c:majorGridlines>
          <c:spPr>
            <a:ln w="3175">
              <a:gradFill rotWithShape="1">
                <a:gsLst>
                  <a:gs pos="99500">
                    <a:schemeClr val="tx1"/>
                  </a:gs>
                  <a:gs pos="99000">
                    <a:schemeClr val="tx1"/>
                  </a:gs>
                </a:gsLst>
                <a:lin ang="5400000" scaled="1"/>
              </a:gra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>
                <a:tint val="75000"/>
                <a:shade val="95000"/>
                <a:satMod val="105000"/>
              </a:srgbClr>
            </a:solidFill>
            <a:prstDash val="solid"/>
            <a:round/>
          </a:ln>
        </c:spPr>
        <c:crossAx val="39105067"/>
        <c:crosses val="autoZero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43875"/>
          <c:y val="0.957"/>
          <c:w val="0.1622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150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25"/>
          <c:y val="0.03"/>
          <c:w val="0.948"/>
          <c:h val="0.77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2'!$C$13</c:f>
              <c:strCache>
                <c:ptCount val="1"/>
                <c:pt idx="0">
                  <c:v>Balance (right-hand axis)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2'!$D$13:$K$13</c:f>
              <c:numCache/>
            </c:numRef>
          </c:val>
        </c:ser>
        <c:axId val="24195459"/>
        <c:axId val="16432540"/>
      </c:barChart>
      <c:lineChart>
        <c:grouping val="standard"/>
        <c:varyColors val="0"/>
        <c:ser>
          <c:idx val="0"/>
          <c:order val="1"/>
          <c:tx>
            <c:strRef>
              <c:f>'Figure 2'!$C$11</c:f>
              <c:strCache>
                <c:ptCount val="1"/>
                <c:pt idx="0">
                  <c:v>Exports (left-hand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2'!$D$11:$K$11</c:f>
              <c:numCache/>
            </c:numRef>
          </c:val>
          <c:smooth val="0"/>
        </c:ser>
        <c:ser>
          <c:idx val="1"/>
          <c:order val="2"/>
          <c:tx>
            <c:strRef>
              <c:f>'Figure 2'!$C$12</c:f>
              <c:strCache>
                <c:ptCount val="1"/>
                <c:pt idx="0">
                  <c:v>Imports (left-hand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2'!$D$12:$K$12</c:f>
              <c:numCache/>
            </c:numRef>
          </c:val>
          <c:smooth val="0"/>
        </c:ser>
        <c:axId val="13675133"/>
        <c:axId val="55967334"/>
      </c:lineChart>
      <c:catAx>
        <c:axId val="1367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967334"/>
        <c:crosses val="autoZero"/>
        <c:auto val="1"/>
        <c:lblOffset val="100"/>
        <c:noMultiLvlLbl val="0"/>
      </c:catAx>
      <c:valAx>
        <c:axId val="559673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675133"/>
        <c:crosses val="autoZero"/>
        <c:crossBetween val="midCat"/>
        <c:dispUnits/>
      </c:valAx>
      <c:catAx>
        <c:axId val="24195459"/>
        <c:scaling>
          <c:orientation val="minMax"/>
        </c:scaling>
        <c:axPos val="b"/>
        <c:delete val="1"/>
        <c:majorTickMark val="out"/>
        <c:minorTickMark val="none"/>
        <c:tickLblPos val="nextTo"/>
        <c:crossAx val="16432540"/>
        <c:crosses val="autoZero"/>
        <c:auto val="1"/>
        <c:lblOffset val="100"/>
        <c:noMultiLvlLbl val="0"/>
      </c:catAx>
      <c:valAx>
        <c:axId val="16432540"/>
        <c:scaling>
          <c:orientation val="minMax"/>
        </c:scaling>
        <c:axPos val="l"/>
        <c:delete val="0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2419545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825"/>
          <c:y val="0.86825"/>
          <c:w val="0.23475"/>
          <c:h val="0.12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37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767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775"/>
          <c:y val="0.2"/>
          <c:w val="0.691"/>
          <c:h val="0.5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FFC000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21"/>
                  <c:y val="0.01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21"/>
                  <c:y val="0.02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97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-0.0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115"/>
                  <c:y val="-0.009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3'!$C$11:$C$19</c:f>
              <c:strCache/>
            </c:strRef>
          </c:cat>
          <c:val>
            <c:numRef>
              <c:f>'Figure 3'!$D$11:$D$19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747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775"/>
          <c:y val="0.2"/>
          <c:w val="0.691"/>
          <c:h val="0.5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/>
              </a:solidFill>
            </c:spPr>
          </c:dPt>
          <c:dPt>
            <c:idx val="1"/>
            <c:spPr>
              <a:solidFill>
                <a:srgbClr val="DE93C0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E9B7D5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B9C31E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FFEEB9"/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FFC000"/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0"/>
                  <c:y val="0.065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1575"/>
                  <c:y val="-0.011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212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-0.0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3725"/>
                  <c:y val="-0.0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3'!$F$11:$F$19</c:f>
              <c:strCache/>
            </c:strRef>
          </c:cat>
          <c:val>
            <c:numRef>
              <c:f>'Figure 3'!$G$11:$G$19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927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775"/>
          <c:y val="0.2"/>
          <c:w val="0.691"/>
          <c:h val="0.5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E93C0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9B7D5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EBF09C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FFEEB9"/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FFC000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5"/>
                  <c:y val="0.021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1575"/>
                  <c:y val="-0.0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0.033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2375"/>
                  <c:y val="-0.001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157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21"/>
                  <c:y val="0.002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0025"/>
                  <c:y val="-0.001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-0.0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.016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4'!$C$11:$C$19</c:f>
              <c:strCache/>
            </c:strRef>
          </c:cat>
          <c:val>
            <c:numRef>
              <c:f>'Figure 4'!$D$11:$D$19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8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775"/>
          <c:y val="0.2"/>
          <c:w val="0.691"/>
          <c:h val="0.5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E93C0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EBF09C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B9C31E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FFC000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13"/>
                  <c:y val="0.013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02"/>
                  <c:y val="-0.011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21"/>
                  <c:y val="-0.011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.032"/>
                  <c:y val="-0.003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-0.0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.02925"/>
                  <c:y val="0.009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4'!$F$11:$F$19</c:f>
              <c:strCache/>
            </c:strRef>
          </c:cat>
          <c:val>
            <c:numRef>
              <c:f>'Figure 4'!$G$11:$G$19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4175"/>
          <c:w val="0.948"/>
          <c:h val="0.7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Trade with EU Member States (intra-EU)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5'!$D$11:$D$40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Trade with non-member countries (extra-EU)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5'!$E$11:$E$40</c:f>
              <c:numCache/>
            </c:numRef>
          </c:val>
        </c:ser>
        <c:overlap val="100"/>
        <c:axId val="33943959"/>
        <c:axId val="37060176"/>
      </c:barChart>
      <c:catAx>
        <c:axId val="3394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060176"/>
        <c:crosses val="autoZero"/>
        <c:auto val="1"/>
        <c:lblOffset val="100"/>
        <c:noMultiLvlLbl val="0"/>
      </c:catAx>
      <c:valAx>
        <c:axId val="370601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94395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185"/>
          <c:y val="0.912"/>
          <c:w val="0.34475"/>
          <c:h val="0.080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37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4175"/>
          <c:w val="0.948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6'!$C$11:$D$33</c:f>
              <c:multiLvlStrCache/>
            </c:multiLvlStrRef>
          </c:cat>
          <c:val>
            <c:numRef>
              <c:f>'Figure 6'!$E$11:$E$33</c:f>
              <c:numCache/>
            </c:numRef>
          </c:val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6'!$C$11:$D$33</c:f>
              <c:multiLvlStrCache/>
            </c:multiLvlStrRef>
          </c:cat>
          <c:val>
            <c:numRef>
              <c:f>'Figure 6'!$F$11:$F$33</c:f>
              <c:numCache/>
            </c:numRef>
          </c:val>
        </c:ser>
        <c:axId val="65106129"/>
        <c:axId val="49084250"/>
      </c:barChart>
      <c:catAx>
        <c:axId val="6510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084250"/>
        <c:crosses val="autoZero"/>
        <c:auto val="1"/>
        <c:lblOffset val="100"/>
        <c:tickLblSkip val="1"/>
        <c:noMultiLvlLbl val="0"/>
      </c:catAx>
      <c:valAx>
        <c:axId val="49084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1061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475"/>
          <c:y val="0.957"/>
          <c:w val="0.127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37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775"/>
          <c:y val="0.2"/>
          <c:w val="0.691"/>
          <c:h val="0.5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chemeClr val="bg1">
                  <a:lumMod val="85000"/>
                </a:schemeClr>
              </a:solidFill>
              <a:ln>
                <a:noFill/>
                <a:round/>
              </a:ln>
            </c:spPr>
          </c:dPt>
          <c:dPt>
            <c:idx val="12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0.01175"/>
                  <c:y val="0.025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2075"/>
                  <c:y val="0.041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175"/>
                  <c:y val="-0.005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9675"/>
                  <c:y val="0.060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.05825"/>
                  <c:y val="0.08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6525"/>
                  <c:y val="0.054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10625"/>
                  <c:y val="0.041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12525"/>
                  <c:y val="0.019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148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-0.09"/>
                  <c:y val="-0.024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58"/>
                  <c:y val="-0.055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7'!$C$11:$C$23</c:f>
              <c:strCache/>
            </c:strRef>
          </c:cat>
          <c:val>
            <c:numRef>
              <c:f>'Figure 7'!$D$11:$D$23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19</xdr:row>
      <xdr:rowOff>114300</xdr:rowOff>
    </xdr:from>
    <xdr:to>
      <xdr:col>22</xdr:col>
      <xdr:colOff>485775</xdr:colOff>
      <xdr:row>62</xdr:row>
      <xdr:rowOff>38100</xdr:rowOff>
    </xdr:to>
    <xdr:graphicFrame macro="">
      <xdr:nvGraphicFramePr>
        <xdr:cNvPr id="2" name="Chart 1"/>
        <xdr:cNvGraphicFramePr/>
      </xdr:nvGraphicFramePr>
      <xdr:xfrm>
        <a:off x="1238250" y="3048000"/>
        <a:ext cx="95154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323850</xdr:colOff>
      <xdr:row>21</xdr:row>
      <xdr:rowOff>142875</xdr:rowOff>
    </xdr:from>
    <xdr:to>
      <xdr:col>19</xdr:col>
      <xdr:colOff>504825</xdr:colOff>
      <xdr:row>64</xdr:row>
      <xdr:rowOff>76200</xdr:rowOff>
    </xdr:to>
    <xdr:graphicFrame macro="">
      <xdr:nvGraphicFramePr>
        <xdr:cNvPr id="2" name="Chart 1"/>
        <xdr:cNvGraphicFramePr/>
      </xdr:nvGraphicFramePr>
      <xdr:xfrm>
        <a:off x="1562100" y="38385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161925</xdr:colOff>
      <xdr:row>32</xdr:row>
      <xdr:rowOff>123825</xdr:rowOff>
    </xdr:from>
    <xdr:to>
      <xdr:col>7</xdr:col>
      <xdr:colOff>428625</xdr:colOff>
      <xdr:row>75</xdr:row>
      <xdr:rowOff>38100</xdr:rowOff>
    </xdr:to>
    <xdr:graphicFrame macro="">
      <xdr:nvGraphicFramePr>
        <xdr:cNvPr id="3" name="Chart 2"/>
        <xdr:cNvGraphicFramePr/>
      </xdr:nvGraphicFramePr>
      <xdr:xfrm>
        <a:off x="1400175" y="5191125"/>
        <a:ext cx="47625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171450</xdr:colOff>
      <xdr:row>32</xdr:row>
      <xdr:rowOff>9525</xdr:rowOff>
    </xdr:from>
    <xdr:to>
      <xdr:col>19</xdr:col>
      <xdr:colOff>247650</xdr:colOff>
      <xdr:row>74</xdr:row>
      <xdr:rowOff>95250</xdr:rowOff>
    </xdr:to>
    <xdr:graphicFrame macro="">
      <xdr:nvGraphicFramePr>
        <xdr:cNvPr id="4" name="Chart 3"/>
        <xdr:cNvGraphicFramePr/>
      </xdr:nvGraphicFramePr>
      <xdr:xfrm>
        <a:off x="6991350" y="5076825"/>
        <a:ext cx="5086350" cy="648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32</xdr:row>
      <xdr:rowOff>104775</xdr:rowOff>
    </xdr:from>
    <xdr:to>
      <xdr:col>7</xdr:col>
      <xdr:colOff>371475</xdr:colOff>
      <xdr:row>75</xdr:row>
      <xdr:rowOff>28575</xdr:rowOff>
    </xdr:to>
    <xdr:graphicFrame macro="">
      <xdr:nvGraphicFramePr>
        <xdr:cNvPr id="2" name="Chart 1"/>
        <xdr:cNvGraphicFramePr/>
      </xdr:nvGraphicFramePr>
      <xdr:xfrm>
        <a:off x="1343025" y="5019675"/>
        <a:ext cx="47625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171450</xdr:colOff>
      <xdr:row>32</xdr:row>
      <xdr:rowOff>38100</xdr:rowOff>
    </xdr:from>
    <xdr:to>
      <xdr:col>19</xdr:col>
      <xdr:colOff>66675</xdr:colOff>
      <xdr:row>74</xdr:row>
      <xdr:rowOff>114300</xdr:rowOff>
    </xdr:to>
    <xdr:graphicFrame macro="">
      <xdr:nvGraphicFramePr>
        <xdr:cNvPr id="3" name="Chart 2"/>
        <xdr:cNvGraphicFramePr/>
      </xdr:nvGraphicFramePr>
      <xdr:xfrm>
        <a:off x="6991350" y="4953000"/>
        <a:ext cx="47625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54</xdr:row>
      <xdr:rowOff>9525</xdr:rowOff>
    </xdr:from>
    <xdr:to>
      <xdr:col>16</xdr:col>
      <xdr:colOff>19050</xdr:colOff>
      <xdr:row>96</xdr:row>
      <xdr:rowOff>85725</xdr:rowOff>
    </xdr:to>
    <xdr:graphicFrame macro="">
      <xdr:nvGraphicFramePr>
        <xdr:cNvPr id="2" name="Chart 1"/>
        <xdr:cNvGraphicFramePr/>
      </xdr:nvGraphicFramePr>
      <xdr:xfrm>
        <a:off x="1238250" y="85820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42</xdr:row>
      <xdr:rowOff>57150</xdr:rowOff>
    </xdr:from>
    <xdr:to>
      <xdr:col>15</xdr:col>
      <xdr:colOff>171450</xdr:colOff>
      <xdr:row>84</xdr:row>
      <xdr:rowOff>142875</xdr:rowOff>
    </xdr:to>
    <xdr:graphicFrame macro="">
      <xdr:nvGraphicFramePr>
        <xdr:cNvPr id="49158" name="Chart 1"/>
        <xdr:cNvGraphicFramePr/>
      </xdr:nvGraphicFramePr>
      <xdr:xfrm>
        <a:off x="1266825" y="64960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33</xdr:row>
      <xdr:rowOff>142875</xdr:rowOff>
    </xdr:from>
    <xdr:to>
      <xdr:col>6</xdr:col>
      <xdr:colOff>219075</xdr:colOff>
      <xdr:row>76</xdr:row>
      <xdr:rowOff>66675</xdr:rowOff>
    </xdr:to>
    <xdr:graphicFrame macro="">
      <xdr:nvGraphicFramePr>
        <xdr:cNvPr id="2" name="Chart 1"/>
        <xdr:cNvGraphicFramePr/>
      </xdr:nvGraphicFramePr>
      <xdr:xfrm>
        <a:off x="1343025" y="5286375"/>
        <a:ext cx="47625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495300</xdr:colOff>
      <xdr:row>33</xdr:row>
      <xdr:rowOff>76200</xdr:rowOff>
    </xdr:from>
    <xdr:to>
      <xdr:col>13</xdr:col>
      <xdr:colOff>952500</xdr:colOff>
      <xdr:row>76</xdr:row>
      <xdr:rowOff>9525</xdr:rowOff>
    </xdr:to>
    <xdr:graphicFrame macro="">
      <xdr:nvGraphicFramePr>
        <xdr:cNvPr id="3" name="Chart 2"/>
        <xdr:cNvGraphicFramePr/>
      </xdr:nvGraphicFramePr>
      <xdr:xfrm>
        <a:off x="6924675" y="5219700"/>
        <a:ext cx="4810125" cy="648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39</xdr:row>
      <xdr:rowOff>28575</xdr:rowOff>
    </xdr:from>
    <xdr:to>
      <xdr:col>8</xdr:col>
      <xdr:colOff>47625</xdr:colOff>
      <xdr:row>81</xdr:row>
      <xdr:rowOff>104775</xdr:rowOff>
    </xdr:to>
    <xdr:graphicFrame macro="">
      <xdr:nvGraphicFramePr>
        <xdr:cNvPr id="2" name="Chart 1"/>
        <xdr:cNvGraphicFramePr/>
      </xdr:nvGraphicFramePr>
      <xdr:xfrm>
        <a:off x="1285875" y="6848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EY27"/>
  <sheetViews>
    <sheetView tabSelected="1" workbookViewId="0" topLeftCell="A20">
      <selection activeCell="Y13" sqref="Y13"/>
    </sheetView>
  </sheetViews>
  <sheetFormatPr defaultColWidth="9.140625" defaultRowHeight="12"/>
  <cols>
    <col min="1" max="2" width="9.28125" style="1" customWidth="1"/>
    <col min="3" max="3" width="10.00390625" style="1" customWidth="1"/>
    <col min="4" max="19" width="6.7109375" style="1" customWidth="1"/>
    <col min="20" max="22" width="6.00390625" style="1" customWidth="1"/>
    <col min="23" max="16384" width="9.140625" style="1" customWidth="1"/>
  </cols>
  <sheetData>
    <row r="1" ht="12">
      <c r="A1" s="16"/>
    </row>
    <row r="2" s="3" customFormat="1" ht="12">
      <c r="A2" s="2"/>
    </row>
    <row r="3" s="3" customFormat="1" ht="12">
      <c r="C3" s="3" t="s">
        <v>34</v>
      </c>
    </row>
    <row r="4" s="3" customFormat="1" ht="12">
      <c r="C4" s="3" t="s">
        <v>35</v>
      </c>
    </row>
    <row r="5" s="3" customFormat="1" ht="12"/>
    <row r="6" spans="3:47" s="20" customFormat="1" ht="15">
      <c r="C6" s="12" t="s">
        <v>92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3:49" s="18" customFormat="1" ht="12">
      <c r="C7" s="4" t="s">
        <v>41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4:16379" s="3" customFormat="1" ht="1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XEY8" s="25"/>
    </row>
    <row r="9" ht="12"/>
    <row r="10" spans="4:39" ht="12">
      <c r="D10" s="7" t="s">
        <v>42</v>
      </c>
      <c r="E10" s="7" t="s">
        <v>43</v>
      </c>
      <c r="F10" s="21" t="s">
        <v>44</v>
      </c>
      <c r="G10" s="21" t="s">
        <v>45</v>
      </c>
      <c r="H10" s="21" t="s">
        <v>46</v>
      </c>
      <c r="I10" s="21" t="s">
        <v>47</v>
      </c>
      <c r="J10" s="21" t="s">
        <v>48</v>
      </c>
      <c r="K10" s="21" t="s">
        <v>49</v>
      </c>
      <c r="L10" s="21" t="s">
        <v>50</v>
      </c>
      <c r="M10" s="21" t="s">
        <v>51</v>
      </c>
      <c r="N10" s="21" t="s">
        <v>52</v>
      </c>
      <c r="O10" s="21" t="s">
        <v>53</v>
      </c>
      <c r="P10" s="21" t="s">
        <v>54</v>
      </c>
      <c r="Q10" s="21" t="s">
        <v>55</v>
      </c>
      <c r="R10" s="21" t="s">
        <v>56</v>
      </c>
      <c r="S10" s="21" t="s">
        <v>57</v>
      </c>
      <c r="T10" s="1">
        <v>2016</v>
      </c>
      <c r="U10" s="1">
        <v>2017</v>
      </c>
      <c r="AM10" s="1">
        <v>2017</v>
      </c>
    </row>
    <row r="11" spans="3:39" ht="12">
      <c r="C11" s="8" t="s">
        <v>58</v>
      </c>
      <c r="D11" s="29">
        <v>1.8</v>
      </c>
      <c r="E11" s="29">
        <v>-1.9</v>
      </c>
      <c r="F11" s="29">
        <v>-1.2</v>
      </c>
      <c r="G11" s="29">
        <v>-1.4</v>
      </c>
      <c r="H11" s="29">
        <v>7.000780303063489</v>
      </c>
      <c r="I11" s="29">
        <v>13.12570549195943</v>
      </c>
      <c r="J11" s="29">
        <v>15.720360306490386</v>
      </c>
      <c r="K11" s="29">
        <v>7.197182383396525</v>
      </c>
      <c r="L11" s="29">
        <v>8.772397470267842</v>
      </c>
      <c r="M11" s="29">
        <v>-19.648766528249713</v>
      </c>
      <c r="N11" s="29">
        <v>22.385373067943952</v>
      </c>
      <c r="O11" s="29">
        <v>13.790130414269704</v>
      </c>
      <c r="P11" s="29">
        <v>5.6638579781421505</v>
      </c>
      <c r="Q11" s="29">
        <v>-1.8774667627721626</v>
      </c>
      <c r="R11" s="29">
        <v>0.624140235129575</v>
      </c>
      <c r="S11" s="29">
        <v>6.1685929166774445</v>
      </c>
      <c r="T11" s="29">
        <v>-2.718591848078224</v>
      </c>
      <c r="U11" s="10">
        <v>7.826860886823493</v>
      </c>
      <c r="V11" s="46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>
        <v>37.316954</v>
      </c>
    </row>
    <row r="12" spans="3:39" ht="12">
      <c r="C12" s="8" t="s">
        <v>59</v>
      </c>
      <c r="D12" s="29">
        <v>24.1</v>
      </c>
      <c r="E12" s="29">
        <v>2.3</v>
      </c>
      <c r="F12" s="29">
        <v>-0.2</v>
      </c>
      <c r="G12" s="29">
        <v>-0.2</v>
      </c>
      <c r="H12" s="29">
        <v>8.521470658915174</v>
      </c>
      <c r="I12" s="29">
        <v>9.290155266959065</v>
      </c>
      <c r="J12" s="29">
        <v>10.074141343713451</v>
      </c>
      <c r="K12" s="29">
        <v>9.425891943737666</v>
      </c>
      <c r="L12" s="29">
        <v>6.005508045490149</v>
      </c>
      <c r="M12" s="29">
        <v>-7.818932873406903</v>
      </c>
      <c r="N12" s="29">
        <v>10.192801648014441</v>
      </c>
      <c r="O12" s="29">
        <v>6.765846307434888</v>
      </c>
      <c r="P12" s="29">
        <v>9.199407884800083</v>
      </c>
      <c r="Q12" s="29">
        <v>4.90040395991469</v>
      </c>
      <c r="R12" s="29">
        <v>6.806681713974869</v>
      </c>
      <c r="S12" s="29">
        <v>16.432828518188874</v>
      </c>
      <c r="T12" s="29">
        <v>0.09229958728982587</v>
      </c>
      <c r="U12" s="10">
        <v>0.37908840495983215</v>
      </c>
      <c r="V12" s="46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>
        <v>15.787087000000001</v>
      </c>
    </row>
    <row r="13" spans="3:20" ht="12">
      <c r="C13" s="8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4:39" ht="12">
      <c r="D14" s="10"/>
      <c r="E14" s="10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</row>
    <row r="15" spans="3:39" ht="12">
      <c r="C15" s="14" t="s">
        <v>60</v>
      </c>
      <c r="D15" s="10"/>
      <c r="E15" s="10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</row>
    <row r="16" spans="3:5" ht="12">
      <c r="C16" s="14"/>
      <c r="D16" s="10"/>
      <c r="E16" s="10"/>
    </row>
    <row r="17" ht="12">
      <c r="A17" s="3" t="s">
        <v>37</v>
      </c>
    </row>
    <row r="18" ht="12">
      <c r="A18" s="22" t="s">
        <v>93</v>
      </c>
    </row>
    <row r="19" spans="3:5" ht="12">
      <c r="C19" s="17"/>
      <c r="D19" s="15"/>
      <c r="E19" s="15"/>
    </row>
    <row r="20" spans="3:5" ht="12">
      <c r="C20" s="17"/>
      <c r="D20" s="15"/>
      <c r="E20" s="15"/>
    </row>
    <row r="21" ht="12">
      <c r="C21" s="17"/>
    </row>
    <row r="22" spans="3:5" ht="12">
      <c r="C22" s="17"/>
      <c r="D22" s="15"/>
      <c r="E22" s="15"/>
    </row>
    <row r="23" ht="12">
      <c r="C23" s="17"/>
    </row>
    <row r="24" spans="3:5" ht="12">
      <c r="C24" s="13"/>
      <c r="D24" s="13"/>
      <c r="E24" s="13"/>
    </row>
    <row r="25" ht="12"/>
    <row r="26" spans="36:49" ht="12"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36:49" ht="12"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S24"/>
  <sheetViews>
    <sheetView workbookViewId="0" topLeftCell="A19">
      <selection activeCell="AC11" sqref="AC11"/>
    </sheetView>
  </sheetViews>
  <sheetFormatPr defaultColWidth="9.140625" defaultRowHeight="12"/>
  <cols>
    <col min="1" max="2" width="9.28125" style="1" customWidth="1"/>
    <col min="3" max="3" width="20.8515625" style="1" customWidth="1"/>
    <col min="4" max="9" width="8.140625" style="1" customWidth="1"/>
    <col min="10" max="10" width="7.57421875" style="1" customWidth="1"/>
    <col min="11" max="15" width="6.7109375" style="1" customWidth="1"/>
    <col min="16" max="16" width="6.00390625" style="1" customWidth="1"/>
    <col min="17" max="17" width="5.00390625" style="1" customWidth="1"/>
    <col min="18" max="16384" width="9.140625" style="1" customWidth="1"/>
  </cols>
  <sheetData>
    <row r="1" ht="12">
      <c r="A1" s="16"/>
    </row>
    <row r="2" s="3" customFormat="1" ht="12">
      <c r="A2" s="2"/>
    </row>
    <row r="3" s="3" customFormat="1" ht="12">
      <c r="C3" s="3" t="s">
        <v>34</v>
      </c>
    </row>
    <row r="4" s="3" customFormat="1" ht="12">
      <c r="C4" s="3" t="s">
        <v>35</v>
      </c>
    </row>
    <row r="5" s="3" customFormat="1" ht="12"/>
    <row r="6" spans="3:43" s="20" customFormat="1" ht="15">
      <c r="C6" s="12" t="s">
        <v>96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3:45" s="18" customFormat="1" ht="12">
      <c r="C7" s="4" t="s">
        <v>40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="3" customFormat="1" ht="12"/>
    <row r="9" ht="12"/>
    <row r="10" spans="4:15" ht="12">
      <c r="D10" s="7" t="s">
        <v>52</v>
      </c>
      <c r="E10" s="7" t="s">
        <v>53</v>
      </c>
      <c r="F10" s="21" t="s">
        <v>54</v>
      </c>
      <c r="G10" s="21" t="s">
        <v>55</v>
      </c>
      <c r="H10" s="21" t="s">
        <v>56</v>
      </c>
      <c r="I10" s="21">
        <v>2015</v>
      </c>
      <c r="J10" s="21">
        <v>2016</v>
      </c>
      <c r="K10" s="30" t="s">
        <v>95</v>
      </c>
      <c r="L10" s="21"/>
      <c r="M10" s="21"/>
      <c r="N10" s="21"/>
      <c r="O10" s="21"/>
    </row>
    <row r="11" spans="3:15" ht="24">
      <c r="C11" s="8" t="s">
        <v>77</v>
      </c>
      <c r="D11" s="31">
        <v>567</v>
      </c>
      <c r="E11" s="31">
        <v>616</v>
      </c>
      <c r="F11" s="31">
        <v>687</v>
      </c>
      <c r="G11" s="31">
        <v>723</v>
      </c>
      <c r="H11" s="31">
        <v>769</v>
      </c>
      <c r="I11" s="31">
        <v>848</v>
      </c>
      <c r="J11" s="31">
        <v>845</v>
      </c>
      <c r="K11" s="24">
        <v>912</v>
      </c>
      <c r="L11" s="6"/>
      <c r="M11" s="6"/>
      <c r="N11" s="6"/>
      <c r="O11" s="6"/>
    </row>
    <row r="12" spans="3:15" ht="24">
      <c r="C12" s="8" t="s">
        <v>78</v>
      </c>
      <c r="D12" s="31">
        <v>462</v>
      </c>
      <c r="E12" s="31">
        <v>481</v>
      </c>
      <c r="F12" s="31">
        <v>520</v>
      </c>
      <c r="G12" s="31">
        <v>544</v>
      </c>
      <c r="H12" s="31">
        <v>604</v>
      </c>
      <c r="I12" s="31">
        <v>705</v>
      </c>
      <c r="J12" s="31">
        <v>712</v>
      </c>
      <c r="K12" s="24">
        <v>721</v>
      </c>
      <c r="L12" s="6"/>
      <c r="M12" s="6"/>
      <c r="N12" s="6"/>
      <c r="O12" s="6"/>
    </row>
    <row r="13" spans="3:11" ht="24">
      <c r="C13" s="9" t="s">
        <v>79</v>
      </c>
      <c r="D13" s="31">
        <v>105</v>
      </c>
      <c r="E13" s="31">
        <v>136</v>
      </c>
      <c r="F13" s="31">
        <v>167</v>
      </c>
      <c r="G13" s="31">
        <v>180</v>
      </c>
      <c r="H13" s="31">
        <v>164</v>
      </c>
      <c r="I13" s="31">
        <v>142</v>
      </c>
      <c r="J13" s="31">
        <v>133</v>
      </c>
      <c r="K13" s="19">
        <f>K11-K12</f>
        <v>191</v>
      </c>
    </row>
    <row r="14" spans="3:5" ht="12">
      <c r="C14" s="9"/>
      <c r="D14" s="10"/>
      <c r="E14" s="10"/>
    </row>
    <row r="15" spans="4:5" ht="12">
      <c r="D15" s="10"/>
      <c r="E15" s="10"/>
    </row>
    <row r="16" spans="3:5" ht="12">
      <c r="C16" s="14" t="s">
        <v>61</v>
      </c>
      <c r="D16" s="10"/>
      <c r="E16" s="10"/>
    </row>
    <row r="17" ht="12"/>
    <row r="18" ht="12"/>
    <row r="19" spans="3:5" ht="12">
      <c r="C19" s="17"/>
      <c r="D19" s="15"/>
      <c r="E19" s="15"/>
    </row>
    <row r="20" spans="1:5" ht="12">
      <c r="A20" s="3" t="s">
        <v>37</v>
      </c>
      <c r="C20" s="17"/>
      <c r="D20" s="15"/>
      <c r="E20" s="15"/>
    </row>
    <row r="21" spans="1:3" ht="12">
      <c r="A21" s="22" t="s">
        <v>94</v>
      </c>
      <c r="C21" s="17"/>
    </row>
    <row r="22" spans="3:5" ht="12">
      <c r="C22" s="17"/>
      <c r="D22" s="15"/>
      <c r="E22" s="15"/>
    </row>
    <row r="23" ht="12">
      <c r="C23" s="17"/>
    </row>
    <row r="24" spans="3:5" ht="12">
      <c r="C24" s="13"/>
      <c r="D24" s="13"/>
      <c r="E24" s="13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29"/>
  <sheetViews>
    <sheetView workbookViewId="0" topLeftCell="A10">
      <selection activeCell="T19" sqref="T19"/>
    </sheetView>
  </sheetViews>
  <sheetFormatPr defaultColWidth="9.140625" defaultRowHeight="12"/>
  <cols>
    <col min="1" max="2" width="9.28125" style="1" customWidth="1"/>
    <col min="3" max="3" width="20.8515625" style="1" customWidth="1"/>
    <col min="4" max="5" width="8.140625" style="1" customWidth="1"/>
    <col min="6" max="6" width="22.140625" style="1" customWidth="1"/>
    <col min="7" max="9" width="8.140625" style="1" customWidth="1"/>
    <col min="10" max="14" width="6.7109375" style="1" customWidth="1"/>
    <col min="15" max="15" width="5.00390625" style="1" customWidth="1"/>
    <col min="16" max="16384" width="9.140625" style="1" customWidth="1"/>
  </cols>
  <sheetData>
    <row r="1" ht="12">
      <c r="A1" s="16"/>
    </row>
    <row r="2" s="3" customFormat="1" ht="12">
      <c r="A2" s="2"/>
    </row>
    <row r="3" s="3" customFormat="1" ht="12">
      <c r="C3" s="3" t="s">
        <v>34</v>
      </c>
    </row>
    <row r="4" s="3" customFormat="1" ht="12">
      <c r="C4" s="3" t="s">
        <v>35</v>
      </c>
    </row>
    <row r="5" s="3" customFormat="1" ht="12"/>
    <row r="6" spans="3:41" s="20" customFormat="1" ht="15">
      <c r="C6" s="12" t="s">
        <v>108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3:43" s="18" customFormat="1" ht="12">
      <c r="C7" s="4" t="s">
        <v>67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="3" customFormat="1" ht="12"/>
    <row r="9" ht="12"/>
    <row r="10" spans="3:7" ht="12">
      <c r="C10" s="52" t="s">
        <v>38</v>
      </c>
      <c r="D10" s="52"/>
      <c r="F10" s="52" t="s">
        <v>39</v>
      </c>
      <c r="G10" s="52"/>
    </row>
    <row r="11" spans="3:16" ht="12">
      <c r="C11" s="32" t="s">
        <v>13</v>
      </c>
      <c r="D11" s="34">
        <v>20</v>
      </c>
      <c r="E11" s="24"/>
      <c r="F11" s="33" t="s">
        <v>64</v>
      </c>
      <c r="G11" s="34">
        <v>17</v>
      </c>
      <c r="H11" s="24"/>
      <c r="I11" s="24"/>
      <c r="J11" s="6"/>
      <c r="K11" s="6"/>
      <c r="L11" s="6"/>
      <c r="M11" s="6"/>
      <c r="N11" s="6"/>
      <c r="O11" s="19"/>
      <c r="P11" s="19"/>
    </row>
    <row r="12" spans="3:16" ht="12">
      <c r="C12" s="32" t="s">
        <v>64</v>
      </c>
      <c r="D12" s="34">
        <v>15</v>
      </c>
      <c r="E12" s="24"/>
      <c r="F12" s="33" t="s">
        <v>6</v>
      </c>
      <c r="G12" s="34">
        <v>16</v>
      </c>
      <c r="H12" s="24"/>
      <c r="I12" s="24"/>
      <c r="J12" s="6"/>
      <c r="K12" s="6"/>
      <c r="L12" s="6"/>
      <c r="M12" s="6"/>
      <c r="N12" s="6"/>
      <c r="O12" s="19"/>
      <c r="P12" s="19"/>
    </row>
    <row r="13" spans="3:16" ht="12">
      <c r="C13" s="32" t="s">
        <v>15</v>
      </c>
      <c r="D13" s="34">
        <v>12</v>
      </c>
      <c r="E13" s="19"/>
      <c r="F13" s="33" t="s">
        <v>13</v>
      </c>
      <c r="G13" s="34">
        <v>13</v>
      </c>
      <c r="H13" s="19"/>
      <c r="I13" s="19"/>
      <c r="O13" s="19"/>
      <c r="P13" s="19"/>
    </row>
    <row r="14" spans="3:16" ht="12">
      <c r="C14" s="32" t="s">
        <v>6</v>
      </c>
      <c r="D14" s="34">
        <v>9</v>
      </c>
      <c r="E14" s="19"/>
      <c r="F14" s="40" t="s">
        <v>7</v>
      </c>
      <c r="G14" s="34">
        <v>12</v>
      </c>
      <c r="H14" s="19"/>
      <c r="I14" s="19"/>
      <c r="O14" s="19"/>
      <c r="P14" s="19"/>
    </row>
    <row r="15" spans="3:16" ht="12">
      <c r="C15" s="32" t="s">
        <v>7</v>
      </c>
      <c r="D15" s="34">
        <v>8</v>
      </c>
      <c r="E15" s="19"/>
      <c r="F15" s="33" t="s">
        <v>15</v>
      </c>
      <c r="G15" s="34">
        <v>11</v>
      </c>
      <c r="H15" s="19"/>
      <c r="I15" s="19"/>
      <c r="O15" s="19"/>
      <c r="P15" s="19"/>
    </row>
    <row r="16" spans="3:16" ht="12">
      <c r="C16" s="32" t="s">
        <v>16</v>
      </c>
      <c r="D16" s="34">
        <v>5</v>
      </c>
      <c r="E16" s="19"/>
      <c r="F16" s="1" t="s">
        <v>16</v>
      </c>
      <c r="G16" s="34">
        <v>5</v>
      </c>
      <c r="H16" s="19"/>
      <c r="I16" s="19"/>
      <c r="O16" s="19"/>
      <c r="P16" s="19"/>
    </row>
    <row r="17" spans="3:16" ht="12">
      <c r="C17" s="32" t="s">
        <v>5</v>
      </c>
      <c r="D17" s="34">
        <v>4</v>
      </c>
      <c r="E17" s="19"/>
      <c r="F17" s="33" t="s">
        <v>4</v>
      </c>
      <c r="G17" s="34">
        <v>3</v>
      </c>
      <c r="H17" s="19"/>
      <c r="I17" s="19"/>
      <c r="O17" s="19"/>
      <c r="P17" s="19"/>
    </row>
    <row r="18" spans="3:16" ht="12">
      <c r="C18" s="32" t="s">
        <v>4</v>
      </c>
      <c r="D18" s="34">
        <v>3</v>
      </c>
      <c r="E18" s="19"/>
      <c r="F18" s="33" t="s">
        <v>5</v>
      </c>
      <c r="G18" s="34">
        <v>3.3470405180484173</v>
      </c>
      <c r="H18" s="19"/>
      <c r="I18" s="19"/>
      <c r="O18" s="19"/>
      <c r="P18" s="19"/>
    </row>
    <row r="19" spans="3:16" ht="24">
      <c r="C19" s="9" t="s">
        <v>62</v>
      </c>
      <c r="D19" s="19">
        <v>24</v>
      </c>
      <c r="E19" s="19"/>
      <c r="F19" s="19" t="s">
        <v>62</v>
      </c>
      <c r="G19" s="19">
        <v>20</v>
      </c>
      <c r="H19" s="19"/>
      <c r="I19" s="19"/>
      <c r="O19" s="19"/>
      <c r="P19" s="19"/>
    </row>
    <row r="20" spans="3:5" ht="12">
      <c r="C20" s="9"/>
      <c r="D20" s="10"/>
      <c r="E20" s="10"/>
    </row>
    <row r="21" spans="3:5" ht="12">
      <c r="C21" s="9"/>
      <c r="D21" s="10"/>
      <c r="E21" s="10"/>
    </row>
    <row r="22" spans="3:5" ht="12">
      <c r="C22" s="14" t="s">
        <v>61</v>
      </c>
      <c r="D22" s="10"/>
      <c r="E22" s="10"/>
    </row>
    <row r="23" spans="3:5" ht="12">
      <c r="C23" s="14"/>
      <c r="D23" s="10"/>
      <c r="E23" s="10"/>
    </row>
    <row r="24" spans="3:5" ht="12">
      <c r="C24" s="14"/>
      <c r="D24" s="10"/>
      <c r="E24" s="10"/>
    </row>
    <row r="25" spans="3:5" ht="12">
      <c r="C25" s="17"/>
      <c r="D25" s="15"/>
      <c r="E25" s="15"/>
    </row>
    <row r="26" ht="12">
      <c r="A26" s="3" t="s">
        <v>37</v>
      </c>
    </row>
    <row r="27" spans="1:5" ht="12">
      <c r="A27" s="22" t="s">
        <v>63</v>
      </c>
      <c r="E27" s="15"/>
    </row>
    <row r="28" ht="12"/>
    <row r="29" ht="12">
      <c r="E29" s="13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mergeCells count="2">
    <mergeCell ref="F10:G10"/>
    <mergeCell ref="C10:D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29"/>
  <sheetViews>
    <sheetView workbookViewId="0" topLeftCell="A16">
      <selection activeCell="P19" sqref="P19"/>
    </sheetView>
  </sheetViews>
  <sheetFormatPr defaultColWidth="9.140625" defaultRowHeight="12"/>
  <cols>
    <col min="1" max="2" width="9.28125" style="1" customWidth="1"/>
    <col min="3" max="3" width="20.8515625" style="1" customWidth="1"/>
    <col min="4" max="5" width="8.140625" style="1" customWidth="1"/>
    <col min="6" max="6" width="22.140625" style="1" customWidth="1"/>
    <col min="7" max="9" width="8.140625" style="1" customWidth="1"/>
    <col min="10" max="11" width="6.7109375" style="1" customWidth="1"/>
    <col min="12" max="14" width="6.00390625" style="1" customWidth="1"/>
    <col min="15" max="15" width="5.00390625" style="1" customWidth="1"/>
    <col min="16" max="16384" width="9.140625" style="1" customWidth="1"/>
  </cols>
  <sheetData>
    <row r="1" ht="12">
      <c r="A1" s="16"/>
    </row>
    <row r="2" s="3" customFormat="1" ht="12">
      <c r="A2" s="2"/>
    </row>
    <row r="3" s="3" customFormat="1" ht="12">
      <c r="C3" s="3" t="s">
        <v>34</v>
      </c>
    </row>
    <row r="4" s="3" customFormat="1" ht="12">
      <c r="C4" s="3" t="s">
        <v>35</v>
      </c>
    </row>
    <row r="5" s="3" customFormat="1" ht="12"/>
    <row r="6" spans="3:41" s="20" customFormat="1" ht="15">
      <c r="C6" s="12" t="s">
        <v>109</v>
      </c>
      <c r="D6" s="23"/>
      <c r="E6" s="23"/>
      <c r="F6" s="23"/>
      <c r="G6" s="23"/>
      <c r="H6" s="23"/>
      <c r="I6" s="23"/>
      <c r="J6" s="23"/>
      <c r="K6" s="23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3:43" s="18" customFormat="1" ht="12">
      <c r="C7" s="4" t="s">
        <v>67</v>
      </c>
      <c r="D7" s="11"/>
      <c r="E7" s="11"/>
      <c r="F7" s="11"/>
      <c r="G7" s="11"/>
      <c r="H7" s="11"/>
      <c r="I7" s="11"/>
      <c r="J7" s="11"/>
      <c r="K7" s="1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="3" customFormat="1" ht="12"/>
    <row r="9" ht="12"/>
    <row r="10" spans="3:7" ht="12">
      <c r="C10" s="52" t="s">
        <v>38</v>
      </c>
      <c r="D10" s="52"/>
      <c r="F10" s="52" t="s">
        <v>39</v>
      </c>
      <c r="G10" s="52"/>
    </row>
    <row r="11" spans="3:11" ht="12">
      <c r="C11" s="47" t="s">
        <v>14</v>
      </c>
      <c r="D11" s="47">
        <v>12</v>
      </c>
      <c r="E11" s="47"/>
      <c r="F11" s="47" t="s">
        <v>14</v>
      </c>
      <c r="G11" s="47">
        <v>16</v>
      </c>
      <c r="H11" s="24"/>
      <c r="I11" s="24"/>
      <c r="J11" s="6"/>
      <c r="K11" s="6"/>
    </row>
    <row r="12" spans="3:15" ht="12">
      <c r="C12" s="47" t="s">
        <v>15</v>
      </c>
      <c r="D12" s="47">
        <v>11</v>
      </c>
      <c r="E12" s="47"/>
      <c r="F12" s="47" t="s">
        <v>15</v>
      </c>
      <c r="G12" s="47">
        <v>13</v>
      </c>
      <c r="H12" s="24"/>
      <c r="I12" s="24"/>
      <c r="J12" s="6"/>
      <c r="K12" s="6"/>
      <c r="N12" s="33"/>
      <c r="O12" s="34"/>
    </row>
    <row r="13" spans="3:15" ht="12">
      <c r="C13" s="47" t="s">
        <v>13</v>
      </c>
      <c r="D13" s="47">
        <v>11</v>
      </c>
      <c r="E13" s="47"/>
      <c r="F13" s="47" t="s">
        <v>13</v>
      </c>
      <c r="G13" s="47">
        <v>9</v>
      </c>
      <c r="H13" s="19"/>
      <c r="I13" s="19"/>
      <c r="N13" s="33"/>
      <c r="O13" s="34"/>
    </row>
    <row r="14" spans="3:15" ht="12">
      <c r="C14" s="47" t="s">
        <v>7</v>
      </c>
      <c r="D14" s="47">
        <v>10</v>
      </c>
      <c r="E14" s="47"/>
      <c r="F14" s="47" t="s">
        <v>7</v>
      </c>
      <c r="G14" s="47">
        <v>9</v>
      </c>
      <c r="H14" s="19"/>
      <c r="I14" s="19"/>
      <c r="N14" s="40"/>
      <c r="O14" s="34"/>
    </row>
    <row r="15" spans="3:15" ht="12">
      <c r="C15" s="47" t="s">
        <v>110</v>
      </c>
      <c r="D15" s="47">
        <v>7</v>
      </c>
      <c r="E15" s="47"/>
      <c r="F15" s="47" t="s">
        <v>5</v>
      </c>
      <c r="G15" s="47">
        <v>8</v>
      </c>
      <c r="H15" s="19"/>
      <c r="I15" s="19"/>
      <c r="N15" s="33"/>
      <c r="O15" s="34"/>
    </row>
    <row r="16" spans="3:9" ht="12">
      <c r="C16" s="47" t="s">
        <v>5</v>
      </c>
      <c r="D16" s="47">
        <v>6</v>
      </c>
      <c r="E16" s="47"/>
      <c r="F16" s="47" t="s">
        <v>16</v>
      </c>
      <c r="G16" s="47">
        <v>6</v>
      </c>
      <c r="H16" s="19"/>
      <c r="I16" s="19"/>
    </row>
    <row r="17" spans="3:9" ht="12">
      <c r="C17" s="47" t="s">
        <v>6</v>
      </c>
      <c r="D17" s="47">
        <v>6</v>
      </c>
      <c r="E17" s="47"/>
      <c r="F17" s="47" t="s">
        <v>6</v>
      </c>
      <c r="G17" s="47">
        <v>6</v>
      </c>
      <c r="H17" s="19"/>
      <c r="I17" s="19"/>
    </row>
    <row r="18" spans="3:9" ht="12">
      <c r="C18" s="47" t="s">
        <v>4</v>
      </c>
      <c r="D18" s="47">
        <v>6</v>
      </c>
      <c r="E18" s="47"/>
      <c r="F18" s="47" t="s">
        <v>110</v>
      </c>
      <c r="G18" s="47">
        <v>4</v>
      </c>
      <c r="H18" s="19"/>
      <c r="I18" s="19"/>
    </row>
    <row r="19" spans="3:9" ht="12">
      <c r="C19" s="47" t="s">
        <v>62</v>
      </c>
      <c r="D19" s="47">
        <v>31</v>
      </c>
      <c r="E19" s="47"/>
      <c r="F19" s="47" t="s">
        <v>62</v>
      </c>
      <c r="G19" s="47">
        <v>31</v>
      </c>
      <c r="H19" s="19"/>
      <c r="I19" s="19"/>
    </row>
    <row r="20" spans="3:7" ht="12">
      <c r="C20" s="9"/>
      <c r="D20" s="10"/>
      <c r="E20" s="10"/>
      <c r="G20" s="19"/>
    </row>
    <row r="21" spans="3:5" ht="12">
      <c r="C21" s="9"/>
      <c r="D21" s="9"/>
      <c r="E21" s="10"/>
    </row>
    <row r="22" spans="3:5" ht="12">
      <c r="C22" s="14" t="s">
        <v>61</v>
      </c>
      <c r="D22" s="10"/>
      <c r="E22" s="10"/>
    </row>
    <row r="23" spans="3:5" ht="12">
      <c r="C23" s="14"/>
      <c r="D23" s="10"/>
      <c r="E23" s="10"/>
    </row>
    <row r="24" spans="3:5" ht="12">
      <c r="C24" s="14"/>
      <c r="D24" s="10"/>
      <c r="E24" s="10"/>
    </row>
    <row r="25" spans="3:5" ht="12">
      <c r="C25" s="17"/>
      <c r="D25" s="15"/>
      <c r="E25" s="15"/>
    </row>
    <row r="26" ht="12">
      <c r="A26" s="3" t="s">
        <v>37</v>
      </c>
    </row>
    <row r="27" spans="1:5" ht="12">
      <c r="A27" s="22" t="s">
        <v>111</v>
      </c>
      <c r="E27" s="15"/>
    </row>
    <row r="28" ht="12"/>
    <row r="29" ht="12">
      <c r="E29" s="13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mergeCells count="2">
    <mergeCell ref="C10:D10"/>
    <mergeCell ref="F10:G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9"/>
  <sheetViews>
    <sheetView workbookViewId="0" topLeftCell="A43">
      <selection activeCell="J18" sqref="J18"/>
    </sheetView>
  </sheetViews>
  <sheetFormatPr defaultColWidth="9.140625" defaultRowHeight="12"/>
  <cols>
    <col min="1" max="2" width="9.28125" style="1" customWidth="1"/>
    <col min="3" max="3" width="15.8515625" style="1" customWidth="1"/>
    <col min="4" max="5" width="20.7109375" style="1" customWidth="1"/>
    <col min="6" max="7" width="6.7109375" style="1" customWidth="1"/>
    <col min="8" max="9" width="6.00390625" style="1" customWidth="1"/>
    <col min="10" max="10" width="5.00390625" style="1" customWidth="1"/>
    <col min="11" max="16384" width="9.140625" style="1" customWidth="1"/>
  </cols>
  <sheetData>
    <row r="1" ht="12">
      <c r="A1" s="16"/>
    </row>
    <row r="2" s="3" customFormat="1" ht="12">
      <c r="A2" s="2"/>
    </row>
    <row r="3" s="3" customFormat="1" ht="12">
      <c r="C3" s="3" t="s">
        <v>34</v>
      </c>
    </row>
    <row r="4" s="3" customFormat="1" ht="12">
      <c r="C4" s="3" t="s">
        <v>35</v>
      </c>
    </row>
    <row r="5" s="3" customFormat="1" ht="12"/>
    <row r="6" spans="3:36" s="20" customFormat="1" ht="15">
      <c r="C6" s="12" t="s">
        <v>100</v>
      </c>
      <c r="D6" s="23"/>
      <c r="E6" s="23"/>
      <c r="F6" s="23"/>
      <c r="G6" s="2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3:38" s="18" customFormat="1" ht="12">
      <c r="C7" s="4" t="s">
        <v>41</v>
      </c>
      <c r="D7" s="11"/>
      <c r="E7" s="11"/>
      <c r="F7" s="11"/>
      <c r="G7" s="1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="3" customFormat="1" ht="12"/>
    <row r="9" ht="12"/>
    <row r="10" spans="4:7" ht="36">
      <c r="D10" s="27" t="s">
        <v>65</v>
      </c>
      <c r="E10" s="27" t="s">
        <v>66</v>
      </c>
      <c r="F10" s="21"/>
      <c r="G10" s="21"/>
    </row>
    <row r="11" spans="3:7" ht="12">
      <c r="C11" s="49" t="s">
        <v>80</v>
      </c>
      <c r="D11" s="50">
        <v>57.667687310897314</v>
      </c>
      <c r="E11" s="50">
        <f>100-D11</f>
        <v>42.332312689102686</v>
      </c>
      <c r="F11" s="6"/>
      <c r="G11" s="6"/>
    </row>
    <row r="12" spans="3:7" ht="12">
      <c r="C12" s="47"/>
      <c r="D12" s="47"/>
      <c r="E12" s="47"/>
      <c r="F12" s="6"/>
      <c r="G12" s="6"/>
    </row>
    <row r="13" spans="3:7" ht="12">
      <c r="C13" s="49" t="s">
        <v>6</v>
      </c>
      <c r="D13" s="50">
        <v>40.34409353470098</v>
      </c>
      <c r="E13" s="50">
        <f aca="true" t="shared" si="0" ref="E13:E40">100-D13</f>
        <v>59.65590646529902</v>
      </c>
      <c r="F13" s="6"/>
      <c r="G13" s="6"/>
    </row>
    <row r="14" spans="3:7" ht="12">
      <c r="C14" s="49" t="s">
        <v>13</v>
      </c>
      <c r="D14" s="50">
        <v>44.5441564091207</v>
      </c>
      <c r="E14" s="50">
        <f t="shared" si="0"/>
        <v>55.4558435908793</v>
      </c>
      <c r="F14" s="6"/>
      <c r="G14" s="6"/>
    </row>
    <row r="15" spans="3:7" ht="12">
      <c r="C15" s="49" t="s">
        <v>17</v>
      </c>
      <c r="D15" s="50">
        <v>48.17567869217064</v>
      </c>
      <c r="E15" s="50">
        <f t="shared" si="0"/>
        <v>51.82432130782936</v>
      </c>
      <c r="F15" s="6"/>
      <c r="G15" s="6"/>
    </row>
    <row r="16" spans="3:7" ht="12">
      <c r="C16" s="49" t="s">
        <v>18</v>
      </c>
      <c r="D16" s="50">
        <v>51.27506808615994</v>
      </c>
      <c r="E16" s="50">
        <f t="shared" si="0"/>
        <v>48.72493191384006</v>
      </c>
      <c r="F16" s="6"/>
      <c r="G16" s="6"/>
    </row>
    <row r="17" spans="3:7" ht="12">
      <c r="C17" s="49" t="s">
        <v>10</v>
      </c>
      <c r="D17" s="50">
        <v>51.78809348127892</v>
      </c>
      <c r="E17" s="50">
        <f t="shared" si="0"/>
        <v>48.21190651872108</v>
      </c>
      <c r="F17" s="6"/>
      <c r="G17" s="6"/>
    </row>
    <row r="18" spans="3:7" ht="12">
      <c r="C18" s="51" t="s">
        <v>14</v>
      </c>
      <c r="D18" s="50">
        <v>54.18941958439376</v>
      </c>
      <c r="E18" s="50">
        <f t="shared" si="0"/>
        <v>45.81058041560624</v>
      </c>
      <c r="F18" s="6"/>
      <c r="G18" s="6"/>
    </row>
    <row r="19" spans="3:7" ht="12">
      <c r="C19" s="49" t="s">
        <v>98</v>
      </c>
      <c r="D19" s="50">
        <v>54.902857908069315</v>
      </c>
      <c r="E19" s="50">
        <f t="shared" si="0"/>
        <v>45.097142091930685</v>
      </c>
      <c r="F19" s="6"/>
      <c r="G19" s="6"/>
    </row>
    <row r="20" spans="3:7" ht="12">
      <c r="C20" s="49" t="s">
        <v>7</v>
      </c>
      <c r="D20" s="50">
        <v>57.3854671158887</v>
      </c>
      <c r="E20" s="50">
        <f t="shared" si="0"/>
        <v>42.6145328841113</v>
      </c>
      <c r="F20" s="6"/>
      <c r="G20" s="6"/>
    </row>
    <row r="21" spans="3:7" ht="12">
      <c r="C21" s="49" t="s">
        <v>15</v>
      </c>
      <c r="D21" s="50">
        <v>58.296689378340986</v>
      </c>
      <c r="E21" s="50">
        <f t="shared" si="0"/>
        <v>41.703310621659014</v>
      </c>
      <c r="F21" s="6"/>
      <c r="G21" s="6"/>
    </row>
    <row r="22" spans="3:7" ht="12">
      <c r="C22" s="49" t="s">
        <v>81</v>
      </c>
      <c r="D22" s="50">
        <v>59.96855055036537</v>
      </c>
      <c r="E22" s="50">
        <f t="shared" si="0"/>
        <v>40.03144944963463</v>
      </c>
      <c r="F22" s="6"/>
      <c r="G22" s="6"/>
    </row>
    <row r="23" spans="3:7" ht="12">
      <c r="C23" s="49" t="s">
        <v>9</v>
      </c>
      <c r="D23" s="50">
        <v>60.264277819011184</v>
      </c>
      <c r="E23" s="50">
        <f t="shared" si="0"/>
        <v>39.735722180988816</v>
      </c>
      <c r="F23" s="6"/>
      <c r="G23" s="6"/>
    </row>
    <row r="24" spans="3:7" ht="12">
      <c r="C24" s="49" t="s">
        <v>16</v>
      </c>
      <c r="D24" s="50">
        <v>60.344988618286855</v>
      </c>
      <c r="E24" s="50">
        <f t="shared" si="0"/>
        <v>39.655011381713145</v>
      </c>
      <c r="F24" s="6"/>
      <c r="G24" s="6"/>
    </row>
    <row r="25" spans="3:7" ht="12">
      <c r="C25" s="49" t="s">
        <v>27</v>
      </c>
      <c r="D25" s="50">
        <v>62.31028798905268</v>
      </c>
      <c r="E25" s="50">
        <f t="shared" si="0"/>
        <v>37.68971201094732</v>
      </c>
      <c r="F25" s="6"/>
      <c r="G25" s="6"/>
    </row>
    <row r="26" spans="3:7" ht="12">
      <c r="C26" s="49" t="s">
        <v>11</v>
      </c>
      <c r="D26" s="50">
        <v>64.64180827281892</v>
      </c>
      <c r="E26" s="50">
        <f t="shared" si="0"/>
        <v>35.35819172718108</v>
      </c>
      <c r="F26" s="6"/>
      <c r="G26" s="6"/>
    </row>
    <row r="27" spans="3:7" ht="12">
      <c r="C27" s="49" t="s">
        <v>12</v>
      </c>
      <c r="D27" s="50">
        <v>65.18654755648976</v>
      </c>
      <c r="E27" s="50">
        <f t="shared" si="0"/>
        <v>34.81345244351024</v>
      </c>
      <c r="F27" s="6"/>
      <c r="G27" s="6"/>
    </row>
    <row r="28" spans="3:7" ht="12">
      <c r="C28" s="49" t="s">
        <v>30</v>
      </c>
      <c r="D28" s="50">
        <v>66.50451503483681</v>
      </c>
      <c r="E28" s="50">
        <f t="shared" si="0"/>
        <v>33.495484965163186</v>
      </c>
      <c r="F28" s="6"/>
      <c r="G28" s="6"/>
    </row>
    <row r="29" spans="3:7" ht="12">
      <c r="C29" s="49" t="s">
        <v>99</v>
      </c>
      <c r="D29" s="50">
        <v>68.03425141652087</v>
      </c>
      <c r="E29" s="50">
        <f t="shared" si="0"/>
        <v>31.965748583479126</v>
      </c>
      <c r="F29" s="6"/>
      <c r="G29" s="6"/>
    </row>
    <row r="30" spans="3:7" ht="12">
      <c r="C30" s="49" t="s">
        <v>20</v>
      </c>
      <c r="D30" s="50">
        <v>69.56396327099658</v>
      </c>
      <c r="E30" s="50">
        <f t="shared" si="0"/>
        <v>30.43603672900342</v>
      </c>
      <c r="F30" s="6"/>
      <c r="G30" s="6"/>
    </row>
    <row r="31" spans="3:7" ht="12">
      <c r="C31" s="49" t="s">
        <v>21</v>
      </c>
      <c r="D31" s="50">
        <v>69.68253261498731</v>
      </c>
      <c r="E31" s="50">
        <f t="shared" si="0"/>
        <v>30.31746738501269</v>
      </c>
      <c r="F31" s="6"/>
      <c r="G31" s="6"/>
    </row>
    <row r="32" spans="3:7" ht="12">
      <c r="C32" s="49" t="s">
        <v>4</v>
      </c>
      <c r="D32" s="50">
        <v>69.76019602233859</v>
      </c>
      <c r="E32" s="50">
        <f t="shared" si="0"/>
        <v>30.23980397766141</v>
      </c>
      <c r="F32" s="6"/>
      <c r="G32" s="6"/>
    </row>
    <row r="33" spans="3:7" ht="12">
      <c r="C33" s="49" t="s">
        <v>24</v>
      </c>
      <c r="D33" s="50">
        <v>71.42326948464394</v>
      </c>
      <c r="E33" s="50">
        <f t="shared" si="0"/>
        <v>28.57673051535606</v>
      </c>
      <c r="F33" s="6"/>
      <c r="G33" s="6"/>
    </row>
    <row r="34" spans="3:7" ht="12">
      <c r="C34" s="49" t="s">
        <v>25</v>
      </c>
      <c r="D34" s="50">
        <v>73.01555279051136</v>
      </c>
      <c r="E34" s="50">
        <f t="shared" si="0"/>
        <v>26.984447209488636</v>
      </c>
      <c r="F34" s="6"/>
      <c r="G34" s="6"/>
    </row>
    <row r="35" spans="3:7" ht="12">
      <c r="C35" s="49" t="s">
        <v>5</v>
      </c>
      <c r="D35" s="50">
        <v>73.28131893426429</v>
      </c>
      <c r="E35" s="50">
        <f t="shared" si="0"/>
        <v>26.71868106573571</v>
      </c>
      <c r="F35" s="6"/>
      <c r="G35" s="6"/>
    </row>
    <row r="36" spans="3:7" ht="12">
      <c r="C36" s="49" t="s">
        <v>22</v>
      </c>
      <c r="D36" s="50">
        <v>73.751859973373</v>
      </c>
      <c r="E36" s="50">
        <f t="shared" si="0"/>
        <v>26.248140026627</v>
      </c>
      <c r="F36" s="6"/>
      <c r="G36" s="6"/>
    </row>
    <row r="37" spans="3:7" ht="12">
      <c r="C37" s="49" t="s">
        <v>8</v>
      </c>
      <c r="D37" s="50">
        <v>77.90097107113489</v>
      </c>
      <c r="E37" s="50">
        <f t="shared" si="0"/>
        <v>22.09902892886511</v>
      </c>
      <c r="F37" s="6"/>
      <c r="G37" s="6"/>
    </row>
    <row r="38" spans="3:7" ht="12">
      <c r="C38" s="49" t="s">
        <v>19</v>
      </c>
      <c r="D38" s="50">
        <v>78.51950774224085</v>
      </c>
      <c r="E38" s="50">
        <f t="shared" si="0"/>
        <v>21.480492257759153</v>
      </c>
      <c r="F38" s="6"/>
      <c r="G38" s="6"/>
    </row>
    <row r="39" spans="3:7" ht="12">
      <c r="C39" s="49" t="s">
        <v>23</v>
      </c>
      <c r="D39" s="50">
        <v>80.1623032472047</v>
      </c>
      <c r="E39" s="50">
        <f t="shared" si="0"/>
        <v>19.837696752795296</v>
      </c>
      <c r="F39" s="6"/>
      <c r="G39" s="6"/>
    </row>
    <row r="40" spans="3:7" ht="12">
      <c r="C40" s="49" t="s">
        <v>26</v>
      </c>
      <c r="D40" s="50">
        <v>81.33036865637466</v>
      </c>
      <c r="E40" s="50">
        <f t="shared" si="0"/>
        <v>18.66963134362534</v>
      </c>
      <c r="F40" s="6"/>
      <c r="G40" s="6"/>
    </row>
    <row r="41" spans="3:7" ht="12">
      <c r="C41" s="8"/>
      <c r="D41" s="6"/>
      <c r="E41" s="6"/>
      <c r="F41" s="6"/>
      <c r="G41" s="6"/>
    </row>
    <row r="42" spans="3:5" ht="12">
      <c r="C42" s="9"/>
      <c r="D42" s="10"/>
      <c r="E42" s="10"/>
    </row>
    <row r="43" spans="3:5" ht="12">
      <c r="C43" s="9"/>
      <c r="D43" s="10"/>
      <c r="E43" s="10"/>
    </row>
    <row r="44" spans="3:5" ht="12">
      <c r="C44" s="14" t="s">
        <v>61</v>
      </c>
      <c r="D44" s="10"/>
      <c r="E44" s="10"/>
    </row>
    <row r="45" ht="12"/>
    <row r="46" ht="12">
      <c r="C46" s="17"/>
    </row>
    <row r="47" spans="1:5" ht="12">
      <c r="A47" s="3" t="s">
        <v>37</v>
      </c>
      <c r="C47" s="17"/>
      <c r="D47" s="15"/>
      <c r="E47" s="15"/>
    </row>
    <row r="48" spans="1:3" ht="12">
      <c r="A48" s="22" t="s">
        <v>97</v>
      </c>
      <c r="C48" s="17"/>
    </row>
    <row r="49" spans="3:5" ht="12">
      <c r="C49" s="13"/>
      <c r="D49" s="13"/>
      <c r="E49" s="13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M43"/>
  <sheetViews>
    <sheetView workbookViewId="0" topLeftCell="B43">
      <selection activeCell="K11" sqref="K11"/>
    </sheetView>
  </sheetViews>
  <sheetFormatPr defaultColWidth="9.140625" defaultRowHeight="12"/>
  <cols>
    <col min="1" max="2" width="9.28125" style="1" customWidth="1"/>
    <col min="3" max="3" width="20.8515625" style="1" customWidth="1"/>
    <col min="4" max="4" width="16.8515625" style="1" customWidth="1"/>
    <col min="5" max="5" width="10.7109375" style="1" customWidth="1"/>
    <col min="6" max="11" width="9.28125" style="1" customWidth="1"/>
    <col min="12" max="16384" width="9.140625" style="1" customWidth="1"/>
  </cols>
  <sheetData>
    <row r="1" ht="12">
      <c r="A1" s="16"/>
    </row>
    <row r="2" s="3" customFormat="1" ht="12">
      <c r="A2" s="2"/>
    </row>
    <row r="3" s="3" customFormat="1" ht="12">
      <c r="C3" s="3" t="s">
        <v>34</v>
      </c>
    </row>
    <row r="4" s="3" customFormat="1" ht="12">
      <c r="C4" s="3" t="s">
        <v>35</v>
      </c>
    </row>
    <row r="5" s="3" customFormat="1" ht="12"/>
    <row r="6" spans="3:37" s="20" customFormat="1" ht="15">
      <c r="C6" s="12" t="s">
        <v>104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3:39" s="18" customFormat="1" ht="12">
      <c r="C7" s="4" t="s">
        <v>40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4"/>
      <c r="R7" s="4"/>
      <c r="S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1:26" s="3" customFormat="1" ht="12"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"/>
    <row r="10" spans="5:6" ht="12">
      <c r="E10" s="7">
        <v>2016</v>
      </c>
      <c r="F10" s="7">
        <v>2017</v>
      </c>
    </row>
    <row r="11" spans="3:7" ht="12">
      <c r="C11" s="1" t="s">
        <v>38</v>
      </c>
      <c r="D11" s="1" t="s">
        <v>2</v>
      </c>
      <c r="E11" s="24">
        <v>226.3187</v>
      </c>
      <c r="F11" s="24">
        <v>236.1565</v>
      </c>
      <c r="G11" s="10"/>
    </row>
    <row r="12" spans="4:7" ht="12">
      <c r="D12" s="1" t="s">
        <v>0</v>
      </c>
      <c r="E12" s="24">
        <v>116.5676</v>
      </c>
      <c r="F12" s="24">
        <v>118.9855</v>
      </c>
      <c r="G12" s="10"/>
    </row>
    <row r="13" spans="4:7" ht="12">
      <c r="D13" s="1" t="s">
        <v>102</v>
      </c>
      <c r="E13" s="24">
        <v>42.7602</v>
      </c>
      <c r="F13" s="24">
        <v>46.6524</v>
      </c>
      <c r="G13" s="10"/>
    </row>
    <row r="14" spans="4:7" ht="12">
      <c r="D14" s="1" t="s">
        <v>1</v>
      </c>
      <c r="E14" s="24">
        <v>31.576900000000002</v>
      </c>
      <c r="F14" s="24">
        <v>34.6524</v>
      </c>
      <c r="G14" s="10"/>
    </row>
    <row r="15" spans="4:7" ht="12">
      <c r="D15" s="1" t="s">
        <v>36</v>
      </c>
      <c r="E15" s="24">
        <v>25.0285</v>
      </c>
      <c r="F15" s="24">
        <v>29.1481</v>
      </c>
      <c r="G15" s="10"/>
    </row>
    <row r="16" spans="4:7" ht="12">
      <c r="D16" s="1" t="s">
        <v>85</v>
      </c>
      <c r="E16" s="24">
        <v>28.496599999999997</v>
      </c>
      <c r="F16" s="24">
        <v>28.72</v>
      </c>
      <c r="G16" s="10"/>
    </row>
    <row r="17" spans="4:7" ht="12">
      <c r="D17" s="1" t="s">
        <v>3</v>
      </c>
      <c r="E17" s="24">
        <v>20.2209</v>
      </c>
      <c r="F17" s="24">
        <v>21.681</v>
      </c>
      <c r="G17" s="10"/>
    </row>
    <row r="18" spans="4:7" ht="12">
      <c r="D18" s="1" t="s">
        <v>28</v>
      </c>
      <c r="E18" s="24">
        <v>14.3574</v>
      </c>
      <c r="F18" s="24">
        <v>16.5792</v>
      </c>
      <c r="G18" s="10"/>
    </row>
    <row r="19" spans="4:7" ht="12">
      <c r="D19" s="1" t="s">
        <v>29</v>
      </c>
      <c r="E19" s="24">
        <v>14.4259</v>
      </c>
      <c r="F19" s="24">
        <v>16.1385</v>
      </c>
      <c r="G19" s="10"/>
    </row>
    <row r="20" spans="4:7" ht="12">
      <c r="D20" s="1" t="s">
        <v>31</v>
      </c>
      <c r="E20" s="24">
        <v>11.6452</v>
      </c>
      <c r="F20" s="24">
        <v>13.434</v>
      </c>
      <c r="G20" s="10"/>
    </row>
    <row r="21" spans="4:7" ht="12">
      <c r="D21" s="1" t="s">
        <v>86</v>
      </c>
      <c r="E21" s="24">
        <v>12.6437</v>
      </c>
      <c r="F21" s="24">
        <v>12.557</v>
      </c>
      <c r="G21" s="10"/>
    </row>
    <row r="22" spans="3:6" ht="12">
      <c r="C22" s="1" t="s">
        <v>68</v>
      </c>
      <c r="E22" s="24"/>
      <c r="F22" s="24"/>
    </row>
    <row r="23" spans="3:7" ht="12">
      <c r="C23" s="1" t="s">
        <v>39</v>
      </c>
      <c r="D23" s="1" t="s">
        <v>2</v>
      </c>
      <c r="E23" s="24">
        <v>229.0971</v>
      </c>
      <c r="F23" s="24">
        <v>223.713</v>
      </c>
      <c r="G23" s="10"/>
    </row>
    <row r="24" spans="4:7" ht="12">
      <c r="D24" s="1" t="s">
        <v>0</v>
      </c>
      <c r="E24" s="24">
        <v>93.0804</v>
      </c>
      <c r="F24" s="24">
        <v>71.6763</v>
      </c>
      <c r="G24" s="10"/>
    </row>
    <row r="25" spans="4:7" ht="12">
      <c r="D25" s="1" t="s">
        <v>102</v>
      </c>
      <c r="E25" s="24">
        <v>32.173700000000004</v>
      </c>
      <c r="F25" s="24">
        <v>30.6283</v>
      </c>
      <c r="G25" s="10"/>
    </row>
    <row r="26" spans="4:7" ht="12">
      <c r="D26" s="1" t="s">
        <v>1</v>
      </c>
      <c r="E26" s="24">
        <v>18.4555</v>
      </c>
      <c r="F26" s="24">
        <v>18.307</v>
      </c>
      <c r="G26" s="10"/>
    </row>
    <row r="27" spans="4:7" ht="12">
      <c r="D27" s="1" t="s">
        <v>28</v>
      </c>
      <c r="E27" s="24">
        <v>15.6939</v>
      </c>
      <c r="F27" s="24">
        <v>17.073900000000002</v>
      </c>
      <c r="G27" s="10"/>
    </row>
    <row r="28" spans="4:7" ht="12">
      <c r="D28" s="1" t="s">
        <v>85</v>
      </c>
      <c r="E28" s="24">
        <v>15.8676</v>
      </c>
      <c r="F28" s="24">
        <v>15.5531</v>
      </c>
      <c r="G28" s="10"/>
    </row>
    <row r="29" spans="4:7" ht="12">
      <c r="D29" s="1" t="s">
        <v>86</v>
      </c>
      <c r="E29" s="24">
        <v>14.0412</v>
      </c>
      <c r="F29" s="24">
        <v>14.1093</v>
      </c>
      <c r="G29" s="10"/>
    </row>
    <row r="30" spans="4:7" ht="12">
      <c r="D30" s="1" t="s">
        <v>3</v>
      </c>
      <c r="E30" s="24">
        <v>12.067200000000001</v>
      </c>
      <c r="F30" s="24">
        <v>13.2275</v>
      </c>
      <c r="G30" s="10"/>
    </row>
    <row r="31" spans="4:7" ht="12">
      <c r="D31" s="1" t="s">
        <v>31</v>
      </c>
      <c r="E31" s="24">
        <v>11.72</v>
      </c>
      <c r="F31" s="24">
        <v>13.2013</v>
      </c>
      <c r="G31" s="10"/>
    </row>
    <row r="32" spans="4:7" ht="12">
      <c r="D32" s="1" t="s">
        <v>36</v>
      </c>
      <c r="E32" s="24">
        <v>11.2875</v>
      </c>
      <c r="F32" s="24">
        <v>12.6099</v>
      </c>
      <c r="G32" s="10"/>
    </row>
    <row r="33" spans="4:7" ht="12">
      <c r="D33" s="1" t="s">
        <v>29</v>
      </c>
      <c r="E33" s="19">
        <v>7.7616000000000005</v>
      </c>
      <c r="F33" s="19">
        <v>8.1253</v>
      </c>
      <c r="G33" s="10"/>
    </row>
    <row r="34" ht="12">
      <c r="C34" s="9"/>
    </row>
    <row r="35" spans="1:5" ht="12">
      <c r="A35" s="2"/>
      <c r="C35" s="1" t="s">
        <v>103</v>
      </c>
      <c r="D35" s="10"/>
      <c r="E35" s="10"/>
    </row>
    <row r="36" ht="12">
      <c r="A36" s="2"/>
    </row>
    <row r="37" spans="1:3" ht="12">
      <c r="A37" s="2"/>
      <c r="C37" s="1" t="s">
        <v>82</v>
      </c>
    </row>
    <row r="38" spans="1:5" ht="12">
      <c r="A38" s="2"/>
      <c r="D38" s="10"/>
      <c r="E38" s="10"/>
    </row>
    <row r="39" ht="12">
      <c r="C39" s="14" t="s">
        <v>75</v>
      </c>
    </row>
    <row r="40" spans="4:5" ht="12">
      <c r="D40" s="15"/>
      <c r="E40" s="15"/>
    </row>
    <row r="41" spans="1:3" ht="12">
      <c r="A41" s="3" t="s">
        <v>37</v>
      </c>
      <c r="C41" s="17"/>
    </row>
    <row r="42" spans="1:5" ht="12">
      <c r="A42" s="28" t="s">
        <v>101</v>
      </c>
      <c r="C42" s="17"/>
      <c r="D42" s="13"/>
      <c r="E42" s="13"/>
    </row>
    <row r="43" ht="12">
      <c r="C43" s="13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6"/>
  <sheetViews>
    <sheetView workbookViewId="0" topLeftCell="A7">
      <selection activeCell="E18" sqref="E18"/>
    </sheetView>
  </sheetViews>
  <sheetFormatPr defaultColWidth="9.140625" defaultRowHeight="12"/>
  <cols>
    <col min="1" max="2" width="9.28125" style="1" customWidth="1"/>
    <col min="3" max="3" width="29.7109375" style="1" customWidth="1"/>
    <col min="4" max="5" width="8.140625" style="1" customWidth="1"/>
    <col min="6" max="6" width="23.7109375" style="1" customWidth="1"/>
    <col min="7" max="9" width="8.140625" style="1" customWidth="1"/>
    <col min="10" max="10" width="19.140625" style="1" customWidth="1"/>
    <col min="11" max="12" width="6.7109375" style="1" customWidth="1"/>
    <col min="13" max="13" width="16.421875" style="1" customWidth="1"/>
    <col min="14" max="14" width="17.28125" style="1" customWidth="1"/>
    <col min="15" max="15" width="10.7109375" style="1" customWidth="1"/>
    <col min="16" max="16" width="11.7109375" style="1" customWidth="1"/>
    <col min="17" max="17" width="10.8515625" style="1" customWidth="1"/>
    <col min="18" max="19" width="6.7109375" style="1" customWidth="1"/>
    <col min="20" max="22" width="6.00390625" style="1" customWidth="1"/>
    <col min="23" max="23" width="5.00390625" style="1" customWidth="1"/>
    <col min="24" max="16384" width="9.140625" style="1" customWidth="1"/>
  </cols>
  <sheetData>
    <row r="1" ht="12">
      <c r="A1" s="16"/>
    </row>
    <row r="2" s="3" customFormat="1" ht="12">
      <c r="A2" s="2"/>
    </row>
    <row r="3" s="3" customFormat="1" ht="12">
      <c r="C3" s="3" t="s">
        <v>34</v>
      </c>
    </row>
    <row r="4" s="3" customFormat="1" ht="12">
      <c r="C4" s="3" t="s">
        <v>35</v>
      </c>
    </row>
    <row r="5" s="3" customFormat="1" ht="12"/>
    <row r="6" spans="3:49" s="20" customFormat="1" ht="15">
      <c r="C6" s="12" t="s">
        <v>105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3:51" s="18" customFormat="1" ht="12">
      <c r="C7" s="4" t="s">
        <v>41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="3" customFormat="1" ht="12"/>
    <row r="9" ht="12"/>
    <row r="10" spans="3:7" ht="12">
      <c r="C10" s="52" t="s">
        <v>38</v>
      </c>
      <c r="D10" s="52"/>
      <c r="F10" s="52" t="s">
        <v>39</v>
      </c>
      <c r="G10" s="52"/>
    </row>
    <row r="11" spans="3:12" ht="12">
      <c r="C11" s="8" t="s">
        <v>2</v>
      </c>
      <c r="D11" s="10">
        <v>25.8818860608043</v>
      </c>
      <c r="E11" s="24"/>
      <c r="F11" s="24" t="s">
        <v>2</v>
      </c>
      <c r="G11" s="10">
        <v>31.04188954613761</v>
      </c>
      <c r="H11" s="24"/>
      <c r="I11" s="24"/>
      <c r="K11" s="6"/>
      <c r="L11" s="6"/>
    </row>
    <row r="12" spans="3:12" ht="12">
      <c r="C12" s="8" t="s">
        <v>0</v>
      </c>
      <c r="D12" s="10">
        <v>13.040374302159059</v>
      </c>
      <c r="E12" s="24"/>
      <c r="F12" s="26" t="s">
        <v>0</v>
      </c>
      <c r="G12" s="10">
        <v>9.94563475379537</v>
      </c>
      <c r="H12" s="24"/>
      <c r="I12" s="24"/>
      <c r="K12" s="6"/>
      <c r="L12" s="6"/>
    </row>
    <row r="13" spans="3:9" ht="13.5">
      <c r="C13" s="35" t="s">
        <v>87</v>
      </c>
      <c r="D13" s="10">
        <v>5.112931895853237</v>
      </c>
      <c r="E13" s="19"/>
      <c r="F13" s="35" t="s">
        <v>87</v>
      </c>
      <c r="G13" s="10">
        <v>4.249910848211622</v>
      </c>
      <c r="H13" s="19"/>
      <c r="I13" s="19"/>
    </row>
    <row r="14" spans="3:9" ht="12">
      <c r="C14" s="9" t="s">
        <v>1</v>
      </c>
      <c r="D14" s="10">
        <v>3.79777591780626</v>
      </c>
      <c r="E14" s="19"/>
      <c r="F14" s="24" t="s">
        <v>1</v>
      </c>
      <c r="G14" s="10">
        <v>2.5402362487702606</v>
      </c>
      <c r="H14" s="19"/>
      <c r="I14" s="19"/>
    </row>
    <row r="15" spans="3:9" ht="12">
      <c r="C15" s="1" t="s">
        <v>36</v>
      </c>
      <c r="D15" s="10">
        <v>3.19452483030926</v>
      </c>
      <c r="E15" s="19"/>
      <c r="F15" s="1" t="s">
        <v>36</v>
      </c>
      <c r="G15" s="10">
        <v>1.7497200564466109</v>
      </c>
      <c r="H15" s="19"/>
      <c r="I15" s="19"/>
    </row>
    <row r="16" spans="3:9" ht="12">
      <c r="C16" s="1" t="s">
        <v>85</v>
      </c>
      <c r="D16" s="10">
        <v>3.14760664079243</v>
      </c>
      <c r="E16" s="19"/>
      <c r="F16" s="1" t="s">
        <v>85</v>
      </c>
      <c r="G16" s="10">
        <v>2.158111563923567</v>
      </c>
      <c r="H16" s="19"/>
      <c r="I16" s="19"/>
    </row>
    <row r="17" spans="3:9" ht="12">
      <c r="C17" s="1" t="s">
        <v>3</v>
      </c>
      <c r="D17" s="10">
        <v>2.3761580633363772</v>
      </c>
      <c r="E17" s="19"/>
      <c r="F17" s="1" t="s">
        <v>3</v>
      </c>
      <c r="G17" s="10">
        <v>1.8354167794072551</v>
      </c>
      <c r="H17" s="19"/>
      <c r="I17" s="19"/>
    </row>
    <row r="18" spans="3:9" ht="12">
      <c r="C18" s="1" t="s">
        <v>28</v>
      </c>
      <c r="D18" s="10">
        <v>1.8170194992697049</v>
      </c>
      <c r="E18" s="19">
        <f>SUM(D11:D18)</f>
        <v>58.36827721033063</v>
      </c>
      <c r="F18" s="1" t="s">
        <v>28</v>
      </c>
      <c r="G18" s="10">
        <v>2.369134193908262</v>
      </c>
      <c r="H18" s="19">
        <f>SUM(G11:G18)</f>
        <v>55.890053990600556</v>
      </c>
      <c r="I18" s="19"/>
    </row>
    <row r="19" spans="3:9" ht="12">
      <c r="C19" s="1" t="s">
        <v>29</v>
      </c>
      <c r="D19" s="10">
        <v>1.7687203959759294</v>
      </c>
      <c r="E19" s="19"/>
      <c r="F19" s="1" t="s">
        <v>29</v>
      </c>
      <c r="G19" s="10">
        <v>1.1274475114509748</v>
      </c>
      <c r="H19" s="19"/>
      <c r="I19" s="19"/>
    </row>
    <row r="20" spans="3:8" ht="12">
      <c r="C20" s="1" t="s">
        <v>31</v>
      </c>
      <c r="D20" s="10">
        <v>1.4723171174235918</v>
      </c>
      <c r="E20" s="19"/>
      <c r="F20" s="1" t="s">
        <v>31</v>
      </c>
      <c r="G20" s="10">
        <v>1.8317813290484972</v>
      </c>
      <c r="H20" s="19"/>
    </row>
    <row r="21" spans="3:8" ht="12">
      <c r="C21" s="1" t="s">
        <v>86</v>
      </c>
      <c r="D21" s="10">
        <v>1.3762011346946585</v>
      </c>
      <c r="E21" s="19">
        <f>SUM(D11:D21)</f>
        <v>62.98551585842482</v>
      </c>
      <c r="F21" s="1" t="s">
        <v>86</v>
      </c>
      <c r="G21" s="10">
        <v>1.957773272779496</v>
      </c>
      <c r="H21" s="19">
        <f>SUM(G11:G21)</f>
        <v>60.807056103879525</v>
      </c>
    </row>
    <row r="22" spans="3:8" ht="12">
      <c r="C22" s="9"/>
      <c r="D22" s="39"/>
      <c r="E22" s="19"/>
      <c r="F22" s="24"/>
      <c r="G22" s="10"/>
      <c r="H22" s="19"/>
    </row>
    <row r="23" spans="3:8" ht="12">
      <c r="C23" s="9" t="s">
        <v>69</v>
      </c>
      <c r="D23" s="38">
        <v>37</v>
      </c>
      <c r="E23" s="19"/>
      <c r="F23" s="19" t="s">
        <v>69</v>
      </c>
      <c r="G23" s="10">
        <v>39</v>
      </c>
      <c r="H23" s="19"/>
    </row>
    <row r="24" spans="3:5" ht="14.25">
      <c r="C24" s="9"/>
      <c r="D24" s="36"/>
      <c r="E24" s="10"/>
    </row>
    <row r="25" spans="3:5" ht="14.25">
      <c r="C25" s="9"/>
      <c r="D25" s="36"/>
      <c r="E25" s="10"/>
    </row>
    <row r="26" ht="12">
      <c r="C26" s="1" t="s">
        <v>74</v>
      </c>
    </row>
    <row r="27" ht="12"/>
    <row r="28" spans="3:5" ht="12">
      <c r="C28" s="14" t="s">
        <v>75</v>
      </c>
      <c r="D28" s="10"/>
      <c r="E28" s="10"/>
    </row>
    <row r="29" spans="3:5" ht="12">
      <c r="C29" s="14"/>
      <c r="D29" s="10"/>
      <c r="E29" s="10"/>
    </row>
    <row r="30" spans="3:5" ht="12">
      <c r="C30" s="14"/>
      <c r="D30" s="10"/>
      <c r="E30" s="10"/>
    </row>
    <row r="31" spans="3:5" ht="12">
      <c r="C31" s="17"/>
      <c r="D31" s="15"/>
      <c r="E31" s="15"/>
    </row>
    <row r="32" spans="1:5" ht="12">
      <c r="A32" s="3" t="s">
        <v>37</v>
      </c>
      <c r="C32" s="17"/>
      <c r="D32" s="15"/>
      <c r="E32" s="15"/>
    </row>
    <row r="33" ht="12">
      <c r="A33" s="22" t="s">
        <v>76</v>
      </c>
    </row>
    <row r="34" ht="12">
      <c r="E34" s="15"/>
    </row>
    <row r="35" ht="12"/>
    <row r="36" ht="12">
      <c r="E36" s="13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</sheetData>
  <mergeCells count="2">
    <mergeCell ref="C10:D10"/>
    <mergeCell ref="F10:G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workbookViewId="0" topLeftCell="B1">
      <selection activeCell="F16" sqref="F16"/>
    </sheetView>
  </sheetViews>
  <sheetFormatPr defaultColWidth="9.140625" defaultRowHeight="12"/>
  <cols>
    <col min="1" max="2" width="9.28125" style="1" customWidth="1"/>
    <col min="3" max="3" width="20.8515625" style="1" customWidth="1"/>
    <col min="4" max="4" width="41.7109375" style="1" customWidth="1"/>
    <col min="5" max="5" width="10.7109375" style="1" customWidth="1"/>
    <col min="6" max="7" width="9.28125" style="1" customWidth="1"/>
    <col min="8" max="8" width="51.00390625" style="1" customWidth="1"/>
    <col min="9" max="10" width="9.28125" style="1" customWidth="1"/>
    <col min="11" max="16384" width="9.140625" style="1" customWidth="1"/>
  </cols>
  <sheetData>
    <row r="1" ht="12">
      <c r="A1" s="16"/>
    </row>
    <row r="2" s="3" customFormat="1" ht="12">
      <c r="A2" s="2"/>
    </row>
    <row r="3" s="3" customFormat="1" ht="12">
      <c r="C3" s="3" t="s">
        <v>34</v>
      </c>
    </row>
    <row r="4" s="3" customFormat="1" ht="12">
      <c r="C4" s="3" t="s">
        <v>35</v>
      </c>
    </row>
    <row r="5" s="3" customFormat="1" ht="12"/>
    <row r="6" spans="3:36" s="20" customFormat="1" ht="15">
      <c r="C6" s="12" t="s">
        <v>107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3:38" s="18" customFormat="1" ht="12">
      <c r="C7" s="4" t="s">
        <v>41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4"/>
      <c r="Q7" s="4"/>
      <c r="R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="3" customFormat="1" ht="12"/>
    <row r="9" ht="12"/>
    <row r="10" spans="5:6" ht="12">
      <c r="E10" s="41">
        <v>2016</v>
      </c>
      <c r="F10" s="41">
        <v>2017</v>
      </c>
    </row>
    <row r="11" spans="3:8" ht="12">
      <c r="C11" s="3" t="s">
        <v>38</v>
      </c>
      <c r="D11" s="8" t="s">
        <v>32</v>
      </c>
      <c r="E11" s="44">
        <v>18</v>
      </c>
      <c r="F11" s="44">
        <v>18</v>
      </c>
      <c r="G11" s="10"/>
      <c r="H11" s="10"/>
    </row>
    <row r="12" spans="4:7" ht="12">
      <c r="D12" s="8" t="s">
        <v>33</v>
      </c>
      <c r="E12" s="44">
        <v>14</v>
      </c>
      <c r="F12" s="44">
        <v>15</v>
      </c>
      <c r="G12" s="10"/>
    </row>
    <row r="13" spans="4:8" ht="12">
      <c r="D13" s="8" t="s">
        <v>73</v>
      </c>
      <c r="E13" s="44">
        <v>3.7346886772088315</v>
      </c>
      <c r="F13" s="44">
        <v>3</v>
      </c>
      <c r="G13" s="10"/>
      <c r="H13" s="43"/>
    </row>
    <row r="14" spans="4:8" ht="12">
      <c r="D14" s="8" t="s">
        <v>70</v>
      </c>
      <c r="E14" s="44">
        <v>10</v>
      </c>
      <c r="F14" s="44">
        <v>9</v>
      </c>
      <c r="G14" s="10"/>
      <c r="H14" s="42"/>
    </row>
    <row r="15" spans="4:8" ht="24">
      <c r="D15" s="8" t="s">
        <v>71</v>
      </c>
      <c r="E15" s="44">
        <v>8</v>
      </c>
      <c r="F15" s="44">
        <v>7.65874681809235</v>
      </c>
      <c r="G15" s="10"/>
      <c r="H15" s="42"/>
    </row>
    <row r="16" spans="4:7" ht="24">
      <c r="D16" s="8" t="s">
        <v>72</v>
      </c>
      <c r="E16" s="44">
        <v>13</v>
      </c>
      <c r="F16" s="44">
        <v>14</v>
      </c>
      <c r="G16" s="10"/>
    </row>
    <row r="17" spans="4:7" ht="13.5">
      <c r="D17" s="8" t="s">
        <v>83</v>
      </c>
      <c r="E17" s="44">
        <v>27</v>
      </c>
      <c r="F17" s="44">
        <v>26</v>
      </c>
      <c r="G17" s="10"/>
    </row>
    <row r="18" spans="4:7" ht="13.5">
      <c r="D18" s="8" t="s">
        <v>84</v>
      </c>
      <c r="E18" s="44">
        <f>100-SUM(E11:E17)</f>
        <v>6.265311322791177</v>
      </c>
      <c r="F18" s="44">
        <f>100-SUM(F11:F17)</f>
        <v>7.341253181907646</v>
      </c>
      <c r="G18" s="10"/>
    </row>
    <row r="19" spans="3:6" ht="12">
      <c r="C19" s="1" t="s">
        <v>68</v>
      </c>
      <c r="D19" s="8"/>
      <c r="E19" s="10"/>
      <c r="F19" s="19"/>
    </row>
    <row r="20" spans="3:7" ht="12">
      <c r="C20" s="3" t="s">
        <v>39</v>
      </c>
      <c r="D20" s="8" t="s">
        <v>32</v>
      </c>
      <c r="E20" s="44">
        <v>17</v>
      </c>
      <c r="F20" s="44">
        <v>18</v>
      </c>
      <c r="G20" s="45"/>
    </row>
    <row r="21" spans="4:7" ht="12">
      <c r="D21" s="8" t="s">
        <v>33</v>
      </c>
      <c r="E21" s="44">
        <v>14</v>
      </c>
      <c r="F21" s="44">
        <v>15</v>
      </c>
      <c r="G21" s="45"/>
    </row>
    <row r="22" spans="4:7" ht="12">
      <c r="D22" s="8" t="s">
        <v>73</v>
      </c>
      <c r="E22" s="44">
        <v>2.25161309657102</v>
      </c>
      <c r="F22" s="44">
        <v>1.626487270749302</v>
      </c>
      <c r="G22" s="45"/>
    </row>
    <row r="23" spans="4:7" ht="12">
      <c r="D23" s="8" t="s">
        <v>70</v>
      </c>
      <c r="E23" s="44">
        <v>6</v>
      </c>
      <c r="F23" s="44">
        <v>7</v>
      </c>
      <c r="G23" s="45"/>
    </row>
    <row r="24" spans="4:7" ht="24">
      <c r="D24" s="8" t="s">
        <v>71</v>
      </c>
      <c r="E24" s="44">
        <v>16</v>
      </c>
      <c r="F24" s="44">
        <v>16.025001657674018</v>
      </c>
      <c r="G24" s="45"/>
    </row>
    <row r="25" spans="4:7" ht="24">
      <c r="D25" s="8" t="s">
        <v>72</v>
      </c>
      <c r="E25" s="44">
        <v>6</v>
      </c>
      <c r="F25" s="44">
        <v>7</v>
      </c>
      <c r="G25" s="45"/>
    </row>
    <row r="26" spans="4:7" ht="13.5">
      <c r="D26" s="8" t="s">
        <v>88</v>
      </c>
      <c r="E26" s="44">
        <v>33</v>
      </c>
      <c r="F26" s="44">
        <v>30</v>
      </c>
      <c r="G26" s="45"/>
    </row>
    <row r="27" spans="4:7" ht="13.5">
      <c r="D27" s="8" t="s">
        <v>89</v>
      </c>
      <c r="E27" s="44">
        <f>100-SUM(E20:E26)</f>
        <v>5.74838690342898</v>
      </c>
      <c r="F27" s="44">
        <f>100-SUM(F20:F26)</f>
        <v>5.348511071576681</v>
      </c>
      <c r="G27" s="44"/>
    </row>
    <row r="28" spans="3:6" ht="12">
      <c r="C28" s="9"/>
      <c r="D28" s="10"/>
      <c r="E28" s="10"/>
      <c r="F28" s="19"/>
    </row>
    <row r="29" spans="3:7" ht="12">
      <c r="C29" s="43"/>
      <c r="D29" s="43"/>
      <c r="E29" s="43"/>
      <c r="F29" s="43"/>
      <c r="G29" s="43"/>
    </row>
    <row r="30" spans="1:7" ht="12" customHeight="1">
      <c r="A30" s="2"/>
      <c r="C30" s="42" t="s">
        <v>90</v>
      </c>
      <c r="D30" s="42"/>
      <c r="E30" s="42"/>
      <c r="F30" s="42"/>
      <c r="G30" s="42"/>
    </row>
    <row r="31" spans="1:7" ht="24" customHeight="1">
      <c r="A31" s="2"/>
      <c r="C31" s="42" t="s">
        <v>91</v>
      </c>
      <c r="D31" s="42"/>
      <c r="E31" s="42"/>
      <c r="F31" s="42"/>
      <c r="G31" s="42"/>
    </row>
    <row r="32" spans="3:5" ht="12">
      <c r="C32" s="14" t="s">
        <v>75</v>
      </c>
      <c r="D32" s="10"/>
      <c r="E32" s="10"/>
    </row>
    <row r="33" ht="12"/>
    <row r="34" spans="3:5" ht="12">
      <c r="C34" s="17"/>
      <c r="D34" s="15"/>
      <c r="E34" s="15"/>
    </row>
    <row r="35" ht="12">
      <c r="C35" s="17"/>
    </row>
    <row r="36" spans="1:5" ht="12">
      <c r="A36" s="3" t="s">
        <v>37</v>
      </c>
      <c r="C36" s="13"/>
      <c r="D36" s="13"/>
      <c r="E36" s="13"/>
    </row>
    <row r="37" ht="12">
      <c r="A37" s="5" t="s">
        <v>106</v>
      </c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37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KOSMIDOU Theodora (ESTAT)</cp:lastModifiedBy>
  <cp:lastPrinted>2018-03-16T16:59:30Z</cp:lastPrinted>
  <dcterms:created xsi:type="dcterms:W3CDTF">2006-08-21T13:09:34Z</dcterms:created>
  <dcterms:modified xsi:type="dcterms:W3CDTF">2019-03-13T09:57:12Z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718208944</vt:i4>
  </property>
  <property fmtid="{D5CDD505-2E9C-101B-9397-08002B2CF9AE}" pid="4" name="_EmailSubject">
    <vt:lpwstr>YB 2012 articles in Statistics explained == &gt; situation of International trade articles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