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480" yWindow="105" windowWidth="16605" windowHeight="9435"/>
  </bookViews>
  <sheets>
    <sheet name="Info" sheetId="27" r:id="rId1"/>
    <sheet name="Table 1" sheetId="4" r:id="rId2"/>
    <sheet name="Figure 1" sheetId="17" r:id="rId3"/>
    <sheet name="Table 2" sheetId="18" r:id="rId4"/>
    <sheet name="Table 3" sheetId="19" r:id="rId5"/>
    <sheet name="Figure 2" sheetId="20" r:id="rId6"/>
    <sheet name="Table 4 a +b" sheetId="21" r:id="rId7"/>
    <sheet name="Figure 3" sheetId="28" r:id="rId8"/>
    <sheet name="Figure 4, Table 5" sheetId="22" r:id="rId9"/>
    <sheet name="Figure 5" sheetId="23" r:id="rId10"/>
    <sheet name="Table 6" sheetId="24" r:id="rId11"/>
    <sheet name="Figure 6" sheetId="25" r:id="rId12"/>
    <sheet name="Table 7 a+ b" sheetId="26" r:id="rId13"/>
    <sheet name="Figure 7" sheetId="29" r:id="rId14"/>
    <sheet name="Sheet1" sheetId="1" r:id="rId15"/>
    <sheet name="Sheet2" sheetId="2" r:id="rId16"/>
    <sheet name="Sheet3" sheetId="3" r:id="rId17"/>
  </sheets>
  <definedNames>
    <definedName name="_xlnm.Print_Area" localSheetId="2">'Figure 1'!$B:$F</definedName>
    <definedName name="_xlnm.Print_Area" localSheetId="8">'Figure 4, Table 5'!$E$9:$R$134</definedName>
    <definedName name="_xlnm.Print_Area" localSheetId="9">'Figure 5'!$B:$F</definedName>
  </definedNames>
  <calcPr calcId="145621"/>
</workbook>
</file>

<file path=xl/calcChain.xml><?xml version="1.0" encoding="utf-8"?>
<calcChain xmlns="http://schemas.openxmlformats.org/spreadsheetml/2006/main">
  <c r="S25" i="29" l="1"/>
  <c r="S39" i="29"/>
  <c r="S13" i="29"/>
  <c r="S32" i="29"/>
  <c r="S26" i="29"/>
  <c r="S29" i="29"/>
  <c r="S11" i="29"/>
  <c r="S20" i="29"/>
  <c r="S12" i="29"/>
  <c r="S15" i="29"/>
  <c r="S38" i="29"/>
  <c r="S18" i="29"/>
  <c r="S24" i="29"/>
  <c r="S14" i="29"/>
  <c r="S31" i="29"/>
  <c r="S19" i="29"/>
  <c r="S34" i="29"/>
  <c r="S30" i="29"/>
  <c r="S28" i="29"/>
  <c r="S16" i="29"/>
  <c r="S33" i="29"/>
  <c r="S17" i="29"/>
  <c r="S23" i="29"/>
  <c r="S21" i="29"/>
  <c r="S37" i="29"/>
  <c r="S22" i="29"/>
  <c r="S35" i="29"/>
  <c r="S10" i="29"/>
  <c r="S36" i="29"/>
  <c r="S41" i="29"/>
  <c r="S40" i="29"/>
  <c r="S27" i="29"/>
  <c r="AM10" i="26"/>
  <c r="AM11" i="26"/>
  <c r="AM12" i="26"/>
  <c r="AM13" i="26"/>
  <c r="AM14" i="26"/>
  <c r="AM15" i="26"/>
  <c r="AM16" i="26"/>
  <c r="AM17" i="26"/>
  <c r="AM18" i="26"/>
  <c r="AM19" i="26"/>
  <c r="AM20" i="26"/>
  <c r="AM21" i="26"/>
  <c r="AM22" i="26"/>
  <c r="AM23" i="26"/>
  <c r="AM25" i="26"/>
  <c r="AM26" i="26"/>
  <c r="AM27" i="26"/>
  <c r="AM28" i="26"/>
  <c r="AM29" i="26"/>
  <c r="AM30" i="26"/>
  <c r="AM31" i="26"/>
  <c r="AM32" i="26"/>
  <c r="AM33" i="26"/>
  <c r="AM34" i="26"/>
  <c r="AM35" i="26"/>
  <c r="AM36" i="26"/>
  <c r="AM37" i="26"/>
  <c r="AM38" i="26"/>
  <c r="AM39" i="26"/>
  <c r="AM40" i="26"/>
  <c r="AM41" i="26"/>
  <c r="S10" i="26" l="1"/>
  <c r="S11" i="26"/>
  <c r="S12" i="26"/>
  <c r="S13" i="26"/>
  <c r="S14" i="26"/>
  <c r="S15" i="26"/>
  <c r="S16" i="26"/>
  <c r="S17" i="26"/>
  <c r="S18" i="26"/>
  <c r="S19" i="26"/>
  <c r="S20" i="26"/>
  <c r="S21" i="26"/>
  <c r="S22" i="26"/>
  <c r="S23" i="26"/>
  <c r="S25" i="26"/>
  <c r="S26" i="26"/>
  <c r="S27" i="26"/>
  <c r="S28" i="26"/>
  <c r="S29" i="26"/>
  <c r="S30" i="26"/>
  <c r="S31" i="26"/>
  <c r="S32" i="26"/>
  <c r="S33" i="26"/>
  <c r="S34" i="26"/>
  <c r="S35" i="26"/>
  <c r="S36" i="26"/>
  <c r="S37" i="26"/>
  <c r="S38" i="26"/>
  <c r="S39" i="26"/>
  <c r="S40" i="26"/>
  <c r="S41" i="26"/>
  <c r="S11" i="28" l="1"/>
  <c r="S12" i="28"/>
  <c r="S13" i="28"/>
  <c r="S14" i="28"/>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10" i="28"/>
  <c r="AL13" i="21"/>
  <c r="AL14" i="21"/>
  <c r="AL15" i="21"/>
  <c r="AL16" i="21"/>
  <c r="AL17" i="21"/>
  <c r="AL18" i="21"/>
  <c r="AL19" i="21"/>
  <c r="AL20" i="21"/>
  <c r="AL21" i="21"/>
  <c r="AL22" i="21"/>
  <c r="AL23" i="21"/>
  <c r="AL24" i="21"/>
  <c r="AL26" i="21"/>
  <c r="AL27" i="21"/>
  <c r="AL28" i="21"/>
  <c r="AL29" i="21"/>
  <c r="AL30" i="21"/>
  <c r="AL31" i="21"/>
  <c r="AL32" i="21"/>
  <c r="AL33" i="21"/>
  <c r="AL34" i="21"/>
  <c r="AL35" i="21"/>
  <c r="AL36" i="21"/>
  <c r="AL37" i="21"/>
  <c r="AL38" i="21"/>
  <c r="AL39" i="21"/>
  <c r="AL40" i="21"/>
  <c r="AL12" i="21"/>
  <c r="AL11" i="21"/>
  <c r="AL10" i="21"/>
  <c r="S12" i="21"/>
  <c r="S13" i="21"/>
  <c r="S14" i="21"/>
  <c r="S15" i="21"/>
  <c r="S16" i="21"/>
  <c r="S17" i="21"/>
  <c r="S18" i="21"/>
  <c r="S19" i="21"/>
  <c r="S20" i="21"/>
  <c r="S21" i="21"/>
  <c r="S22" i="21"/>
  <c r="S23" i="21"/>
  <c r="S24" i="21"/>
  <c r="S26" i="21"/>
  <c r="S27" i="21"/>
  <c r="S28" i="21"/>
  <c r="S29" i="21"/>
  <c r="S30" i="21"/>
  <c r="S31" i="21"/>
  <c r="S32" i="21"/>
  <c r="S33" i="21"/>
  <c r="S34" i="21"/>
  <c r="S35" i="21"/>
  <c r="S36" i="21"/>
  <c r="S37" i="21"/>
  <c r="S38" i="21"/>
  <c r="S39" i="21"/>
  <c r="S40" i="21"/>
  <c r="S11" i="21"/>
  <c r="S10" i="21"/>
  <c r="J35" i="17" l="1"/>
  <c r="I35" i="17"/>
  <c r="AM9" i="26"/>
  <c r="S9" i="26"/>
  <c r="P39" i="24"/>
  <c r="Q39" i="24" s="1"/>
  <c r="D39" i="24"/>
  <c r="E39" i="24"/>
  <c r="P38" i="24"/>
  <c r="Q38" i="24" s="1"/>
  <c r="D38" i="24"/>
  <c r="E38" i="24" s="1"/>
  <c r="P37" i="24"/>
  <c r="Q37" i="24" s="1"/>
  <c r="D37" i="24"/>
  <c r="E37" i="24"/>
  <c r="P36" i="24"/>
  <c r="Q36" i="24" s="1"/>
  <c r="D36" i="24"/>
  <c r="E36" i="24" s="1"/>
  <c r="P35" i="24"/>
  <c r="Q35" i="24" s="1"/>
  <c r="D35" i="24"/>
  <c r="E35" i="24"/>
  <c r="P34" i="24"/>
  <c r="Q34" i="24" s="1"/>
  <c r="D34" i="24"/>
  <c r="E34" i="24" s="1"/>
  <c r="P33" i="24"/>
  <c r="Q33" i="24" s="1"/>
  <c r="D33" i="24"/>
  <c r="E33" i="24"/>
  <c r="P32" i="24"/>
  <c r="Q32" i="24" s="1"/>
  <c r="D32" i="24"/>
  <c r="E32" i="24" s="1"/>
  <c r="P31" i="24"/>
  <c r="Q31" i="24" s="1"/>
  <c r="D31" i="24"/>
  <c r="E31" i="24"/>
  <c r="P30" i="24"/>
  <c r="Q30" i="24" s="1"/>
  <c r="D30" i="24"/>
  <c r="E30" i="24" s="1"/>
  <c r="P29" i="24"/>
  <c r="Q29" i="24" s="1"/>
  <c r="D29" i="24"/>
  <c r="E29" i="24"/>
  <c r="P28" i="24"/>
  <c r="Q28" i="24" s="1"/>
  <c r="D28" i="24"/>
  <c r="E28" i="24" s="1"/>
  <c r="P27" i="24"/>
  <c r="Q27" i="24" s="1"/>
  <c r="D27" i="24"/>
  <c r="E27" i="24"/>
  <c r="P26" i="24"/>
  <c r="Q26" i="24" s="1"/>
  <c r="D26" i="24"/>
  <c r="E26" i="24" s="1"/>
  <c r="P25" i="24"/>
  <c r="Q25" i="24" s="1"/>
  <c r="D25" i="24"/>
  <c r="E25" i="24"/>
  <c r="P24" i="24"/>
  <c r="Q24" i="24" s="1"/>
  <c r="D24" i="24"/>
  <c r="E24" i="24" s="1"/>
  <c r="P23" i="24"/>
  <c r="Q23" i="24" s="1"/>
  <c r="D23" i="24"/>
  <c r="E23" i="24"/>
  <c r="P22" i="24"/>
  <c r="Q22" i="24" s="1"/>
  <c r="D22" i="24"/>
  <c r="E22" i="24" s="1"/>
  <c r="P21" i="24"/>
  <c r="Q21" i="24" s="1"/>
  <c r="D21" i="24"/>
  <c r="E21" i="24"/>
  <c r="P20" i="24"/>
  <c r="Q20" i="24" s="1"/>
  <c r="D20" i="24"/>
  <c r="E20" i="24" s="1"/>
  <c r="P19" i="24"/>
  <c r="Q19" i="24" s="1"/>
  <c r="D19" i="24"/>
  <c r="E19" i="24" s="1"/>
  <c r="P18" i="24"/>
  <c r="Q18" i="24" s="1"/>
  <c r="D18" i="24"/>
  <c r="E18" i="24" s="1"/>
  <c r="P17" i="24"/>
  <c r="Q17" i="24" s="1"/>
  <c r="D17" i="24"/>
  <c r="E17" i="24" s="1"/>
  <c r="P16" i="24"/>
  <c r="Q16" i="24" s="1"/>
  <c r="D16" i="24"/>
  <c r="E16" i="24" s="1"/>
  <c r="P15" i="24"/>
  <c r="Q15" i="24" s="1"/>
  <c r="D15" i="24"/>
  <c r="E15" i="24" s="1"/>
  <c r="P14" i="24"/>
  <c r="Q14" i="24" s="1"/>
  <c r="D14" i="24"/>
  <c r="E14" i="24"/>
  <c r="P13" i="24"/>
  <c r="Q13" i="24" s="1"/>
  <c r="D13" i="24"/>
  <c r="E13" i="24" s="1"/>
  <c r="P12" i="24"/>
  <c r="Q12" i="24" s="1"/>
  <c r="D12" i="24"/>
  <c r="E12" i="24"/>
  <c r="P11" i="24"/>
  <c r="Q11" i="24" s="1"/>
  <c r="D11" i="24"/>
  <c r="E11" i="24" s="1"/>
  <c r="P10" i="24"/>
  <c r="Q10" i="24" s="1"/>
  <c r="D10" i="24"/>
  <c r="E10" i="24"/>
  <c r="P9" i="24"/>
  <c r="Q9" i="24" s="1"/>
  <c r="D9" i="24"/>
  <c r="E9" i="24" s="1"/>
  <c r="P8" i="24"/>
  <c r="Q8" i="24" s="1"/>
  <c r="D8" i="24"/>
  <c r="E8" i="24"/>
  <c r="H10" i="23"/>
  <c r="AG38" i="23"/>
  <c r="H38" i="23"/>
  <c r="AG37" i="23"/>
  <c r="H7" i="23"/>
  <c r="AG36" i="23"/>
  <c r="H28" i="23"/>
  <c r="AG35" i="23"/>
  <c r="H11" i="23"/>
  <c r="AG34" i="23"/>
  <c r="H39" i="23"/>
  <c r="AG33" i="23"/>
  <c r="H26" i="23"/>
  <c r="AG32" i="23"/>
  <c r="H36" i="23"/>
  <c r="AG31" i="23"/>
  <c r="H37" i="23"/>
  <c r="AG30" i="23"/>
  <c r="H23" i="23"/>
  <c r="AG29" i="23"/>
  <c r="H35" i="23"/>
  <c r="AG28" i="23"/>
  <c r="H13" i="23"/>
  <c r="AG27" i="23"/>
  <c r="H34" i="23"/>
  <c r="AG26" i="23"/>
  <c r="H20" i="23"/>
  <c r="AG25" i="23"/>
  <c r="H33" i="23"/>
  <c r="AG24" i="23"/>
  <c r="H16" i="23"/>
  <c r="AG23" i="23"/>
  <c r="H19" i="23"/>
  <c r="AG22" i="23"/>
  <c r="H31" i="23"/>
  <c r="AG21" i="23"/>
  <c r="H6" i="23"/>
  <c r="AG20" i="23"/>
  <c r="H15" i="23"/>
  <c r="AG19" i="23"/>
  <c r="H18" i="23"/>
  <c r="AG18" i="23"/>
  <c r="H25" i="23"/>
  <c r="AG17" i="23"/>
  <c r="H29" i="23"/>
  <c r="AG16" i="23"/>
  <c r="H17" i="23"/>
  <c r="AG15" i="23"/>
  <c r="H27" i="23"/>
  <c r="AG14" i="23"/>
  <c r="H30" i="23"/>
  <c r="AG13" i="23"/>
  <c r="H9" i="23"/>
  <c r="AG12" i="23"/>
  <c r="H32" i="23"/>
  <c r="AG11" i="23"/>
  <c r="H22" i="23"/>
  <c r="AG10" i="23"/>
  <c r="H14" i="23"/>
  <c r="AG9" i="23"/>
  <c r="H8" i="23"/>
  <c r="AG8" i="23"/>
  <c r="H12" i="23"/>
  <c r="AG7" i="23"/>
  <c r="H24" i="23"/>
  <c r="AG6" i="23"/>
  <c r="H21" i="23"/>
  <c r="R38" i="19"/>
  <c r="Q38" i="19"/>
  <c r="S38" i="19" s="1"/>
  <c r="E38" i="19"/>
  <c r="D38" i="19"/>
  <c r="F38" i="19" s="1"/>
  <c r="R37" i="19"/>
  <c r="Q37" i="19"/>
  <c r="S37" i="19" s="1"/>
  <c r="E37" i="19"/>
  <c r="D37" i="19"/>
  <c r="F37" i="19" s="1"/>
  <c r="R36" i="19"/>
  <c r="Q36" i="19"/>
  <c r="S36" i="19" s="1"/>
  <c r="E36" i="19"/>
  <c r="D36" i="19"/>
  <c r="F36" i="19" s="1"/>
  <c r="R35" i="19"/>
  <c r="Q35" i="19"/>
  <c r="S35" i="19" s="1"/>
  <c r="E35" i="19"/>
  <c r="D35" i="19"/>
  <c r="F35" i="19" s="1"/>
  <c r="R34" i="19"/>
  <c r="Q34" i="19"/>
  <c r="S34" i="19" s="1"/>
  <c r="E34" i="19"/>
  <c r="D34" i="19"/>
  <c r="F34" i="19" s="1"/>
  <c r="R33" i="19"/>
  <c r="Q33" i="19"/>
  <c r="S33" i="19" s="1"/>
  <c r="E33" i="19"/>
  <c r="D33" i="19"/>
  <c r="F33" i="19" s="1"/>
  <c r="R32" i="19"/>
  <c r="Q32" i="19"/>
  <c r="S32" i="19" s="1"/>
  <c r="E32" i="19"/>
  <c r="D32" i="19"/>
  <c r="F32" i="19" s="1"/>
  <c r="R31" i="19"/>
  <c r="Q31" i="19"/>
  <c r="S31" i="19" s="1"/>
  <c r="E31" i="19"/>
  <c r="D31" i="19"/>
  <c r="F31" i="19" s="1"/>
  <c r="R30" i="19"/>
  <c r="Q30" i="19"/>
  <c r="S30" i="19" s="1"/>
  <c r="E30" i="19"/>
  <c r="D30" i="19"/>
  <c r="F30" i="19" s="1"/>
  <c r="R29" i="19"/>
  <c r="Q29" i="19"/>
  <c r="S29" i="19" s="1"/>
  <c r="E29" i="19"/>
  <c r="D29" i="19"/>
  <c r="F29" i="19" s="1"/>
  <c r="R28" i="19"/>
  <c r="Q28" i="19"/>
  <c r="S28" i="19" s="1"/>
  <c r="E28" i="19"/>
  <c r="D28" i="19"/>
  <c r="F28" i="19" s="1"/>
  <c r="R27" i="19"/>
  <c r="Q27" i="19"/>
  <c r="S27" i="19" s="1"/>
  <c r="E27" i="19"/>
  <c r="D27" i="19"/>
  <c r="F27" i="19" s="1"/>
  <c r="R26" i="19"/>
  <c r="Q26" i="19"/>
  <c r="S26" i="19" s="1"/>
  <c r="E26" i="19"/>
  <c r="D26" i="19"/>
  <c r="F26" i="19" s="1"/>
  <c r="R25" i="19"/>
  <c r="Q25" i="19"/>
  <c r="S25" i="19" s="1"/>
  <c r="E25" i="19"/>
  <c r="D25" i="19"/>
  <c r="F25" i="19" s="1"/>
  <c r="R24" i="19"/>
  <c r="Q24" i="19"/>
  <c r="S24" i="19" s="1"/>
  <c r="E24" i="19"/>
  <c r="D24" i="19"/>
  <c r="F24" i="19" s="1"/>
  <c r="R23" i="19"/>
  <c r="Q23" i="19"/>
  <c r="S23" i="19" s="1"/>
  <c r="E23" i="19"/>
  <c r="D23" i="19"/>
  <c r="F23" i="19" s="1"/>
  <c r="R22" i="19"/>
  <c r="Q22" i="19"/>
  <c r="S22" i="19" s="1"/>
  <c r="E22" i="19"/>
  <c r="D22" i="19"/>
  <c r="F22" i="19" s="1"/>
  <c r="R21" i="19"/>
  <c r="Q21" i="19"/>
  <c r="S21" i="19" s="1"/>
  <c r="E21" i="19"/>
  <c r="D21" i="19"/>
  <c r="F21" i="19" s="1"/>
  <c r="R20" i="19"/>
  <c r="Q20" i="19"/>
  <c r="S20" i="19" s="1"/>
  <c r="E20" i="19"/>
  <c r="D20" i="19"/>
  <c r="F20" i="19" s="1"/>
  <c r="R19" i="19"/>
  <c r="Q19" i="19"/>
  <c r="S19" i="19" s="1"/>
  <c r="E19" i="19"/>
  <c r="D19" i="19"/>
  <c r="F19" i="19" s="1"/>
  <c r="R18" i="19"/>
  <c r="Q18" i="19"/>
  <c r="S18" i="19" s="1"/>
  <c r="E18" i="19"/>
  <c r="D18" i="19"/>
  <c r="F18" i="19" s="1"/>
  <c r="R17" i="19"/>
  <c r="Q17" i="19"/>
  <c r="S17" i="19" s="1"/>
  <c r="E17" i="19"/>
  <c r="D17" i="19"/>
  <c r="F17" i="19" s="1"/>
  <c r="R16" i="19"/>
  <c r="Q16" i="19"/>
  <c r="S16" i="19" s="1"/>
  <c r="E16" i="19"/>
  <c r="D16" i="19"/>
  <c r="F16" i="19" s="1"/>
  <c r="R15" i="19"/>
  <c r="Q15" i="19"/>
  <c r="S15" i="19" s="1"/>
  <c r="E15" i="19"/>
  <c r="D15" i="19"/>
  <c r="F15" i="19" s="1"/>
  <c r="R14" i="19"/>
  <c r="Q14" i="19"/>
  <c r="S14" i="19" s="1"/>
  <c r="E14" i="19"/>
  <c r="D14" i="19"/>
  <c r="F14" i="19" s="1"/>
  <c r="R13" i="19"/>
  <c r="Q13" i="19"/>
  <c r="S13" i="19" s="1"/>
  <c r="E13" i="19"/>
  <c r="D13" i="19"/>
  <c r="F13" i="19" s="1"/>
  <c r="R12" i="19"/>
  <c r="Q12" i="19"/>
  <c r="S12" i="19" s="1"/>
  <c r="E12" i="19"/>
  <c r="D12" i="19"/>
  <c r="F12" i="19" s="1"/>
  <c r="R11" i="19"/>
  <c r="Q11" i="19"/>
  <c r="S11" i="19" s="1"/>
  <c r="E11" i="19"/>
  <c r="D11" i="19"/>
  <c r="F11" i="19" s="1"/>
  <c r="R10" i="19"/>
  <c r="Q10" i="19"/>
  <c r="S10" i="19" s="1"/>
  <c r="E10" i="19"/>
  <c r="D10" i="19"/>
  <c r="F10" i="19" s="1"/>
  <c r="R9" i="19"/>
  <c r="Q9" i="19"/>
  <c r="S9" i="19" s="1"/>
  <c r="E9" i="19"/>
  <c r="D9" i="19"/>
  <c r="F9" i="19" s="1"/>
  <c r="AK38" i="17"/>
  <c r="AJ38" i="17"/>
  <c r="J7" i="17"/>
  <c r="I7" i="17"/>
  <c r="AK37" i="17"/>
  <c r="AJ37" i="17"/>
  <c r="J20" i="17"/>
  <c r="I20" i="17"/>
  <c r="AK36" i="17"/>
  <c r="AJ36" i="17"/>
  <c r="J9" i="17"/>
  <c r="I9" i="17"/>
  <c r="AK35" i="17"/>
  <c r="AJ35" i="17"/>
  <c r="J13" i="17"/>
  <c r="I13" i="17"/>
  <c r="AK34" i="17"/>
  <c r="AJ34" i="17"/>
  <c r="AK33" i="17"/>
  <c r="AJ33" i="17"/>
  <c r="J24" i="17"/>
  <c r="I24" i="17"/>
  <c r="AK32" i="17"/>
  <c r="AJ32" i="17"/>
  <c r="J38" i="17"/>
  <c r="I38" i="17"/>
  <c r="AK31" i="17"/>
  <c r="AJ31" i="17"/>
  <c r="J18" i="17"/>
  <c r="I18" i="17"/>
  <c r="AK30" i="17"/>
  <c r="AJ30" i="17"/>
  <c r="J22" i="17"/>
  <c r="I22" i="17"/>
  <c r="AK29" i="17"/>
  <c r="AJ29" i="17"/>
  <c r="J8" i="17"/>
  <c r="I8" i="17"/>
  <c r="AK28" i="17"/>
  <c r="AJ28" i="17"/>
  <c r="J37" i="17"/>
  <c r="I37" i="17"/>
  <c r="AK27" i="17"/>
  <c r="AJ27" i="17"/>
  <c r="J19" i="17"/>
  <c r="I19" i="17"/>
  <c r="AK26" i="17"/>
  <c r="AJ26" i="17"/>
  <c r="J27" i="17"/>
  <c r="I27" i="17"/>
  <c r="AK25" i="17"/>
  <c r="AJ25" i="17"/>
  <c r="J33" i="17"/>
  <c r="I33" i="17"/>
  <c r="AK24" i="17"/>
  <c r="AJ24" i="17"/>
  <c r="J10" i="17"/>
  <c r="I10" i="17"/>
  <c r="AK23" i="17"/>
  <c r="AJ23" i="17"/>
  <c r="J16" i="17"/>
  <c r="I16" i="17"/>
  <c r="AK22" i="17"/>
  <c r="AJ22" i="17"/>
  <c r="J14" i="17"/>
  <c r="I14" i="17"/>
  <c r="AK21" i="17"/>
  <c r="AJ21" i="17"/>
  <c r="J17" i="17"/>
  <c r="I17" i="17"/>
  <c r="AK20" i="17"/>
  <c r="AJ20" i="17"/>
  <c r="J34" i="17"/>
  <c r="I34" i="17"/>
  <c r="AK19" i="17"/>
  <c r="AJ19" i="17"/>
  <c r="J15" i="17"/>
  <c r="I15" i="17"/>
  <c r="AK18" i="17"/>
  <c r="AJ18" i="17"/>
  <c r="J29" i="17"/>
  <c r="I29" i="17"/>
  <c r="AK17" i="17"/>
  <c r="AJ17" i="17"/>
  <c r="J36" i="17"/>
  <c r="I36" i="17"/>
  <c r="AK16" i="17"/>
  <c r="AJ16" i="17"/>
  <c r="J30" i="17"/>
  <c r="I30" i="17"/>
  <c r="AK15" i="17"/>
  <c r="AJ15" i="17"/>
  <c r="J28" i="17"/>
  <c r="I28" i="17"/>
  <c r="AK14" i="17"/>
  <c r="AJ14" i="17"/>
  <c r="J11" i="17"/>
  <c r="I11" i="17"/>
  <c r="AK13" i="17"/>
  <c r="AJ13" i="17"/>
  <c r="J25" i="17"/>
  <c r="I25" i="17"/>
  <c r="AK12" i="17"/>
  <c r="AJ12" i="17"/>
  <c r="J32" i="17"/>
  <c r="I32" i="17"/>
  <c r="AK11" i="17"/>
  <c r="AJ11" i="17"/>
  <c r="J21" i="17"/>
  <c r="I21" i="17"/>
  <c r="AK10" i="17"/>
  <c r="AJ10" i="17"/>
  <c r="J12" i="17"/>
  <c r="I12" i="17"/>
  <c r="AK9" i="17"/>
  <c r="AJ9" i="17"/>
  <c r="J23" i="17"/>
  <c r="I23" i="17"/>
  <c r="AK8" i="17"/>
  <c r="AJ8" i="17"/>
  <c r="J31" i="17"/>
  <c r="I31" i="17"/>
  <c r="AK7" i="17"/>
  <c r="AJ7" i="17"/>
  <c r="J26" i="17"/>
  <c r="I26" i="17"/>
</calcChain>
</file>

<file path=xl/sharedStrings.xml><?xml version="1.0" encoding="utf-8"?>
<sst xmlns="http://schemas.openxmlformats.org/spreadsheetml/2006/main" count="1572" uniqueCount="174">
  <si>
    <t>Electricity prices (per kWh)</t>
  </si>
  <si>
    <t>Gas prices (per kWh)</t>
  </si>
  <si>
    <t>Households (1)</t>
  </si>
  <si>
    <t>Industry (2)</t>
  </si>
  <si>
    <t>2013s2</t>
  </si>
  <si>
    <t>2014s2</t>
  </si>
  <si>
    <t>2015s2</t>
  </si>
  <si>
    <t>EU-28</t>
  </si>
  <si>
    <t>Euro area</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</si>
  <si>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</si>
  <si>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</si>
  <si>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</si>
  <si>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</si>
  <si>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</si>
  <si>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</si>
  <si>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</si>
  <si>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</si>
  <si>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</si>
  <si>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</si>
  <si>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</si>
  <si>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</si>
  <si>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</si>
  <si>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</si>
  <si>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</si>
  <si>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</si>
  <si>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</si>
  <si>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</si>
  <si>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</si>
  <si>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</si>
  <si>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</si>
  <si>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</si>
  <si>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</si>
  <si>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</si>
  <si>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</si>
  <si>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</si>
  <si>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</si>
  <si>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</si>
  <si>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</si>
  <si>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Liechtenstein</t>
  </si>
  <si>
    <t>Norway</t>
  </si>
  <si>
    <t>Montenegro</t>
  </si>
  <si>
    <t>FYROM</t>
  </si>
  <si>
    <t>Albania</t>
  </si>
  <si>
    <t>Serbia</t>
  </si>
  <si>
    <t>Turkey</t>
  </si>
  <si>
    <t>Kosovo*</t>
  </si>
  <si>
    <t>Bosnia and Herzegovina</t>
  </si>
  <si>
    <t>Moldova</t>
  </si>
  <si>
    <t>HT</t>
  </si>
  <si>
    <t>HTVA</t>
  </si>
  <si>
    <t>TTC</t>
  </si>
  <si>
    <t>Without taxes</t>
  </si>
  <si>
    <t>Other taxes</t>
  </si>
  <si>
    <t>VAT</t>
  </si>
  <si>
    <t>|</t>
  </si>
  <si>
    <t>EA</t>
  </si>
  <si>
    <t>BE</t>
  </si>
  <si>
    <t>BG</t>
  </si>
  <si>
    <t>CZ</t>
  </si>
  <si>
    <t>DK</t>
  </si>
  <si>
    <t>DE</t>
  </si>
  <si>
    <t>EE</t>
  </si>
  <si>
    <t>IE</t>
  </si>
  <si>
    <t>EL</t>
  </si>
  <si>
    <t>ES</t>
  </si>
  <si>
    <t>FR</t>
  </si>
  <si>
    <t>HR</t>
  </si>
  <si>
    <t>IT</t>
  </si>
  <si>
    <t>LV</t>
  </si>
  <si>
    <t>LT</t>
  </si>
  <si>
    <t>LU</t>
  </si>
  <si>
    <t>HU</t>
  </si>
  <si>
    <t>NL</t>
  </si>
  <si>
    <t>AT</t>
  </si>
  <si>
    <t>PL</t>
  </si>
  <si>
    <t>PT</t>
  </si>
  <si>
    <t>RO</t>
  </si>
  <si>
    <t>SI</t>
  </si>
  <si>
    <t>SK</t>
  </si>
  <si>
    <t>FI</t>
  </si>
  <si>
    <t>SE</t>
  </si>
  <si>
    <t>UK</t>
  </si>
  <si>
    <t>LI</t>
  </si>
  <si>
    <t>MK</t>
  </si>
  <si>
    <t>RS</t>
  </si>
  <si>
    <t>TR</t>
  </si>
  <si>
    <t>BA</t>
  </si>
  <si>
    <t>MD</t>
  </si>
  <si>
    <t>Households</t>
  </si>
  <si>
    <t>Industry</t>
  </si>
  <si>
    <t>Basic price</t>
  </si>
  <si>
    <t>and levies</t>
  </si>
  <si>
    <t>(excl. VAT)</t>
  </si>
  <si>
    <t>in EUR per kWh</t>
  </si>
  <si>
    <t>2008s1</t>
  </si>
  <si>
    <t>2008s2</t>
  </si>
  <si>
    <t>2009s1</t>
  </si>
  <si>
    <t>2009s2</t>
  </si>
  <si>
    <t>2010s1</t>
  </si>
  <si>
    <t>2010s2</t>
  </si>
  <si>
    <t>2011s1</t>
  </si>
  <si>
    <t>2011s2</t>
  </si>
  <si>
    <t>2012s1</t>
  </si>
  <si>
    <t>2012s2</t>
  </si>
  <si>
    <t>2013s1</t>
  </si>
  <si>
    <t>2014s1</t>
  </si>
  <si>
    <t>2015s1</t>
  </si>
  <si>
    <t>in national currency per kWh</t>
  </si>
  <si>
    <t>(%)</t>
  </si>
  <si>
    <t>:</t>
  </si>
  <si>
    <t>Band D2 : 5 600 kWh &lt; consumption &lt; 56 000 kWh (20 - 200 GJ)</t>
  </si>
  <si>
    <t>2015s2 (EUR/kWh)</t>
  </si>
  <si>
    <t>Band D2 : 20 GJ &lt; Consumption &lt; 200 GJ</t>
  </si>
  <si>
    <t>2015s2 (EUR/GJ)</t>
  </si>
  <si>
    <t>Source: Eurostat (online data code: nrg_pc_202)</t>
  </si>
  <si>
    <t>Source: Eurostat (online data code: nrg_pc_202, nrg_pc_203)</t>
  </si>
  <si>
    <t>All taxes and levies</t>
  </si>
  <si>
    <t>in EUR per GJ</t>
  </si>
  <si>
    <t>EUR/kWh</t>
  </si>
  <si>
    <t>EUR/GJ</t>
  </si>
  <si>
    <t>2015S2</t>
  </si>
  <si>
    <t>2014S2</t>
  </si>
  <si>
    <t>in national currency per GJ</t>
  </si>
  <si>
    <t>PPP/kWh</t>
  </si>
  <si>
    <t>PPP/GJ</t>
  </si>
  <si>
    <t>PPP not available for Liechtenstein and Moldova</t>
  </si>
  <si>
    <t>Band I3 : 2 778 MWh &lt; consumption &lt; 27 778 MWh (10 000 - 100 000 GJ)</t>
  </si>
  <si>
    <t>2015s2(EUR/GJ)</t>
  </si>
  <si>
    <t>Source: Eurostat (online data code: nrg_pc_203)</t>
  </si>
  <si>
    <t>Table 16: Natural gas - share of taxes and levies paid by industrial consumers, 2015s2(in %)</t>
  </si>
  <si>
    <t>Non recoverable taxes and levies</t>
  </si>
  <si>
    <t xml:space="preserve">                                                                                                                in national currency per kWh</t>
  </si>
  <si>
    <t>`</t>
  </si>
  <si>
    <t>Natural gas price statistics</t>
  </si>
  <si>
    <t>The tables and figures inside the file are:</t>
  </si>
  <si>
    <t>Table 1: Half-yearly  gas prices (EUR)</t>
  </si>
  <si>
    <t>Figure 2: Evolution of EU-28 and EA natural gas prices for household consumers (EUR/kWh)</t>
  </si>
  <si>
    <t>Figure 6: Evolution of EU-28 and EA natural gas prices for industrial consumers (EUR/kWh)</t>
  </si>
  <si>
    <t>Last updated:</t>
  </si>
  <si>
    <t xml:space="preserve">This file includes results of the last collection exercise for gas prices, both for industrial and household end-users, related to the second semester of reference year 2015. </t>
  </si>
  <si>
    <t>Due to the fact that Lithuania joined the Euro Area on 1st of January 2015, the comparisons of prices for gas between the second semester of 2015 and the second semester of 2014 is not shown for this country, as being not relevant.</t>
  </si>
  <si>
    <t>May 2016</t>
  </si>
  <si>
    <t>Figure 1: Natural gas prices for household consumers, 2015s2 (EUR/kWh)</t>
  </si>
  <si>
    <t>Table 2: Natural gas prices, 2015s2 (EUR/kWh)</t>
  </si>
  <si>
    <t>Table 3: Natural gas - share of taxes and levies paid by household consumers, 2015s2 (in %)</t>
  </si>
  <si>
    <t>Figure 4: Natural gas prices for household consumers, 2015s2 (PPP/kWh)</t>
  </si>
  <si>
    <t>Table 5: Natural gas prices for household consumers, 2015s2 (PPP/kWh)</t>
  </si>
  <si>
    <t>Figure 5: Natural gas prices for industrial consumers, 2015s2 (EUR/kWh)</t>
  </si>
  <si>
    <t>Table 6: Natural gas - share of taxes and levies paid by industrial consumers, 2015s2 (in %)</t>
  </si>
  <si>
    <t>Table 4: Natural gas prices for household consumers, comparison 2015s2-2014s2 (NAT/kWh) (NAT/GJ)</t>
  </si>
  <si>
    <t>Figure 3: Percentage change in natural gas prices for household consumers, 2015s2-2014s2</t>
  </si>
  <si>
    <t>Table 7: Natural gas prices for industrial consumers, comparison 2015s2-2014s2 (NAT/kWh) (NAT/GJ)</t>
  </si>
  <si>
    <t>Figure 7: Percentage change in natural gas prices for industrial consumers, 2015s2-2014s2</t>
  </si>
  <si>
    <t xml:space="preserve">*This designation is without prejudice to positions on status, and is in line with
 UNSCR 1244  and the ICJ Opinion on the Kosovo Declaration of Independence.
</t>
  </si>
  <si>
    <t>: not available</t>
  </si>
  <si>
    <t>(1) Annual consumption: 5 600 kWh &lt; consumption &lt; 56 000 kWh (20 - 200 GJ).</t>
  </si>
  <si>
    <t xml:space="preserve">(2) Annual consumption: 2 778 MWh &lt; consumption &lt; 27 778 MWh (10 000 - 100 000 GJ). </t>
  </si>
  <si>
    <t>Natural gas prices, 2015s2 (EUR/kWh)</t>
  </si>
  <si>
    <t>Natural gas prices for non-Euro Area countries, 2015s2 (NAT/kWh)</t>
  </si>
  <si>
    <t>Natural gas prices, 2015s2 (EUR/GJ)</t>
  </si>
  <si>
    <t>Natural gas prices for Non-Euro Area countries, 2015s2 (NAT/GJ)</t>
  </si>
  <si>
    <t>Italia</t>
  </si>
  <si>
    <t>Table 4a: Natural gas prices for household consumers, comparison 2015s2-2014s2(NAT/kWh)</t>
  </si>
  <si>
    <t>Table 4b: Natural gas prices for household consumers, comparison 2015s2-2014s2 (NAT/GJ)</t>
  </si>
  <si>
    <t>Table 5: Natural gas prices for household consumers, 2015s2 (PPP/GJ)</t>
  </si>
  <si>
    <t>Table 5: Natural gas prices for household consumers, 2015s2 (PPP/kWh, PPP/GJ)</t>
  </si>
  <si>
    <t>Non recoverable taxes and levies (%)</t>
  </si>
  <si>
    <t>Table 7 a: Natural gas prices for industrial consumers, comparison 2015s2-2014s2 (NAT/kWh)</t>
  </si>
  <si>
    <t>Nerherlands</t>
  </si>
  <si>
    <t>Table 1: Half-yearly gas prices (EUR)</t>
  </si>
  <si>
    <t>Source: Eurostat (online data code: (nrg_pc_202 and nrg_pc_203)</t>
  </si>
  <si>
    <t>Table 7 b: Natural gas prices for industrial consumers, comparison 2015s2-2014s2 (NAT/GJ)</t>
  </si>
  <si>
    <t>FYR of Macedonia</t>
  </si>
  <si>
    <r>
      <t xml:space="preserve">For any questions or comments with respect to data in this file,
please contact </t>
    </r>
    <r>
      <rPr>
        <b/>
        <sz val="9"/>
        <color indexed="8"/>
        <rFont val="Arial"/>
        <family val="2"/>
      </rPr>
      <t>ESTAT-ENERGY@EC.EUROPA.EU</t>
    </r>
    <r>
      <rPr>
        <sz val="9"/>
        <color indexed="8"/>
        <rFont val="Arial"/>
        <family val="2"/>
      </rPr>
      <t xml:space="preserve">
or John Goerten (Johannes.GOERTEN@ec.europa.eu).</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</si>
</sst>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quot;ERROR&quot;;&quot;:&quot;"/>
    <numFmt numFmtId="166" formatCode="#,##0.0"/>
    <numFmt numFmtId="167" formatCode="0.0000"/>
    <numFmt numFmtId="168" formatCode="0.000;&quot;ERROR&quot;;0.000"/>
    <numFmt numFmtId="169" formatCode="0.000"/>
    <numFmt numFmtId="170" formatCode="0.0%"/>
  </numFmts>
  <fonts count="28" x14ac:knownFonts="1">
    <font>
      <sz val="11"/>
      <color theme="1"/>
      <name val="Calibri"/>
      <family val="2"/>
      <scheme val="minor"/>
    </font>
    <font>
      <sz val="10"/>
      <name val="Arial"/>
      <family val="2"/>
    </font>
    <font>
      <b/>
      <sz val="9"/>
      <name val="Arial"/>
      <family val="2"/>
    </font>
    <font>
      <b/>
      <sz val="9"/>
      <color indexed="63"/>
      <name val="Arial"/>
      <family val="2"/>
    </font>
    <font>
      <b/>
      <sz val="9"/>
      <color indexed="12"/>
      <name val="Arial"/>
      <family val="2"/>
    </font>
    <font>
      <sz val="9"/>
      <name val="Arial"/>
      <family val="2"/>
    </font>
    <font>
      <sz val="9"/>
      <color indexed="62"/>
      <name val="Arial"/>
      <family val="2"/>
    </font>
    <font>
      <b/>
      <u/>
      <sz val="9"/>
      <name val="Arial"/>
      <family val="2"/>
    </font>
    <font>
      <b/>
      <sz val="9"/>
      <color indexed="10"/>
      <name val="Arial"/>
      <family val="2"/>
    </font>
    <font>
      <b/>
      <u/>
      <sz val="9"/>
      <color indexed="12"/>
      <name val="Arial"/>
      <family val="2"/>
    </font>
    <font>
      <u/>
      <sz val="10"/>
      <color indexed="12"/>
      <name val="Arial"/>
      <family val="2"/>
    </font>
    <font>
      <u/>
      <sz val="9"/>
      <color indexed="12"/>
      <name val="Arial"/>
      <family val="2"/>
    </font>
    <font>
      <sz val="9"/>
      <color indexed="10"/>
      <name val="Arial"/>
      <family val="2"/>
    </font>
    <font>
      <vertAlign val="superscript"/>
      <sz val="9"/>
      <color indexed="10"/>
      <name val="Arial"/>
      <family val="2"/>
    </font>
    <font>
      <sz val="10"/>
      <name val="Arial"/>
      <family val="2"/>
    </font>
    <font>
      <i/>
      <sz val="9"/>
      <color indexed="10"/>
      <name val="Arial"/>
      <family val="2"/>
    </font>
    <font>
      <sz val="9"/>
      <color indexed="12"/>
      <name val="Arial"/>
      <family val="2"/>
    </font>
    <font>
      <u/>
      <sz val="9"/>
      <name val="Arial"/>
      <family val="2"/>
    </font>
    <font>
      <b/>
      <u/>
      <sz val="9"/>
      <color indexed="10"/>
      <name val="Arial"/>
      <family val="2"/>
    </font>
    <font>
      <sz val="10"/>
      <color theme="1"/>
      <name val="Arial"/>
      <family val="2"/>
    </font>
    <font>
      <b/>
      <u/>
      <sz val="9"/>
      <color rgb="FF0000FF"/>
      <name val="Arial"/>
      <family val="2"/>
    </font>
    <font>
      <sz val="9"/>
      <color rgb="FF000000"/>
      <name val="Arial"/>
      <family val="2"/>
    </font>
    <font>
      <sz val="9"/>
      <color theme="1"/>
      <name val="Arial"/>
      <family val="2"/>
    </font>
    <font>
      <b/>
      <sz val="9"/>
      <color rgb="FF000000"/>
      <name val="Arial"/>
      <family val="2"/>
    </font>
    <font>
      <b/>
      <sz val="9"/>
      <color rgb="FFFF0000"/>
      <name val="Arial"/>
      <family val="2"/>
    </font>
    <font>
      <b/>
      <sz val="9"/>
      <color indexed="8"/>
      <name val="Arial"/>
      <family val="2"/>
    </font>
    <font>
      <sz val="9"/>
      <color indexed="8"/>
      <name val="Arial"/>
      <family val="2"/>
    </font>
    <font>
      <b/>
      <sz val="9"/>
      <color theme="1"/>
      <name val="Arial"/>
      <family val="2"/>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s>
  <borders count="226">
    <border>
      <left/>
      <right/>
      <top/>
      <bottom/>
      <diagonal/>
    </border>
    <border>
      <left/>
      <right/>
      <top style="thin">
        <color indexed="8"/>
      </top>
      <bottom/>
      <diagonal/>
    </border>
    <border>
      <left/>
      <right/>
      <top style="thin">
        <color indexed="64"/>
      </top>
      <bottom/>
      <diagonal/>
    </border>
    <border>
      <left style="dotted">
        <color indexed="22"/>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hair">
        <color indexed="22"/>
      </left>
      <right/>
      <top style="thin">
        <color indexed="8"/>
      </top>
      <bottom/>
      <diagonal/>
    </border>
    <border>
      <left style="hair">
        <color indexed="22"/>
      </left>
      <right style="thin">
        <color indexed="64"/>
      </right>
      <top style="thin">
        <color indexed="8"/>
      </top>
      <bottom/>
      <diagonal/>
    </border>
    <border>
      <left/>
      <right/>
      <top style="thin">
        <color indexed="8"/>
      </top>
      <bottom style="hair">
        <color indexed="22"/>
      </bottom>
      <diagonal/>
    </border>
    <border>
      <left style="hair">
        <color indexed="22"/>
      </left>
      <right/>
      <top style="thin">
        <color indexed="8"/>
      </top>
      <bottom style="hair">
        <color indexed="22"/>
      </bottom>
      <diagonal/>
    </border>
    <border>
      <left/>
      <right style="thin">
        <color indexed="64"/>
      </right>
      <top/>
      <bottom style="hair">
        <color indexed="22"/>
      </bottom>
      <diagonal/>
    </border>
    <border>
      <left style="dotted">
        <color indexed="22"/>
      </left>
      <right/>
      <top/>
      <bottom style="hair">
        <color indexed="22"/>
      </bottom>
      <diagonal/>
    </border>
    <border>
      <left style="hair">
        <color indexed="22"/>
      </left>
      <right/>
      <top/>
      <bottom style="hair">
        <color indexed="22"/>
      </bottom>
      <diagonal/>
    </border>
    <border>
      <left style="hair">
        <color indexed="22"/>
      </left>
      <right style="thin">
        <color indexed="64"/>
      </right>
      <top/>
      <bottom style="hair">
        <color indexed="22"/>
      </bottom>
      <diagonal/>
    </border>
    <border>
      <left style="dotted">
        <color indexed="22"/>
      </left>
      <right/>
      <top style="hair">
        <color indexed="22"/>
      </top>
      <bottom style="hair">
        <color indexed="22"/>
      </bottom>
      <diagonal/>
    </border>
    <border>
      <left style="hair">
        <color indexed="22"/>
      </left>
      <right/>
      <top style="hair">
        <color indexed="22"/>
      </top>
      <bottom style="hair">
        <color indexed="22"/>
      </bottom>
      <diagonal/>
    </border>
    <border>
      <left style="hair">
        <color indexed="22"/>
      </left>
      <right style="thin">
        <color indexed="64"/>
      </right>
      <top style="hair">
        <color indexed="22"/>
      </top>
      <bottom style="hair">
        <color indexed="22"/>
      </bottom>
      <diagonal/>
    </border>
    <border>
      <left style="dotted">
        <color indexed="22"/>
      </left>
      <right/>
      <top style="hair">
        <color indexed="22"/>
      </top>
      <bottom/>
      <diagonal/>
    </border>
    <border>
      <left style="hair">
        <color indexed="22"/>
      </left>
      <right/>
      <top style="hair">
        <color indexed="22"/>
      </top>
      <bottom/>
      <diagonal/>
    </border>
    <border>
      <left style="hair">
        <color indexed="22"/>
      </left>
      <right style="thin">
        <color indexed="64"/>
      </right>
      <top style="hair">
        <color indexed="22"/>
      </top>
      <bottom/>
      <diagonal/>
    </border>
    <border>
      <left/>
      <right/>
      <top style="hair">
        <color indexed="22"/>
      </top>
      <bottom style="hair">
        <color indexed="22"/>
      </bottom>
      <diagonal/>
    </border>
    <border>
      <left/>
      <right/>
      <top style="hair">
        <color indexed="22"/>
      </top>
      <bottom/>
      <diagonal/>
    </border>
    <border>
      <left style="hair">
        <color indexed="22"/>
      </left>
      <right style="hair">
        <color indexed="22"/>
      </right>
      <top style="thin">
        <color indexed="8"/>
      </top>
      <bottom style="hair">
        <color indexed="22"/>
      </bottom>
      <diagonal/>
    </border>
    <border>
      <left style="hair">
        <color indexed="22"/>
      </left>
      <right style="thin">
        <color indexed="8"/>
      </right>
      <top style="thin">
        <color indexed="8"/>
      </top>
      <bottom style="hair">
        <color indexed="22"/>
      </bottom>
      <diagonal/>
    </border>
    <border>
      <left style="dotted">
        <color indexed="22"/>
      </left>
      <right/>
      <top style="thin">
        <color indexed="8"/>
      </top>
      <bottom style="hair">
        <color indexed="22"/>
      </bottom>
      <diagonal/>
    </border>
    <border>
      <left style="hair">
        <color indexed="22"/>
      </left>
      <right style="hair">
        <color indexed="22"/>
      </right>
      <top style="hair">
        <color indexed="22"/>
      </top>
      <bottom style="hair">
        <color indexed="22"/>
      </bottom>
      <diagonal/>
    </border>
    <border>
      <left/>
      <right style="thin">
        <color indexed="8"/>
      </right>
      <top style="hair">
        <color indexed="22"/>
      </top>
      <bottom/>
      <diagonal/>
    </border>
    <border>
      <left style="hair">
        <color indexed="22"/>
      </left>
      <right style="hair">
        <color indexed="22"/>
      </right>
      <top style="hair">
        <color indexed="22"/>
      </top>
      <bottom/>
      <diagonal/>
    </border>
    <border>
      <left/>
      <right style="thin">
        <color indexed="64"/>
      </right>
      <top style="hair">
        <color indexed="22"/>
      </top>
      <bottom/>
      <diagonal/>
    </border>
    <border>
      <left style="hair">
        <color indexed="22"/>
      </left>
      <right/>
      <top style="hair">
        <color indexed="22"/>
      </top>
      <bottom style="thin">
        <color indexed="64"/>
      </bottom>
      <diagonal/>
    </border>
    <border>
      <left/>
      <right/>
      <top/>
      <bottom style="hair">
        <color indexed="22"/>
      </bottom>
      <diagonal/>
    </border>
    <border>
      <left style="dotted">
        <color indexed="22"/>
      </left>
      <right/>
      <top style="thin">
        <color indexed="8"/>
      </top>
      <bottom/>
      <diagonal/>
    </border>
    <border>
      <left/>
      <right style="thin">
        <color indexed="64"/>
      </right>
      <top style="hair">
        <color indexed="22"/>
      </top>
      <bottom style="thin">
        <color indexed="64"/>
      </bottom>
      <diagonal/>
    </border>
    <border>
      <left style="hair">
        <color indexed="22"/>
      </left>
      <right style="thin">
        <color indexed="64"/>
      </right>
      <top style="hair">
        <color indexed="22"/>
      </top>
      <bottom style="thin">
        <color indexed="64"/>
      </bottom>
      <diagonal/>
    </border>
    <border>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right/>
      <top/>
      <bottom style="thin">
        <color indexed="64"/>
      </bottom>
      <diagonal/>
    </border>
    <border>
      <left style="thin">
        <color indexed="64"/>
      </left>
      <right style="hair">
        <color indexed="22"/>
      </right>
      <top/>
      <bottom style="thin">
        <color indexed="64"/>
      </bottom>
      <diagonal/>
    </border>
    <border>
      <left style="hair">
        <color indexed="22"/>
      </left>
      <right/>
      <top/>
      <bottom style="thin">
        <color indexed="64"/>
      </bottom>
      <diagonal/>
    </border>
    <border>
      <left style="hair">
        <color indexed="22"/>
      </left>
      <right style="thin">
        <color indexed="64"/>
      </right>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hair">
        <color indexed="22"/>
      </left>
      <right style="thin">
        <color indexed="64"/>
      </right>
      <top style="thin">
        <color indexed="8"/>
      </top>
      <bottom style="thin">
        <color indexed="8"/>
      </bottom>
      <diagonal/>
    </border>
    <border>
      <left/>
      <right style="hair">
        <color indexed="22"/>
      </right>
      <top style="thin">
        <color indexed="8"/>
      </top>
      <bottom style="thin">
        <color indexed="8"/>
      </bottom>
      <diagonal/>
    </border>
    <border>
      <left style="hair">
        <color indexed="22"/>
      </left>
      <right style="hair">
        <color indexed="22"/>
      </right>
      <top style="thin">
        <color indexed="8"/>
      </top>
      <bottom style="thin">
        <color indexed="8"/>
      </bottom>
      <diagonal/>
    </border>
    <border>
      <left style="hair">
        <color indexed="22"/>
      </left>
      <right/>
      <top style="thin">
        <color indexed="8"/>
      </top>
      <bottom style="thin">
        <color indexed="8"/>
      </bottom>
      <diagonal/>
    </border>
    <border>
      <left/>
      <right style="hair">
        <color indexed="22"/>
      </right>
      <top/>
      <bottom style="hair">
        <color indexed="22"/>
      </bottom>
      <diagonal/>
    </border>
    <border>
      <left style="hair">
        <color indexed="22"/>
      </left>
      <right style="hair">
        <color indexed="22"/>
      </right>
      <top/>
      <bottom style="hair">
        <color indexed="22"/>
      </bottom>
      <diagonal/>
    </border>
    <border>
      <left/>
      <right style="hair">
        <color indexed="22"/>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thin">
        <color indexed="64"/>
      </left>
      <right/>
      <top/>
      <bottom style="hair">
        <color indexed="22"/>
      </bottom>
      <diagonal/>
    </border>
    <border>
      <left style="thin">
        <color indexed="64"/>
      </left>
      <right/>
      <top style="hair">
        <color indexed="22"/>
      </top>
      <bottom style="thin">
        <color indexed="64"/>
      </bottom>
      <diagonal/>
    </border>
    <border>
      <left style="thin">
        <color indexed="64"/>
      </left>
      <right/>
      <top style="thin">
        <color indexed="8"/>
      </top>
      <bottom style="thin">
        <color indexed="8"/>
      </bottom>
      <diagonal/>
    </border>
    <border>
      <left style="hair">
        <color indexed="22"/>
      </left>
      <right style="hair">
        <color indexed="22"/>
      </right>
      <top/>
      <bottom style="thin">
        <color indexed="64"/>
      </bottom>
      <diagonal/>
    </border>
    <border>
      <left style="thin">
        <color indexed="64"/>
      </left>
      <right style="hair">
        <color indexed="22"/>
      </right>
      <top/>
      <bottom style="hair">
        <color indexed="22"/>
      </bottom>
      <diagonal/>
    </border>
    <border>
      <left style="thin">
        <color indexed="64"/>
      </left>
      <right style="hair">
        <color indexed="22"/>
      </right>
      <top style="hair">
        <color indexed="22"/>
      </top>
      <bottom style="hair">
        <color indexed="22"/>
      </bottom>
      <diagonal/>
    </border>
    <border>
      <left style="thin">
        <color indexed="64"/>
      </left>
      <right style="hair">
        <color indexed="22"/>
      </right>
      <top style="hair">
        <color indexed="22"/>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22"/>
      </right>
      <top/>
      <bottom style="thin">
        <color indexed="64"/>
      </bottom>
      <diagonal/>
    </border>
    <border>
      <left style="hair">
        <color indexed="22"/>
      </left>
      <right/>
      <top/>
      <bottom/>
      <diagonal/>
    </border>
    <border>
      <left style="hair">
        <color indexed="22"/>
      </left>
      <right style="thin">
        <color indexed="64"/>
      </right>
      <top/>
      <bottom/>
      <diagonal/>
    </border>
    <border>
      <left style="hair">
        <color indexed="22"/>
      </left>
      <right style="hair">
        <color indexed="22"/>
      </right>
      <top style="thin">
        <color indexed="64"/>
      </top>
      <bottom style="thin">
        <color indexed="64"/>
      </bottom>
      <diagonal/>
    </border>
    <border>
      <left style="hair">
        <color indexed="22"/>
      </left>
      <right style="thin">
        <color indexed="64"/>
      </right>
      <top style="thin">
        <color indexed="64"/>
      </top>
      <bottom style="thin">
        <color indexed="64"/>
      </bottom>
      <diagonal/>
    </border>
    <border>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hair">
        <color indexed="55"/>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hair">
        <color indexed="55"/>
      </left>
      <right/>
      <top style="thin">
        <color indexed="64"/>
      </top>
      <bottom style="thin">
        <color indexed="64"/>
      </bottom>
      <diagonal/>
    </border>
    <border>
      <left/>
      <right/>
      <top/>
      <bottom style="hair">
        <color indexed="64"/>
      </bottom>
      <diagonal/>
    </border>
    <border>
      <left/>
      <right/>
      <top style="thin">
        <color rgb="FF000000"/>
      </top>
      <bottom style="hair">
        <color indexed="22"/>
      </bottom>
      <diagonal/>
    </border>
    <border>
      <left style="hair">
        <color indexed="22"/>
      </left>
      <right/>
      <top style="thin">
        <color rgb="FF000000"/>
      </top>
      <bottom style="hair">
        <color indexed="22"/>
      </bottom>
      <diagonal/>
    </border>
    <border>
      <left style="hair">
        <color indexed="22"/>
      </left>
      <right style="thin">
        <color indexed="64"/>
      </right>
      <top style="thin">
        <color rgb="FF000000"/>
      </top>
      <bottom style="hair">
        <color indexed="22"/>
      </bottom>
      <diagonal/>
    </border>
    <border>
      <left style="dotted">
        <color indexed="22"/>
      </left>
      <right/>
      <top style="hair">
        <color indexed="22"/>
      </top>
      <bottom style="thin">
        <color rgb="FF000000"/>
      </bottom>
      <diagonal/>
    </border>
    <border>
      <left style="hair">
        <color indexed="22"/>
      </left>
      <right/>
      <top style="hair">
        <color indexed="22"/>
      </top>
      <bottom style="thin">
        <color rgb="FF000000"/>
      </bottom>
      <diagonal/>
    </border>
    <border>
      <left style="hair">
        <color indexed="22"/>
      </left>
      <right style="thin">
        <color indexed="64"/>
      </right>
      <top style="hair">
        <color indexed="22"/>
      </top>
      <bottom style="thin">
        <color rgb="FF000000"/>
      </bottom>
      <diagonal/>
    </border>
    <border>
      <left style="dotted">
        <color indexed="22"/>
      </left>
      <right/>
      <top style="thin">
        <color indexed="8"/>
      </top>
      <bottom style="hair">
        <color rgb="FFC0C0C0"/>
      </bottom>
      <diagonal/>
    </border>
    <border>
      <left style="hair">
        <color indexed="22"/>
      </left>
      <right/>
      <top style="thin">
        <color indexed="8"/>
      </top>
      <bottom style="hair">
        <color rgb="FFC0C0C0"/>
      </bottom>
      <diagonal/>
    </border>
    <border>
      <left style="hair">
        <color indexed="22"/>
      </left>
      <right style="thin">
        <color indexed="64"/>
      </right>
      <top style="thin">
        <color indexed="8"/>
      </top>
      <bottom style="hair">
        <color rgb="FFC0C0C0"/>
      </bottom>
      <diagonal/>
    </border>
    <border>
      <left/>
      <right style="thin">
        <color indexed="64"/>
      </right>
      <top style="hair">
        <color rgb="FFC0C0C0"/>
      </top>
      <bottom style="thin">
        <color indexed="64"/>
      </bottom>
      <diagonal/>
    </border>
    <border>
      <left style="dotted">
        <color indexed="22"/>
      </left>
      <right/>
      <top style="hair">
        <color rgb="FFC0C0C0"/>
      </top>
      <bottom style="thin">
        <color indexed="64"/>
      </bottom>
      <diagonal/>
    </border>
    <border>
      <left style="hair">
        <color indexed="22"/>
      </left>
      <right/>
      <top style="hair">
        <color rgb="FFC0C0C0"/>
      </top>
      <bottom style="thin">
        <color indexed="64"/>
      </bottom>
      <diagonal/>
    </border>
    <border>
      <left style="hair">
        <color indexed="22"/>
      </left>
      <right style="thin">
        <color indexed="64"/>
      </right>
      <top style="hair">
        <color rgb="FFC0C0C0"/>
      </top>
      <bottom style="thin">
        <color indexed="64"/>
      </bottom>
      <diagonal/>
    </border>
    <border>
      <left/>
      <right/>
      <top style="hair">
        <color rgb="FFC0C0C0"/>
      </top>
      <bottom style="thin">
        <color indexed="64"/>
      </bottom>
      <diagonal/>
    </border>
    <border>
      <left style="hair">
        <color rgb="FFA6A6A6"/>
      </left>
      <right/>
      <top/>
      <bottom style="hair">
        <color indexed="22"/>
      </bottom>
      <diagonal/>
    </border>
    <border>
      <left/>
      <right style="thin">
        <color indexed="64"/>
      </right>
      <top style="hair">
        <color rgb="FFC0C0C0"/>
      </top>
      <bottom style="hair">
        <color rgb="FFC0C0C0"/>
      </bottom>
      <diagonal/>
    </border>
    <border>
      <left style="thin">
        <color indexed="64"/>
      </left>
      <right style="hair">
        <color indexed="22"/>
      </right>
      <top style="hair">
        <color rgb="FFC0C0C0"/>
      </top>
      <bottom style="hair">
        <color rgb="FFC0C0C0"/>
      </bottom>
      <diagonal/>
    </border>
    <border>
      <left style="hair">
        <color indexed="22"/>
      </left>
      <right style="hair">
        <color indexed="22"/>
      </right>
      <top style="hair">
        <color rgb="FFC0C0C0"/>
      </top>
      <bottom style="hair">
        <color rgb="FFC0C0C0"/>
      </bottom>
      <diagonal/>
    </border>
    <border>
      <left style="thin">
        <color indexed="64"/>
      </left>
      <right/>
      <top style="hair">
        <color rgb="FFC0C0C0"/>
      </top>
      <bottom style="hair">
        <color rgb="FFC0C0C0"/>
      </bottom>
      <diagonal/>
    </border>
    <border>
      <left style="thin">
        <color indexed="64"/>
      </left>
      <right style="hair">
        <color indexed="22"/>
      </right>
      <top style="hair">
        <color rgb="FFC0C0C0"/>
      </top>
      <bottom style="thin">
        <color indexed="64"/>
      </bottom>
      <diagonal/>
    </border>
    <border>
      <left style="hair">
        <color indexed="22"/>
      </left>
      <right style="hair">
        <color indexed="22"/>
      </right>
      <top style="hair">
        <color rgb="FFC0C0C0"/>
      </top>
      <bottom style="thin">
        <color indexed="64"/>
      </bottom>
      <diagonal/>
    </border>
    <border>
      <left style="hair">
        <color rgb="FFA6A6A6"/>
      </left>
      <right/>
      <top style="thin">
        <color indexed="8"/>
      </top>
      <bottom style="hair">
        <color indexed="22"/>
      </bottom>
      <diagonal/>
    </border>
    <border>
      <left style="hair">
        <color indexed="22"/>
      </left>
      <right style="hair">
        <color indexed="22"/>
      </right>
      <top style="thin">
        <color rgb="FF000000"/>
      </top>
      <bottom style="hair">
        <color indexed="22"/>
      </bottom>
      <diagonal/>
    </border>
    <border>
      <left/>
      <right/>
      <top style="hair">
        <color indexed="22"/>
      </top>
      <bottom style="thin">
        <color rgb="FF000000"/>
      </bottom>
      <diagonal/>
    </border>
    <border>
      <left style="hair">
        <color indexed="22"/>
      </left>
      <right style="hair">
        <color indexed="22"/>
      </right>
      <top style="hair">
        <color indexed="22"/>
      </top>
      <bottom style="thin">
        <color rgb="FF000000"/>
      </bottom>
      <diagonal/>
    </border>
    <border>
      <left style="hair">
        <color indexed="22"/>
      </left>
      <right style="thin">
        <color indexed="64"/>
      </right>
      <top style="hair">
        <color rgb="FFC0C0C0"/>
      </top>
      <bottom style="hair">
        <color indexed="22"/>
      </bottom>
      <diagonal/>
    </border>
    <border>
      <left/>
      <right/>
      <top/>
      <bottom style="hair">
        <color rgb="FFC0C0C0"/>
      </bottom>
      <diagonal/>
    </border>
    <border>
      <left style="hair">
        <color indexed="22"/>
      </left>
      <right/>
      <top/>
      <bottom style="hair">
        <color rgb="FFC0C0C0"/>
      </bottom>
      <diagonal/>
    </border>
    <border>
      <left/>
      <right/>
      <top style="hair">
        <color rgb="FFC0C0C0"/>
      </top>
      <bottom style="hair">
        <color rgb="FFC0C0C0"/>
      </bottom>
      <diagonal/>
    </border>
    <border>
      <left style="hair">
        <color indexed="22"/>
      </left>
      <right/>
      <top style="hair">
        <color rgb="FFC0C0C0"/>
      </top>
      <bottom style="hair">
        <color rgb="FFC0C0C0"/>
      </bottom>
      <diagonal/>
    </border>
    <border>
      <left style="thin">
        <color indexed="64"/>
      </left>
      <right style="hair">
        <color indexed="22"/>
      </right>
      <top/>
      <bottom style="hair">
        <color rgb="FFC0C0C0"/>
      </bottom>
      <diagonal/>
    </border>
    <border>
      <left style="hair">
        <color indexed="22"/>
      </left>
      <right style="hair">
        <color indexed="22"/>
      </right>
      <top/>
      <bottom style="hair">
        <color rgb="FFC0C0C0"/>
      </bottom>
      <diagonal/>
    </border>
    <border>
      <left style="hair">
        <color rgb="FFA6A6A6"/>
      </left>
      <right/>
      <top style="hair">
        <color rgb="FFC0C0C0"/>
      </top>
      <bottom style="thin">
        <color indexed="64"/>
      </bottom>
      <diagonal/>
    </border>
    <border>
      <left style="hair">
        <color rgb="FFA6A6A6"/>
      </left>
      <right/>
      <top/>
      <bottom style="thin">
        <color indexed="64"/>
      </bottom>
      <diagonal/>
    </border>
    <border>
      <left/>
      <right/>
      <top style="hair">
        <color rgb="FFC0C0C0"/>
      </top>
      <bottom/>
      <diagonal/>
    </border>
    <border>
      <left style="hair">
        <color rgb="FFA6A6A6"/>
      </left>
      <right/>
      <top/>
      <bottom/>
      <diagonal/>
    </border>
    <border>
      <left/>
      <right/>
      <top/>
      <bottom style="thin">
        <color rgb="FF000000"/>
      </bottom>
      <diagonal/>
    </border>
    <border>
      <left style="hair">
        <color rgb="FFA6A6A6"/>
      </left>
      <right/>
      <top style="thin">
        <color indexed="8"/>
      </top>
      <bottom/>
      <diagonal/>
    </border>
    <border>
      <left style="hair">
        <color rgb="FFA6A6A6"/>
      </left>
      <right/>
      <top/>
      <bottom style="hair">
        <color indexed="64"/>
      </bottom>
      <diagonal/>
    </border>
    <border>
      <left style="hair">
        <color rgb="FFA6A6A6"/>
      </left>
      <right style="hair">
        <color rgb="FFA6A6A6"/>
      </right>
      <top style="thin">
        <color indexed="8"/>
      </top>
      <bottom/>
      <diagonal/>
    </border>
    <border>
      <left style="hair">
        <color rgb="FFA6A6A6"/>
      </left>
      <right style="hair">
        <color rgb="FFA6A6A6"/>
      </right>
      <top/>
      <bottom style="hair">
        <color indexed="64"/>
      </bottom>
      <diagonal/>
    </border>
    <border>
      <left/>
      <right style="hair">
        <color rgb="FFA6A6A6"/>
      </right>
      <top style="thin">
        <color indexed="8"/>
      </top>
      <bottom/>
      <diagonal/>
    </border>
    <border>
      <left/>
      <right style="hair">
        <color rgb="FFA6A6A6"/>
      </right>
      <top/>
      <bottom style="hair">
        <color indexed="64"/>
      </bottom>
      <diagonal/>
    </border>
    <border>
      <left/>
      <right/>
      <top style="thin">
        <color indexed="8"/>
      </top>
      <bottom style="hair">
        <color rgb="FFC0C0C0"/>
      </bottom>
      <diagonal/>
    </border>
    <border>
      <left style="hair">
        <color indexed="22"/>
      </left>
      <right/>
      <top style="hair">
        <color rgb="FFC0C0C0"/>
      </top>
      <bottom style="thin">
        <color rgb="FF000000"/>
      </bottom>
      <diagonal/>
    </border>
    <border>
      <left style="hair">
        <color rgb="FFA6A6A6"/>
      </left>
      <right/>
      <top style="thin">
        <color indexed="8"/>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style="hair">
        <color rgb="FFA6A6A6"/>
      </left>
      <right/>
      <top style="hair">
        <color indexed="22"/>
      </top>
      <bottom style="thin">
        <color rgb="FF000000"/>
      </bottom>
      <diagonal/>
    </border>
    <border>
      <left style="hair">
        <color rgb="FFA6A6A6"/>
      </left>
      <right/>
      <top style="hair">
        <color indexed="22"/>
      </top>
      <bottom style="hair">
        <color indexed="22"/>
      </bottom>
      <diagonal/>
    </border>
    <border>
      <left style="hair">
        <color rgb="FFA6A6A6"/>
      </left>
      <right/>
      <top style="hair">
        <color indexed="22"/>
      </top>
      <bottom/>
      <diagonal/>
    </border>
    <border>
      <left style="hair">
        <color rgb="FFA6A6A6"/>
      </left>
      <right style="dotted">
        <color indexed="22"/>
      </right>
      <top style="hair">
        <color indexed="22"/>
      </top>
      <bottom style="thin">
        <color rgb="FF000000"/>
      </bottom>
      <diagonal/>
    </border>
    <border>
      <left style="hair">
        <color rgb="FFA6A6A6"/>
      </left>
      <right style="dotted">
        <color indexed="22"/>
      </right>
      <top/>
      <bottom style="hair">
        <color indexed="22"/>
      </bottom>
      <diagonal/>
    </border>
    <border>
      <left style="hair">
        <color rgb="FFA6A6A6"/>
      </left>
      <right style="dotted">
        <color indexed="22"/>
      </right>
      <top style="hair">
        <color indexed="22"/>
      </top>
      <bottom style="hair">
        <color indexed="22"/>
      </bottom>
      <diagonal/>
    </border>
    <border>
      <left style="hair">
        <color rgb="FFA6A6A6"/>
      </left>
      <right style="dotted">
        <color indexed="22"/>
      </right>
      <top style="hair">
        <color indexed="22"/>
      </top>
      <bottom/>
      <diagonal/>
    </border>
    <border>
      <left style="hair">
        <color rgb="FFA6A6A6"/>
      </left>
      <right style="dotted">
        <color indexed="22"/>
      </right>
      <top style="thin">
        <color indexed="8"/>
      </top>
      <bottom style="hair">
        <color indexed="22"/>
      </bottom>
      <diagonal/>
    </border>
    <border>
      <left style="hair">
        <color rgb="FFA6A6A6"/>
      </left>
      <right style="dotted">
        <color indexed="22"/>
      </right>
      <top style="thin">
        <color indexed="8"/>
      </top>
      <bottom style="hair">
        <color rgb="FFC0C0C0"/>
      </bottom>
      <diagonal/>
    </border>
    <border>
      <left style="hair">
        <color rgb="FFA6A6A6"/>
      </left>
      <right style="dotted">
        <color indexed="22"/>
      </right>
      <top style="hair">
        <color rgb="FFC0C0C0"/>
      </top>
      <bottom style="thin">
        <color indexed="64"/>
      </bottom>
      <diagonal/>
    </border>
    <border>
      <left style="hair">
        <color rgb="FFA6A6A6"/>
      </left>
      <right/>
      <top style="hair">
        <color rgb="FFC0C0C0"/>
      </top>
      <bottom/>
      <diagonal/>
    </border>
    <border>
      <left style="hair">
        <color rgb="FFA6A6A6"/>
      </left>
      <right style="hair">
        <color indexed="22"/>
      </right>
      <top style="thin">
        <color rgb="FF000000"/>
      </top>
      <bottom style="hair">
        <color indexed="22"/>
      </bottom>
      <diagonal/>
    </border>
    <border>
      <left style="hair">
        <color rgb="FFA6A6A6"/>
      </left>
      <right style="hair">
        <color indexed="22"/>
      </right>
      <top style="hair">
        <color indexed="22"/>
      </top>
      <bottom style="thin">
        <color rgb="FF000000"/>
      </bottom>
      <diagonal/>
    </border>
    <border>
      <left style="hair">
        <color rgb="FFA6A6A6"/>
      </left>
      <right style="hair">
        <color indexed="22"/>
      </right>
      <top/>
      <bottom style="hair">
        <color indexed="22"/>
      </bottom>
      <diagonal/>
    </border>
    <border>
      <left style="hair">
        <color rgb="FFA6A6A6"/>
      </left>
      <right style="hair">
        <color indexed="22"/>
      </right>
      <top style="hair">
        <color indexed="22"/>
      </top>
      <bottom style="hair">
        <color indexed="22"/>
      </bottom>
      <diagonal/>
    </border>
    <border>
      <left style="hair">
        <color rgb="FFA6A6A6"/>
      </left>
      <right style="hair">
        <color indexed="22"/>
      </right>
      <top style="hair">
        <color indexed="22"/>
      </top>
      <bottom/>
      <diagonal/>
    </border>
    <border>
      <left style="hair">
        <color rgb="FFA6A6A6"/>
      </left>
      <right style="hair">
        <color indexed="22"/>
      </right>
      <top style="thin">
        <color indexed="8"/>
      </top>
      <bottom style="hair">
        <color rgb="FFC0C0C0"/>
      </bottom>
      <diagonal/>
    </border>
    <border>
      <left style="hair">
        <color rgb="FFA6A6A6"/>
      </left>
      <right style="hair">
        <color indexed="22"/>
      </right>
      <top style="hair">
        <color rgb="FFC0C0C0"/>
      </top>
      <bottom style="thin">
        <color indexed="64"/>
      </bottom>
      <diagonal/>
    </border>
    <border>
      <left style="hair">
        <color rgb="FFA6A6A6"/>
      </left>
      <right style="hair">
        <color indexed="22"/>
      </right>
      <top/>
      <bottom/>
      <diagonal/>
    </border>
    <border>
      <left style="hair">
        <color rgb="FFA6A6A6"/>
      </left>
      <right style="hair">
        <color indexed="22"/>
      </right>
      <top/>
      <bottom style="thin">
        <color indexed="8"/>
      </bottom>
      <diagonal/>
    </border>
    <border>
      <left/>
      <right/>
      <top style="hair">
        <color indexed="22"/>
      </top>
      <bottom style="dotted">
        <color indexed="22"/>
      </bottom>
      <diagonal/>
    </border>
    <border>
      <left style="hair">
        <color rgb="FFA6A6A6"/>
      </left>
      <right/>
      <top style="thin">
        <color indexed="64"/>
      </top>
      <bottom/>
      <diagonal/>
    </border>
    <border>
      <left style="hair">
        <color rgb="FFA6A6A6"/>
      </left>
      <right/>
      <top style="thin">
        <color rgb="FF000000"/>
      </top>
      <bottom style="hair">
        <color indexed="22"/>
      </bottom>
      <diagonal/>
    </border>
    <border>
      <left style="hair">
        <color rgb="FFA6A6A6"/>
      </left>
      <right style="hair">
        <color indexed="22"/>
      </right>
      <top style="thin">
        <color indexed="64"/>
      </top>
      <bottom style="thin">
        <color indexed="64"/>
      </bottom>
      <diagonal/>
    </border>
    <border>
      <left style="hair">
        <color rgb="FFA6A6A6"/>
      </left>
      <right style="hair">
        <color indexed="22"/>
      </right>
      <top style="thin">
        <color indexed="8"/>
      </top>
      <bottom/>
      <diagonal/>
    </border>
    <border>
      <left style="hair">
        <color rgb="FFA6A6A6"/>
      </left>
      <right style="dotted">
        <color indexed="22"/>
      </right>
      <top style="thin">
        <color indexed="8"/>
      </top>
      <bottom/>
      <diagonal/>
    </border>
    <border>
      <left style="dotted">
        <color indexed="22"/>
      </left>
      <right/>
      <top/>
      <bottom/>
      <diagonal/>
    </border>
    <border>
      <left style="hair">
        <color rgb="FFA6A6A6"/>
      </left>
      <right style="dotted">
        <color indexed="22"/>
      </right>
      <top/>
      <bottom/>
      <diagonal/>
    </border>
    <border>
      <left/>
      <right/>
      <top style="hair">
        <color indexed="22"/>
      </top>
      <bottom style="hair">
        <color rgb="FFC0C0C0"/>
      </bottom>
      <diagonal/>
    </border>
    <border>
      <left style="hair">
        <color rgb="FFA6A6A6"/>
      </left>
      <right/>
      <top style="hair">
        <color indexed="22"/>
      </top>
      <bottom style="hair">
        <color rgb="FFC0C0C0"/>
      </bottom>
      <diagonal/>
    </border>
    <border>
      <left style="hair">
        <color indexed="22"/>
      </left>
      <right/>
      <top style="hair">
        <color indexed="22"/>
      </top>
      <bottom style="hair">
        <color rgb="FFC0C0C0"/>
      </bottom>
      <diagonal/>
    </border>
    <border>
      <left style="hair">
        <color indexed="22"/>
      </left>
      <right style="thin">
        <color indexed="64"/>
      </right>
      <top style="hair">
        <color indexed="22"/>
      </top>
      <bottom style="hair">
        <color rgb="FFC0C0C0"/>
      </bottom>
      <diagonal/>
    </border>
    <border>
      <left style="dotted">
        <color indexed="22"/>
      </left>
      <right/>
      <top style="hair">
        <color indexed="22"/>
      </top>
      <bottom style="hair">
        <color rgb="FFC0C0C0"/>
      </bottom>
      <diagonal/>
    </border>
    <border>
      <left style="hair">
        <color rgb="FFA6A6A6"/>
      </left>
      <right style="hair">
        <color indexed="22"/>
      </right>
      <top style="hair">
        <color indexed="22"/>
      </top>
      <bottom style="hair">
        <color rgb="FFC0C0C0"/>
      </bottom>
      <diagonal/>
    </border>
    <border>
      <left style="hair">
        <color rgb="FFA6A6A6"/>
      </left>
      <right style="dotted">
        <color indexed="22"/>
      </right>
      <top style="hair">
        <color indexed="22"/>
      </top>
      <bottom style="hair">
        <color rgb="FFC0C0C0"/>
      </bottom>
      <diagonal/>
    </border>
    <border>
      <left/>
      <right/>
      <top style="hair">
        <color rgb="FFC0C0C0"/>
      </top>
      <bottom style="hair">
        <color indexed="22"/>
      </bottom>
      <diagonal/>
    </border>
    <border>
      <left style="hair">
        <color rgb="FFA6A6A6"/>
      </left>
      <right/>
      <top style="hair">
        <color rgb="FFC0C0C0"/>
      </top>
      <bottom style="hair">
        <color indexed="22"/>
      </bottom>
      <diagonal/>
    </border>
    <border>
      <left style="hair">
        <color indexed="22"/>
      </left>
      <right/>
      <top style="hair">
        <color rgb="FFC0C0C0"/>
      </top>
      <bottom style="hair">
        <color indexed="22"/>
      </bottom>
      <diagonal/>
    </border>
    <border>
      <left style="dotted">
        <color indexed="22"/>
      </left>
      <right/>
      <top style="hair">
        <color rgb="FFC0C0C0"/>
      </top>
      <bottom style="hair">
        <color indexed="22"/>
      </bottom>
      <diagonal/>
    </border>
    <border>
      <left style="hair">
        <color rgb="FFA6A6A6"/>
      </left>
      <right style="hair">
        <color indexed="22"/>
      </right>
      <top style="hair">
        <color rgb="FFC0C0C0"/>
      </top>
      <bottom style="hair">
        <color indexed="22"/>
      </bottom>
      <diagonal/>
    </border>
    <border>
      <left style="hair">
        <color rgb="FFA6A6A6"/>
      </left>
      <right style="dotted">
        <color indexed="22"/>
      </right>
      <top style="hair">
        <color rgb="FFC0C0C0"/>
      </top>
      <bottom style="hair">
        <color indexed="22"/>
      </bottom>
      <diagonal/>
    </border>
    <border>
      <left style="thin">
        <color indexed="64"/>
      </left>
      <right style="hair">
        <color indexed="22"/>
      </right>
      <top style="thin">
        <color rgb="FF000000"/>
      </top>
      <bottom style="thin">
        <color rgb="FF000000"/>
      </bottom>
      <diagonal/>
    </border>
    <border>
      <left style="hair">
        <color indexed="22"/>
      </left>
      <right style="thin">
        <color indexed="64"/>
      </right>
      <top style="thin">
        <color rgb="FF000000"/>
      </top>
      <bottom style="thin">
        <color rgb="FF000000"/>
      </bottom>
      <diagonal/>
    </border>
    <border>
      <left/>
      <right style="thin">
        <color indexed="64"/>
      </right>
      <top/>
      <bottom style="hair">
        <color rgb="FFC0C0C0"/>
      </bottom>
      <diagonal/>
    </border>
    <border>
      <left/>
      <right style="medium">
        <color indexed="64"/>
      </right>
      <top/>
      <bottom style="hair">
        <color rgb="FFC0C0C0"/>
      </bottom>
      <diagonal/>
    </border>
    <border>
      <left/>
      <right style="medium">
        <color indexed="64"/>
      </right>
      <top style="hair">
        <color rgb="FFC0C0C0"/>
      </top>
      <bottom style="hair">
        <color rgb="FFC0C0C0"/>
      </bottom>
      <diagonal/>
    </border>
    <border>
      <left style="hair">
        <color rgb="FFA6A6A6"/>
      </left>
      <right/>
      <top/>
      <bottom style="hair">
        <color rgb="FFC0C0C0"/>
      </bottom>
      <diagonal/>
    </border>
    <border>
      <left/>
      <right style="medium">
        <color indexed="64"/>
      </right>
      <top style="hair">
        <color rgb="FFC0C0C0"/>
      </top>
      <bottom style="thin">
        <color indexed="64"/>
      </bottom>
      <diagonal/>
    </border>
    <border>
      <left/>
      <right style="medium">
        <color indexed="64"/>
      </right>
      <top/>
      <bottom style="thin">
        <color indexed="64"/>
      </bottom>
      <diagonal/>
    </border>
    <border>
      <left/>
      <right style="hair">
        <color indexed="22"/>
      </right>
      <top style="thin">
        <color rgb="FF000000"/>
      </top>
      <bottom style="hair">
        <color indexed="22"/>
      </bottom>
      <diagonal/>
    </border>
    <border>
      <left/>
      <right style="hair">
        <color indexed="22"/>
      </right>
      <top style="hair">
        <color indexed="22"/>
      </top>
      <bottom style="thin">
        <color rgb="FF000000"/>
      </bottom>
      <diagonal/>
    </border>
    <border>
      <left/>
      <right style="hair">
        <color indexed="22"/>
      </right>
      <top style="hair">
        <color indexed="22"/>
      </top>
      <bottom style="hair">
        <color indexed="22"/>
      </bottom>
      <diagonal/>
    </border>
    <border>
      <left style="hair">
        <color rgb="FFA6A6A6"/>
      </left>
      <right style="hair">
        <color indexed="22"/>
      </right>
      <top style="hair">
        <color indexed="22"/>
      </top>
      <bottom style="thin">
        <color indexed="64"/>
      </bottom>
      <diagonal/>
    </border>
    <border>
      <left style="hair">
        <color rgb="FFA6A6A6"/>
      </left>
      <right style="hair">
        <color indexed="22"/>
      </right>
      <top/>
      <bottom style="thin">
        <color indexed="64"/>
      </bottom>
      <diagonal/>
    </border>
    <border>
      <left style="hair">
        <color rgb="FFA6A6A6"/>
      </left>
      <right/>
      <top style="thin">
        <color indexed="64"/>
      </top>
      <bottom style="hair">
        <color rgb="FFC0C0C0"/>
      </bottom>
      <diagonal/>
    </border>
    <border>
      <left/>
      <right/>
      <top style="hair">
        <color rgb="FFC0C0C0"/>
      </top>
      <bottom style="thin">
        <color rgb="FF000000"/>
      </bottom>
      <diagonal/>
    </border>
    <border>
      <left style="hair">
        <color rgb="FFA6A6A6"/>
      </left>
      <right style="hair">
        <color indexed="22"/>
      </right>
      <top style="thin">
        <color indexed="64"/>
      </top>
      <bottom style="hair">
        <color rgb="FFC0C0C0"/>
      </bottom>
      <diagonal/>
    </border>
    <border>
      <left/>
      <right style="hair">
        <color indexed="22"/>
      </right>
      <top style="thin">
        <color indexed="64"/>
      </top>
      <bottom style="hair">
        <color rgb="FFC0C0C0"/>
      </bottom>
      <diagonal/>
    </border>
    <border>
      <left style="hair">
        <color indexed="22"/>
      </left>
      <right style="hair">
        <color indexed="22"/>
      </right>
      <top style="thin">
        <color indexed="64"/>
      </top>
      <bottom style="hair">
        <color rgb="FFC0C0C0"/>
      </bottom>
      <diagonal/>
    </border>
    <border>
      <left style="hair">
        <color indexed="22"/>
      </left>
      <right/>
      <top style="thin">
        <color indexed="64"/>
      </top>
      <bottom style="hair">
        <color rgb="FFC0C0C0"/>
      </bottom>
      <diagonal/>
    </border>
    <border>
      <left style="hair">
        <color indexed="55"/>
      </left>
      <right/>
      <top style="thin">
        <color indexed="64"/>
      </top>
      <bottom style="hair">
        <color rgb="FFC0C0C0"/>
      </bottom>
      <diagonal/>
    </border>
    <border>
      <left style="hair">
        <color indexed="8"/>
      </left>
      <right/>
      <top style="thin">
        <color indexed="64"/>
      </top>
      <bottom style="hair">
        <color rgb="FFC0C0C0"/>
      </bottom>
      <diagonal/>
    </border>
    <border>
      <left style="hair">
        <color rgb="FFA6A6A6"/>
      </left>
      <right style="hair">
        <color rgb="FFA6A6A6"/>
      </right>
      <top style="thin">
        <color indexed="64"/>
      </top>
      <bottom style="hair">
        <color rgb="FFC0C0C0"/>
      </bottom>
      <diagonal/>
    </border>
    <border>
      <left style="hair">
        <color rgb="FFA6A6A6"/>
      </left>
      <right style="hair">
        <color indexed="22"/>
      </right>
      <top style="hair">
        <color rgb="FFC0C0C0"/>
      </top>
      <bottom style="hair">
        <color rgb="FFC0C0C0"/>
      </bottom>
      <diagonal/>
    </border>
    <border>
      <left/>
      <right style="hair">
        <color indexed="22"/>
      </right>
      <top style="hair">
        <color rgb="FFC0C0C0"/>
      </top>
      <bottom style="hair">
        <color rgb="FFC0C0C0"/>
      </bottom>
      <diagonal/>
    </border>
    <border>
      <left style="hair">
        <color indexed="22"/>
      </left>
      <right style="hair">
        <color rgb="FFA6A6A6"/>
      </right>
      <top style="hair">
        <color rgb="FFC0C0C0"/>
      </top>
      <bottom style="hair">
        <color rgb="FFC0C0C0"/>
      </bottom>
      <diagonal/>
    </border>
    <border>
      <left style="hair">
        <color rgb="FFA6A6A6"/>
      </left>
      <right style="hair">
        <color indexed="22"/>
      </right>
      <top style="hair">
        <color rgb="FFC0C0C0"/>
      </top>
      <bottom style="hair">
        <color indexed="64"/>
      </bottom>
      <diagonal/>
    </border>
    <border>
      <left/>
      <right style="hair">
        <color indexed="22"/>
      </right>
      <top style="hair">
        <color rgb="FFC0C0C0"/>
      </top>
      <bottom style="hair">
        <color indexed="64"/>
      </bottom>
      <diagonal/>
    </border>
    <border>
      <left style="hair">
        <color indexed="22"/>
      </left>
      <right style="hair">
        <color indexed="22"/>
      </right>
      <top style="hair">
        <color rgb="FFC0C0C0"/>
      </top>
      <bottom style="hair">
        <color indexed="64"/>
      </bottom>
      <diagonal/>
    </border>
    <border>
      <left style="hair">
        <color indexed="22"/>
      </left>
      <right style="hair">
        <color rgb="FFA6A6A6"/>
      </right>
      <top style="hair">
        <color rgb="FFC0C0C0"/>
      </top>
      <bottom style="thin">
        <color indexed="64"/>
      </bottom>
      <diagonal/>
    </border>
    <border>
      <left style="hair">
        <color rgb="FFA6A6A6"/>
      </left>
      <right/>
      <top style="thin">
        <color rgb="FF000000"/>
      </top>
      <bottom style="hair">
        <color rgb="FFC0C0C0"/>
      </bottom>
      <diagonal/>
    </border>
    <border>
      <left style="hair">
        <color rgb="FFA6A6A6"/>
      </left>
      <right style="hair">
        <color indexed="22"/>
      </right>
      <top style="thin">
        <color rgb="FF000000"/>
      </top>
      <bottom style="hair">
        <color rgb="FFC0C0C0"/>
      </bottom>
      <diagonal/>
    </border>
    <border>
      <left/>
      <right style="hair">
        <color indexed="22"/>
      </right>
      <top style="thin">
        <color rgb="FF000000"/>
      </top>
      <bottom style="hair">
        <color rgb="FFC0C0C0"/>
      </bottom>
      <diagonal/>
    </border>
    <border>
      <left style="hair">
        <color indexed="22"/>
      </left>
      <right style="hair">
        <color indexed="22"/>
      </right>
      <top style="thin">
        <color rgb="FF000000"/>
      </top>
      <bottom style="hair">
        <color rgb="FFC0C0C0"/>
      </bottom>
      <diagonal/>
    </border>
    <border>
      <left/>
      <right/>
      <top style="thin">
        <color rgb="FF000000"/>
      </top>
      <bottom style="hair">
        <color rgb="FFC0C0C0"/>
      </bottom>
      <diagonal/>
    </border>
    <border>
      <left/>
      <right style="hair">
        <color indexed="22"/>
      </right>
      <top style="hair">
        <color rgb="FFC0C0C0"/>
      </top>
      <bottom style="thin">
        <color indexed="64"/>
      </bottom>
      <diagonal/>
    </border>
    <border>
      <left style="thin">
        <color indexed="64"/>
      </left>
      <right/>
      <top style="thin">
        <color rgb="FF000000"/>
      </top>
      <bottom style="thin">
        <color rgb="FF000000"/>
      </bottom>
      <diagonal/>
    </border>
    <border>
      <left style="hair">
        <color rgb="FFA6A6A6"/>
      </left>
      <right/>
      <top style="hair">
        <color indexed="22"/>
      </top>
      <bottom style="thin">
        <color indexed="64"/>
      </bottom>
      <diagonal/>
    </border>
    <border>
      <left/>
      <right style="hair">
        <color rgb="FFA6A6A6"/>
      </right>
      <top/>
      <bottom/>
      <diagonal/>
    </border>
    <border>
      <left/>
      <right style="hair">
        <color rgb="FFA6A6A6"/>
      </right>
      <top/>
      <bottom style="thin">
        <color indexed="64"/>
      </bottom>
      <diagonal/>
    </border>
    <border>
      <left style="thin">
        <color indexed="64"/>
      </left>
      <right/>
      <top style="hair">
        <color rgb="FFC0C0C0"/>
      </top>
      <bottom style="thin">
        <color indexed="64"/>
      </bottom>
      <diagonal/>
    </border>
    <border>
      <left style="hair">
        <color rgb="FFA6A6A6"/>
      </left>
      <right style="hair">
        <color rgb="FFA6A6A6"/>
      </right>
      <top style="hair">
        <color rgb="FFC0C0C0"/>
      </top>
      <bottom style="hair">
        <color rgb="FFC0C0C0"/>
      </bottom>
      <diagonal/>
    </border>
    <border>
      <left style="hair">
        <color rgb="FFA6A6A6"/>
      </left>
      <right/>
      <top style="thin">
        <color indexed="64"/>
      </top>
      <bottom style="thin">
        <color indexed="64"/>
      </bottom>
      <diagonal/>
    </border>
    <border>
      <left/>
      <right style="hair">
        <color rgb="FFA6A6A6"/>
      </right>
      <top style="hair">
        <color indexed="22"/>
      </top>
      <bottom/>
      <diagonal/>
    </border>
    <border>
      <left/>
      <right style="hair">
        <color rgb="FFA6A6A6"/>
      </right>
      <top style="thin">
        <color rgb="FF000000"/>
      </top>
      <bottom/>
      <diagonal/>
    </border>
    <border>
      <left/>
      <right style="hair">
        <color rgb="FFA6A6A6"/>
      </right>
      <top style="thin">
        <color indexed="64"/>
      </top>
      <bottom style="thin">
        <color indexed="64"/>
      </bottom>
      <diagonal/>
    </border>
    <border>
      <left/>
      <right style="hair">
        <color rgb="FFA6A6A6"/>
      </right>
      <top style="thin">
        <color indexed="64"/>
      </top>
      <bottom/>
      <diagonal/>
    </border>
    <border>
      <left/>
      <right/>
      <top style="thin">
        <color rgb="FF000000"/>
      </top>
      <bottom/>
      <diagonal/>
    </border>
    <border>
      <left/>
      <right/>
      <top style="thin">
        <color indexed="64"/>
      </top>
      <bottom style="hair">
        <color rgb="FFC0C0C0"/>
      </bottom>
      <diagonal/>
    </border>
    <border>
      <left style="hair">
        <color indexed="55"/>
      </left>
      <right/>
      <top style="hair">
        <color rgb="FFC0C0C0"/>
      </top>
      <bottom style="hair">
        <color rgb="FFC0C0C0"/>
      </bottom>
      <diagonal/>
    </border>
    <border>
      <left/>
      <right style="hair">
        <color rgb="FFA6A6A6"/>
      </right>
      <top style="thin">
        <color indexed="64"/>
      </top>
      <bottom style="hair">
        <color rgb="FFC0C0C0"/>
      </bottom>
      <diagonal/>
    </border>
    <border>
      <left style="hair">
        <color rgb="FFA6A6A6"/>
      </left>
      <right/>
      <top style="hair">
        <color rgb="FFC0C0C0"/>
      </top>
      <bottom style="hair">
        <color indexed="64"/>
      </bottom>
      <diagonal/>
    </border>
    <border>
      <left style="hair">
        <color rgb="FFA6A6A6"/>
      </left>
      <right style="hair">
        <color rgb="FFA6A6A6"/>
      </right>
      <top style="hair">
        <color rgb="FFC0C0C0"/>
      </top>
      <bottom style="hair">
        <color indexed="64"/>
      </bottom>
      <diagonal/>
    </border>
    <border>
      <left/>
      <right/>
      <top style="hair">
        <color rgb="FFC0C0C0"/>
      </top>
      <bottom style="hair">
        <color indexed="64"/>
      </bottom>
      <diagonal/>
    </border>
    <border>
      <left style="hair">
        <color rgb="FFA6A6A6"/>
      </left>
      <right style="hair">
        <color rgb="FFA6A6A6"/>
      </right>
      <top style="hair">
        <color rgb="FFC0C0C0"/>
      </top>
      <bottom style="thin">
        <color indexed="64"/>
      </bottom>
      <diagonal/>
    </border>
    <border>
      <left style="hair">
        <color indexed="55"/>
      </left>
      <right/>
      <top style="hair">
        <color rgb="FFC0C0C0"/>
      </top>
      <bottom style="thin">
        <color indexed="64"/>
      </bottom>
      <diagonal/>
    </border>
    <border>
      <left style="hair">
        <color rgb="FFA6A6A6"/>
      </left>
      <right/>
      <top style="hair">
        <color indexed="64"/>
      </top>
      <bottom/>
      <diagonal/>
    </border>
    <border>
      <left style="hair">
        <color rgb="FFA6A6A6"/>
      </left>
      <right style="hair">
        <color indexed="22"/>
      </right>
      <top/>
      <bottom style="hair">
        <color rgb="FFC0C0C0"/>
      </bottom>
      <diagonal/>
    </border>
    <border>
      <left style="thin">
        <color indexed="64"/>
      </left>
      <right/>
      <top style="thin">
        <color indexed="64"/>
      </top>
      <bottom style="hair">
        <color rgb="FFC0C0C0"/>
      </bottom>
      <diagonal/>
    </border>
    <border>
      <left/>
      <right style="thin">
        <color indexed="64"/>
      </right>
      <top style="thin">
        <color rgb="FF000000"/>
      </top>
      <bottom style="hair">
        <color rgb="FFC0C0C0"/>
      </bottom>
      <diagonal/>
    </border>
    <border>
      <left style="thin">
        <color indexed="64"/>
      </left>
      <right/>
      <top style="thin">
        <color rgb="FF000000"/>
      </top>
      <bottom style="hair">
        <color rgb="FFC0C0C0"/>
      </bottom>
      <diagonal/>
    </border>
    <border>
      <left style="hair">
        <color rgb="FFA6A6A6"/>
      </left>
      <right style="hair">
        <color indexed="22"/>
      </right>
      <top style="hair">
        <color rgb="FFC0C0C0"/>
      </top>
      <bottom style="thin">
        <color rgb="FF000000"/>
      </bottom>
      <diagonal/>
    </border>
    <border>
      <left style="hair">
        <color indexed="22"/>
      </left>
      <right style="hair">
        <color indexed="22"/>
      </right>
      <top style="hair">
        <color rgb="FFC0C0C0"/>
      </top>
      <bottom style="thin">
        <color rgb="FF000000"/>
      </bottom>
      <diagonal/>
    </border>
    <border>
      <left/>
      <right style="thin">
        <color indexed="64"/>
      </right>
      <top style="hair">
        <color rgb="FFC0C0C0"/>
      </top>
      <bottom style="thin">
        <color rgb="FF000000"/>
      </bottom>
      <diagonal/>
    </border>
    <border>
      <left style="thin">
        <color indexed="64"/>
      </left>
      <right style="hair">
        <color indexed="22"/>
      </right>
      <top style="hair">
        <color rgb="FFC0C0C0"/>
      </top>
      <bottom style="thin">
        <color rgb="FF000000"/>
      </bottom>
      <diagonal/>
    </border>
  </borders>
  <cellStyleXfs count="7">
    <xf numFmtId="0" fontId="0" fillId="0" borderId="0"/>
    <xf numFmtId="0" fontId="10" fillId="0" borderId="0" applyNumberFormat="0" applyFill="0" applyBorder="0" applyAlignment="0" applyProtection="0">
      <alignment vertical="top"/>
      <protection locked="0"/>
    </xf>
    <xf numFmtId="0" fontId="1" fillId="0" borderId="0"/>
    <xf numFmtId="0" fontId="14" fillId="0" borderId="0"/>
    <xf numFmtId="0" fontId="19" fillId="0" borderId="0"/>
    <xf numFmtId="9" fontId="14" fillId="0" borderId="0" applyFont="0" applyFill="0" applyBorder="0" applyAlignment="0" applyProtection="0"/>
    <xf numFmtId="0" fontId="14" fillId="6" borderId="0" applyNumberFormat="0" applyFont="0" applyBorder="0" applyAlignment="0"/>
  </cellStyleXfs>
  <cellXfs count="568">
    <xf numFmtId="0" fontId="0" fillId="0" borderId="0" xfId="0"/>
    <xf numFmtId="0" fontId="2" fillId="0" borderId="0" xfId="2" applyFont="1" applyFill="1" applyBorder="1"/>
    <xf numFmtId="0" fontId="3" fillId="0" borderId="0" xfId="2" applyFont="1" applyFill="1" applyBorder="1"/>
    <xf numFmtId="0" fontId="4" fillId="0" borderId="0" xfId="2" applyFont="1" applyFill="1" applyBorder="1"/>
    <xf numFmtId="0" fontId="5" fillId="0" borderId="0" xfId="2" applyFont="1" applyFill="1" applyBorder="1"/>
    <xf numFmtId="0" fontId="5" fillId="0" borderId="0" xfId="2" applyFont="1" applyFill="1" applyBorder="1" applyAlignment="1">
      <alignment vertical="center"/>
    </xf>
    <xf numFmtId="164" fontId="5" fillId="0" borderId="0" xfId="2" applyNumberFormat="1" applyFont="1" applyFill="1" applyBorder="1" applyAlignment="1">
      <alignment vertical="center"/>
    </xf>
    <xf numFmtId="0" fontId="2" fillId="2" borderId="1" xfId="2" applyFont="1" applyFill="1" applyBorder="1" applyAlignment="1">
      <alignment horizontal="centerContinuous" vertical="center"/>
    </xf>
    <xf numFmtId="0" fontId="2" fillId="2" borderId="0" xfId="2" applyFont="1" applyFill="1" applyBorder="1" applyAlignment="1">
      <alignment horizontal="center" vertical="center"/>
    </xf>
    <xf numFmtId="0" fontId="2" fillId="2" borderId="2" xfId="2" applyFont="1" applyFill="1" applyBorder="1" applyAlignment="1">
      <alignment horizontal="centerContinuous" vertical="center"/>
    </xf>
    <xf numFmtId="0" fontId="2" fillId="2" borderId="3" xfId="2" applyFont="1" applyFill="1" applyBorder="1" applyAlignment="1">
      <alignment horizontal="centerContinuous" vertical="center"/>
    </xf>
    <xf numFmtId="0" fontId="2" fillId="2" borderId="6" xfId="2" applyNumberFormat="1" applyFont="1" applyFill="1" applyBorder="1" applyAlignment="1">
      <alignment horizontal="center" vertical="center" wrapText="1"/>
    </xf>
    <xf numFmtId="0" fontId="2" fillId="2" borderId="7" xfId="2" applyNumberFormat="1" applyFont="1" applyFill="1" applyBorder="1" applyAlignment="1">
      <alignment horizontal="center" vertical="center" wrapText="1"/>
    </xf>
    <xf numFmtId="0" fontId="2" fillId="2" borderId="8" xfId="2" applyNumberFormat="1" applyFont="1" applyFill="1" applyBorder="1" applyAlignment="1">
      <alignment horizontal="center" vertical="center" wrapText="1"/>
    </xf>
    <xf numFmtId="165" fontId="5" fillId="4" borderId="73" xfId="2" applyNumberFormat="1" applyFont="1" applyFill="1" applyBorder="1" applyAlignment="1">
      <alignment horizontal="right" vertical="center"/>
    </xf>
    <xf numFmtId="165" fontId="5" fillId="4" borderId="74" xfId="2" applyNumberFormat="1" applyFont="1" applyFill="1" applyBorder="1" applyAlignment="1">
      <alignment horizontal="right" vertical="center"/>
    </xf>
    <xf numFmtId="165" fontId="5" fillId="4" borderId="75" xfId="2" applyNumberFormat="1" applyFont="1" applyFill="1" applyBorder="1" applyAlignment="1">
      <alignment horizontal="right" vertical="center"/>
    </xf>
    <xf numFmtId="165" fontId="5" fillId="4" borderId="76" xfId="2" applyNumberFormat="1" applyFont="1" applyFill="1" applyBorder="1" applyAlignment="1">
      <alignment horizontal="right" vertical="center"/>
    </xf>
    <xf numFmtId="165" fontId="5" fillId="4" borderId="77" xfId="2" applyNumberFormat="1" applyFont="1" applyFill="1" applyBorder="1" applyAlignment="1">
      <alignment horizontal="right" vertical="center"/>
    </xf>
    <xf numFmtId="165" fontId="5" fillId="4" borderId="78" xfId="2" applyNumberFormat="1" applyFont="1" applyFill="1" applyBorder="1" applyAlignment="1">
      <alignment horizontal="right" vertical="center"/>
    </xf>
    <xf numFmtId="165" fontId="5" fillId="0" borderId="12" xfId="2" applyNumberFormat="1" applyFont="1" applyFill="1" applyBorder="1" applyAlignment="1">
      <alignment horizontal="right" vertical="center"/>
    </xf>
    <xf numFmtId="165" fontId="5" fillId="0" borderId="13" xfId="2" applyNumberFormat="1" applyFont="1" applyFill="1" applyBorder="1" applyAlignment="1">
      <alignment horizontal="right" vertical="center"/>
    </xf>
    <xf numFmtId="165" fontId="5" fillId="0" borderId="14" xfId="2" applyNumberFormat="1" applyFont="1" applyFill="1" applyBorder="1" applyAlignment="1">
      <alignment horizontal="right" vertical="center"/>
    </xf>
    <xf numFmtId="165" fontId="5" fillId="0" borderId="15" xfId="2" applyNumberFormat="1" applyFont="1" applyFill="1" applyBorder="1" applyAlignment="1">
      <alignment horizontal="right" vertical="center"/>
    </xf>
    <xf numFmtId="165" fontId="5" fillId="0" borderId="16" xfId="2" applyNumberFormat="1" applyFont="1" applyFill="1" applyBorder="1" applyAlignment="1">
      <alignment horizontal="right" vertical="center"/>
    </xf>
    <xf numFmtId="165" fontId="5" fillId="0" borderId="17" xfId="2" applyNumberFormat="1" applyFont="1" applyFill="1" applyBorder="1" applyAlignment="1">
      <alignment horizontal="right" vertical="center"/>
    </xf>
    <xf numFmtId="0" fontId="2" fillId="0" borderId="0" xfId="2" applyFont="1" applyFill="1" applyBorder="1" applyAlignment="1">
      <alignment horizontal="left" vertical="center"/>
    </xf>
    <xf numFmtId="165" fontId="5" fillId="0" borderId="18" xfId="2" applyNumberFormat="1" applyFont="1" applyFill="1" applyBorder="1" applyAlignment="1">
      <alignment horizontal="right" vertical="center"/>
    </xf>
    <xf numFmtId="165" fontId="5" fillId="0" borderId="19" xfId="2" applyNumberFormat="1" applyFont="1" applyFill="1" applyBorder="1" applyAlignment="1">
      <alignment horizontal="right" vertical="center"/>
    </xf>
    <xf numFmtId="165" fontId="5" fillId="0" borderId="20" xfId="2" applyNumberFormat="1" applyFont="1" applyFill="1" applyBorder="1" applyAlignment="1">
      <alignment horizontal="right" vertical="center"/>
    </xf>
    <xf numFmtId="0" fontId="2" fillId="0" borderId="21" xfId="2" applyFont="1" applyFill="1" applyBorder="1" applyAlignment="1">
      <alignment horizontal="left" vertical="center"/>
    </xf>
    <xf numFmtId="0" fontId="2" fillId="0" borderId="22" xfId="2" applyFont="1" applyFill="1" applyBorder="1" applyAlignment="1">
      <alignment horizontal="left" vertical="center"/>
    </xf>
    <xf numFmtId="165" fontId="5" fillId="0" borderId="22" xfId="2" applyNumberFormat="1" applyFont="1" applyFill="1" applyBorder="1" applyAlignment="1">
      <alignment horizontal="right" vertical="center"/>
    </xf>
    <xf numFmtId="0" fontId="2" fillId="0" borderId="9" xfId="2" applyFont="1" applyFill="1" applyBorder="1" applyAlignment="1">
      <alignment horizontal="left" vertical="center"/>
    </xf>
    <xf numFmtId="165" fontId="5" fillId="0" borderId="23" xfId="2" applyNumberFormat="1" applyFont="1" applyFill="1" applyBorder="1" applyAlignment="1">
      <alignment horizontal="right" vertical="center"/>
    </xf>
    <xf numFmtId="165" fontId="5" fillId="0" borderId="24" xfId="2" applyNumberFormat="1" applyFont="1" applyFill="1" applyBorder="1" applyAlignment="1">
      <alignment horizontal="right" vertical="center"/>
    </xf>
    <xf numFmtId="165" fontId="5" fillId="0" borderId="25" xfId="2" applyNumberFormat="1" applyFont="1" applyFill="1" applyBorder="1" applyAlignment="1">
      <alignment horizontal="right" vertical="center"/>
    </xf>
    <xf numFmtId="165" fontId="5" fillId="0" borderId="10" xfId="2" applyNumberFormat="1" applyFont="1" applyFill="1" applyBorder="1" applyAlignment="1">
      <alignment horizontal="right" vertical="center"/>
    </xf>
    <xf numFmtId="165" fontId="5" fillId="0" borderId="26" xfId="2" applyNumberFormat="1" applyFont="1" applyFill="1" applyBorder="1" applyAlignment="1">
      <alignment horizontal="right" vertical="center"/>
    </xf>
    <xf numFmtId="165" fontId="5" fillId="0" borderId="27" xfId="2" applyNumberFormat="1" applyFont="1" applyFill="1" applyBorder="1" applyAlignment="1">
      <alignment horizontal="right" vertical="center"/>
    </xf>
    <xf numFmtId="165" fontId="5" fillId="0" borderId="28" xfId="2" applyNumberFormat="1" applyFont="1" applyFill="1" applyBorder="1" applyAlignment="1">
      <alignment horizontal="right" vertical="center"/>
    </xf>
    <xf numFmtId="165" fontId="5" fillId="0" borderId="29" xfId="2" applyNumberFormat="1" applyFont="1" applyFill="1" applyBorder="1" applyAlignment="1">
      <alignment horizontal="right" vertical="center"/>
    </xf>
    <xf numFmtId="0" fontId="2" fillId="0" borderId="31" xfId="2" applyFont="1" applyFill="1" applyBorder="1" applyAlignment="1">
      <alignment horizontal="left" vertical="center"/>
    </xf>
    <xf numFmtId="165" fontId="5" fillId="0" borderId="79" xfId="2" applyNumberFormat="1" applyFont="1" applyFill="1" applyBorder="1" applyAlignment="1">
      <alignment horizontal="right" vertical="center"/>
    </xf>
    <xf numFmtId="165" fontId="5" fillId="0" borderId="80" xfId="2" applyNumberFormat="1" applyFont="1" applyFill="1" applyBorder="1" applyAlignment="1">
      <alignment horizontal="right" vertical="center"/>
    </xf>
    <xf numFmtId="165" fontId="5" fillId="0" borderId="81" xfId="2" applyNumberFormat="1" applyFont="1" applyFill="1" applyBorder="1" applyAlignment="1">
      <alignment horizontal="right" vertical="center"/>
    </xf>
    <xf numFmtId="0" fontId="2" fillId="0" borderId="1" xfId="2" applyFont="1" applyFill="1" applyBorder="1" applyAlignment="1">
      <alignment horizontal="left" vertical="center"/>
    </xf>
    <xf numFmtId="165" fontId="5" fillId="0" borderId="83" xfId="2" applyNumberFormat="1" applyFont="1" applyFill="1" applyBorder="1" applyAlignment="1">
      <alignment horizontal="right" vertical="center"/>
    </xf>
    <xf numFmtId="165" fontId="5" fillId="0" borderId="84" xfId="2" applyNumberFormat="1" applyFont="1" applyFill="1" applyBorder="1" applyAlignment="1">
      <alignment horizontal="right" vertical="center"/>
    </xf>
    <xf numFmtId="165" fontId="5" fillId="0" borderId="85" xfId="2" applyNumberFormat="1" applyFont="1" applyFill="1" applyBorder="1" applyAlignment="1">
      <alignment horizontal="right" vertical="center"/>
    </xf>
    <xf numFmtId="0" fontId="2" fillId="0" borderId="86" xfId="2" applyFont="1" applyFill="1" applyBorder="1" applyAlignment="1">
      <alignment horizontal="left" vertical="center"/>
    </xf>
    <xf numFmtId="0" fontId="2" fillId="0" borderId="4" xfId="2" applyFont="1" applyFill="1" applyBorder="1" applyAlignment="1">
      <alignment horizontal="left" vertical="center"/>
    </xf>
    <xf numFmtId="165" fontId="5" fillId="0" borderId="0" xfId="2" applyNumberFormat="1" applyFont="1" applyFill="1" applyBorder="1" applyAlignment="1">
      <alignment horizontal="right" vertical="center"/>
    </xf>
    <xf numFmtId="0" fontId="5" fillId="0" borderId="0" xfId="2" applyFont="1" applyFill="1" applyBorder="1" applyAlignment="1">
      <alignment horizontal="left" vertical="center"/>
    </xf>
    <xf numFmtId="166" fontId="5" fillId="0" borderId="0" xfId="2" applyNumberFormat="1" applyFont="1" applyFill="1" applyBorder="1" applyAlignment="1">
      <alignment horizontal="right" vertical="center"/>
    </xf>
    <xf numFmtId="2" fontId="5" fillId="0" borderId="0" xfId="2" applyNumberFormat="1" applyFont="1" applyFill="1" applyBorder="1" applyAlignment="1">
      <alignment horizontal="left" vertical="center"/>
    </xf>
    <xf numFmtId="0" fontId="6" fillId="0" borderId="0" xfId="2" applyFont="1" applyFill="1" applyBorder="1"/>
    <xf numFmtId="0" fontId="5" fillId="0" borderId="0" xfId="2" applyFont="1"/>
    <xf numFmtId="0" fontId="8" fillId="0" borderId="0" xfId="2" applyFont="1"/>
    <xf numFmtId="0" fontId="2" fillId="0" borderId="0" xfId="2" applyFont="1" applyAlignment="1">
      <alignment horizontal="center"/>
    </xf>
    <xf numFmtId="165" fontId="5" fillId="0" borderId="0" xfId="2" applyNumberFormat="1" applyFont="1" applyAlignment="1">
      <alignment horizontal="center"/>
    </xf>
    <xf numFmtId="2" fontId="5" fillId="0" borderId="0" xfId="2" applyNumberFormat="1" applyFont="1" applyFill="1"/>
    <xf numFmtId="0" fontId="11" fillId="0" borderId="0" xfId="1" applyFont="1" applyAlignment="1" applyProtection="1"/>
    <xf numFmtId="0" fontId="5" fillId="0" borderId="0" xfId="2" applyFont="1" applyFill="1"/>
    <xf numFmtId="0" fontId="12" fillId="0" borderId="0" xfId="2" applyFont="1"/>
    <xf numFmtId="0" fontId="4" fillId="0" borderId="0" xfId="2" applyFont="1"/>
    <xf numFmtId="0" fontId="13" fillId="0" borderId="0" xfId="2" applyFont="1" applyFill="1" applyBorder="1" applyAlignment="1">
      <alignment horizontal="left" vertical="center"/>
    </xf>
    <xf numFmtId="0" fontId="5" fillId="0" borderId="0" xfId="2" applyFont="1" applyBorder="1"/>
    <xf numFmtId="0" fontId="2" fillId="2" borderId="41" xfId="2" applyFont="1" applyFill="1" applyBorder="1" applyAlignment="1">
      <alignment horizontal="center"/>
    </xf>
    <xf numFmtId="0" fontId="2" fillId="2" borderId="42" xfId="2" applyFont="1" applyFill="1" applyBorder="1" applyAlignment="1">
      <alignment horizontal="center"/>
    </xf>
    <xf numFmtId="0" fontId="2" fillId="2" borderId="43" xfId="2" applyFont="1" applyFill="1" applyBorder="1" applyAlignment="1">
      <alignment horizontal="center"/>
    </xf>
    <xf numFmtId="0" fontId="2" fillId="2" borderId="44" xfId="2" applyFont="1" applyFill="1" applyBorder="1" applyAlignment="1">
      <alignment horizontal="center"/>
    </xf>
    <xf numFmtId="0" fontId="2" fillId="2" borderId="45" xfId="2" applyFont="1" applyFill="1" applyBorder="1" applyAlignment="1">
      <alignment horizontal="center"/>
    </xf>
    <xf numFmtId="0" fontId="2" fillId="2" borderId="46" xfId="2" applyFont="1" applyFill="1" applyBorder="1" applyAlignment="1">
      <alignment horizontal="center"/>
    </xf>
    <xf numFmtId="0" fontId="2" fillId="0" borderId="0" xfId="2" applyFont="1" applyBorder="1"/>
    <xf numFmtId="0" fontId="2" fillId="0" borderId="0" xfId="2" applyFont="1"/>
    <xf numFmtId="49" fontId="2" fillId="0" borderId="11" xfId="2" applyNumberFormat="1" applyFont="1" applyBorder="1" applyAlignment="1">
      <alignment horizontal="left"/>
    </xf>
    <xf numFmtId="165" fontId="5" fillId="0" borderId="47" xfId="2" applyNumberFormat="1" applyFont="1" applyBorder="1" applyAlignment="1">
      <alignment horizontal="right"/>
    </xf>
    <xf numFmtId="165" fontId="5" fillId="0" borderId="14" xfId="2" applyNumberFormat="1" applyFont="1" applyBorder="1" applyAlignment="1">
      <alignment horizontal="right"/>
    </xf>
    <xf numFmtId="165" fontId="5" fillId="0" borderId="48" xfId="2" applyNumberFormat="1" applyFont="1" applyBorder="1" applyAlignment="1">
      <alignment horizontal="right"/>
    </xf>
    <xf numFmtId="49" fontId="2" fillId="0" borderId="33" xfId="2" applyNumberFormat="1" applyFont="1" applyBorder="1" applyAlignment="1">
      <alignment horizontal="left"/>
    </xf>
    <xf numFmtId="165" fontId="5" fillId="0" borderId="49" xfId="2" applyNumberFormat="1" applyFont="1" applyBorder="1" applyAlignment="1">
      <alignment horizontal="right"/>
    </xf>
    <xf numFmtId="165" fontId="5" fillId="0" borderId="34" xfId="2" applyNumberFormat="1" applyFont="1" applyBorder="1" applyAlignment="1">
      <alignment horizontal="right"/>
    </xf>
    <xf numFmtId="165" fontId="5" fillId="0" borderId="50" xfId="2" applyNumberFormat="1" applyFont="1" applyBorder="1" applyAlignment="1">
      <alignment horizontal="right"/>
    </xf>
    <xf numFmtId="2" fontId="5" fillId="0" borderId="0" xfId="2" applyNumberFormat="1" applyFont="1" applyBorder="1"/>
    <xf numFmtId="2" fontId="5" fillId="0" borderId="0" xfId="2" applyNumberFormat="1" applyFont="1"/>
    <xf numFmtId="49" fontId="2" fillId="2" borderId="41" xfId="2" applyNumberFormat="1" applyFont="1" applyFill="1" applyBorder="1" applyAlignment="1">
      <alignment horizontal="center"/>
    </xf>
    <xf numFmtId="165" fontId="5" fillId="0" borderId="31" xfId="2" applyNumberFormat="1" applyFont="1" applyBorder="1" applyAlignment="1">
      <alignment horizontal="right"/>
    </xf>
    <xf numFmtId="165" fontId="5" fillId="0" borderId="35" xfId="2" applyNumberFormat="1" applyFont="1" applyBorder="1" applyAlignment="1">
      <alignment horizontal="right"/>
    </xf>
    <xf numFmtId="0" fontId="2" fillId="2" borderId="53" xfId="2" applyFont="1" applyFill="1" applyBorder="1" applyAlignment="1">
      <alignment horizontal="center"/>
    </xf>
    <xf numFmtId="165" fontId="5" fillId="0" borderId="47" xfId="2" applyNumberFormat="1" applyFont="1" applyFill="1" applyBorder="1" applyAlignment="1">
      <alignment horizontal="right"/>
    </xf>
    <xf numFmtId="165" fontId="5" fillId="0" borderId="48" xfId="2" applyNumberFormat="1" applyFont="1" applyFill="1" applyBorder="1" applyAlignment="1">
      <alignment horizontal="right"/>
    </xf>
    <xf numFmtId="165" fontId="5" fillId="0" borderId="14" xfId="2" applyNumberFormat="1" applyFont="1" applyFill="1" applyBorder="1" applyAlignment="1">
      <alignment horizontal="right"/>
    </xf>
    <xf numFmtId="165" fontId="5" fillId="0" borderId="13" xfId="2" applyNumberFormat="1" applyFont="1" applyFill="1" applyBorder="1" applyAlignment="1">
      <alignment horizontal="right"/>
    </xf>
    <xf numFmtId="165" fontId="5" fillId="0" borderId="51" xfId="2" applyNumberFormat="1" applyFont="1" applyFill="1" applyBorder="1" applyAlignment="1">
      <alignment horizontal="right"/>
    </xf>
    <xf numFmtId="2" fontId="5" fillId="0" borderId="0" xfId="2" applyNumberFormat="1" applyFont="1" applyFill="1" applyAlignment="1">
      <alignment horizontal="left"/>
    </xf>
    <xf numFmtId="165" fontId="5" fillId="0" borderId="49" xfId="2" applyNumberFormat="1" applyFont="1" applyFill="1" applyBorder="1" applyAlignment="1">
      <alignment horizontal="right"/>
    </xf>
    <xf numFmtId="165" fontId="5" fillId="0" borderId="50" xfId="2" applyNumberFormat="1" applyFont="1" applyFill="1" applyBorder="1" applyAlignment="1">
      <alignment horizontal="right"/>
    </xf>
    <xf numFmtId="165" fontId="5" fillId="0" borderId="34" xfId="2" applyNumberFormat="1" applyFont="1" applyFill="1" applyBorder="1" applyAlignment="1">
      <alignment horizontal="right"/>
    </xf>
    <xf numFmtId="165" fontId="5" fillId="0" borderId="30" xfId="2" applyNumberFormat="1" applyFont="1" applyFill="1" applyBorder="1" applyAlignment="1">
      <alignment horizontal="right"/>
    </xf>
    <xf numFmtId="165" fontId="5" fillId="0" borderId="52" xfId="2" applyNumberFormat="1" applyFont="1" applyFill="1" applyBorder="1" applyAlignment="1">
      <alignment horizontal="right"/>
    </xf>
    <xf numFmtId="0" fontId="5" fillId="0" borderId="0" xfId="2" applyFont="1" applyAlignment="1"/>
    <xf numFmtId="0" fontId="2" fillId="0" borderId="11" xfId="2" applyFont="1" applyBorder="1" applyAlignment="1">
      <alignment horizontal="left"/>
    </xf>
    <xf numFmtId="165" fontId="5" fillId="0" borderId="0" xfId="2" applyNumberFormat="1" applyFont="1"/>
    <xf numFmtId="165" fontId="5" fillId="0" borderId="0" xfId="2" applyNumberFormat="1" applyFont="1" applyFill="1" applyBorder="1" applyAlignment="1">
      <alignment horizontal="center"/>
    </xf>
    <xf numFmtId="0" fontId="2" fillId="0" borderId="33" xfId="2" applyFont="1" applyBorder="1" applyAlignment="1">
      <alignment horizontal="left"/>
    </xf>
    <xf numFmtId="0" fontId="2" fillId="0" borderId="88" xfId="2" applyFont="1" applyBorder="1" applyAlignment="1">
      <alignment horizontal="left"/>
    </xf>
    <xf numFmtId="0" fontId="2" fillId="0" borderId="82" xfId="2" applyFont="1" applyBorder="1" applyAlignment="1">
      <alignment horizontal="left"/>
    </xf>
    <xf numFmtId="0" fontId="2" fillId="0" borderId="37" xfId="2" applyFont="1" applyBorder="1" applyAlignment="1">
      <alignment horizontal="left"/>
    </xf>
    <xf numFmtId="167" fontId="5" fillId="0" borderId="0" xfId="2" applyNumberFormat="1" applyFont="1" applyFill="1" applyBorder="1" applyAlignment="1">
      <alignment horizontal="left"/>
    </xf>
    <xf numFmtId="165" fontId="5" fillId="4" borderId="95" xfId="2" applyNumberFormat="1" applyFont="1" applyFill="1" applyBorder="1" applyAlignment="1">
      <alignment horizontal="right"/>
    </xf>
    <xf numFmtId="165" fontId="5" fillId="4" borderId="73" xfId="2" applyNumberFormat="1" applyFont="1" applyFill="1" applyBorder="1" applyAlignment="1">
      <alignment horizontal="right"/>
    </xf>
    <xf numFmtId="165" fontId="5" fillId="4" borderId="97" xfId="2" applyNumberFormat="1" applyFont="1" applyFill="1" applyBorder="1" applyAlignment="1">
      <alignment horizontal="right"/>
    </xf>
    <xf numFmtId="165" fontId="5" fillId="4" borderId="96" xfId="2" applyNumberFormat="1" applyFont="1" applyFill="1" applyBorder="1" applyAlignment="1">
      <alignment horizontal="right"/>
    </xf>
    <xf numFmtId="165" fontId="5" fillId="0" borderId="55" xfId="2" applyNumberFormat="1" applyFont="1" applyBorder="1" applyAlignment="1">
      <alignment horizontal="right"/>
    </xf>
    <xf numFmtId="165" fontId="5" fillId="0" borderId="56" xfId="2" applyNumberFormat="1" applyFont="1" applyBorder="1" applyAlignment="1">
      <alignment horizontal="right"/>
    </xf>
    <xf numFmtId="165" fontId="5" fillId="0" borderId="26" xfId="2" applyNumberFormat="1" applyFont="1" applyBorder="1" applyAlignment="1">
      <alignment horizontal="right"/>
    </xf>
    <xf numFmtId="165" fontId="5" fillId="0" borderId="21" xfId="2" applyNumberFormat="1" applyFont="1" applyBorder="1" applyAlignment="1">
      <alignment horizontal="right"/>
    </xf>
    <xf numFmtId="165" fontId="5" fillId="0" borderId="57" xfId="2" applyNumberFormat="1" applyFont="1" applyBorder="1" applyAlignment="1">
      <alignment horizontal="right"/>
    </xf>
    <xf numFmtId="165" fontId="5" fillId="0" borderId="38" xfId="2" applyNumberFormat="1" applyFont="1" applyBorder="1" applyAlignment="1">
      <alignment horizontal="right"/>
    </xf>
    <xf numFmtId="165" fontId="5" fillId="0" borderId="54" xfId="2" applyNumberFormat="1" applyFont="1" applyBorder="1" applyAlignment="1">
      <alignment horizontal="right"/>
    </xf>
    <xf numFmtId="165" fontId="5" fillId="0" borderId="37" xfId="2" applyNumberFormat="1" applyFont="1" applyBorder="1" applyAlignment="1">
      <alignment horizontal="right"/>
    </xf>
    <xf numFmtId="165" fontId="5" fillId="0" borderId="0" xfId="2" applyNumberFormat="1" applyFont="1" applyFill="1"/>
    <xf numFmtId="49" fontId="2" fillId="0" borderId="59" xfId="2" applyNumberFormat="1" applyFont="1" applyBorder="1" applyAlignment="1">
      <alignment horizontal="left"/>
    </xf>
    <xf numFmtId="165" fontId="5" fillId="0" borderId="60" xfId="2" applyNumberFormat="1" applyFont="1" applyBorder="1" applyAlignment="1">
      <alignment horizontal="right"/>
    </xf>
    <xf numFmtId="165" fontId="5" fillId="0" borderId="60" xfId="2" applyNumberFormat="1" applyFont="1" applyFill="1" applyBorder="1" applyAlignment="1">
      <alignment horizontal="right"/>
    </xf>
    <xf numFmtId="165" fontId="5" fillId="0" borderId="39" xfId="2" applyNumberFormat="1" applyFont="1" applyBorder="1" applyAlignment="1">
      <alignment horizontal="right"/>
    </xf>
    <xf numFmtId="165" fontId="5" fillId="0" borderId="54" xfId="2" applyNumberFormat="1" applyFont="1" applyFill="1" applyBorder="1" applyAlignment="1">
      <alignment horizontal="right"/>
    </xf>
    <xf numFmtId="165" fontId="5" fillId="0" borderId="40" xfId="2" applyNumberFormat="1" applyFont="1" applyFill="1" applyBorder="1" applyAlignment="1">
      <alignment horizontal="right"/>
    </xf>
    <xf numFmtId="165" fontId="5" fillId="0" borderId="39" xfId="2" applyNumberFormat="1" applyFont="1" applyFill="1" applyBorder="1" applyAlignment="1">
      <alignment horizontal="right"/>
    </xf>
    <xf numFmtId="165" fontId="5" fillId="0" borderId="58" xfId="2" applyNumberFormat="1" applyFont="1" applyFill="1" applyBorder="1" applyAlignment="1">
      <alignment horizontal="right"/>
    </xf>
    <xf numFmtId="165" fontId="5" fillId="0" borderId="98" xfId="2" applyNumberFormat="1" applyFont="1" applyFill="1" applyBorder="1" applyAlignment="1">
      <alignment horizontal="right" vertical="center"/>
    </xf>
    <xf numFmtId="165" fontId="5" fillId="0" borderId="62" xfId="2" applyNumberFormat="1" applyFont="1" applyFill="1" applyBorder="1" applyAlignment="1">
      <alignment horizontal="right" vertical="center"/>
    </xf>
    <xf numFmtId="165" fontId="5" fillId="0" borderId="31" xfId="2" applyNumberFormat="1" applyFont="1" applyFill="1" applyBorder="1" applyAlignment="1">
      <alignment horizontal="right" vertical="center"/>
    </xf>
    <xf numFmtId="165" fontId="5" fillId="0" borderId="86" xfId="2" applyNumberFormat="1" applyFont="1" applyFill="1" applyBorder="1" applyAlignment="1">
      <alignment horizontal="right" vertical="center"/>
    </xf>
    <xf numFmtId="0" fontId="2" fillId="0" borderId="0" xfId="2" applyFont="1" applyFill="1" applyBorder="1" applyAlignment="1">
      <alignment horizontal="center"/>
    </xf>
    <xf numFmtId="0" fontId="15" fillId="0" borderId="0" xfId="2" applyFont="1"/>
    <xf numFmtId="20" fontId="5" fillId="0" borderId="0" xfId="2" applyNumberFormat="1" applyFont="1"/>
    <xf numFmtId="0" fontId="4" fillId="0" borderId="0" xfId="2" applyFont="1" applyAlignment="1">
      <alignment horizontal="left"/>
    </xf>
    <xf numFmtId="169" fontId="5" fillId="0" borderId="48" xfId="2" applyNumberFormat="1" applyFont="1" applyBorder="1" applyAlignment="1">
      <alignment horizontal="right"/>
    </xf>
    <xf numFmtId="169" fontId="5" fillId="0" borderId="13" xfId="2" applyNumberFormat="1" applyFont="1" applyBorder="1" applyAlignment="1">
      <alignment horizontal="right"/>
    </xf>
    <xf numFmtId="169" fontId="5" fillId="0" borderId="50" xfId="2" applyNumberFormat="1" applyFont="1" applyBorder="1" applyAlignment="1">
      <alignment horizontal="right"/>
    </xf>
    <xf numFmtId="169" fontId="5" fillId="0" borderId="30" xfId="2" applyNumberFormat="1" applyFont="1" applyBorder="1" applyAlignment="1">
      <alignment horizontal="right"/>
    </xf>
    <xf numFmtId="0" fontId="5" fillId="0" borderId="0" xfId="2" applyFont="1" applyAlignment="1">
      <alignment wrapText="1"/>
    </xf>
    <xf numFmtId="0" fontId="2" fillId="0" borderId="99" xfId="2" applyFont="1" applyBorder="1" applyAlignment="1">
      <alignment horizontal="left"/>
    </xf>
    <xf numFmtId="165" fontId="5" fillId="0" borderId="100" xfId="2" applyNumberFormat="1" applyFont="1" applyBorder="1" applyAlignment="1">
      <alignment horizontal="right"/>
    </xf>
    <xf numFmtId="0" fontId="2" fillId="0" borderId="101" xfId="2" applyFont="1" applyBorder="1" applyAlignment="1">
      <alignment horizontal="left"/>
    </xf>
    <xf numFmtId="165" fontId="5" fillId="0" borderId="102" xfId="2" applyNumberFormat="1" applyFont="1" applyBorder="1" applyAlignment="1">
      <alignment horizontal="right"/>
    </xf>
    <xf numFmtId="165" fontId="5" fillId="0" borderId="103" xfId="2" applyNumberFormat="1" applyFont="1" applyBorder="1" applyAlignment="1">
      <alignment horizontal="right"/>
    </xf>
    <xf numFmtId="0" fontId="2" fillId="0" borderId="86" xfId="2" applyFont="1" applyBorder="1" applyAlignment="1">
      <alignment horizontal="left"/>
    </xf>
    <xf numFmtId="165" fontId="5" fillId="0" borderId="92" xfId="2" applyNumberFormat="1" applyFont="1" applyBorder="1" applyAlignment="1">
      <alignment horizontal="right"/>
    </xf>
    <xf numFmtId="0" fontId="5" fillId="0" borderId="0" xfId="2" applyFont="1" applyFill="1" applyBorder="1" applyAlignment="1">
      <alignment horizontal="left"/>
    </xf>
    <xf numFmtId="165" fontId="5" fillId="0" borderId="0" xfId="2" applyNumberFormat="1" applyFont="1" applyBorder="1" applyAlignment="1">
      <alignment horizontal="right"/>
    </xf>
    <xf numFmtId="20" fontId="9" fillId="0" borderId="0" xfId="2" applyNumberFormat="1" applyFont="1" applyAlignment="1">
      <alignment horizontal="center"/>
    </xf>
    <xf numFmtId="20" fontId="7" fillId="0" borderId="0" xfId="2" applyNumberFormat="1" applyFont="1" applyAlignment="1">
      <alignment horizontal="center"/>
    </xf>
    <xf numFmtId="0" fontId="7" fillId="0" borderId="0" xfId="2" applyFont="1" applyAlignment="1">
      <alignment horizontal="center"/>
    </xf>
    <xf numFmtId="169" fontId="5" fillId="0" borderId="0" xfId="2" applyNumberFormat="1" applyFont="1" applyAlignment="1">
      <alignment horizontal="center"/>
    </xf>
    <xf numFmtId="2" fontId="5" fillId="0" borderId="0" xfId="2" applyNumberFormat="1" applyFont="1" applyAlignment="1">
      <alignment horizontal="center"/>
    </xf>
    <xf numFmtId="49" fontId="5" fillId="0" borderId="0" xfId="2" applyNumberFormat="1" applyFont="1"/>
    <xf numFmtId="0" fontId="5" fillId="0" borderId="0" xfId="2" applyFont="1" applyFill="1" applyBorder="1" applyAlignment="1">
      <alignment horizontal="center"/>
    </xf>
    <xf numFmtId="0" fontId="5" fillId="0" borderId="0" xfId="2" applyFont="1" applyFill="1" applyBorder="1" applyAlignment="1">
      <alignment horizontal="center" vertical="top"/>
    </xf>
    <xf numFmtId="165" fontId="5" fillId="0" borderId="0" xfId="2" applyNumberFormat="1" applyFont="1" applyFill="1" applyAlignment="1">
      <alignment horizontal="left"/>
    </xf>
    <xf numFmtId="165" fontId="5" fillId="0" borderId="68" xfId="2" applyNumberFormat="1" applyFont="1" applyFill="1" applyBorder="1" applyAlignment="1">
      <alignment horizontal="left"/>
    </xf>
    <xf numFmtId="165" fontId="5" fillId="0" borderId="0" xfId="2" applyNumberFormat="1" applyFont="1" applyFill="1" applyAlignment="1">
      <alignment horizontal="center"/>
    </xf>
    <xf numFmtId="165" fontId="5" fillId="0" borderId="36" xfId="2" applyNumberFormat="1" applyFont="1" applyBorder="1" applyAlignment="1">
      <alignment horizontal="right"/>
    </xf>
    <xf numFmtId="165" fontId="5" fillId="0" borderId="63" xfId="2" applyNumberFormat="1" applyFont="1" applyBorder="1" applyAlignment="1">
      <alignment horizontal="right"/>
    </xf>
    <xf numFmtId="0" fontId="2" fillId="0" borderId="59" xfId="2" applyFont="1" applyBorder="1" applyAlignment="1">
      <alignment horizontal="left"/>
    </xf>
    <xf numFmtId="2" fontId="5" fillId="0" borderId="0" xfId="2" applyNumberFormat="1" applyFont="1" applyBorder="1" applyAlignment="1">
      <alignment horizontal="right"/>
    </xf>
    <xf numFmtId="164" fontId="5" fillId="0" borderId="0" xfId="2" applyNumberFormat="1" applyFont="1" applyBorder="1" applyAlignment="1">
      <alignment horizontal="right"/>
    </xf>
    <xf numFmtId="0" fontId="11" fillId="0" borderId="0" xfId="1" applyFont="1" applyFill="1" applyBorder="1" applyAlignment="1" applyProtection="1">
      <alignment horizontal="left" vertical="center"/>
    </xf>
    <xf numFmtId="2" fontId="5" fillId="0" borderId="48" xfId="2" applyNumberFormat="1" applyFont="1" applyBorder="1" applyAlignment="1">
      <alignment horizontal="right"/>
    </xf>
    <xf numFmtId="2" fontId="5" fillId="0" borderId="13" xfId="2" applyNumberFormat="1" applyFont="1" applyBorder="1" applyAlignment="1">
      <alignment horizontal="right"/>
    </xf>
    <xf numFmtId="2" fontId="5" fillId="0" borderId="50" xfId="2" applyNumberFormat="1" applyFont="1" applyBorder="1" applyAlignment="1">
      <alignment horizontal="right"/>
    </xf>
    <xf numFmtId="2" fontId="5" fillId="0" borderId="30" xfId="2" applyNumberFormat="1" applyFont="1" applyBorder="1" applyAlignment="1">
      <alignment horizontal="right"/>
    </xf>
    <xf numFmtId="165" fontId="5" fillId="4" borderId="31" xfId="2" applyNumberFormat="1" applyFont="1" applyFill="1" applyBorder="1" applyAlignment="1">
      <alignment horizontal="right"/>
    </xf>
    <xf numFmtId="165" fontId="5" fillId="0" borderId="4" xfId="2" applyNumberFormat="1" applyFont="1" applyBorder="1" applyAlignment="1">
      <alignment horizontal="right"/>
    </xf>
    <xf numFmtId="0" fontId="5" fillId="0" borderId="0" xfId="2" quotePrefix="1" applyFont="1"/>
    <xf numFmtId="0" fontId="20" fillId="0" borderId="0" xfId="2" applyFont="1"/>
    <xf numFmtId="0" fontId="16" fillId="0" borderId="0" xfId="2" applyFont="1"/>
    <xf numFmtId="0" fontId="17" fillId="0" borderId="0" xfId="2" applyFont="1"/>
    <xf numFmtId="165" fontId="5" fillId="0" borderId="70" xfId="2" applyNumberFormat="1" applyFont="1" applyFill="1" applyBorder="1" applyAlignment="1">
      <alignment horizontal="left"/>
    </xf>
    <xf numFmtId="165" fontId="5" fillId="0" borderId="70" xfId="2" applyNumberFormat="1" applyFont="1" applyBorder="1" applyAlignment="1">
      <alignment horizontal="left"/>
    </xf>
    <xf numFmtId="0" fontId="2" fillId="2" borderId="4" xfId="2" applyFont="1" applyFill="1" applyBorder="1" applyAlignment="1">
      <alignment horizontal="center"/>
    </xf>
    <xf numFmtId="0" fontId="2" fillId="2" borderId="65" xfId="2" applyFont="1" applyFill="1" applyBorder="1" applyAlignment="1">
      <alignment horizontal="center"/>
    </xf>
    <xf numFmtId="0" fontId="2" fillId="2" borderId="63" xfId="2" applyFont="1" applyFill="1" applyBorder="1" applyAlignment="1">
      <alignment horizontal="center"/>
    </xf>
    <xf numFmtId="0" fontId="2" fillId="2" borderId="66" xfId="2" applyFont="1" applyFill="1" applyBorder="1" applyAlignment="1">
      <alignment horizontal="center"/>
    </xf>
    <xf numFmtId="165" fontId="5" fillId="0" borderId="37" xfId="2" applyNumberFormat="1" applyFont="1" applyFill="1" applyBorder="1" applyAlignment="1">
      <alignment horizontal="right"/>
    </xf>
    <xf numFmtId="49" fontId="2" fillId="2" borderId="69" xfId="2" applyNumberFormat="1" applyFont="1" applyFill="1" applyBorder="1" applyAlignment="1">
      <alignment horizontal="center"/>
    </xf>
    <xf numFmtId="0" fontId="2" fillId="2" borderId="64" xfId="2" applyFont="1" applyFill="1" applyBorder="1" applyAlignment="1">
      <alignment horizontal="center"/>
    </xf>
    <xf numFmtId="0" fontId="2" fillId="2" borderId="5" xfId="2" applyFont="1" applyFill="1" applyBorder="1" applyAlignment="1">
      <alignment horizontal="center"/>
    </xf>
    <xf numFmtId="0" fontId="2" fillId="2" borderId="71" xfId="2" applyFont="1" applyFill="1" applyBorder="1" applyAlignment="1">
      <alignment horizontal="center"/>
    </xf>
    <xf numFmtId="165" fontId="5" fillId="0" borderId="67" xfId="2" applyNumberFormat="1" applyFont="1" applyFill="1" applyBorder="1" applyAlignment="1">
      <alignment horizontal="right"/>
    </xf>
    <xf numFmtId="0" fontId="5" fillId="0" borderId="0" xfId="2" quotePrefix="1" applyFont="1" applyFill="1" applyBorder="1" applyAlignment="1">
      <alignment horizontal="left" vertical="center"/>
    </xf>
    <xf numFmtId="0" fontId="4" fillId="0" borderId="0" xfId="2" applyFont="1" applyAlignment="1">
      <alignment horizontal="centerContinuous"/>
    </xf>
    <xf numFmtId="0" fontId="9" fillId="0" borderId="0" xfId="2" applyFont="1" applyAlignment="1">
      <alignment horizontal="centerContinuous"/>
    </xf>
    <xf numFmtId="0" fontId="18" fillId="0" borderId="0" xfId="2" applyFont="1" applyAlignment="1">
      <alignment horizontal="centerContinuous"/>
    </xf>
    <xf numFmtId="0" fontId="2" fillId="0" borderId="0" xfId="2" applyFont="1" applyAlignment="1">
      <alignment horizontal="left"/>
    </xf>
    <xf numFmtId="0" fontId="2" fillId="3" borderId="0" xfId="2" applyFont="1" applyFill="1" applyBorder="1" applyAlignment="1">
      <alignment horizontal="center" vertical="top"/>
    </xf>
    <xf numFmtId="0" fontId="2" fillId="3" borderId="0" xfId="2" applyFont="1" applyFill="1" applyBorder="1" applyAlignment="1">
      <alignment horizontal="center"/>
    </xf>
    <xf numFmtId="165" fontId="5" fillId="3" borderId="0" xfId="2" applyNumberFormat="1" applyFont="1" applyFill="1" applyBorder="1" applyAlignment="1">
      <alignment horizontal="right"/>
    </xf>
    <xf numFmtId="2" fontId="5" fillId="0" borderId="0" xfId="2" applyNumberFormat="1" applyFont="1" applyFill="1" applyBorder="1"/>
    <xf numFmtId="2" fontId="5" fillId="4" borderId="95" xfId="2" applyNumberFormat="1" applyFont="1" applyFill="1" applyBorder="1" applyAlignment="1">
      <alignment horizontal="right"/>
    </xf>
    <xf numFmtId="2" fontId="5" fillId="4" borderId="73" xfId="2" applyNumberFormat="1" applyFont="1" applyFill="1" applyBorder="1" applyAlignment="1">
      <alignment horizontal="right"/>
    </xf>
    <xf numFmtId="2" fontId="5" fillId="4" borderId="31" xfId="2" applyNumberFormat="1" applyFont="1" applyFill="1" applyBorder="1" applyAlignment="1">
      <alignment horizontal="right"/>
    </xf>
    <xf numFmtId="2" fontId="5" fillId="4" borderId="97" xfId="2" applyNumberFormat="1" applyFont="1" applyFill="1" applyBorder="1" applyAlignment="1">
      <alignment horizontal="right"/>
    </xf>
    <xf numFmtId="2" fontId="5" fillId="4" borderId="96" xfId="2" applyNumberFormat="1" applyFont="1" applyFill="1" applyBorder="1" applyAlignment="1">
      <alignment horizontal="right"/>
    </xf>
    <xf numFmtId="2" fontId="5" fillId="0" borderId="31" xfId="2" applyNumberFormat="1" applyFont="1" applyBorder="1" applyAlignment="1">
      <alignment horizontal="right"/>
    </xf>
    <xf numFmtId="2" fontId="5" fillId="0" borderId="26" xfId="2" applyNumberFormat="1" applyFont="1" applyBorder="1" applyAlignment="1">
      <alignment horizontal="right"/>
    </xf>
    <xf numFmtId="2" fontId="5" fillId="0" borderId="21" xfId="2" applyNumberFormat="1" applyFont="1" applyBorder="1" applyAlignment="1">
      <alignment horizontal="right"/>
    </xf>
    <xf numFmtId="2" fontId="5" fillId="0" borderId="35" xfId="2" applyNumberFormat="1" applyFont="1" applyBorder="1" applyAlignment="1">
      <alignment horizontal="right"/>
    </xf>
    <xf numFmtId="2" fontId="5" fillId="0" borderId="54" xfId="2" applyNumberFormat="1" applyFont="1" applyBorder="1" applyAlignment="1">
      <alignment horizontal="right"/>
    </xf>
    <xf numFmtId="2" fontId="5" fillId="0" borderId="37" xfId="2" applyNumberFormat="1" applyFont="1" applyBorder="1" applyAlignment="1">
      <alignment horizontal="right"/>
    </xf>
    <xf numFmtId="0" fontId="21" fillId="7" borderId="0" xfId="6" applyFont="1" applyFill="1" applyBorder="1" applyAlignment="1" applyProtection="1">
      <alignment vertical="center"/>
    </xf>
    <xf numFmtId="0" fontId="22" fillId="0" borderId="0" xfId="0" applyFont="1"/>
    <xf numFmtId="0" fontId="21" fillId="7" borderId="0" xfId="6" applyFont="1" applyFill="1" applyBorder="1" applyAlignment="1">
      <alignment vertical="center"/>
    </xf>
    <xf numFmtId="0" fontId="21" fillId="7" borderId="0" xfId="0" applyFont="1" applyFill="1" applyBorder="1" applyAlignment="1">
      <alignment vertical="center"/>
    </xf>
    <xf numFmtId="0" fontId="23" fillId="7" borderId="0" xfId="6" applyFont="1" applyFill="1" applyBorder="1" applyAlignment="1">
      <alignment vertical="center"/>
    </xf>
    <xf numFmtId="0" fontId="23" fillId="7" borderId="0" xfId="6" applyFont="1" applyFill="1" applyBorder="1" applyAlignment="1">
      <alignment horizontal="centerContinuous" vertical="center"/>
    </xf>
    <xf numFmtId="0" fontId="21" fillId="7" borderId="0" xfId="6" applyFont="1" applyFill="1" applyBorder="1" applyAlignment="1">
      <alignment horizontal="centerContinuous" vertical="center"/>
    </xf>
    <xf numFmtId="0" fontId="23" fillId="7" borderId="0" xfId="0" applyFont="1" applyFill="1" applyBorder="1" applyAlignment="1">
      <alignment horizontal="center" vertical="center"/>
    </xf>
    <xf numFmtId="0" fontId="24" fillId="7" borderId="0" xfId="0" applyFont="1" applyFill="1" applyBorder="1" applyAlignment="1">
      <alignment vertical="center"/>
    </xf>
    <xf numFmtId="0" fontId="22" fillId="0" borderId="0" xfId="0" applyFont="1" applyAlignment="1">
      <alignment wrapText="1"/>
    </xf>
    <xf numFmtId="165" fontId="5" fillId="4" borderId="31" xfId="2" applyNumberFormat="1" applyFont="1" applyFill="1" applyBorder="1" applyAlignment="1">
      <alignment horizontal="right" vertical="center"/>
    </xf>
    <xf numFmtId="165" fontId="5" fillId="4" borderId="13" xfId="2" applyNumberFormat="1" applyFont="1" applyFill="1" applyBorder="1" applyAlignment="1">
      <alignment horizontal="right" vertical="center"/>
    </xf>
    <xf numFmtId="0" fontId="2" fillId="2" borderId="116" xfId="2" applyFont="1" applyFill="1" applyBorder="1" applyAlignment="1">
      <alignment horizontal="centerContinuous" vertical="center"/>
    </xf>
    <xf numFmtId="0" fontId="2" fillId="2" borderId="101" xfId="2" applyFont="1" applyFill="1" applyBorder="1" applyAlignment="1">
      <alignment horizontal="centerContinuous" vertical="center"/>
    </xf>
    <xf numFmtId="0" fontId="2" fillId="2" borderId="117" xfId="2" applyNumberFormat="1" applyFont="1" applyFill="1" applyBorder="1" applyAlignment="1">
      <alignment horizontal="center" vertical="center" wrapText="1"/>
    </xf>
    <xf numFmtId="0" fontId="2" fillId="2" borderId="118" xfId="2" applyFont="1" applyFill="1" applyBorder="1" applyAlignment="1">
      <alignment horizontal="centerContinuous" vertical="center"/>
    </xf>
    <xf numFmtId="0" fontId="2" fillId="2" borderId="119" xfId="2" applyFont="1" applyFill="1" applyBorder="1" applyAlignment="1">
      <alignment horizontal="centerContinuous" vertical="center"/>
    </xf>
    <xf numFmtId="0" fontId="2" fillId="2" borderId="120" xfId="2" applyNumberFormat="1" applyFont="1" applyFill="1" applyBorder="1" applyAlignment="1">
      <alignment horizontal="center" vertical="center" wrapText="1"/>
    </xf>
    <xf numFmtId="165" fontId="5" fillId="4" borderId="87" xfId="2" applyNumberFormat="1" applyFont="1" applyFill="1" applyBorder="1" applyAlignment="1">
      <alignment horizontal="right" vertical="center"/>
    </xf>
    <xf numFmtId="165" fontId="5" fillId="4" borderId="121" xfId="2" applyNumberFormat="1" applyFont="1" applyFill="1" applyBorder="1" applyAlignment="1">
      <alignment horizontal="right" vertical="center"/>
    </xf>
    <xf numFmtId="165" fontId="5" fillId="0" borderId="87" xfId="2" applyNumberFormat="1" applyFont="1" applyFill="1" applyBorder="1" applyAlignment="1">
      <alignment horizontal="right" vertical="center"/>
    </xf>
    <xf numFmtId="165" fontId="5" fillId="0" borderId="122" xfId="2" applyNumberFormat="1" applyFont="1" applyFill="1" applyBorder="1" applyAlignment="1">
      <alignment horizontal="right" vertical="center"/>
    </xf>
    <xf numFmtId="165" fontId="5" fillId="0" borderId="123" xfId="2" applyNumberFormat="1" applyFont="1" applyFill="1" applyBorder="1" applyAlignment="1">
      <alignment horizontal="right" vertical="center"/>
    </xf>
    <xf numFmtId="165" fontId="5" fillId="0" borderId="94" xfId="2" applyNumberFormat="1" applyFont="1" applyFill="1" applyBorder="1" applyAlignment="1">
      <alignment horizontal="right" vertical="center"/>
    </xf>
    <xf numFmtId="165" fontId="5" fillId="0" borderId="118" xfId="2" applyNumberFormat="1" applyFont="1" applyFill="1" applyBorder="1" applyAlignment="1">
      <alignment horizontal="right" vertical="center"/>
    </xf>
    <xf numFmtId="165" fontId="5" fillId="0" borderId="105" xfId="2" applyNumberFormat="1" applyFont="1" applyFill="1" applyBorder="1" applyAlignment="1">
      <alignment horizontal="right" vertical="center"/>
    </xf>
    <xf numFmtId="165" fontId="5" fillId="4" borderId="124" xfId="2" applyNumberFormat="1" applyFont="1" applyFill="1" applyBorder="1" applyAlignment="1">
      <alignment horizontal="right" vertical="center"/>
    </xf>
    <xf numFmtId="165" fontId="5" fillId="0" borderId="125" xfId="2" applyNumberFormat="1" applyFont="1" applyFill="1" applyBorder="1" applyAlignment="1">
      <alignment horizontal="right" vertical="center"/>
    </xf>
    <xf numFmtId="165" fontId="5" fillId="0" borderId="126" xfId="2" applyNumberFormat="1" applyFont="1" applyFill="1" applyBorder="1" applyAlignment="1">
      <alignment horizontal="right" vertical="center"/>
    </xf>
    <xf numFmtId="165" fontId="5" fillId="0" borderId="127" xfId="2" applyNumberFormat="1" applyFont="1" applyFill="1" applyBorder="1" applyAlignment="1">
      <alignment horizontal="right" vertical="center"/>
    </xf>
    <xf numFmtId="165" fontId="5" fillId="0" borderId="128" xfId="2" applyNumberFormat="1" applyFont="1" applyFill="1" applyBorder="1" applyAlignment="1">
      <alignment horizontal="right" vertical="center"/>
    </xf>
    <xf numFmtId="165" fontId="5" fillId="0" borderId="129" xfId="2" applyNumberFormat="1" applyFont="1" applyFill="1" applyBorder="1" applyAlignment="1">
      <alignment horizontal="right" vertical="center"/>
    </xf>
    <xf numFmtId="165" fontId="5" fillId="0" borderId="130" xfId="2" applyNumberFormat="1" applyFont="1" applyFill="1" applyBorder="1" applyAlignment="1">
      <alignment horizontal="right" vertical="center"/>
    </xf>
    <xf numFmtId="165" fontId="5" fillId="4" borderId="96" xfId="2" applyNumberFormat="1" applyFont="1" applyFill="1" applyBorder="1" applyAlignment="1">
      <alignment horizontal="right" vertical="center"/>
    </xf>
    <xf numFmtId="165" fontId="5" fillId="0" borderId="21" xfId="2" applyNumberFormat="1" applyFont="1" applyFill="1" applyBorder="1" applyAlignment="1">
      <alignment horizontal="right" vertical="center"/>
    </xf>
    <xf numFmtId="165" fontId="5" fillId="0" borderId="9" xfId="2" applyNumberFormat="1" applyFont="1" applyFill="1" applyBorder="1" applyAlignment="1">
      <alignment horizontal="right" vertical="center"/>
    </xf>
    <xf numFmtId="165" fontId="5" fillId="0" borderId="116" xfId="2" applyNumberFormat="1" applyFont="1" applyFill="1" applyBorder="1" applyAlignment="1">
      <alignment horizontal="right" vertical="center"/>
    </xf>
    <xf numFmtId="0" fontId="2" fillId="2" borderId="131" xfId="2" applyNumberFormat="1" applyFont="1" applyFill="1" applyBorder="1" applyAlignment="1">
      <alignment horizontal="center" vertical="center" wrapText="1"/>
    </xf>
    <xf numFmtId="165" fontId="5" fillId="4" borderId="132" xfId="2" applyNumberFormat="1" applyFont="1" applyFill="1" applyBorder="1" applyAlignment="1">
      <alignment horizontal="right" vertical="center"/>
    </xf>
    <xf numFmtId="165" fontId="5" fillId="4" borderId="133" xfId="2" applyNumberFormat="1" applyFont="1" applyFill="1" applyBorder="1" applyAlignment="1">
      <alignment horizontal="right" vertical="center"/>
    </xf>
    <xf numFmtId="165" fontId="5" fillId="0" borderId="134" xfId="2" applyNumberFormat="1" applyFont="1" applyFill="1" applyBorder="1" applyAlignment="1">
      <alignment horizontal="right" vertical="center"/>
    </xf>
    <xf numFmtId="165" fontId="5" fillId="0" borderId="135" xfId="2" applyNumberFormat="1" applyFont="1" applyFill="1" applyBorder="1" applyAlignment="1">
      <alignment horizontal="right" vertical="center"/>
    </xf>
    <xf numFmtId="165" fontId="5" fillId="0" borderId="136" xfId="2" applyNumberFormat="1" applyFont="1" applyFill="1" applyBorder="1" applyAlignment="1">
      <alignment horizontal="right" vertical="center"/>
    </xf>
    <xf numFmtId="165" fontId="5" fillId="0" borderId="137" xfId="2" applyNumberFormat="1" applyFont="1" applyFill="1" applyBorder="1" applyAlignment="1">
      <alignment horizontal="right" vertical="center"/>
    </xf>
    <xf numFmtId="165" fontId="5" fillId="0" borderId="138" xfId="2" applyNumberFormat="1" applyFont="1" applyFill="1" applyBorder="1" applyAlignment="1">
      <alignment horizontal="right" vertical="center"/>
    </xf>
    <xf numFmtId="165" fontId="5" fillId="0" borderId="139" xfId="2" applyNumberFormat="1" applyFont="1" applyFill="1" applyBorder="1" applyAlignment="1">
      <alignment horizontal="right" vertical="center"/>
    </xf>
    <xf numFmtId="165" fontId="5" fillId="0" borderId="140" xfId="2" applyNumberFormat="1" applyFont="1" applyFill="1" applyBorder="1" applyAlignment="1">
      <alignment horizontal="right" vertical="center"/>
    </xf>
    <xf numFmtId="0" fontId="2" fillId="4" borderId="73" xfId="2" applyFont="1" applyFill="1" applyBorder="1" applyAlignment="1">
      <alignment vertical="center"/>
    </xf>
    <xf numFmtId="0" fontId="2" fillId="4" borderId="96" xfId="2" applyFont="1" applyFill="1" applyBorder="1" applyAlignment="1">
      <alignment vertical="center"/>
    </xf>
    <xf numFmtId="0" fontId="2" fillId="0" borderId="141" xfId="2" applyFont="1" applyFill="1" applyBorder="1" applyAlignment="1">
      <alignment horizontal="left" vertical="center"/>
    </xf>
    <xf numFmtId="0" fontId="2" fillId="0" borderId="116" xfId="2" applyFont="1" applyFill="1" applyBorder="1" applyAlignment="1">
      <alignment horizontal="left" vertical="center"/>
    </xf>
    <xf numFmtId="0" fontId="2" fillId="2" borderId="110" xfId="2" applyFont="1" applyFill="1" applyBorder="1" applyAlignment="1">
      <alignment horizontal="centerContinuous" vertical="center"/>
    </xf>
    <xf numFmtId="0" fontId="2" fillId="2" borderId="142" xfId="2" applyFont="1" applyFill="1" applyBorder="1" applyAlignment="1">
      <alignment horizontal="centerContinuous" vertical="center"/>
    </xf>
    <xf numFmtId="0" fontId="2" fillId="2" borderId="110" xfId="2" applyNumberFormat="1" applyFont="1" applyFill="1" applyBorder="1" applyAlignment="1">
      <alignment horizontal="center" vertical="center" wrapText="1"/>
    </xf>
    <xf numFmtId="165" fontId="5" fillId="4" borderId="143" xfId="2" applyNumberFormat="1" applyFont="1" applyFill="1" applyBorder="1" applyAlignment="1">
      <alignment horizontal="right" vertical="center"/>
    </xf>
    <xf numFmtId="165" fontId="5" fillId="0" borderId="144" xfId="2" applyNumberFormat="1" applyFont="1" applyFill="1" applyBorder="1" applyAlignment="1">
      <alignment horizontal="right" vertical="center"/>
    </xf>
    <xf numFmtId="165" fontId="5" fillId="0" borderId="110" xfId="2" applyNumberFormat="1" applyFont="1" applyFill="1" applyBorder="1" applyAlignment="1">
      <alignment horizontal="right" vertical="center"/>
    </xf>
    <xf numFmtId="165" fontId="5" fillId="0" borderId="7" xfId="2" applyNumberFormat="1" applyFont="1" applyFill="1" applyBorder="1" applyAlignment="1">
      <alignment horizontal="right" vertical="center"/>
    </xf>
    <xf numFmtId="165" fontId="5" fillId="0" borderId="8" xfId="2" applyNumberFormat="1" applyFont="1" applyFill="1" applyBorder="1" applyAlignment="1">
      <alignment horizontal="right" vertical="center"/>
    </xf>
    <xf numFmtId="165" fontId="5" fillId="0" borderId="32" xfId="2" applyNumberFormat="1" applyFont="1" applyFill="1" applyBorder="1" applyAlignment="1">
      <alignment horizontal="right" vertical="center"/>
    </xf>
    <xf numFmtId="165" fontId="5" fillId="0" borderId="145" xfId="2" applyNumberFormat="1" applyFont="1" applyFill="1" applyBorder="1" applyAlignment="1">
      <alignment horizontal="right" vertical="center"/>
    </xf>
    <xf numFmtId="165" fontId="5" fillId="0" borderId="1" xfId="2" applyNumberFormat="1" applyFont="1" applyFill="1" applyBorder="1" applyAlignment="1">
      <alignment horizontal="right" vertical="center"/>
    </xf>
    <xf numFmtId="165" fontId="5" fillId="0" borderId="146" xfId="2" applyNumberFormat="1" applyFont="1" applyFill="1" applyBorder="1" applyAlignment="1">
      <alignment horizontal="right" vertical="center"/>
    </xf>
    <xf numFmtId="165" fontId="5" fillId="0" borderId="108" xfId="2" applyNumberFormat="1" applyFont="1" applyFill="1" applyBorder="1" applyAlignment="1">
      <alignment horizontal="right" vertical="center"/>
    </xf>
    <xf numFmtId="165" fontId="5" fillId="0" borderId="61" xfId="2" applyNumberFormat="1" applyFont="1" applyFill="1" applyBorder="1" applyAlignment="1">
      <alignment horizontal="right" vertical="center"/>
    </xf>
    <xf numFmtId="165" fontId="5" fillId="0" borderId="147" xfId="2" applyNumberFormat="1" applyFont="1" applyFill="1" applyBorder="1" applyAlignment="1">
      <alignment horizontal="right" vertical="center"/>
    </xf>
    <xf numFmtId="165" fontId="5" fillId="0" borderId="148" xfId="2" applyNumberFormat="1" applyFont="1" applyFill="1" applyBorder="1" applyAlignment="1">
      <alignment horizontal="right" vertical="center"/>
    </xf>
    <xf numFmtId="0" fontId="2" fillId="0" borderId="149" xfId="2" applyFont="1" applyFill="1" applyBorder="1" applyAlignment="1">
      <alignment horizontal="left" vertical="center"/>
    </xf>
    <xf numFmtId="165" fontId="5" fillId="0" borderId="150" xfId="2" applyNumberFormat="1" applyFont="1" applyFill="1" applyBorder="1" applyAlignment="1">
      <alignment horizontal="right" vertical="center"/>
    </xf>
    <xf numFmtId="165" fontId="5" fillId="0" borderId="151" xfId="2" applyNumberFormat="1" applyFont="1" applyFill="1" applyBorder="1" applyAlignment="1">
      <alignment horizontal="right" vertical="center"/>
    </xf>
    <xf numFmtId="165" fontId="5" fillId="0" borderId="152" xfId="2" applyNumberFormat="1" applyFont="1" applyFill="1" applyBorder="1" applyAlignment="1">
      <alignment horizontal="right" vertical="center"/>
    </xf>
    <xf numFmtId="165" fontId="5" fillId="0" borderId="153" xfId="2" applyNumberFormat="1" applyFont="1" applyFill="1" applyBorder="1" applyAlignment="1">
      <alignment horizontal="right" vertical="center"/>
    </xf>
    <xf numFmtId="165" fontId="5" fillId="0" borderId="154" xfId="2" applyNumberFormat="1" applyFont="1" applyFill="1" applyBorder="1" applyAlignment="1">
      <alignment horizontal="right" vertical="center"/>
    </xf>
    <xf numFmtId="165" fontId="5" fillId="0" borderId="149" xfId="2" applyNumberFormat="1" applyFont="1" applyFill="1" applyBorder="1" applyAlignment="1">
      <alignment horizontal="right" vertical="center"/>
    </xf>
    <xf numFmtId="165" fontId="5" fillId="0" borderId="155" xfId="2" applyNumberFormat="1" applyFont="1" applyFill="1" applyBorder="1" applyAlignment="1">
      <alignment horizontal="right" vertical="center"/>
    </xf>
    <xf numFmtId="0" fontId="2" fillId="0" borderId="156" xfId="2" applyFont="1" applyFill="1" applyBorder="1" applyAlignment="1">
      <alignment horizontal="left" vertical="center"/>
    </xf>
    <xf numFmtId="165" fontId="5" fillId="0" borderId="157" xfId="2" applyNumberFormat="1" applyFont="1" applyFill="1" applyBorder="1" applyAlignment="1">
      <alignment horizontal="right" vertical="center"/>
    </xf>
    <xf numFmtId="165" fontId="5" fillId="0" borderId="158" xfId="2" applyNumberFormat="1" applyFont="1" applyFill="1" applyBorder="1" applyAlignment="1">
      <alignment horizontal="right" vertical="center"/>
    </xf>
    <xf numFmtId="165" fontId="5" fillId="0" borderId="159" xfId="2" applyNumberFormat="1" applyFont="1" applyFill="1" applyBorder="1" applyAlignment="1">
      <alignment horizontal="right" vertical="center"/>
    </xf>
    <xf numFmtId="165" fontId="5" fillId="0" borderId="160" xfId="2" applyNumberFormat="1" applyFont="1" applyFill="1" applyBorder="1" applyAlignment="1">
      <alignment horizontal="right" vertical="center"/>
    </xf>
    <xf numFmtId="165" fontId="5" fillId="0" borderId="156" xfId="2" applyNumberFormat="1" applyFont="1" applyFill="1" applyBorder="1" applyAlignment="1">
      <alignment horizontal="right" vertical="center"/>
    </xf>
    <xf numFmtId="165" fontId="5" fillId="0" borderId="161" xfId="2" applyNumberFormat="1" applyFont="1" applyFill="1" applyBorder="1" applyAlignment="1">
      <alignment horizontal="right" vertical="center"/>
    </xf>
    <xf numFmtId="168" fontId="5" fillId="0" borderId="0" xfId="2" applyNumberFormat="1" applyFont="1" applyAlignment="1">
      <alignment horizontal="center"/>
    </xf>
    <xf numFmtId="0" fontId="2" fillId="4" borderId="162" xfId="2" applyFont="1" applyFill="1" applyBorder="1" applyAlignment="1">
      <alignment horizontal="center"/>
    </xf>
    <xf numFmtId="0" fontId="2" fillId="4" borderId="163" xfId="2" applyFont="1" applyFill="1" applyBorder="1" applyAlignment="1">
      <alignment horizontal="center"/>
    </xf>
    <xf numFmtId="0" fontId="2" fillId="0" borderId="164" xfId="2" applyFont="1" applyBorder="1" applyAlignment="1">
      <alignment horizontal="left"/>
    </xf>
    <xf numFmtId="2" fontId="5" fillId="0" borderId="99" xfId="2" applyNumberFormat="1" applyFont="1" applyBorder="1" applyAlignment="1">
      <alignment horizontal="center"/>
    </xf>
    <xf numFmtId="0" fontId="2" fillId="0" borderId="99" xfId="2" applyFont="1" applyFill="1" applyBorder="1"/>
    <xf numFmtId="165" fontId="5" fillId="0" borderId="99" xfId="2" applyNumberFormat="1" applyFont="1" applyFill="1" applyBorder="1" applyAlignment="1">
      <alignment horizontal="center"/>
    </xf>
    <xf numFmtId="165" fontId="5" fillId="0" borderId="99" xfId="2" applyNumberFormat="1" applyFont="1" applyFill="1" applyBorder="1" applyAlignment="1">
      <alignment horizontal="left"/>
    </xf>
    <xf numFmtId="165" fontId="5" fillId="0" borderId="165" xfId="2" applyNumberFormat="1" applyFont="1" applyFill="1" applyBorder="1" applyAlignment="1">
      <alignment horizontal="left"/>
    </xf>
    <xf numFmtId="165" fontId="5" fillId="0" borderId="99" xfId="2" applyNumberFormat="1" applyFont="1" applyBorder="1"/>
    <xf numFmtId="0" fontId="5" fillId="0" borderId="99" xfId="2" applyFont="1" applyBorder="1"/>
    <xf numFmtId="165" fontId="5" fillId="0" borderId="89" xfId="2" applyNumberFormat="1" applyFont="1" applyBorder="1" applyAlignment="1">
      <alignment horizontal="right"/>
    </xf>
    <xf numFmtId="0" fontId="5" fillId="0" borderId="101" xfId="2" applyFont="1" applyBorder="1"/>
    <xf numFmtId="0" fontId="2" fillId="0" borderId="101" xfId="2" applyFont="1" applyFill="1" applyBorder="1"/>
    <xf numFmtId="165" fontId="5" fillId="0" borderId="101" xfId="2" applyNumberFormat="1" applyFont="1" applyFill="1" applyBorder="1" applyAlignment="1">
      <alignment horizontal="center"/>
    </xf>
    <xf numFmtId="165" fontId="5" fillId="0" borderId="101" xfId="2" applyNumberFormat="1" applyFont="1" applyFill="1" applyBorder="1" applyAlignment="1">
      <alignment horizontal="left"/>
    </xf>
    <xf numFmtId="165" fontId="5" fillId="0" borderId="166" xfId="2" applyNumberFormat="1" applyFont="1" applyFill="1" applyBorder="1" applyAlignment="1">
      <alignment horizontal="left"/>
    </xf>
    <xf numFmtId="165" fontId="5" fillId="0" borderId="101" xfId="2" applyNumberFormat="1" applyFont="1" applyBorder="1"/>
    <xf numFmtId="2" fontId="5" fillId="0" borderId="101" xfId="2" applyNumberFormat="1" applyFont="1" applyBorder="1" applyAlignment="1">
      <alignment horizontal="center"/>
    </xf>
    <xf numFmtId="165" fontId="5" fillId="0" borderId="84" xfId="2" applyNumberFormat="1" applyFont="1" applyBorder="1" applyAlignment="1">
      <alignment horizontal="right"/>
    </xf>
    <xf numFmtId="0" fontId="5" fillId="0" borderId="86" xfId="2" applyFont="1" applyBorder="1"/>
    <xf numFmtId="0" fontId="2" fillId="0" borderId="86" xfId="2" applyFont="1" applyFill="1" applyBorder="1"/>
    <xf numFmtId="165" fontId="5" fillId="0" borderId="86" xfId="2" applyNumberFormat="1" applyFont="1" applyFill="1" applyBorder="1" applyAlignment="1">
      <alignment horizontal="center"/>
    </xf>
    <xf numFmtId="165" fontId="5" fillId="0" borderId="86" xfId="2" applyNumberFormat="1" applyFont="1" applyFill="1" applyBorder="1" applyAlignment="1">
      <alignment horizontal="left"/>
    </xf>
    <xf numFmtId="165" fontId="5" fillId="0" borderId="168" xfId="2" applyNumberFormat="1" applyFont="1" applyFill="1" applyBorder="1" applyAlignment="1">
      <alignment horizontal="left"/>
    </xf>
    <xf numFmtId="165" fontId="5" fillId="0" borderId="86" xfId="2" applyNumberFormat="1" applyFont="1" applyBorder="1"/>
    <xf numFmtId="168" fontId="5" fillId="0" borderId="104" xfId="2" applyNumberFormat="1" applyFont="1" applyBorder="1" applyAlignment="1">
      <alignment horizontal="right"/>
    </xf>
    <xf numFmtId="168" fontId="5" fillId="0" borderId="90" xfId="2" applyNumberFormat="1" applyFont="1" applyBorder="1" applyAlignment="1">
      <alignment horizontal="right"/>
    </xf>
    <xf numFmtId="168" fontId="5" fillId="0" borderId="93" xfId="2" applyNumberFormat="1" applyFont="1" applyBorder="1" applyAlignment="1">
      <alignment horizontal="right"/>
    </xf>
    <xf numFmtId="168" fontId="5" fillId="0" borderId="54" xfId="2" applyNumberFormat="1" applyFont="1" applyBorder="1" applyAlignment="1">
      <alignment horizontal="right"/>
    </xf>
    <xf numFmtId="0" fontId="5" fillId="0" borderId="37" xfId="2" applyFont="1" applyBorder="1"/>
    <xf numFmtId="0" fontId="2" fillId="0" borderId="37" xfId="2" applyFont="1" applyFill="1" applyBorder="1"/>
    <xf numFmtId="165" fontId="5" fillId="0" borderId="37" xfId="2" applyNumberFormat="1" applyFont="1" applyFill="1" applyBorder="1" applyAlignment="1">
      <alignment horizontal="center"/>
    </xf>
    <xf numFmtId="165" fontId="5" fillId="0" borderId="37" xfId="2" applyNumberFormat="1" applyFont="1" applyFill="1" applyBorder="1" applyAlignment="1">
      <alignment horizontal="left"/>
    </xf>
    <xf numFmtId="165" fontId="5" fillId="0" borderId="169" xfId="2" applyNumberFormat="1" applyFont="1" applyFill="1" applyBorder="1" applyAlignment="1">
      <alignment horizontal="left"/>
    </xf>
    <xf numFmtId="165" fontId="5" fillId="0" borderId="37" xfId="2" applyNumberFormat="1" applyFont="1" applyBorder="1"/>
    <xf numFmtId="2" fontId="5" fillId="0" borderId="86" xfId="2" applyNumberFormat="1" applyFont="1" applyBorder="1" applyAlignment="1">
      <alignment horizontal="center"/>
    </xf>
    <xf numFmtId="0" fontId="2" fillId="4" borderId="31" xfId="2" applyFont="1" applyFill="1" applyBorder="1" applyAlignment="1">
      <alignment horizontal="left"/>
    </xf>
    <xf numFmtId="0" fontId="2" fillId="4" borderId="96" xfId="2" applyFont="1" applyFill="1" applyBorder="1" applyAlignment="1">
      <alignment horizontal="left"/>
    </xf>
    <xf numFmtId="0" fontId="2" fillId="0" borderId="4" xfId="2" applyFont="1" applyBorder="1" applyAlignment="1">
      <alignment horizontal="left"/>
    </xf>
    <xf numFmtId="0" fontId="2" fillId="0" borderId="21" xfId="2" applyFont="1" applyBorder="1" applyAlignment="1">
      <alignment horizontal="left" wrapText="1"/>
    </xf>
    <xf numFmtId="0" fontId="2" fillId="0" borderId="35" xfId="2" applyFont="1" applyBorder="1" applyAlignment="1">
      <alignment horizontal="left"/>
    </xf>
    <xf numFmtId="165" fontId="5" fillId="4" borderId="170" xfId="2" applyNumberFormat="1" applyFont="1" applyFill="1" applyBorder="1" applyAlignment="1">
      <alignment horizontal="right"/>
    </xf>
    <xf numFmtId="165" fontId="5" fillId="4" borderId="171" xfId="2" applyNumberFormat="1" applyFont="1" applyFill="1" applyBorder="1" applyAlignment="1">
      <alignment horizontal="right"/>
    </xf>
    <xf numFmtId="165" fontId="5" fillId="0" borderId="172" xfId="2" applyNumberFormat="1" applyFont="1" applyBorder="1" applyAlignment="1">
      <alignment horizontal="right"/>
    </xf>
    <xf numFmtId="165" fontId="5" fillId="0" borderId="65" xfId="2" applyNumberFormat="1" applyFont="1" applyBorder="1" applyAlignment="1">
      <alignment horizontal="right"/>
    </xf>
    <xf numFmtId="165" fontId="5" fillId="4" borderId="132" xfId="2" applyNumberFormat="1" applyFont="1" applyFill="1" applyBorder="1" applyAlignment="1">
      <alignment horizontal="right"/>
    </xf>
    <xf numFmtId="165" fontId="5" fillId="4" borderId="133" xfId="2" applyNumberFormat="1" applyFont="1" applyFill="1" applyBorder="1" applyAlignment="1">
      <alignment horizontal="right"/>
    </xf>
    <xf numFmtId="165" fontId="5" fillId="0" borderId="134" xfId="2" applyNumberFormat="1" applyFont="1" applyBorder="1" applyAlignment="1">
      <alignment horizontal="right"/>
    </xf>
    <xf numFmtId="165" fontId="5" fillId="0" borderId="135" xfId="2" applyNumberFormat="1" applyFont="1" applyBorder="1" applyAlignment="1">
      <alignment horizontal="right"/>
    </xf>
    <xf numFmtId="165" fontId="5" fillId="0" borderId="173" xfId="2" applyNumberFormat="1" applyFont="1" applyBorder="1" applyAlignment="1">
      <alignment horizontal="right"/>
    </xf>
    <xf numFmtId="165" fontId="5" fillId="0" borderId="144" xfId="2" applyNumberFormat="1" applyFont="1" applyBorder="1" applyAlignment="1">
      <alignment horizontal="right"/>
    </xf>
    <xf numFmtId="165" fontId="5" fillId="0" borderId="174" xfId="2" applyNumberFormat="1" applyFont="1" applyBorder="1" applyAlignment="1">
      <alignment horizontal="right"/>
    </xf>
    <xf numFmtId="0" fontId="2" fillId="2" borderId="110" xfId="2" applyFont="1" applyFill="1" applyBorder="1" applyAlignment="1">
      <alignment horizontal="center" vertical="top"/>
    </xf>
    <xf numFmtId="0" fontId="2" fillId="2" borderId="167" xfId="2" applyFont="1" applyFill="1" applyBorder="1" applyAlignment="1">
      <alignment horizontal="center"/>
    </xf>
    <xf numFmtId="0" fontId="2" fillId="2" borderId="120" xfId="2" applyFont="1" applyFill="1" applyBorder="1" applyAlignment="1">
      <alignment horizontal="center"/>
    </xf>
    <xf numFmtId="0" fontId="2" fillId="2" borderId="1" xfId="2" applyFont="1" applyFill="1" applyBorder="1" applyAlignment="1">
      <alignment horizontal="center" vertical="top"/>
    </xf>
    <xf numFmtId="0" fontId="2" fillId="2" borderId="99" xfId="2" applyFont="1" applyFill="1" applyBorder="1" applyAlignment="1">
      <alignment horizontal="center"/>
    </xf>
    <xf numFmtId="0" fontId="2" fillId="2" borderId="176" xfId="2" applyFont="1" applyFill="1" applyBorder="1" applyAlignment="1">
      <alignment horizontal="center"/>
    </xf>
    <xf numFmtId="0" fontId="2" fillId="2" borderId="177" xfId="2" applyFont="1" applyFill="1" applyBorder="1" applyAlignment="1">
      <alignment horizontal="centerContinuous"/>
    </xf>
    <xf numFmtId="0" fontId="2" fillId="2" borderId="178" xfId="2" applyFont="1" applyFill="1" applyBorder="1" applyAlignment="1">
      <alignment horizontal="centerContinuous"/>
    </xf>
    <xf numFmtId="0" fontId="2" fillId="2" borderId="179" xfId="2" applyFont="1" applyFill="1" applyBorder="1" applyAlignment="1">
      <alignment horizontal="centerContinuous"/>
    </xf>
    <xf numFmtId="0" fontId="2" fillId="2" borderId="180" xfId="2" applyFont="1" applyFill="1" applyBorder="1" applyAlignment="1">
      <alignment horizontal="centerContinuous"/>
    </xf>
    <xf numFmtId="0" fontId="2" fillId="2" borderId="180" xfId="2" applyFont="1" applyFill="1" applyBorder="1" applyAlignment="1">
      <alignment horizontal="center"/>
    </xf>
    <xf numFmtId="0" fontId="2" fillId="2" borderId="181" xfId="2" applyFont="1" applyFill="1" applyBorder="1" applyAlignment="1">
      <alignment horizontal="center"/>
    </xf>
    <xf numFmtId="0" fontId="2" fillId="2" borderId="182" xfId="2" applyFont="1" applyFill="1" applyBorder="1" applyAlignment="1">
      <alignment horizontal="center"/>
    </xf>
    <xf numFmtId="0" fontId="2" fillId="2" borderId="183" xfId="2" applyFont="1" applyFill="1" applyBorder="1" applyAlignment="1">
      <alignment horizontal="center"/>
    </xf>
    <xf numFmtId="0" fontId="2" fillId="4" borderId="73" xfId="2" applyFont="1" applyFill="1" applyBorder="1" applyAlignment="1">
      <alignment horizontal="left"/>
    </xf>
    <xf numFmtId="0" fontId="2" fillId="0" borderId="31" xfId="2" applyFont="1" applyBorder="1" applyAlignment="1">
      <alignment horizontal="left"/>
    </xf>
    <xf numFmtId="0" fontId="2" fillId="0" borderId="21" xfId="2" applyFont="1" applyBorder="1" applyAlignment="1">
      <alignment horizontal="left"/>
    </xf>
    <xf numFmtId="0" fontId="2" fillId="4" borderId="101" xfId="2" applyFont="1" applyFill="1" applyBorder="1" applyAlignment="1">
      <alignment horizontal="left"/>
    </xf>
    <xf numFmtId="0" fontId="2" fillId="0" borderId="101" xfId="2" applyFont="1" applyBorder="1" applyAlignment="1">
      <alignment horizontal="left" wrapText="1"/>
    </xf>
    <xf numFmtId="170" fontId="5" fillId="0" borderId="167" xfId="2" applyNumberFormat="1" applyFont="1" applyFill="1" applyBorder="1" applyAlignment="1">
      <alignment horizontal="center"/>
    </xf>
    <xf numFmtId="165" fontId="5" fillId="0" borderId="192" xfId="2" applyNumberFormat="1" applyFont="1" applyBorder="1" applyAlignment="1">
      <alignment horizontal="right"/>
    </xf>
    <xf numFmtId="165" fontId="5" fillId="0" borderId="193" xfId="2" applyNumberFormat="1" applyFont="1" applyBorder="1" applyAlignment="1">
      <alignment horizontal="right"/>
    </xf>
    <xf numFmtId="165" fontId="5" fillId="0" borderId="194" xfId="2" applyNumberFormat="1" applyFont="1" applyBorder="1" applyAlignment="1">
      <alignment horizontal="right"/>
    </xf>
    <xf numFmtId="165" fontId="5" fillId="0" borderId="195" xfId="2" applyNumberFormat="1" applyFont="1" applyBorder="1" applyAlignment="1">
      <alignment horizontal="right"/>
    </xf>
    <xf numFmtId="165" fontId="5" fillId="0" borderId="99" xfId="2" applyNumberFormat="1" applyFont="1" applyBorder="1" applyAlignment="1">
      <alignment horizontal="right"/>
    </xf>
    <xf numFmtId="165" fontId="5" fillId="0" borderId="184" xfId="2" applyNumberFormat="1" applyFont="1" applyBorder="1" applyAlignment="1">
      <alignment horizontal="right"/>
    </xf>
    <xf numFmtId="165" fontId="5" fillId="0" borderId="185" xfId="2" applyNumberFormat="1" applyFont="1" applyBorder="1" applyAlignment="1">
      <alignment horizontal="right"/>
    </xf>
    <xf numFmtId="165" fontId="5" fillId="0" borderId="90" xfId="2" applyNumberFormat="1" applyFont="1" applyBorder="1" applyAlignment="1">
      <alignment horizontal="right"/>
    </xf>
    <xf numFmtId="165" fontId="5" fillId="0" borderId="101" xfId="2" applyNumberFormat="1" applyFont="1" applyBorder="1" applyAlignment="1">
      <alignment horizontal="right"/>
    </xf>
    <xf numFmtId="170" fontId="5" fillId="0" borderId="119" xfId="2" applyNumberFormat="1" applyFont="1" applyFill="1" applyBorder="1" applyAlignment="1">
      <alignment horizontal="center"/>
    </xf>
    <xf numFmtId="165" fontId="5" fillId="4" borderId="184" xfId="2" applyNumberFormat="1" applyFont="1" applyFill="1" applyBorder="1" applyAlignment="1">
      <alignment horizontal="right"/>
    </xf>
    <xf numFmtId="165" fontId="5" fillId="4" borderId="185" xfId="2" applyNumberFormat="1" applyFont="1" applyFill="1" applyBorder="1" applyAlignment="1">
      <alignment horizontal="right"/>
    </xf>
    <xf numFmtId="165" fontId="5" fillId="4" borderId="90" xfId="2" applyNumberFormat="1" applyFont="1" applyFill="1" applyBorder="1" applyAlignment="1">
      <alignment horizontal="right"/>
    </xf>
    <xf numFmtId="165" fontId="5" fillId="4" borderId="101" xfId="2" applyNumberFormat="1" applyFont="1" applyFill="1" applyBorder="1" applyAlignment="1">
      <alignment horizontal="right"/>
    </xf>
    <xf numFmtId="165" fontId="5" fillId="0" borderId="138" xfId="2" applyNumberFormat="1" applyFont="1" applyBorder="1" applyAlignment="1">
      <alignment horizontal="right"/>
    </xf>
    <xf numFmtId="165" fontId="5" fillId="0" borderId="196" xfId="2" applyNumberFormat="1" applyFont="1" applyBorder="1" applyAlignment="1">
      <alignment horizontal="right"/>
    </xf>
    <xf numFmtId="165" fontId="5" fillId="0" borderId="93" xfId="2" applyNumberFormat="1" applyFont="1" applyBorder="1" applyAlignment="1">
      <alignment horizontal="right"/>
    </xf>
    <xf numFmtId="165" fontId="5" fillId="0" borderId="86" xfId="2" applyNumberFormat="1" applyFont="1" applyBorder="1" applyAlignment="1">
      <alignment horizontal="right"/>
    </xf>
    <xf numFmtId="170" fontId="5" fillId="0" borderId="105" xfId="2" applyNumberFormat="1" applyFont="1" applyFill="1" applyBorder="1" applyAlignment="1">
      <alignment horizontal="center"/>
    </xf>
    <xf numFmtId="0" fontId="2" fillId="4" borderId="197" xfId="2" applyFont="1" applyFill="1" applyBorder="1" applyAlignment="1">
      <alignment horizontal="center"/>
    </xf>
    <xf numFmtId="168" fontId="5" fillId="0" borderId="0" xfId="2" applyNumberFormat="1" applyFont="1"/>
    <xf numFmtId="166" fontId="5" fillId="4" borderId="167" xfId="2" applyNumberFormat="1" applyFont="1" applyFill="1" applyBorder="1" applyAlignment="1">
      <alignment horizontal="center"/>
    </xf>
    <xf numFmtId="166" fontId="5" fillId="4" borderId="131" xfId="2" applyNumberFormat="1" applyFont="1" applyFill="1" applyBorder="1" applyAlignment="1">
      <alignment horizontal="center"/>
    </xf>
    <xf numFmtId="166" fontId="5" fillId="0" borderId="175" xfId="2" applyNumberFormat="1" applyFont="1" applyFill="1" applyBorder="1" applyAlignment="1">
      <alignment horizontal="center"/>
    </xf>
    <xf numFmtId="166" fontId="5" fillId="0" borderId="119" xfId="2" applyNumberFormat="1" applyFont="1" applyFill="1" applyBorder="1" applyAlignment="1">
      <alignment horizontal="center"/>
    </xf>
    <xf numFmtId="166" fontId="5" fillId="0" borderId="105" xfId="2" applyNumberFormat="1" applyFont="1" applyFill="1" applyBorder="1" applyAlignment="1">
      <alignment horizontal="center"/>
    </xf>
    <xf numFmtId="166" fontId="5" fillId="0" borderId="167" xfId="2" applyNumberFormat="1" applyFont="1" applyFill="1" applyBorder="1" applyAlignment="1">
      <alignment horizontal="center"/>
    </xf>
    <xf numFmtId="166" fontId="5" fillId="0" borderId="106" xfId="2" applyNumberFormat="1" applyFont="1" applyFill="1" applyBorder="1" applyAlignment="1">
      <alignment horizontal="center"/>
    </xf>
    <xf numFmtId="166" fontId="5" fillId="4" borderId="191" xfId="5" applyNumberFormat="1" applyFont="1" applyFill="1" applyBorder="1" applyAlignment="1">
      <alignment horizontal="center"/>
    </xf>
    <xf numFmtId="166" fontId="5" fillId="4" borderId="120" xfId="5" applyNumberFormat="1" applyFont="1" applyFill="1" applyBorder="1" applyAlignment="1">
      <alignment horizontal="center"/>
    </xf>
    <xf numFmtId="166" fontId="5" fillId="0" borderId="167" xfId="5" applyNumberFormat="1" applyFont="1" applyFill="1" applyBorder="1" applyAlignment="1">
      <alignment horizontal="center"/>
    </xf>
    <xf numFmtId="166" fontId="5" fillId="0" borderId="105" xfId="5" applyNumberFormat="1" applyFont="1" applyFill="1" applyBorder="1" applyAlignment="1">
      <alignment horizontal="center"/>
    </xf>
    <xf numFmtId="0" fontId="2" fillId="0" borderId="31" xfId="2" applyFont="1" applyBorder="1" applyAlignment="1">
      <alignment horizontal="center"/>
    </xf>
    <xf numFmtId="0" fontId="2" fillId="0" borderId="21" xfId="2" applyFont="1" applyBorder="1" applyAlignment="1">
      <alignment horizontal="center"/>
    </xf>
    <xf numFmtId="0" fontId="2" fillId="0" borderId="35" xfId="2" applyFont="1" applyBorder="1" applyAlignment="1">
      <alignment horizontal="center"/>
    </xf>
    <xf numFmtId="0" fontId="2" fillId="0" borderId="4" xfId="2" applyFont="1" applyBorder="1" applyAlignment="1">
      <alignment horizontal="center"/>
    </xf>
    <xf numFmtId="0" fontId="2" fillId="0" borderId="37" xfId="2" applyFont="1" applyBorder="1" applyAlignment="1">
      <alignment horizontal="center"/>
    </xf>
    <xf numFmtId="165" fontId="5" fillId="0" borderId="0" xfId="2" applyNumberFormat="1" applyFont="1" applyFill="1" applyBorder="1" applyAlignment="1">
      <alignment horizontal="left"/>
    </xf>
    <xf numFmtId="165" fontId="5" fillId="0" borderId="0" xfId="2" applyNumberFormat="1" applyFont="1" applyBorder="1"/>
    <xf numFmtId="168" fontId="5" fillId="0" borderId="13" xfId="2" applyNumberFormat="1" applyFont="1" applyBorder="1" applyAlignment="1">
      <alignment horizontal="right"/>
    </xf>
    <xf numFmtId="168" fontId="5" fillId="0" borderId="16" xfId="2" applyNumberFormat="1" applyFont="1" applyBorder="1" applyAlignment="1">
      <alignment horizontal="right"/>
    </xf>
    <xf numFmtId="168" fontId="5" fillId="0" borderId="30" xfId="2" applyNumberFormat="1" applyFont="1" applyBorder="1" applyAlignment="1">
      <alignment horizontal="right"/>
    </xf>
    <xf numFmtId="168" fontId="5" fillId="0" borderId="66" xfId="2" applyNumberFormat="1" applyFont="1" applyBorder="1" applyAlignment="1">
      <alignment horizontal="right"/>
    </xf>
    <xf numFmtId="168" fontId="5" fillId="0" borderId="39" xfId="2" applyNumberFormat="1" applyFont="1" applyBorder="1" applyAlignment="1">
      <alignment horizontal="right"/>
    </xf>
    <xf numFmtId="166" fontId="5" fillId="0" borderId="87" xfId="2" applyNumberFormat="1" applyFont="1" applyBorder="1" applyAlignment="1">
      <alignment horizontal="right"/>
    </xf>
    <xf numFmtId="166" fontId="5" fillId="0" borderId="198" xfId="2" applyNumberFormat="1" applyFont="1" applyBorder="1" applyAlignment="1">
      <alignment horizontal="right"/>
    </xf>
    <xf numFmtId="166" fontId="5" fillId="0" borderId="106" xfId="2" applyNumberFormat="1" applyFont="1" applyBorder="1" applyAlignment="1">
      <alignment horizontal="right"/>
    </xf>
    <xf numFmtId="0" fontId="2" fillId="2" borderId="101" xfId="2" applyFont="1" applyFill="1" applyBorder="1" applyAlignment="1">
      <alignment horizontal="center"/>
    </xf>
    <xf numFmtId="0" fontId="5" fillId="0" borderId="107" xfId="2" applyFont="1" applyBorder="1"/>
    <xf numFmtId="165" fontId="5" fillId="4" borderId="48" xfId="2" applyNumberFormat="1" applyFont="1" applyFill="1" applyBorder="1" applyAlignment="1">
      <alignment horizontal="right"/>
    </xf>
    <xf numFmtId="165" fontId="5" fillId="4" borderId="134" xfId="2" applyNumberFormat="1" applyFont="1" applyFill="1" applyBorder="1" applyAlignment="1">
      <alignment horizontal="right"/>
    </xf>
    <xf numFmtId="0" fontId="5" fillId="0" borderId="108" xfId="2" applyFont="1" applyBorder="1"/>
    <xf numFmtId="0" fontId="2" fillId="2" borderId="123" xfId="2" applyFont="1" applyFill="1" applyBorder="1" applyAlignment="1">
      <alignment horizontal="center"/>
    </xf>
    <xf numFmtId="166" fontId="5" fillId="4" borderId="120" xfId="2" applyNumberFormat="1" applyFont="1" applyFill="1" applyBorder="1" applyAlignment="1">
      <alignment horizontal="right"/>
    </xf>
    <xf numFmtId="166" fontId="5" fillId="0" borderId="167" xfId="2" applyNumberFormat="1" applyFont="1" applyFill="1" applyBorder="1" applyAlignment="1">
      <alignment horizontal="right"/>
    </xf>
    <xf numFmtId="166" fontId="5" fillId="0" borderId="119" xfId="2" applyNumberFormat="1" applyFont="1" applyFill="1" applyBorder="1" applyAlignment="1">
      <alignment horizontal="right"/>
    </xf>
    <xf numFmtId="166" fontId="5" fillId="0" borderId="105" xfId="2" applyNumberFormat="1" applyFont="1" applyFill="1" applyBorder="1" applyAlignment="1">
      <alignment horizontal="right"/>
    </xf>
    <xf numFmtId="165" fontId="5" fillId="4" borderId="87" xfId="2" applyNumberFormat="1" applyFont="1" applyFill="1" applyBorder="1" applyAlignment="1">
      <alignment horizontal="right"/>
    </xf>
    <xf numFmtId="165" fontId="5" fillId="4" borderId="121" xfId="2" applyNumberFormat="1" applyFont="1" applyFill="1" applyBorder="1" applyAlignment="1">
      <alignment horizontal="right"/>
    </xf>
    <xf numFmtId="165" fontId="5" fillId="0" borderId="87" xfId="2" applyNumberFormat="1" applyFont="1" applyBorder="1" applyAlignment="1">
      <alignment horizontal="right"/>
    </xf>
    <xf numFmtId="165" fontId="5" fillId="0" borderId="122" xfId="2" applyNumberFormat="1" applyFont="1" applyBorder="1" applyAlignment="1">
      <alignment horizontal="right"/>
    </xf>
    <xf numFmtId="165" fontId="5" fillId="0" borderId="198" xfId="2" applyNumberFormat="1" applyFont="1" applyBorder="1" applyAlignment="1">
      <alignment horizontal="right"/>
    </xf>
    <xf numFmtId="165" fontId="5" fillId="0" borderId="203" xfId="2" applyNumberFormat="1" applyFont="1" applyBorder="1" applyAlignment="1">
      <alignment horizontal="right"/>
    </xf>
    <xf numFmtId="165" fontId="5" fillId="0" borderId="106" xfId="2" applyNumberFormat="1" applyFont="1" applyBorder="1" applyAlignment="1">
      <alignment horizontal="right"/>
    </xf>
    <xf numFmtId="165" fontId="5" fillId="4" borderId="204" xfId="2" applyNumberFormat="1" applyFont="1" applyFill="1" applyBorder="1" applyAlignment="1">
      <alignment horizontal="right"/>
    </xf>
    <xf numFmtId="165" fontId="5" fillId="0" borderId="205" xfId="2" applyNumberFormat="1" applyFont="1" applyBorder="1" applyAlignment="1">
      <alignment horizontal="right"/>
    </xf>
    <xf numFmtId="165" fontId="5" fillId="0" borderId="204" xfId="2" applyNumberFormat="1" applyFont="1" applyBorder="1" applyAlignment="1">
      <alignment horizontal="right"/>
    </xf>
    <xf numFmtId="165" fontId="5" fillId="0" borderId="206" xfId="2" applyNumberFormat="1" applyFont="1" applyBorder="1" applyAlignment="1">
      <alignment horizontal="right"/>
    </xf>
    <xf numFmtId="165" fontId="5" fillId="0" borderId="207" xfId="2" applyNumberFormat="1" applyFont="1" applyBorder="1" applyAlignment="1">
      <alignment horizontal="right"/>
    </xf>
    <xf numFmtId="165" fontId="5" fillId="4" borderId="22" xfId="2" applyNumberFormat="1" applyFont="1" applyFill="1" applyBorder="1" applyAlignment="1">
      <alignment horizontal="right"/>
    </xf>
    <xf numFmtId="165" fontId="5" fillId="0" borderId="208" xfId="2" applyNumberFormat="1" applyFont="1" applyBorder="1" applyAlignment="1">
      <alignment horizontal="right"/>
    </xf>
    <xf numFmtId="165" fontId="5" fillId="0" borderId="22" xfId="2" applyNumberFormat="1" applyFont="1" applyBorder="1" applyAlignment="1">
      <alignment horizontal="right"/>
    </xf>
    <xf numFmtId="165" fontId="5" fillId="0" borderId="2" xfId="2" applyNumberFormat="1" applyFont="1" applyBorder="1" applyAlignment="1">
      <alignment horizontal="right"/>
    </xf>
    <xf numFmtId="166" fontId="5" fillId="0" borderId="99" xfId="2" applyNumberFormat="1" applyFont="1" applyFill="1" applyBorder="1" applyAlignment="1">
      <alignment horizontal="right"/>
    </xf>
    <xf numFmtId="166" fontId="5" fillId="0" borderId="101" xfId="2" applyNumberFormat="1" applyFont="1" applyFill="1" applyBorder="1" applyAlignment="1">
      <alignment horizontal="right"/>
    </xf>
    <xf numFmtId="166" fontId="5" fillId="0" borderId="86" xfId="2" applyNumberFormat="1" applyFont="1" applyFill="1" applyBorder="1" applyAlignment="1">
      <alignment horizontal="right"/>
    </xf>
    <xf numFmtId="165" fontId="5" fillId="4" borderId="0" xfId="2" applyNumberFormat="1" applyFont="1" applyFill="1" applyBorder="1" applyAlignment="1">
      <alignment horizontal="right"/>
    </xf>
    <xf numFmtId="0" fontId="2" fillId="2" borderId="2" xfId="2" applyFont="1" applyFill="1" applyBorder="1" applyAlignment="1">
      <alignment horizontal="center" vertical="top"/>
    </xf>
    <xf numFmtId="0" fontId="2" fillId="2" borderId="150" xfId="2" applyFont="1" applyFill="1" applyBorder="1" applyAlignment="1">
      <alignment horizontal="center"/>
    </xf>
    <xf numFmtId="0" fontId="2" fillId="2" borderId="105" xfId="2" applyFont="1" applyFill="1" applyBorder="1" applyAlignment="1">
      <alignment horizontal="center"/>
    </xf>
    <xf numFmtId="166" fontId="5" fillId="4" borderId="109" xfId="2" applyNumberFormat="1" applyFont="1" applyFill="1" applyBorder="1" applyAlignment="1">
      <alignment horizontal="right"/>
    </xf>
    <xf numFmtId="166" fontId="5" fillId="4" borderId="167" xfId="2" applyNumberFormat="1" applyFont="1" applyFill="1" applyBorder="1" applyAlignment="1">
      <alignment horizontal="right"/>
    </xf>
    <xf numFmtId="2" fontId="5" fillId="4" borderId="132" xfId="2" applyNumberFormat="1" applyFont="1" applyFill="1" applyBorder="1" applyAlignment="1">
      <alignment horizontal="right"/>
    </xf>
    <xf numFmtId="2" fontId="5" fillId="4" borderId="133" xfId="2" applyNumberFormat="1" applyFont="1" applyFill="1" applyBorder="1" applyAlignment="1">
      <alignment horizontal="right"/>
    </xf>
    <xf numFmtId="2" fontId="5" fillId="0" borderId="134" xfId="2" applyNumberFormat="1" applyFont="1" applyBorder="1" applyAlignment="1">
      <alignment horizontal="right"/>
    </xf>
    <xf numFmtId="2" fontId="5" fillId="0" borderId="135" xfId="2" applyNumberFormat="1" applyFont="1" applyBorder="1" applyAlignment="1">
      <alignment horizontal="right"/>
    </xf>
    <xf numFmtId="2" fontId="5" fillId="0" borderId="173" xfId="2" applyNumberFormat="1" applyFont="1" applyBorder="1" applyAlignment="1">
      <alignment horizontal="right"/>
    </xf>
    <xf numFmtId="2" fontId="5" fillId="0" borderId="174" xfId="2" applyNumberFormat="1" applyFont="1" applyBorder="1" applyAlignment="1">
      <alignment horizontal="right"/>
    </xf>
    <xf numFmtId="0" fontId="2" fillId="2" borderId="131" xfId="2" applyFont="1" applyFill="1" applyBorder="1" applyAlignment="1">
      <alignment horizontal="center"/>
    </xf>
    <xf numFmtId="166" fontId="5" fillId="4" borderId="191" xfId="2" applyNumberFormat="1" applyFont="1" applyFill="1" applyBorder="1" applyAlignment="1">
      <alignment horizontal="right"/>
    </xf>
    <xf numFmtId="0" fontId="5" fillId="0" borderId="0" xfId="3" applyFont="1"/>
    <xf numFmtId="0" fontId="5" fillId="5" borderId="0" xfId="2" applyFont="1" applyFill="1" applyBorder="1" applyAlignment="1">
      <alignment horizontal="center"/>
    </xf>
    <xf numFmtId="0" fontId="2" fillId="5" borderId="0" xfId="2" applyFont="1" applyFill="1" applyBorder="1" applyAlignment="1">
      <alignment horizontal="center"/>
    </xf>
    <xf numFmtId="0" fontId="5" fillId="5" borderId="217" xfId="2" applyFont="1" applyFill="1" applyBorder="1" applyAlignment="1">
      <alignment horizontal="center"/>
    </xf>
    <xf numFmtId="170" fontId="5" fillId="0" borderId="119" xfId="2" applyNumberFormat="1" applyFont="1" applyFill="1" applyBorder="1" applyAlignment="1">
      <alignment horizontal="right"/>
    </xf>
    <xf numFmtId="170" fontId="5" fillId="4" borderId="119" xfId="2" applyNumberFormat="1" applyFont="1" applyFill="1" applyBorder="1" applyAlignment="1">
      <alignment horizontal="right"/>
    </xf>
    <xf numFmtId="170" fontId="5" fillId="0" borderId="105" xfId="2" applyNumberFormat="1" applyFont="1" applyFill="1" applyBorder="1" applyAlignment="1">
      <alignment horizontal="right"/>
    </xf>
    <xf numFmtId="0" fontId="2" fillId="0" borderId="195" xfId="2" applyFont="1" applyBorder="1" applyAlignment="1">
      <alignment horizontal="left"/>
    </xf>
    <xf numFmtId="0" fontId="2" fillId="2" borderId="108" xfId="2" applyFont="1" applyFill="1" applyBorder="1" applyAlignment="1">
      <alignment horizontal="center"/>
    </xf>
    <xf numFmtId="170" fontId="5" fillId="0" borderId="167" xfId="2" applyNumberFormat="1" applyFont="1" applyFill="1" applyBorder="1" applyAlignment="1">
      <alignment horizontal="right"/>
    </xf>
    <xf numFmtId="166" fontId="5" fillId="0" borderId="167" xfId="2" applyNumberFormat="1" applyFont="1" applyBorder="1" applyAlignment="1">
      <alignment horizontal="center"/>
    </xf>
    <xf numFmtId="166" fontId="5" fillId="0" borderId="119" xfId="2" applyNumberFormat="1" applyFont="1" applyBorder="1" applyAlignment="1">
      <alignment horizontal="center"/>
    </xf>
    <xf numFmtId="166" fontId="5" fillId="0" borderId="105" xfId="2" applyNumberFormat="1" applyFont="1" applyBorder="1" applyAlignment="1">
      <alignment horizontal="center"/>
    </xf>
    <xf numFmtId="166" fontId="5" fillId="0" borderId="106" xfId="2" applyNumberFormat="1" applyFont="1" applyBorder="1" applyAlignment="1">
      <alignment horizontal="center"/>
    </xf>
    <xf numFmtId="0" fontId="2" fillId="0" borderId="0" xfId="2" applyFont="1" applyFill="1" applyBorder="1" applyAlignment="1">
      <alignment horizontal="centerContinuous" vertical="center"/>
    </xf>
    <xf numFmtId="0" fontId="2" fillId="0" borderId="0" xfId="2" applyNumberFormat="1" applyFont="1" applyFill="1" applyBorder="1" applyAlignment="1">
      <alignment horizontal="center" vertical="center" wrapText="1"/>
    </xf>
    <xf numFmtId="165" fontId="5" fillId="0" borderId="218" xfId="2" applyNumberFormat="1" applyFont="1" applyBorder="1" applyAlignment="1">
      <alignment horizontal="right"/>
    </xf>
    <xf numFmtId="0" fontId="5" fillId="0" borderId="209" xfId="2" applyFont="1" applyBorder="1"/>
    <xf numFmtId="0" fontId="2" fillId="0" borderId="209" xfId="2" applyFont="1" applyBorder="1"/>
    <xf numFmtId="0" fontId="2" fillId="2" borderId="209" xfId="2" applyFont="1" applyFill="1" applyBorder="1" applyAlignment="1">
      <alignment horizontal="center"/>
    </xf>
    <xf numFmtId="0" fontId="2" fillId="2" borderId="107" xfId="2" applyFont="1" applyFill="1" applyBorder="1" applyAlignment="1">
      <alignment horizontal="center"/>
    </xf>
    <xf numFmtId="0" fontId="2" fillId="2" borderId="175" xfId="2" applyFont="1" applyFill="1" applyBorder="1" applyAlignment="1">
      <alignment horizontal="center"/>
    </xf>
    <xf numFmtId="0" fontId="5" fillId="0" borderId="0" xfId="2" applyFont="1" applyBorder="1" applyAlignment="1">
      <alignment horizontal="center"/>
    </xf>
    <xf numFmtId="0" fontId="2" fillId="2" borderId="1" xfId="2" applyFont="1" applyFill="1" applyBorder="1" applyAlignment="1">
      <alignment horizontal="center" vertical="center"/>
    </xf>
    <xf numFmtId="0" fontId="21" fillId="7" borderId="0" xfId="0" applyFont="1" applyFill="1" applyBorder="1" applyAlignment="1">
      <alignment horizontal="left" vertical="center"/>
    </xf>
    <xf numFmtId="49" fontId="21" fillId="7" borderId="0" xfId="0" applyNumberFormat="1" applyFont="1" applyFill="1" applyBorder="1" applyAlignment="1">
      <alignment vertical="center"/>
    </xf>
    <xf numFmtId="49" fontId="21" fillId="7" borderId="0" xfId="0" applyNumberFormat="1" applyFont="1" applyFill="1" applyBorder="1" applyAlignment="1">
      <alignment horizontal="right" vertical="center"/>
    </xf>
    <xf numFmtId="0" fontId="4" fillId="0" borderId="0" xfId="2" applyFont="1" applyFill="1" applyBorder="1" applyAlignment="1">
      <alignment horizontal="left"/>
    </xf>
    <xf numFmtId="0" fontId="4" fillId="0" borderId="0" xfId="3" applyFont="1" applyAlignment="1">
      <alignment horizontal="left"/>
    </xf>
    <xf numFmtId="2" fontId="2" fillId="5" borderId="101" xfId="2" applyNumberFormat="1" applyFont="1" applyFill="1" applyBorder="1" applyAlignment="1">
      <alignment horizontal="center"/>
    </xf>
    <xf numFmtId="0" fontId="2" fillId="5" borderId="101" xfId="2" applyFont="1" applyFill="1" applyBorder="1" applyAlignment="1">
      <alignment horizontal="center"/>
    </xf>
    <xf numFmtId="0" fontId="2" fillId="5" borderId="88" xfId="2" applyFont="1" applyFill="1" applyBorder="1" applyAlignment="1">
      <alignment horizontal="center"/>
    </xf>
    <xf numFmtId="0" fontId="2" fillId="5" borderId="90" xfId="2" applyFont="1" applyFill="1" applyBorder="1" applyAlignment="1">
      <alignment horizontal="center" vertical="distributed"/>
    </xf>
    <xf numFmtId="2" fontId="2" fillId="5" borderId="195" xfId="2" applyNumberFormat="1" applyFont="1" applyFill="1" applyBorder="1" applyAlignment="1">
      <alignment horizontal="center"/>
    </xf>
    <xf numFmtId="0" fontId="2" fillId="5" borderId="195" xfId="2" applyFont="1" applyFill="1" applyBorder="1" applyAlignment="1">
      <alignment horizontal="center"/>
    </xf>
    <xf numFmtId="0" fontId="2" fillId="5" borderId="220" xfId="2" applyFont="1" applyFill="1" applyBorder="1" applyAlignment="1">
      <alignment horizontal="center"/>
    </xf>
    <xf numFmtId="0" fontId="2" fillId="5" borderId="223" xfId="2" applyFont="1" applyFill="1" applyBorder="1" applyAlignment="1">
      <alignment horizontal="center" vertical="distributed"/>
    </xf>
    <xf numFmtId="2" fontId="2" fillId="5" borderId="176" xfId="2" applyNumberFormat="1" applyFont="1" applyFill="1" applyBorder="1" applyAlignment="1">
      <alignment horizontal="center"/>
    </xf>
    <xf numFmtId="0" fontId="2" fillId="5" borderId="176" xfId="2" applyFont="1" applyFill="1" applyBorder="1" applyAlignment="1">
      <alignment horizontal="center"/>
    </xf>
    <xf numFmtId="0" fontId="2" fillId="5" borderId="176" xfId="2" applyFont="1" applyFill="1" applyBorder="1" applyAlignment="1">
      <alignment horizontal="center" vertical="top"/>
    </xf>
    <xf numFmtId="0" fontId="2" fillId="5" borderId="224" xfId="2" applyFont="1" applyFill="1" applyBorder="1" applyAlignment="1">
      <alignment horizontal="center"/>
    </xf>
    <xf numFmtId="0" fontId="21" fillId="7" borderId="0" xfId="0" applyFont="1" applyFill="1" applyBorder="1" applyAlignment="1">
      <alignment horizontal="center" vertical="center" wrapText="1"/>
    </xf>
    <xf numFmtId="0" fontId="5" fillId="8" borderId="0" xfId="3" applyFont="1" applyFill="1" applyBorder="1" applyAlignment="1">
      <alignment horizontal="left" vertical="center" wrapText="1"/>
    </xf>
    <xf numFmtId="0" fontId="22" fillId="8" borderId="0" xfId="0" applyFont="1" applyFill="1" applyAlignment="1">
      <alignment wrapText="1"/>
    </xf>
    <xf numFmtId="0" fontId="22" fillId="0" borderId="0" xfId="0" applyFont="1" applyAlignment="1">
      <alignment wrapText="1"/>
    </xf>
    <xf numFmtId="0" fontId="2" fillId="5" borderId="208" xfId="2" applyFont="1" applyFill="1" applyBorder="1" applyAlignment="1">
      <alignment horizontal="center"/>
    </xf>
    <xf numFmtId="0" fontId="27" fillId="5" borderId="0" xfId="0" applyFont="1" applyFill="1" applyBorder="1" applyAlignment="1">
      <alignment horizontal="center"/>
    </xf>
    <xf numFmtId="0" fontId="27" fillId="5" borderId="109" xfId="0" applyFont="1" applyFill="1" applyBorder="1" applyAlignment="1">
      <alignment horizontal="center"/>
    </xf>
    <xf numFmtId="0" fontId="2" fillId="5" borderId="191" xfId="2" applyFont="1" applyFill="1" applyBorder="1" applyAlignment="1">
      <alignment horizontal="center" vertical="distributed"/>
    </xf>
    <xf numFmtId="0" fontId="27" fillId="5" borderId="195" xfId="0" applyFont="1" applyFill="1" applyBorder="1" applyAlignment="1">
      <alignment horizontal="center" vertical="distributed"/>
    </xf>
    <xf numFmtId="0" fontId="2" fillId="5" borderId="221" xfId="2" applyFont="1" applyFill="1" applyBorder="1" applyAlignment="1">
      <alignment horizontal="center" vertical="distributed"/>
    </xf>
    <xf numFmtId="0" fontId="2" fillId="5" borderId="119" xfId="2" applyFont="1" applyFill="1" applyBorder="1" applyAlignment="1">
      <alignment horizontal="center" vertical="center" wrapText="1"/>
    </xf>
    <xf numFmtId="0" fontId="2" fillId="5" borderId="120" xfId="2" applyFont="1" applyFill="1" applyBorder="1" applyAlignment="1">
      <alignment horizontal="center" vertical="center" wrapText="1"/>
    </xf>
    <xf numFmtId="0" fontId="2" fillId="5" borderId="184" xfId="2" applyFont="1" applyFill="1" applyBorder="1" applyAlignment="1">
      <alignment horizontal="center" vertical="center" wrapText="1"/>
    </xf>
    <xf numFmtId="0" fontId="2" fillId="5" borderId="222" xfId="2" applyFont="1" applyFill="1" applyBorder="1" applyAlignment="1">
      <alignment horizontal="center" vertical="center" wrapText="1"/>
    </xf>
    <xf numFmtId="0" fontId="2" fillId="5" borderId="102" xfId="2" applyFont="1" applyFill="1" applyBorder="1" applyAlignment="1">
      <alignment horizontal="center" vertical="distributed"/>
    </xf>
    <xf numFmtId="0" fontId="2" fillId="5" borderId="117" xfId="2" applyFont="1" applyFill="1" applyBorder="1" applyAlignment="1">
      <alignment horizontal="center" vertical="distributed"/>
    </xf>
    <xf numFmtId="0" fontId="2" fillId="5" borderId="89" xfId="2" applyFont="1" applyFill="1" applyBorder="1" applyAlignment="1">
      <alignment horizontal="center" vertical="center" wrapText="1"/>
    </xf>
    <xf numFmtId="0" fontId="2" fillId="5" borderId="225" xfId="2" applyFont="1" applyFill="1" applyBorder="1" applyAlignment="1">
      <alignment horizontal="center" vertical="center" wrapText="1"/>
    </xf>
    <xf numFmtId="0" fontId="2" fillId="2" borderId="90" xfId="2" applyFont="1" applyFill="1" applyBorder="1" applyAlignment="1">
      <alignment horizontal="center" vertical="center"/>
    </xf>
    <xf numFmtId="0" fontId="5" fillId="0" borderId="189" xfId="2" applyFont="1" applyBorder="1" applyAlignment="1">
      <alignment horizontal="center" vertical="center"/>
    </xf>
    <xf numFmtId="0" fontId="2" fillId="2" borderId="184" xfId="2" applyFont="1" applyFill="1" applyBorder="1" applyAlignment="1">
      <alignment horizontal="center" vertical="center"/>
    </xf>
    <xf numFmtId="0" fontId="5" fillId="0" borderId="187" xfId="2" applyFont="1" applyBorder="1" applyAlignment="1">
      <alignment horizontal="center" vertical="center"/>
    </xf>
    <xf numFmtId="0" fontId="2" fillId="2" borderId="185" xfId="2" applyFont="1" applyFill="1" applyBorder="1" applyAlignment="1">
      <alignment horizontal="center" vertical="center"/>
    </xf>
    <xf numFmtId="0" fontId="5" fillId="0" borderId="188" xfId="2" applyFont="1" applyBorder="1" applyAlignment="1">
      <alignment horizontal="center" vertical="center"/>
    </xf>
    <xf numFmtId="0" fontId="2" fillId="2" borderId="186" xfId="2" applyFont="1" applyFill="1" applyBorder="1" applyAlignment="1">
      <alignment horizontal="center" vertical="center"/>
    </xf>
    <xf numFmtId="0" fontId="5" fillId="0" borderId="190" xfId="2" applyFont="1" applyBorder="1" applyAlignment="1">
      <alignment horizontal="center" vertical="center"/>
    </xf>
    <xf numFmtId="0" fontId="8" fillId="2" borderId="2" xfId="2" applyFont="1" applyFill="1" applyBorder="1" applyAlignment="1">
      <alignment horizontal="center"/>
    </xf>
    <xf numFmtId="0" fontId="22" fillId="0" borderId="0" xfId="0" applyFont="1" applyBorder="1" applyAlignment="1">
      <alignment horizontal="center"/>
    </xf>
    <xf numFmtId="0" fontId="22" fillId="0" borderId="37" xfId="0" applyFont="1" applyBorder="1" applyAlignment="1">
      <alignment horizontal="center"/>
    </xf>
    <xf numFmtId="0" fontId="2" fillId="2" borderId="102" xfId="2" applyFont="1" applyFill="1" applyBorder="1" applyAlignment="1">
      <alignment horizontal="center" vertical="center"/>
    </xf>
    <xf numFmtId="0" fontId="5" fillId="0" borderId="84" xfId="2" applyFont="1" applyBorder="1" applyAlignment="1">
      <alignment horizontal="center" vertical="center"/>
    </xf>
    <xf numFmtId="0" fontId="2" fillId="2" borderId="207" xfId="2" applyFont="1" applyFill="1" applyBorder="1" applyAlignment="1">
      <alignment horizontal="center"/>
    </xf>
    <xf numFmtId="0" fontId="22" fillId="0" borderId="199" xfId="0" applyFont="1" applyBorder="1" applyAlignment="1">
      <alignment horizontal="center"/>
    </xf>
    <xf numFmtId="0" fontId="22" fillId="0" borderId="200" xfId="0" applyFont="1" applyBorder="1" applyAlignment="1">
      <alignment horizontal="center"/>
    </xf>
    <xf numFmtId="0" fontId="2" fillId="2" borderId="175" xfId="2" applyFont="1" applyFill="1" applyBorder="1" applyAlignment="1">
      <alignment horizontal="center" vertical="center"/>
    </xf>
    <xf numFmtId="0" fontId="22" fillId="0" borderId="209" xfId="0" applyFont="1" applyBorder="1" applyAlignment="1"/>
    <xf numFmtId="0" fontId="2" fillId="2" borderId="219" xfId="2" applyFont="1" applyFill="1" applyBorder="1" applyAlignment="1">
      <alignment horizontal="center" vertical="center"/>
    </xf>
    <xf numFmtId="0" fontId="2" fillId="2" borderId="184" xfId="2" applyFont="1" applyFill="1" applyBorder="1" applyAlignment="1">
      <alignment horizontal="center" vertical="center" wrapText="1"/>
    </xf>
    <xf numFmtId="0" fontId="5" fillId="0" borderId="138" xfId="2" applyFont="1" applyBorder="1" applyAlignment="1">
      <alignment horizontal="center" vertical="center"/>
    </xf>
    <xf numFmtId="0" fontId="2" fillId="2" borderId="119" xfId="2" applyFont="1" applyFill="1" applyBorder="1" applyAlignment="1">
      <alignment horizontal="center" vertical="center" wrapText="1"/>
    </xf>
    <xf numFmtId="0" fontId="5" fillId="0" borderId="105" xfId="2" applyFont="1" applyBorder="1" applyAlignment="1">
      <alignment horizontal="center" vertical="center"/>
    </xf>
    <xf numFmtId="0" fontId="2" fillId="2" borderId="91" xfId="2" applyFont="1" applyFill="1" applyBorder="1" applyAlignment="1">
      <alignment horizontal="center" vertical="center" wrapText="1"/>
    </xf>
    <xf numFmtId="0" fontId="5" fillId="0" borderId="201" xfId="2" applyFont="1" applyBorder="1" applyAlignment="1">
      <alignment horizontal="center" vertical="center"/>
    </xf>
    <xf numFmtId="0" fontId="2" fillId="2" borderId="175" xfId="2" applyFont="1" applyFill="1" applyBorder="1" applyAlignment="1">
      <alignment horizontal="center"/>
    </xf>
    <xf numFmtId="0" fontId="22" fillId="0" borderId="209" xfId="0" applyFont="1" applyBorder="1" applyAlignment="1">
      <alignment horizontal="center"/>
    </xf>
    <xf numFmtId="0" fontId="22" fillId="0" borderId="211" xfId="0" applyFont="1" applyBorder="1" applyAlignment="1">
      <alignment horizontal="center"/>
    </xf>
    <xf numFmtId="0" fontId="2" fillId="2" borderId="119" xfId="2" applyFont="1" applyFill="1" applyBorder="1" applyAlignment="1">
      <alignment horizontal="center" vertical="center"/>
    </xf>
    <xf numFmtId="0" fontId="5" fillId="0" borderId="212" xfId="2" applyFont="1" applyBorder="1" applyAlignment="1">
      <alignment horizontal="center" vertical="center"/>
    </xf>
    <xf numFmtId="0" fontId="2" fillId="2" borderId="210" xfId="2" applyFont="1" applyFill="1" applyBorder="1" applyAlignment="1">
      <alignment horizontal="center" vertical="center"/>
    </xf>
    <xf numFmtId="0" fontId="5" fillId="0" borderId="216" xfId="2" applyFont="1" applyBorder="1" applyAlignment="1">
      <alignment horizontal="center" vertical="center"/>
    </xf>
    <xf numFmtId="0" fontId="8" fillId="2" borderId="1" xfId="2" applyFont="1" applyFill="1" applyBorder="1" applyAlignment="1">
      <alignment horizontal="center"/>
    </xf>
    <xf numFmtId="0" fontId="22" fillId="0" borderId="109" xfId="0" applyFont="1" applyBorder="1" applyAlignment="1">
      <alignment horizontal="center"/>
    </xf>
    <xf numFmtId="0" fontId="2" fillId="2" borderId="202" xfId="2" applyFont="1" applyFill="1" applyBorder="1" applyAlignment="1">
      <alignment horizontal="center" vertical="center"/>
    </xf>
    <xf numFmtId="0" fontId="5" fillId="0" borderId="213" xfId="2" applyFont="1" applyBorder="1" applyAlignment="1">
      <alignment horizontal="center" vertical="center"/>
    </xf>
    <xf numFmtId="0" fontId="2" fillId="2" borderId="101" xfId="2" applyFont="1" applyFill="1" applyBorder="1" applyAlignment="1">
      <alignment horizontal="center" vertical="center"/>
    </xf>
    <xf numFmtId="0" fontId="5" fillId="0" borderId="214" xfId="2" applyFont="1" applyBorder="1" applyAlignment="1">
      <alignment horizontal="center" vertical="center"/>
    </xf>
    <xf numFmtId="0" fontId="2" fillId="2" borderId="2" xfId="2" applyFont="1" applyFill="1" applyBorder="1" applyAlignment="1">
      <alignment horizontal="center"/>
    </xf>
    <xf numFmtId="0" fontId="5" fillId="0" borderId="215" xfId="2" applyFont="1" applyBorder="1" applyAlignment="1">
      <alignment horizontal="center" vertical="center"/>
    </xf>
    <xf numFmtId="0" fontId="5" fillId="0" borderId="86" xfId="2" applyFont="1" applyBorder="1" applyAlignment="1">
      <alignment horizontal="center" vertical="center"/>
    </xf>
    <xf numFmtId="0" fontId="2" fillId="2" borderId="114" xfId="2" applyFont="1" applyFill="1" applyBorder="1" applyAlignment="1">
      <alignment horizontal="center" vertical="center"/>
    </xf>
    <xf numFmtId="0" fontId="5" fillId="0" borderId="115" xfId="2" applyFont="1" applyBorder="1" applyAlignment="1">
      <alignment horizontal="center" vertical="center"/>
    </xf>
    <xf numFmtId="0" fontId="2" fillId="2" borderId="1" xfId="2" applyFont="1" applyFill="1" applyBorder="1" applyAlignment="1">
      <alignment horizontal="center"/>
    </xf>
    <xf numFmtId="0" fontId="5" fillId="0" borderId="0" xfId="2" applyFont="1" applyBorder="1" applyAlignment="1">
      <alignment horizontal="center"/>
    </xf>
    <xf numFmtId="0" fontId="2" fillId="2" borderId="110" xfId="2" applyFont="1" applyFill="1" applyBorder="1" applyAlignment="1">
      <alignment horizontal="center" vertical="center"/>
    </xf>
    <xf numFmtId="0" fontId="5" fillId="0" borderId="111" xfId="2" applyFont="1" applyBorder="1" applyAlignment="1">
      <alignment horizontal="center" vertical="center"/>
    </xf>
    <xf numFmtId="0" fontId="2" fillId="2" borderId="112" xfId="2" applyFont="1" applyFill="1" applyBorder="1" applyAlignment="1">
      <alignment horizontal="center" vertical="center"/>
    </xf>
    <xf numFmtId="0" fontId="5" fillId="0" borderId="113" xfId="2" applyFont="1" applyBorder="1" applyAlignment="1">
      <alignment horizontal="center" vertical="center"/>
    </xf>
    <xf numFmtId="0" fontId="2" fillId="2" borderId="1" xfId="2" applyFont="1" applyFill="1" applyBorder="1" applyAlignment="1">
      <alignment horizontal="center" vertical="center"/>
    </xf>
    <xf numFmtId="0" fontId="5" fillId="0" borderId="72" xfId="2" applyFont="1" applyBorder="1" applyAlignment="1">
      <alignment horizontal="center" vertical="center"/>
    </xf>
    <xf numFmtId="0" fontId="5" fillId="0" borderId="0" xfId="2" applyFont="1" applyBorder="1" applyAlignment="1">
      <alignment horizontal="center" vertical="center"/>
    </xf>
  </cellXfs>
  <cellStyles count="7">
    <cellStyle name="Hyperlink" xfId="1" builtinId="8"/>
    <cellStyle name="Menu" xfId="6"/>
    <cellStyle name="Normal" xfId="0" builtinId="0"/>
    <cellStyle name="Normal 2" xfId="2"/>
    <cellStyle name="Normal 2 2" xfId="3"/>
    <cellStyle name="Normal 3"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753363228699555E-2"/>
          <c:y val="4.8625792811839326E-2"/>
          <c:w val="0.94783223097112856"/>
          <c:h val="0.59417753125036277"/>
        </c:manualLayout>
      </c:layout>
      <c:barChart>
        <c:barDir val="col"/>
        <c:grouping val="stacked"/>
        <c:varyColors val="0"/>
        <c:ser>
          <c:idx val="0"/>
          <c:order val="0"/>
          <c:tx>
            <c:v>Without taxes</c:v>
          </c:tx>
          <c:spPr>
            <a:solidFill>
              <a:srgbClr val="32AFAF">
                <a:lumMod val="100000"/>
              </a:srgbClr>
            </a:solidFill>
            <a:ln w="25400">
              <a:noFill/>
            </a:ln>
          </c:spPr>
          <c:invertIfNegative val="0"/>
          <c:dPt>
            <c:idx val="16"/>
            <c:invertIfNegative val="0"/>
            <c:bubble3D val="0"/>
          </c:dPt>
          <c:dPt>
            <c:idx val="19"/>
            <c:invertIfNegative val="0"/>
            <c:bubble3D val="0"/>
            <c:spPr>
              <a:solidFill>
                <a:schemeClr val="accent1">
                  <a:lumMod val="20000"/>
                  <a:lumOff val="80000"/>
                </a:schemeClr>
              </a:solidFill>
              <a:ln w="25400">
                <a:noFill/>
              </a:ln>
            </c:spPr>
          </c:dPt>
          <c:dPt>
            <c:idx val="21"/>
            <c:invertIfNegative val="0"/>
            <c:bubble3D val="0"/>
          </c:dPt>
          <c:dPt>
            <c:idx val="24"/>
            <c:invertIfNegative val="0"/>
            <c:bubble3D val="0"/>
            <c:spPr>
              <a:solidFill>
                <a:schemeClr val="accent1">
                  <a:lumMod val="20000"/>
                  <a:lumOff val="80000"/>
                </a:schemeClr>
              </a:solidFill>
              <a:ln w="25400">
                <a:noFill/>
              </a:ln>
            </c:spPr>
          </c:dPt>
          <c:cat>
            <c:strRef>
              <c:f>'Figure 1'!$B$7:$B$38</c:f>
              <c:strCache>
                <c:ptCount val="32"/>
                <c:pt idx="0">
                  <c:v>Moldova</c:v>
                </c:pt>
                <c:pt idx="1">
                  <c:v>Romania</c:v>
                </c:pt>
                <c:pt idx="2">
                  <c:v>Turkey</c:v>
                </c:pt>
                <c:pt idx="3">
                  <c:v>Hungary</c:v>
                </c:pt>
                <c:pt idx="4">
                  <c:v>Estonia</c:v>
                </c:pt>
                <c:pt idx="5">
                  <c:v>Bulgaria</c:v>
                </c:pt>
                <c:pt idx="6">
                  <c:v>Serbia</c:v>
                </c:pt>
                <c:pt idx="7">
                  <c:v>Lithuania</c:v>
                </c:pt>
                <c:pt idx="8">
                  <c:v>Croatia</c:v>
                </c:pt>
                <c:pt idx="9">
                  <c:v>Luxembourg</c:v>
                </c:pt>
                <c:pt idx="10">
                  <c:v>Latvia</c:v>
                </c:pt>
                <c:pt idx="11">
                  <c:v>Slovakia</c:v>
                </c:pt>
                <c:pt idx="12">
                  <c:v>Poland</c:v>
                </c:pt>
                <c:pt idx="13">
                  <c:v>Bosnia and Herzegovina</c:v>
                </c:pt>
                <c:pt idx="14">
                  <c:v>Czech Republic</c:v>
                </c:pt>
                <c:pt idx="15">
                  <c:v>Slovenia</c:v>
                </c:pt>
                <c:pt idx="16">
                  <c:v>Belgium</c:v>
                </c:pt>
                <c:pt idx="17">
                  <c:v>United Kingdom</c:v>
                </c:pt>
                <c:pt idx="18">
                  <c:v>Germany</c:v>
                </c:pt>
                <c:pt idx="19">
                  <c:v>EU-28</c:v>
                </c:pt>
                <c:pt idx="20">
                  <c:v>Austria</c:v>
                </c:pt>
                <c:pt idx="21">
                  <c:v>Ireland</c:v>
                </c:pt>
                <c:pt idx="22">
                  <c:v>France</c:v>
                </c:pt>
                <c:pt idx="23">
                  <c:v>Greece</c:v>
                </c:pt>
                <c:pt idx="24">
                  <c:v>Euro area</c:v>
                </c:pt>
                <c:pt idx="25">
                  <c:v>Denmark</c:v>
                </c:pt>
                <c:pt idx="26">
                  <c:v>Netherlands</c:v>
                </c:pt>
                <c:pt idx="27">
                  <c:v>Italy</c:v>
                </c:pt>
                <c:pt idx="28">
                  <c:v>Liechtenstein</c:v>
                </c:pt>
                <c:pt idx="29">
                  <c:v>Spain</c:v>
                </c:pt>
                <c:pt idx="30">
                  <c:v>Portugal</c:v>
                </c:pt>
                <c:pt idx="31">
                  <c:v>Sweden</c:v>
                </c:pt>
              </c:strCache>
            </c:strRef>
          </c:cat>
          <c:val>
            <c:numRef>
              <c:f>'Figure 1'!$H$7:$H$38</c:f>
              <c:numCache>
                <c:formatCode>0.000;"ERROR";0.000</c:formatCode>
                <c:ptCount val="32"/>
                <c:pt idx="0">
                  <c:v>2.9399999999999999E-2</c:v>
                </c:pt>
                <c:pt idx="1">
                  <c:v>1.7899999999999999E-2</c:v>
                </c:pt>
                <c:pt idx="2">
                  <c:v>2.87E-2</c:v>
                </c:pt>
                <c:pt idx="3">
                  <c:v>2.7699999999999999E-2</c:v>
                </c:pt>
                <c:pt idx="4">
                  <c:v>2.87E-2</c:v>
                </c:pt>
                <c:pt idx="5">
                  <c:v>3.2599999999999997E-2</c:v>
                </c:pt>
                <c:pt idx="6">
                  <c:v>3.6400000000000002E-2</c:v>
                </c:pt>
                <c:pt idx="7">
                  <c:v>3.5999999999999997E-2</c:v>
                </c:pt>
                <c:pt idx="8">
                  <c:v>3.6799999999999999E-2</c:v>
                </c:pt>
                <c:pt idx="9">
                  <c:v>4.1399999999999999E-2</c:v>
                </c:pt>
                <c:pt idx="10">
                  <c:v>3.8300000000000001E-2</c:v>
                </c:pt>
                <c:pt idx="11">
                  <c:v>4.1200000000000001E-2</c:v>
                </c:pt>
                <c:pt idx="12">
                  <c:v>4.0500000000000001E-2</c:v>
                </c:pt>
                <c:pt idx="13">
                  <c:v>4.07E-2</c:v>
                </c:pt>
                <c:pt idx="14">
                  <c:v>4.82E-2</c:v>
                </c:pt>
                <c:pt idx="15">
                  <c:v>4.3499999999999997E-2</c:v>
                </c:pt>
                <c:pt idx="16">
                  <c:v>4.7800000000000002E-2</c:v>
                </c:pt>
                <c:pt idx="17">
                  <c:v>6.3700000000000007E-2</c:v>
                </c:pt>
                <c:pt idx="18">
                  <c:v>5.1299999999999998E-2</c:v>
                </c:pt>
                <c:pt idx="19">
                  <c:v>5.4300000000000001E-2</c:v>
                </c:pt>
                <c:pt idx="20">
                  <c:v>5.2299999999999999E-2</c:v>
                </c:pt>
                <c:pt idx="21">
                  <c:v>6.0100000000000001E-2</c:v>
                </c:pt>
                <c:pt idx="22">
                  <c:v>5.8200000000000002E-2</c:v>
                </c:pt>
                <c:pt idx="23">
                  <c:v>6.0499999999999998E-2</c:v>
                </c:pt>
                <c:pt idx="24">
                  <c:v>5.45E-2</c:v>
                </c:pt>
                <c:pt idx="25">
                  <c:v>3.2599999999999997E-2</c:v>
                </c:pt>
                <c:pt idx="26">
                  <c:v>4.3400000000000001E-2</c:v>
                </c:pt>
                <c:pt idx="27">
                  <c:v>5.8400000000000001E-2</c:v>
                </c:pt>
                <c:pt idx="28">
                  <c:v>7.5899999999999995E-2</c:v>
                </c:pt>
                <c:pt idx="29">
                  <c:v>7.46E-2</c:v>
                </c:pt>
                <c:pt idx="30">
                  <c:v>7.5800000000000006E-2</c:v>
                </c:pt>
                <c:pt idx="31">
                  <c:v>6.4500000000000002E-2</c:v>
                </c:pt>
              </c:numCache>
            </c:numRef>
          </c:val>
        </c:ser>
        <c:ser>
          <c:idx val="1"/>
          <c:order val="1"/>
          <c:tx>
            <c:v>Other taxes</c:v>
          </c:tx>
          <c:spPr>
            <a:solidFill>
              <a:srgbClr val="C84B96">
                <a:lumMod val="100000"/>
              </a:srgbClr>
            </a:solidFill>
            <a:ln w="25400">
              <a:noFill/>
            </a:ln>
          </c:spPr>
          <c:invertIfNegative val="0"/>
          <c:dPt>
            <c:idx val="16"/>
            <c:invertIfNegative val="0"/>
            <c:bubble3D val="0"/>
          </c:dPt>
          <c:dPt>
            <c:idx val="19"/>
            <c:invertIfNegative val="0"/>
            <c:bubble3D val="0"/>
            <c:spPr>
              <a:solidFill>
                <a:schemeClr val="accent2">
                  <a:lumMod val="40000"/>
                  <a:lumOff val="60000"/>
                </a:schemeClr>
              </a:solidFill>
              <a:ln w="25400">
                <a:noFill/>
              </a:ln>
            </c:spPr>
          </c:dPt>
          <c:dPt>
            <c:idx val="21"/>
            <c:invertIfNegative val="0"/>
            <c:bubble3D val="0"/>
          </c:dPt>
          <c:dPt>
            <c:idx val="24"/>
            <c:invertIfNegative val="0"/>
            <c:bubble3D val="0"/>
            <c:spPr>
              <a:solidFill>
                <a:schemeClr val="accent2">
                  <a:lumMod val="40000"/>
                  <a:lumOff val="60000"/>
                </a:schemeClr>
              </a:solidFill>
              <a:ln w="25400">
                <a:noFill/>
              </a:ln>
            </c:spPr>
          </c:dPt>
          <c:cat>
            <c:strRef>
              <c:f>'Figure 1'!$B$7:$B$38</c:f>
              <c:strCache>
                <c:ptCount val="32"/>
                <c:pt idx="0">
                  <c:v>Moldova</c:v>
                </c:pt>
                <c:pt idx="1">
                  <c:v>Romania</c:v>
                </c:pt>
                <c:pt idx="2">
                  <c:v>Turkey</c:v>
                </c:pt>
                <c:pt idx="3">
                  <c:v>Hungary</c:v>
                </c:pt>
                <c:pt idx="4">
                  <c:v>Estonia</c:v>
                </c:pt>
                <c:pt idx="5">
                  <c:v>Bulgaria</c:v>
                </c:pt>
                <c:pt idx="6">
                  <c:v>Serbia</c:v>
                </c:pt>
                <c:pt idx="7">
                  <c:v>Lithuania</c:v>
                </c:pt>
                <c:pt idx="8">
                  <c:v>Croatia</c:v>
                </c:pt>
                <c:pt idx="9">
                  <c:v>Luxembourg</c:v>
                </c:pt>
                <c:pt idx="10">
                  <c:v>Latvia</c:v>
                </c:pt>
                <c:pt idx="11">
                  <c:v>Slovakia</c:v>
                </c:pt>
                <c:pt idx="12">
                  <c:v>Poland</c:v>
                </c:pt>
                <c:pt idx="13">
                  <c:v>Bosnia and Herzegovina</c:v>
                </c:pt>
                <c:pt idx="14">
                  <c:v>Czech Republic</c:v>
                </c:pt>
                <c:pt idx="15">
                  <c:v>Slovenia</c:v>
                </c:pt>
                <c:pt idx="16">
                  <c:v>Belgium</c:v>
                </c:pt>
                <c:pt idx="17">
                  <c:v>United Kingdom</c:v>
                </c:pt>
                <c:pt idx="18">
                  <c:v>Germany</c:v>
                </c:pt>
                <c:pt idx="19">
                  <c:v>EU-28</c:v>
                </c:pt>
                <c:pt idx="20">
                  <c:v>Austria</c:v>
                </c:pt>
                <c:pt idx="21">
                  <c:v>Ireland</c:v>
                </c:pt>
                <c:pt idx="22">
                  <c:v>France</c:v>
                </c:pt>
                <c:pt idx="23">
                  <c:v>Greece</c:v>
                </c:pt>
                <c:pt idx="24">
                  <c:v>Euro area</c:v>
                </c:pt>
                <c:pt idx="25">
                  <c:v>Denmark</c:v>
                </c:pt>
                <c:pt idx="26">
                  <c:v>Netherlands</c:v>
                </c:pt>
                <c:pt idx="27">
                  <c:v>Italy</c:v>
                </c:pt>
                <c:pt idx="28">
                  <c:v>Liechtenstein</c:v>
                </c:pt>
                <c:pt idx="29">
                  <c:v>Spain</c:v>
                </c:pt>
                <c:pt idx="30">
                  <c:v>Portugal</c:v>
                </c:pt>
                <c:pt idx="31">
                  <c:v>Sweden</c:v>
                </c:pt>
              </c:strCache>
            </c:strRef>
          </c:cat>
          <c:val>
            <c:numRef>
              <c:f>'Figure 1'!$I$7:$I$38</c:f>
              <c:numCache>
                <c:formatCode>0.000;"ERROR";0.000</c:formatCode>
                <c:ptCount val="32"/>
                <c:pt idx="0">
                  <c:v>0</c:v>
                </c:pt>
                <c:pt idx="1">
                  <c:v>9.5000000000000015E-3</c:v>
                </c:pt>
                <c:pt idx="2">
                  <c:v>6.9999999999999923E-4</c:v>
                </c:pt>
                <c:pt idx="3">
                  <c:v>0</c:v>
                </c:pt>
                <c:pt idx="4">
                  <c:v>3.3000000000000008E-3</c:v>
                </c:pt>
                <c:pt idx="5">
                  <c:v>0</c:v>
                </c:pt>
                <c:pt idx="6">
                  <c:v>0</c:v>
                </c:pt>
                <c:pt idx="7">
                  <c:v>0</c:v>
                </c:pt>
                <c:pt idx="8">
                  <c:v>0</c:v>
                </c:pt>
                <c:pt idx="9">
                  <c:v>2.8000000000000039E-3</c:v>
                </c:pt>
                <c:pt idx="10">
                  <c:v>1.799999999999996E-3</c:v>
                </c:pt>
                <c:pt idx="11">
                  <c:v>0</c:v>
                </c:pt>
                <c:pt idx="12">
                  <c:v>0</c:v>
                </c:pt>
                <c:pt idx="13">
                  <c:v>3.2999999999999974E-3</c:v>
                </c:pt>
                <c:pt idx="14">
                  <c:v>0</c:v>
                </c:pt>
                <c:pt idx="15">
                  <c:v>6.4000000000000029E-3</c:v>
                </c:pt>
                <c:pt idx="16">
                  <c:v>3.599999999999999E-3</c:v>
                </c:pt>
                <c:pt idx="17">
                  <c:v>0</c:v>
                </c:pt>
                <c:pt idx="18">
                  <c:v>5.9999999999999984E-3</c:v>
                </c:pt>
                <c:pt idx="19">
                  <c:v>6.6999999999999976E-3</c:v>
                </c:pt>
                <c:pt idx="20">
                  <c:v>6.9000000000000034E-3</c:v>
                </c:pt>
                <c:pt idx="21">
                  <c:v>3.699999999999995E-3</c:v>
                </c:pt>
                <c:pt idx="22">
                  <c:v>4.6999999999999958E-3</c:v>
                </c:pt>
                <c:pt idx="23">
                  <c:v>5.9000000000000025E-3</c:v>
                </c:pt>
                <c:pt idx="24">
                  <c:v>9.5000000000000015E-3</c:v>
                </c:pt>
                <c:pt idx="25">
                  <c:v>2.8500000000000004E-2</c:v>
                </c:pt>
                <c:pt idx="26">
                  <c:v>2.0399999999999995E-2</c:v>
                </c:pt>
                <c:pt idx="27">
                  <c:v>1.6900000000000005E-2</c:v>
                </c:pt>
                <c:pt idx="28">
                  <c:v>9.7000000000000003E-3</c:v>
                </c:pt>
                <c:pt idx="29">
                  <c:v>2.2999999999999965E-3</c:v>
                </c:pt>
                <c:pt idx="30">
                  <c:v>3.9999999999999897E-3</c:v>
                </c:pt>
                <c:pt idx="31">
                  <c:v>2.9299999999999993E-2</c:v>
                </c:pt>
              </c:numCache>
            </c:numRef>
          </c:val>
        </c:ser>
        <c:ser>
          <c:idx val="2"/>
          <c:order val="2"/>
          <c:tx>
            <c:v>VAT</c:v>
          </c:tx>
          <c:spPr>
            <a:solidFill>
              <a:srgbClr val="286EB4">
                <a:lumMod val="100000"/>
              </a:srgbClr>
            </a:solidFill>
            <a:ln w="25400">
              <a:noFill/>
            </a:ln>
          </c:spPr>
          <c:invertIfNegative val="0"/>
          <c:dPt>
            <c:idx val="19"/>
            <c:invertIfNegative val="0"/>
            <c:bubble3D val="0"/>
            <c:spPr>
              <a:solidFill>
                <a:schemeClr val="accent3">
                  <a:lumMod val="60000"/>
                  <a:lumOff val="40000"/>
                </a:schemeClr>
              </a:solidFill>
              <a:ln w="25400">
                <a:noFill/>
              </a:ln>
            </c:spPr>
          </c:dPt>
          <c:dPt>
            <c:idx val="24"/>
            <c:invertIfNegative val="0"/>
            <c:bubble3D val="0"/>
            <c:spPr>
              <a:solidFill>
                <a:schemeClr val="accent3">
                  <a:lumMod val="60000"/>
                  <a:lumOff val="40000"/>
                </a:schemeClr>
              </a:solidFill>
              <a:ln w="25400">
                <a:noFill/>
              </a:ln>
            </c:spPr>
          </c:dPt>
          <c:cat>
            <c:strRef>
              <c:f>'Figure 1'!$B$7:$B$38</c:f>
              <c:strCache>
                <c:ptCount val="32"/>
                <c:pt idx="0">
                  <c:v>Moldova</c:v>
                </c:pt>
                <c:pt idx="1">
                  <c:v>Romania</c:v>
                </c:pt>
                <c:pt idx="2">
                  <c:v>Turkey</c:v>
                </c:pt>
                <c:pt idx="3">
                  <c:v>Hungary</c:v>
                </c:pt>
                <c:pt idx="4">
                  <c:v>Estonia</c:v>
                </c:pt>
                <c:pt idx="5">
                  <c:v>Bulgaria</c:v>
                </c:pt>
                <c:pt idx="6">
                  <c:v>Serbia</c:v>
                </c:pt>
                <c:pt idx="7">
                  <c:v>Lithuania</c:v>
                </c:pt>
                <c:pt idx="8">
                  <c:v>Croatia</c:v>
                </c:pt>
                <c:pt idx="9">
                  <c:v>Luxembourg</c:v>
                </c:pt>
                <c:pt idx="10">
                  <c:v>Latvia</c:v>
                </c:pt>
                <c:pt idx="11">
                  <c:v>Slovakia</c:v>
                </c:pt>
                <c:pt idx="12">
                  <c:v>Poland</c:v>
                </c:pt>
                <c:pt idx="13">
                  <c:v>Bosnia and Herzegovina</c:v>
                </c:pt>
                <c:pt idx="14">
                  <c:v>Czech Republic</c:v>
                </c:pt>
                <c:pt idx="15">
                  <c:v>Slovenia</c:v>
                </c:pt>
                <c:pt idx="16">
                  <c:v>Belgium</c:v>
                </c:pt>
                <c:pt idx="17">
                  <c:v>United Kingdom</c:v>
                </c:pt>
                <c:pt idx="18">
                  <c:v>Germany</c:v>
                </c:pt>
                <c:pt idx="19">
                  <c:v>EU-28</c:v>
                </c:pt>
                <c:pt idx="20">
                  <c:v>Austria</c:v>
                </c:pt>
                <c:pt idx="21">
                  <c:v>Ireland</c:v>
                </c:pt>
                <c:pt idx="22">
                  <c:v>France</c:v>
                </c:pt>
                <c:pt idx="23">
                  <c:v>Greece</c:v>
                </c:pt>
                <c:pt idx="24">
                  <c:v>Euro area</c:v>
                </c:pt>
                <c:pt idx="25">
                  <c:v>Denmark</c:v>
                </c:pt>
                <c:pt idx="26">
                  <c:v>Netherlands</c:v>
                </c:pt>
                <c:pt idx="27">
                  <c:v>Italy</c:v>
                </c:pt>
                <c:pt idx="28">
                  <c:v>Liechtenstein</c:v>
                </c:pt>
                <c:pt idx="29">
                  <c:v>Spain</c:v>
                </c:pt>
                <c:pt idx="30">
                  <c:v>Portugal</c:v>
                </c:pt>
                <c:pt idx="31">
                  <c:v>Sweden</c:v>
                </c:pt>
              </c:strCache>
            </c:strRef>
          </c:cat>
          <c:val>
            <c:numRef>
              <c:f>'Figure 1'!$J$7:$J$38</c:f>
              <c:numCache>
                <c:formatCode>0.000;"ERROR";":"</c:formatCode>
                <c:ptCount val="32"/>
                <c:pt idx="0">
                  <c:v>2.1000000000000012E-3</c:v>
                </c:pt>
                <c:pt idx="1">
                  <c:v>6.6000000000000017E-3</c:v>
                </c:pt>
                <c:pt idx="2">
                  <c:v>5.3000000000000026E-3</c:v>
                </c:pt>
                <c:pt idx="3">
                  <c:v>7.5000000000000032E-3</c:v>
                </c:pt>
                <c:pt idx="4">
                  <c:v>6.399999999999996E-3</c:v>
                </c:pt>
                <c:pt idx="5">
                  <c:v>6.5000000000000058E-3</c:v>
                </c:pt>
                <c:pt idx="6">
                  <c:v>3.599999999999999E-3</c:v>
                </c:pt>
                <c:pt idx="7">
                  <c:v>7.6000000000000026E-3</c:v>
                </c:pt>
                <c:pt idx="8">
                  <c:v>9.1000000000000039E-3</c:v>
                </c:pt>
                <c:pt idx="9">
                  <c:v>3.9999999999999966E-3</c:v>
                </c:pt>
                <c:pt idx="10">
                  <c:v>8.4000000000000047E-3</c:v>
                </c:pt>
                <c:pt idx="11">
                  <c:v>8.3000000000000018E-3</c:v>
                </c:pt>
                <c:pt idx="12">
                  <c:v>9.2999999999999958E-3</c:v>
                </c:pt>
                <c:pt idx="13">
                  <c:v>7.4000000000000038E-3</c:v>
                </c:pt>
                <c:pt idx="14">
                  <c:v>1.0099999999999998E-2</c:v>
                </c:pt>
                <c:pt idx="15">
                  <c:v>1.1000000000000003E-2</c:v>
                </c:pt>
                <c:pt idx="16">
                  <c:v>1.0700000000000001E-2</c:v>
                </c:pt>
                <c:pt idx="17">
                  <c:v>3.0999999999999917E-3</c:v>
                </c:pt>
                <c:pt idx="18">
                  <c:v>1.0799999999999997E-2</c:v>
                </c:pt>
                <c:pt idx="19">
                  <c:v>9.7000000000000003E-3</c:v>
                </c:pt>
                <c:pt idx="20">
                  <c:v>1.1899999999999994E-2</c:v>
                </c:pt>
                <c:pt idx="21">
                  <c:v>8.6000000000000104E-3</c:v>
                </c:pt>
                <c:pt idx="22">
                  <c:v>1.0400000000000006E-2</c:v>
                </c:pt>
                <c:pt idx="23">
                  <c:v>8.5999999999999965E-3</c:v>
                </c:pt>
                <c:pt idx="24">
                  <c:v>1.2300000000000005E-2</c:v>
                </c:pt>
                <c:pt idx="25">
                  <c:v>1.5299999999999994E-2</c:v>
                </c:pt>
                <c:pt idx="26">
                  <c:v>1.3300000000000006E-2</c:v>
                </c:pt>
                <c:pt idx="27">
                  <c:v>1.5199999999999991E-2</c:v>
                </c:pt>
                <c:pt idx="28">
                  <c:v>6.9000000000000034E-3</c:v>
                </c:pt>
                <c:pt idx="29">
                  <c:v>1.6200000000000006E-2</c:v>
                </c:pt>
                <c:pt idx="30">
                  <c:v>1.84E-2</c:v>
                </c:pt>
                <c:pt idx="31">
                  <c:v>2.3500000000000007E-2</c:v>
                </c:pt>
              </c:numCache>
            </c:numRef>
          </c:val>
        </c:ser>
        <c:dLbls>
          <c:showLegendKey val="0"/>
          <c:showVal val="0"/>
          <c:showCatName val="0"/>
          <c:showSerName val="0"/>
          <c:showPercent val="0"/>
          <c:showBubbleSize val="0"/>
        </c:dLbls>
        <c:gapWidth val="150"/>
        <c:overlap val="100"/>
        <c:axId val="154548480"/>
        <c:axId val="154562560"/>
      </c:barChart>
      <c:catAx>
        <c:axId val="15454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54562560"/>
        <c:crosses val="autoZero"/>
        <c:auto val="0"/>
        <c:lblAlgn val="ctr"/>
        <c:lblOffset val="100"/>
        <c:tickLblSkip val="1"/>
        <c:tickMarkSkip val="1"/>
        <c:noMultiLvlLbl val="0"/>
      </c:catAx>
      <c:valAx>
        <c:axId val="154562560"/>
        <c:scaling>
          <c:orientation val="minMax"/>
          <c:max val="0.12000000000000001"/>
        </c:scaling>
        <c:delete val="0"/>
        <c:axPos val="l"/>
        <c:majorGridlines>
          <c:spPr>
            <a:ln w="3175">
              <a:solidFill>
                <a:srgbClr val="C0C0C0"/>
              </a:solidFill>
              <a:prstDash val="sysDash"/>
            </a:ln>
          </c:spPr>
        </c:majorGridlines>
        <c:numFmt formatCode="0.000" sourceLinked="0"/>
        <c:majorTickMark val="out"/>
        <c:minorTickMark val="none"/>
        <c:tickLblPos val="nextTo"/>
        <c:spPr>
          <a:ln w="9525">
            <a:noFill/>
          </a:ln>
        </c:spPr>
        <c:txPr>
          <a:bodyPr rot="0" vert="horz"/>
          <a:lstStyle/>
          <a:p>
            <a:pPr>
              <a:defRPr/>
            </a:pPr>
            <a:endParaRPr lang="en-US"/>
          </a:p>
        </c:txPr>
        <c:crossAx val="154548480"/>
        <c:crosses val="autoZero"/>
        <c:crossBetween val="between"/>
      </c:valAx>
      <c:spPr>
        <a:noFill/>
        <a:ln w="25400">
          <a:noFill/>
        </a:ln>
      </c:spPr>
    </c:plotArea>
    <c:legend>
      <c:legendPos val="b"/>
      <c:layout>
        <c:manualLayout>
          <c:xMode val="edge"/>
          <c:yMode val="edge"/>
          <c:x val="0.36339800524934385"/>
          <c:y val="0.94717602367016995"/>
          <c:w val="0.27320388451443567"/>
          <c:h val="4.4925350732146617E-2"/>
        </c:manualLayout>
      </c:layout>
      <c:overlay val="0"/>
      <c:spPr>
        <a:noFill/>
        <a:ln w="25400">
          <a:noFill/>
        </a:ln>
      </c:spPr>
      <c:txPr>
        <a:bodyPr/>
        <a:lstStyle/>
        <a:p>
          <a:pPr>
            <a:defRPr b="1"/>
          </a:pPr>
          <a:endParaRPr lang="en-US"/>
        </a:p>
      </c:txPr>
    </c:legend>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3062399458132E-2"/>
          <c:y val="1.7366384757460874E-2"/>
          <c:w val="0.89752066115702478"/>
          <c:h val="0.80478895693593855"/>
        </c:manualLayout>
      </c:layout>
      <c:lineChart>
        <c:grouping val="standard"/>
        <c:varyColors val="0"/>
        <c:ser>
          <c:idx val="0"/>
          <c:order val="0"/>
          <c:tx>
            <c:strRef>
              <c:f>'Figure 2'!$B$8</c:f>
              <c:strCache>
                <c:ptCount val="1"/>
                <c:pt idx="0">
                  <c:v>EU-28</c:v>
                </c:pt>
              </c:strCache>
            </c:strRef>
          </c:tx>
          <c:spPr>
            <a:ln w="12700">
              <a:solidFill>
                <a:srgbClr val="00AFAC"/>
              </a:solidFill>
              <a:prstDash val="solid"/>
            </a:ln>
          </c:spPr>
          <c:marker>
            <c:symbol val="diamond"/>
            <c:size val="5"/>
            <c:spPr>
              <a:solidFill>
                <a:srgbClr val="00AFAC"/>
              </a:solidFill>
              <a:ln>
                <a:solidFill>
                  <a:srgbClr val="00AFAC"/>
                </a:solidFill>
                <a:prstDash val="solid"/>
              </a:ln>
            </c:spPr>
          </c:marker>
          <c:cat>
            <c:strRef>
              <c:f>'Figure 2'!$C$7:$R$7</c:f>
              <c:strCache>
                <c:ptCount val="16"/>
                <c:pt idx="0">
                  <c:v>2008s1</c:v>
                </c:pt>
                <c:pt idx="1">
                  <c:v>2008s2</c:v>
                </c:pt>
                <c:pt idx="2">
                  <c:v>2009s1</c:v>
                </c:pt>
                <c:pt idx="3">
                  <c:v>2009s2</c:v>
                </c:pt>
                <c:pt idx="4">
                  <c:v>2010s1</c:v>
                </c:pt>
                <c:pt idx="5">
                  <c:v>2010s2</c:v>
                </c:pt>
                <c:pt idx="6">
                  <c:v>2011s1</c:v>
                </c:pt>
                <c:pt idx="7">
                  <c:v>2011s2</c:v>
                </c:pt>
                <c:pt idx="8">
                  <c:v>2012s1</c:v>
                </c:pt>
                <c:pt idx="9">
                  <c:v>2012s2</c:v>
                </c:pt>
                <c:pt idx="10">
                  <c:v>2013s1</c:v>
                </c:pt>
                <c:pt idx="11">
                  <c:v>2013s2</c:v>
                </c:pt>
                <c:pt idx="12">
                  <c:v>2014s1</c:v>
                </c:pt>
                <c:pt idx="13">
                  <c:v>2014s2</c:v>
                </c:pt>
                <c:pt idx="14">
                  <c:v>2015s1</c:v>
                </c:pt>
                <c:pt idx="15">
                  <c:v>2015s2</c:v>
                </c:pt>
              </c:strCache>
            </c:strRef>
          </c:cat>
          <c:val>
            <c:numRef>
              <c:f>'Figure 2'!$C$8:$R$8</c:f>
              <c:numCache>
                <c:formatCode>0.000</c:formatCode>
                <c:ptCount val="16"/>
                <c:pt idx="0">
                  <c:v>5.3499999999999999E-2</c:v>
                </c:pt>
                <c:pt idx="1">
                  <c:v>6.2E-2</c:v>
                </c:pt>
                <c:pt idx="2">
                  <c:v>5.8200000000000002E-2</c:v>
                </c:pt>
                <c:pt idx="3">
                  <c:v>5.2600000000000001E-2</c:v>
                </c:pt>
                <c:pt idx="4">
                  <c:v>5.1900000000000002E-2</c:v>
                </c:pt>
                <c:pt idx="5">
                  <c:v>5.6599999999999998E-2</c:v>
                </c:pt>
                <c:pt idx="6">
                  <c:v>5.6099999999999997E-2</c:v>
                </c:pt>
                <c:pt idx="7">
                  <c:v>6.4699999999999994E-2</c:v>
                </c:pt>
                <c:pt idx="8">
                  <c:v>6.25E-2</c:v>
                </c:pt>
                <c:pt idx="9">
                  <c:v>7.0000000000000007E-2</c:v>
                </c:pt>
                <c:pt idx="10">
                  <c:v>6.54E-2</c:v>
                </c:pt>
                <c:pt idx="11">
                  <c:v>7.0599999999999996E-2</c:v>
                </c:pt>
                <c:pt idx="12">
                  <c:v>6.6600000000000006E-2</c:v>
                </c:pt>
                <c:pt idx="13">
                  <c:v>7.1900000000000006E-2</c:v>
                </c:pt>
                <c:pt idx="14">
                  <c:v>6.6299999999999998E-2</c:v>
                </c:pt>
                <c:pt idx="15">
                  <c:v>7.0699999999999999E-2</c:v>
                </c:pt>
              </c:numCache>
            </c:numRef>
          </c:val>
          <c:smooth val="0"/>
        </c:ser>
        <c:ser>
          <c:idx val="1"/>
          <c:order val="1"/>
          <c:tx>
            <c:strRef>
              <c:f>'Figure 2'!$B$9</c:f>
              <c:strCache>
                <c:ptCount val="1"/>
                <c:pt idx="0">
                  <c:v>EA</c:v>
                </c:pt>
              </c:strCache>
            </c:strRef>
          </c:tx>
          <c:spPr>
            <a:ln w="12700">
              <a:solidFill>
                <a:schemeClr val="accent2"/>
              </a:solidFill>
              <a:prstDash val="solid"/>
            </a:ln>
          </c:spPr>
          <c:marker>
            <c:symbol val="square"/>
            <c:size val="5"/>
            <c:spPr>
              <a:solidFill>
                <a:schemeClr val="accent2"/>
              </a:solidFill>
              <a:ln>
                <a:solidFill>
                  <a:schemeClr val="accent2"/>
                </a:solidFill>
                <a:prstDash val="solid"/>
              </a:ln>
            </c:spPr>
          </c:marker>
          <c:cat>
            <c:strRef>
              <c:f>'Figure 2'!$C$7:$R$7</c:f>
              <c:strCache>
                <c:ptCount val="16"/>
                <c:pt idx="0">
                  <c:v>2008s1</c:v>
                </c:pt>
                <c:pt idx="1">
                  <c:v>2008s2</c:v>
                </c:pt>
                <c:pt idx="2">
                  <c:v>2009s1</c:v>
                </c:pt>
                <c:pt idx="3">
                  <c:v>2009s2</c:v>
                </c:pt>
                <c:pt idx="4">
                  <c:v>2010s1</c:v>
                </c:pt>
                <c:pt idx="5">
                  <c:v>2010s2</c:v>
                </c:pt>
                <c:pt idx="6">
                  <c:v>2011s1</c:v>
                </c:pt>
                <c:pt idx="7">
                  <c:v>2011s2</c:v>
                </c:pt>
                <c:pt idx="8">
                  <c:v>2012s1</c:v>
                </c:pt>
                <c:pt idx="9">
                  <c:v>2012s2</c:v>
                </c:pt>
                <c:pt idx="10">
                  <c:v>2013s1</c:v>
                </c:pt>
                <c:pt idx="11">
                  <c:v>2013s2</c:v>
                </c:pt>
                <c:pt idx="12">
                  <c:v>2014s1</c:v>
                </c:pt>
                <c:pt idx="13">
                  <c:v>2014s2</c:v>
                </c:pt>
                <c:pt idx="14">
                  <c:v>2015s1</c:v>
                </c:pt>
                <c:pt idx="15">
                  <c:v>2015s2</c:v>
                </c:pt>
              </c:strCache>
            </c:strRef>
          </c:cat>
          <c:val>
            <c:numRef>
              <c:f>'Figure 2'!$C$9:$R$9</c:f>
              <c:numCache>
                <c:formatCode>0.000</c:formatCode>
                <c:ptCount val="16"/>
                <c:pt idx="0">
                  <c:v>6.13E-2</c:v>
                </c:pt>
                <c:pt idx="1">
                  <c:v>7.0300000000000001E-2</c:v>
                </c:pt>
                <c:pt idx="2">
                  <c:v>6.6500000000000004E-2</c:v>
                </c:pt>
                <c:pt idx="3">
                  <c:v>5.7700000000000001E-2</c:v>
                </c:pt>
                <c:pt idx="4">
                  <c:v>5.7200000000000001E-2</c:v>
                </c:pt>
                <c:pt idx="5">
                  <c:v>6.3299999999999995E-2</c:v>
                </c:pt>
                <c:pt idx="6">
                  <c:v>6.2E-2</c:v>
                </c:pt>
                <c:pt idx="7">
                  <c:v>7.1400000000000005E-2</c:v>
                </c:pt>
                <c:pt idx="8">
                  <c:v>6.88E-2</c:v>
                </c:pt>
                <c:pt idx="9">
                  <c:v>7.7499999999999999E-2</c:v>
                </c:pt>
                <c:pt idx="10">
                  <c:v>7.2800000000000004E-2</c:v>
                </c:pt>
                <c:pt idx="11">
                  <c:v>7.8600000000000003E-2</c:v>
                </c:pt>
                <c:pt idx="12">
                  <c:v>7.2599999999999998E-2</c:v>
                </c:pt>
                <c:pt idx="13">
                  <c:v>7.9000000000000001E-2</c:v>
                </c:pt>
                <c:pt idx="14">
                  <c:v>7.0800000000000002E-2</c:v>
                </c:pt>
                <c:pt idx="15">
                  <c:v>7.6300000000000007E-2</c:v>
                </c:pt>
              </c:numCache>
            </c:numRef>
          </c:val>
          <c:smooth val="0"/>
        </c:ser>
        <c:dLbls>
          <c:showLegendKey val="0"/>
          <c:showVal val="0"/>
          <c:showCatName val="0"/>
          <c:showSerName val="0"/>
          <c:showPercent val="0"/>
          <c:showBubbleSize val="0"/>
        </c:dLbls>
        <c:marker val="1"/>
        <c:smooth val="0"/>
        <c:axId val="155327488"/>
        <c:axId val="155370624"/>
      </c:lineChart>
      <c:catAx>
        <c:axId val="15532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370624"/>
        <c:crosses val="autoZero"/>
        <c:auto val="0"/>
        <c:lblAlgn val="ctr"/>
        <c:lblOffset val="100"/>
        <c:tickLblSkip val="1"/>
        <c:tickMarkSkip val="1"/>
        <c:noMultiLvlLbl val="0"/>
      </c:catAx>
      <c:valAx>
        <c:axId val="155370624"/>
        <c:scaling>
          <c:orientation val="minMax"/>
          <c:max val="9.0000000000000024E-2"/>
        </c:scaling>
        <c:delete val="0"/>
        <c:axPos val="l"/>
        <c:majorGridlines>
          <c:spPr>
            <a:ln w="3175">
              <a:solidFill>
                <a:srgbClr val="C0C0C0"/>
              </a:solidFill>
              <a:prstDash val="sysDash"/>
            </a:ln>
          </c:spPr>
        </c:majorGridlines>
        <c:numFmt formatCode="0.00" sourceLinked="0"/>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155327488"/>
        <c:crosses val="autoZero"/>
        <c:crossBetween val="midCat"/>
      </c:valAx>
      <c:spPr>
        <a:noFill/>
        <a:ln w="25400">
          <a:noFill/>
        </a:ln>
      </c:spPr>
    </c:plotArea>
    <c:legend>
      <c:legendPos val="b"/>
      <c:overlay val="0"/>
    </c:legend>
    <c:plotVisOnly val="1"/>
    <c:dispBlanksAs val="gap"/>
    <c:showDLblsOverMax val="0"/>
  </c:chart>
  <c:spPr>
    <a:solidFill>
      <a:srgbClr val="FFFFFF"/>
    </a:solidFill>
    <a:ln w="12700">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9139784946236"/>
          <c:y val="2.7322404371584699E-2"/>
          <c:w val="0.83870967741935487"/>
          <c:h val="0.94577553593947039"/>
        </c:manualLayout>
      </c:layout>
      <c:barChart>
        <c:barDir val="bar"/>
        <c:grouping val="clustered"/>
        <c:varyColors val="0"/>
        <c:ser>
          <c:idx val="0"/>
          <c:order val="0"/>
          <c:spPr>
            <a:solidFill>
              <a:srgbClr val="00AFAC"/>
            </a:solidFill>
            <a:ln w="25400">
              <a:noFill/>
            </a:ln>
          </c:spPr>
          <c:invertIfNegative val="0"/>
          <c:dPt>
            <c:idx val="11"/>
            <c:invertIfNegative val="0"/>
            <c:bubble3D val="0"/>
            <c:spPr>
              <a:solidFill>
                <a:schemeClr val="accent1"/>
              </a:solidFill>
              <a:ln w="25400">
                <a:noFill/>
              </a:ln>
            </c:spPr>
          </c:dPt>
          <c:dPt>
            <c:idx val="12"/>
            <c:invertIfNegative val="0"/>
            <c:bubble3D val="0"/>
            <c:spPr>
              <a:solidFill>
                <a:schemeClr val="accent1"/>
              </a:solidFill>
              <a:ln w="25400">
                <a:noFill/>
              </a:ln>
            </c:spPr>
          </c:dPt>
          <c:dPt>
            <c:idx val="16"/>
            <c:invertIfNegative val="0"/>
            <c:bubble3D val="0"/>
            <c:spPr>
              <a:solidFill>
                <a:schemeClr val="accent6"/>
              </a:solidFill>
              <a:ln w="25400">
                <a:noFill/>
              </a:ln>
            </c:spPr>
          </c:dPt>
          <c:dPt>
            <c:idx val="20"/>
            <c:invertIfNegative val="0"/>
            <c:bubble3D val="0"/>
            <c:spPr>
              <a:solidFill>
                <a:schemeClr val="accent2"/>
              </a:solidFill>
              <a:ln w="25400">
                <a:noFill/>
              </a:ln>
            </c:spPr>
          </c:dPt>
          <c:cat>
            <c:strRef>
              <c:f>'Figure 3'!$B$10:$B$39</c:f>
              <c:strCache>
                <c:ptCount val="30"/>
                <c:pt idx="0">
                  <c:v>Estonia</c:v>
                </c:pt>
                <c:pt idx="1">
                  <c:v>Bulgaria</c:v>
                </c:pt>
                <c:pt idx="2">
                  <c:v>Denmark</c:v>
                </c:pt>
                <c:pt idx="3">
                  <c:v>Serbia</c:v>
                </c:pt>
                <c:pt idx="4">
                  <c:v>Luxembourg</c:v>
                </c:pt>
                <c:pt idx="5">
                  <c:v>Greece</c:v>
                </c:pt>
                <c:pt idx="6">
                  <c:v>Netherlands</c:v>
                </c:pt>
                <c:pt idx="7">
                  <c:v>United Kingdom</c:v>
                </c:pt>
                <c:pt idx="8">
                  <c:v>Portugal</c:v>
                </c:pt>
                <c:pt idx="9">
                  <c:v>Italia</c:v>
                </c:pt>
                <c:pt idx="10">
                  <c:v>Slovakia</c:v>
                </c:pt>
                <c:pt idx="11">
                  <c:v>Belgium</c:v>
                </c:pt>
                <c:pt idx="12">
                  <c:v>Slovenia</c:v>
                </c:pt>
                <c:pt idx="13">
                  <c:v>Croatia</c:v>
                </c:pt>
                <c:pt idx="14">
                  <c:v>France</c:v>
                </c:pt>
                <c:pt idx="15">
                  <c:v>Liechtenstein</c:v>
                </c:pt>
                <c:pt idx="16">
                  <c:v>EA</c:v>
                </c:pt>
                <c:pt idx="17">
                  <c:v>Spain</c:v>
                </c:pt>
                <c:pt idx="18">
                  <c:v>Ireland</c:v>
                </c:pt>
                <c:pt idx="19">
                  <c:v>Austria</c:v>
                </c:pt>
                <c:pt idx="20">
                  <c:v>EU-28</c:v>
                </c:pt>
                <c:pt idx="21">
                  <c:v>Latvia</c:v>
                </c:pt>
                <c:pt idx="22">
                  <c:v>Germany</c:v>
                </c:pt>
                <c:pt idx="23">
                  <c:v>Bosnia and Herzegovina</c:v>
                </c:pt>
                <c:pt idx="24">
                  <c:v>Poland</c:v>
                </c:pt>
                <c:pt idx="25">
                  <c:v>Hungary</c:v>
                </c:pt>
                <c:pt idx="26">
                  <c:v>Czech Republic</c:v>
                </c:pt>
                <c:pt idx="27">
                  <c:v>Turkey</c:v>
                </c:pt>
                <c:pt idx="28">
                  <c:v>Sweden</c:v>
                </c:pt>
                <c:pt idx="29">
                  <c:v>Romania</c:v>
                </c:pt>
              </c:strCache>
            </c:strRef>
          </c:cat>
          <c:val>
            <c:numRef>
              <c:f>'Figure 3'!$S$10:$S$39</c:f>
              <c:numCache>
                <c:formatCode>0.0%</c:formatCode>
                <c:ptCount val="30"/>
                <c:pt idx="0">
                  <c:v>-0.22267206477732798</c:v>
                </c:pt>
                <c:pt idx="1">
                  <c:v>-0.19133192389006348</c:v>
                </c:pt>
                <c:pt idx="2">
                  <c:v>-0.12805997552019585</c:v>
                </c:pt>
                <c:pt idx="3">
                  <c:v>-9.8830911739438893E-2</c:v>
                </c:pt>
                <c:pt idx="4">
                  <c:v>-6.2256809338521429E-2</c:v>
                </c:pt>
                <c:pt idx="5">
                  <c:v>-6.0150375939849614E-2</c:v>
                </c:pt>
                <c:pt idx="6">
                  <c:v>-5.9756097560975628E-2</c:v>
                </c:pt>
                <c:pt idx="7">
                  <c:v>-5.8708414872798487E-2</c:v>
                </c:pt>
                <c:pt idx="8">
                  <c:v>-5.4860442733397595E-2</c:v>
                </c:pt>
                <c:pt idx="9">
                  <c:v>-4.8370136698212475E-2</c:v>
                </c:pt>
                <c:pt idx="10">
                  <c:v>-4.6242774566473972E-2</c:v>
                </c:pt>
                <c:pt idx="11">
                  <c:v>-4.4615384615384612E-2</c:v>
                </c:pt>
                <c:pt idx="12">
                  <c:v>-3.9432176656151348E-2</c:v>
                </c:pt>
                <c:pt idx="13">
                  <c:v>-3.8281465161112554E-2</c:v>
                </c:pt>
                <c:pt idx="14">
                  <c:v>-3.8057742782152224E-2</c:v>
                </c:pt>
                <c:pt idx="15">
                  <c:v>-3.7644787644787653E-2</c:v>
                </c:pt>
                <c:pt idx="16">
                  <c:v>-3.4177215189873343E-2</c:v>
                </c:pt>
                <c:pt idx="17">
                  <c:v>-2.9197080291970771E-2</c:v>
                </c:pt>
                <c:pt idx="18">
                  <c:v>-2.8187919463087126E-2</c:v>
                </c:pt>
                <c:pt idx="19">
                  <c:v>-2.6027397260273959E-2</c:v>
                </c:pt>
                <c:pt idx="20">
                  <c:v>-1.6689847009735834E-2</c:v>
                </c:pt>
                <c:pt idx="21">
                  <c:v>-6.1475409836065911E-3</c:v>
                </c:pt>
                <c:pt idx="22">
                  <c:v>0</c:v>
                </c:pt>
                <c:pt idx="23">
                  <c:v>0</c:v>
                </c:pt>
                <c:pt idx="24">
                  <c:v>3.8131553860820924E-3</c:v>
                </c:pt>
                <c:pt idx="25">
                  <c:v>1.0478326409059227E-2</c:v>
                </c:pt>
                <c:pt idx="26">
                  <c:v>1.5957789074062114E-2</c:v>
                </c:pt>
                <c:pt idx="27">
                  <c:v>3.9548022598870011E-2</c:v>
                </c:pt>
                <c:pt idx="28">
                  <c:v>4.4495151169423798E-2</c:v>
                </c:pt>
                <c:pt idx="29">
                  <c:v>7.2340425531914998E-2</c:v>
                </c:pt>
              </c:numCache>
            </c:numRef>
          </c:val>
        </c:ser>
        <c:dLbls>
          <c:showLegendKey val="0"/>
          <c:showVal val="0"/>
          <c:showCatName val="0"/>
          <c:showSerName val="0"/>
          <c:showPercent val="0"/>
          <c:showBubbleSize val="0"/>
        </c:dLbls>
        <c:gapWidth val="150"/>
        <c:axId val="155793280"/>
        <c:axId val="155794816"/>
      </c:barChart>
      <c:catAx>
        <c:axId val="1557932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55794816"/>
        <c:crosses val="autoZero"/>
        <c:auto val="0"/>
        <c:lblAlgn val="ctr"/>
        <c:lblOffset val="100"/>
        <c:tickLblSkip val="1"/>
        <c:tickMarkSkip val="1"/>
        <c:noMultiLvlLbl val="0"/>
      </c:catAx>
      <c:valAx>
        <c:axId val="155794816"/>
        <c:scaling>
          <c:orientation val="minMax"/>
          <c:max val="0.1"/>
          <c:min val="-0.25"/>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55793280"/>
        <c:crosses val="autoZero"/>
        <c:crossBetween val="between"/>
        <c:majorUnit val="5.000000000000001E-2"/>
        <c:minorUnit val="1.0000000000000002E-2"/>
      </c:valAx>
      <c:spPr>
        <a:noFill/>
        <a:ln w="25400">
          <a:noFill/>
        </a:ln>
      </c:spPr>
    </c:plotArea>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09090909090906E-2"/>
          <c:y val="2.9661016949152543E-2"/>
          <c:w val="0.90737879265091859"/>
          <c:h val="0.66944427004402784"/>
        </c:manualLayout>
      </c:layout>
      <c:barChart>
        <c:barDir val="col"/>
        <c:grouping val="clustered"/>
        <c:varyColors val="0"/>
        <c:ser>
          <c:idx val="0"/>
          <c:order val="0"/>
          <c:spPr>
            <a:solidFill>
              <a:srgbClr val="32AFAF">
                <a:lumMod val="100000"/>
              </a:srgbClr>
            </a:solidFill>
            <a:ln w="25400">
              <a:noFill/>
            </a:ln>
          </c:spPr>
          <c:invertIfNegative val="0"/>
          <c:dPt>
            <c:idx val="9"/>
            <c:invertIfNegative val="0"/>
            <c:bubble3D val="0"/>
          </c:dPt>
          <c:dPt>
            <c:idx val="13"/>
            <c:invertIfNegative val="0"/>
            <c:bubble3D val="0"/>
            <c:spPr>
              <a:solidFill>
                <a:schemeClr val="accent2"/>
              </a:solidFill>
              <a:ln w="25400">
                <a:noFill/>
              </a:ln>
            </c:spPr>
          </c:dPt>
          <c:cat>
            <c:strRef>
              <c:f>'Figure 4, Table 5'!$B$10:$B$38</c:f>
              <c:strCache>
                <c:ptCount val="29"/>
                <c:pt idx="0">
                  <c:v>Luxembourg</c:v>
                </c:pt>
                <c:pt idx="1">
                  <c:v>United Kingdom</c:v>
                </c:pt>
                <c:pt idx="2">
                  <c:v>Estonia</c:v>
                </c:pt>
                <c:pt idx="3">
                  <c:v>Belgium</c:v>
                </c:pt>
                <c:pt idx="4">
                  <c:v>Denmark</c:v>
                </c:pt>
                <c:pt idx="5">
                  <c:v>Hungary</c:v>
                </c:pt>
                <c:pt idx="6">
                  <c:v>Ireland</c:v>
                </c:pt>
                <c:pt idx="7">
                  <c:v>Germany</c:v>
                </c:pt>
                <c:pt idx="8">
                  <c:v>Austria</c:v>
                </c:pt>
                <c:pt idx="9">
                  <c:v>France</c:v>
                </c:pt>
                <c:pt idx="10">
                  <c:v>Romania</c:v>
                </c:pt>
                <c:pt idx="11">
                  <c:v>Netherlands</c:v>
                </c:pt>
                <c:pt idx="12">
                  <c:v>Turkey</c:v>
                </c:pt>
                <c:pt idx="13">
                  <c:v>EU-28</c:v>
                </c:pt>
                <c:pt idx="14">
                  <c:v>Latvia</c:v>
                </c:pt>
                <c:pt idx="15">
                  <c:v>Lithuania</c:v>
                </c:pt>
                <c:pt idx="16">
                  <c:v>Croatia</c:v>
                </c:pt>
                <c:pt idx="17">
                  <c:v>Slovakia</c:v>
                </c:pt>
                <c:pt idx="18">
                  <c:v>Slovenia</c:v>
                </c:pt>
                <c:pt idx="19">
                  <c:v>Bulgaria</c:v>
                </c:pt>
                <c:pt idx="20">
                  <c:v>Poland</c:v>
                </c:pt>
                <c:pt idx="21">
                  <c:v>Serbia</c:v>
                </c:pt>
                <c:pt idx="22">
                  <c:v>Italy</c:v>
                </c:pt>
                <c:pt idx="23">
                  <c:v>Czech Republic</c:v>
                </c:pt>
                <c:pt idx="24">
                  <c:v>Sweden</c:v>
                </c:pt>
                <c:pt idx="25">
                  <c:v>Greece</c:v>
                </c:pt>
                <c:pt idx="26">
                  <c:v>Spain</c:v>
                </c:pt>
                <c:pt idx="27">
                  <c:v>Bosnia and Herzegovina</c:v>
                </c:pt>
                <c:pt idx="28">
                  <c:v>Portugal</c:v>
                </c:pt>
              </c:strCache>
            </c:strRef>
          </c:cat>
          <c:val>
            <c:numRef>
              <c:f>'Figure 4, Table 5'!$C$10:$C$38</c:f>
              <c:numCache>
                <c:formatCode>0.000;"ERROR";":"</c:formatCode>
                <c:ptCount val="29"/>
                <c:pt idx="0">
                  <c:v>4.02E-2</c:v>
                </c:pt>
                <c:pt idx="1">
                  <c:v>5.1200000000000002E-2</c:v>
                </c:pt>
                <c:pt idx="2">
                  <c:v>5.2999999999999999E-2</c:v>
                </c:pt>
                <c:pt idx="3">
                  <c:v>5.62E-2</c:v>
                </c:pt>
                <c:pt idx="4">
                  <c:v>5.67E-2</c:v>
                </c:pt>
                <c:pt idx="5">
                  <c:v>6.2899999999999998E-2</c:v>
                </c:pt>
                <c:pt idx="6">
                  <c:v>6.5000000000000002E-2</c:v>
                </c:pt>
                <c:pt idx="7">
                  <c:v>6.5299999999999997E-2</c:v>
                </c:pt>
                <c:pt idx="8">
                  <c:v>6.5500000000000003E-2</c:v>
                </c:pt>
                <c:pt idx="9">
                  <c:v>6.6600000000000006E-2</c:v>
                </c:pt>
                <c:pt idx="10">
                  <c:v>6.83E-2</c:v>
                </c:pt>
                <c:pt idx="11">
                  <c:v>7.0499999999999993E-2</c:v>
                </c:pt>
                <c:pt idx="12">
                  <c:v>7.0599999999999996E-2</c:v>
                </c:pt>
                <c:pt idx="13">
                  <c:v>7.0699999999999999E-2</c:v>
                </c:pt>
                <c:pt idx="14">
                  <c:v>7.1800000000000003E-2</c:v>
                </c:pt>
                <c:pt idx="15">
                  <c:v>7.2300000000000003E-2</c:v>
                </c:pt>
                <c:pt idx="16">
                  <c:v>7.2499999999999995E-2</c:v>
                </c:pt>
                <c:pt idx="17">
                  <c:v>7.4800000000000005E-2</c:v>
                </c:pt>
                <c:pt idx="18">
                  <c:v>7.6100000000000001E-2</c:v>
                </c:pt>
                <c:pt idx="19">
                  <c:v>8.4599999999999995E-2</c:v>
                </c:pt>
                <c:pt idx="20">
                  <c:v>8.7499999999999994E-2</c:v>
                </c:pt>
                <c:pt idx="21">
                  <c:v>8.9700000000000002E-2</c:v>
                </c:pt>
                <c:pt idx="22">
                  <c:v>8.9899999999999994E-2</c:v>
                </c:pt>
                <c:pt idx="23">
                  <c:v>9.0499999999999997E-2</c:v>
                </c:pt>
                <c:pt idx="24">
                  <c:v>9.1600000000000001E-2</c:v>
                </c:pt>
                <c:pt idx="25">
                  <c:v>9.1700000000000004E-2</c:v>
                </c:pt>
                <c:pt idx="26">
                  <c:v>0.10390000000000001</c:v>
                </c:pt>
                <c:pt idx="27">
                  <c:v>0.1089</c:v>
                </c:pt>
                <c:pt idx="28">
                  <c:v>0.126</c:v>
                </c:pt>
              </c:numCache>
            </c:numRef>
          </c:val>
        </c:ser>
        <c:dLbls>
          <c:showLegendKey val="0"/>
          <c:showVal val="0"/>
          <c:showCatName val="0"/>
          <c:showSerName val="0"/>
          <c:showPercent val="0"/>
          <c:showBubbleSize val="0"/>
        </c:dLbls>
        <c:gapWidth val="150"/>
        <c:axId val="155124864"/>
        <c:axId val="155126400"/>
      </c:barChart>
      <c:catAx>
        <c:axId val="15512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55126400"/>
        <c:crosses val="autoZero"/>
        <c:auto val="0"/>
        <c:lblAlgn val="ctr"/>
        <c:lblOffset val="100"/>
        <c:tickLblSkip val="1"/>
        <c:tickMarkSkip val="1"/>
        <c:noMultiLvlLbl val="0"/>
      </c:catAx>
      <c:valAx>
        <c:axId val="155126400"/>
        <c:scaling>
          <c:orientation val="minMax"/>
        </c:scaling>
        <c:delete val="0"/>
        <c:axPos val="l"/>
        <c:majorGridlines>
          <c:spPr>
            <a:ln w="3175">
              <a:solidFill>
                <a:srgbClr val="C0C0C0"/>
              </a:solidFill>
              <a:prstDash val="sysDash"/>
            </a:ln>
          </c:spPr>
        </c:majorGridlines>
        <c:numFmt formatCode="0.000" sourceLinked="0"/>
        <c:majorTickMark val="out"/>
        <c:minorTickMark val="none"/>
        <c:tickLblPos val="nextTo"/>
        <c:spPr>
          <a:ln w="9525">
            <a:noFill/>
          </a:ln>
        </c:spPr>
        <c:txPr>
          <a:bodyPr rot="0" vert="horz"/>
          <a:lstStyle/>
          <a:p>
            <a:pPr>
              <a:defRPr/>
            </a:pPr>
            <a:endParaRPr lang="en-US"/>
          </a:p>
        </c:txPr>
        <c:crossAx val="155124864"/>
        <c:crosses val="autoZero"/>
        <c:crossBetween val="between"/>
      </c:valAx>
      <c:spPr>
        <a:noFill/>
        <a:ln w="25400">
          <a:noFill/>
        </a:ln>
      </c:spPr>
    </c:plotArea>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34266517357223E-2"/>
          <c:y val="4.6413502109704644E-2"/>
          <c:w val="0.93316556430446196"/>
          <c:h val="0.54500099801670721"/>
        </c:manualLayout>
      </c:layout>
      <c:barChart>
        <c:barDir val="col"/>
        <c:grouping val="stacked"/>
        <c:varyColors val="0"/>
        <c:ser>
          <c:idx val="0"/>
          <c:order val="0"/>
          <c:tx>
            <c:v>Without taxes</c:v>
          </c:tx>
          <c:spPr>
            <a:solidFill>
              <a:srgbClr val="32AFAF">
                <a:lumMod val="100000"/>
              </a:srgbClr>
            </a:solidFill>
            <a:ln w="25400">
              <a:noFill/>
            </a:ln>
          </c:spPr>
          <c:invertIfNegative val="0"/>
          <c:dPt>
            <c:idx val="15"/>
            <c:invertIfNegative val="0"/>
            <c:bubble3D val="0"/>
            <c:spPr>
              <a:solidFill>
                <a:schemeClr val="accent1">
                  <a:lumMod val="20000"/>
                  <a:lumOff val="80000"/>
                </a:schemeClr>
              </a:solidFill>
              <a:ln w="25400">
                <a:noFill/>
              </a:ln>
            </c:spPr>
          </c:dPt>
          <c:dPt>
            <c:idx val="18"/>
            <c:invertIfNegative val="0"/>
            <c:bubble3D val="0"/>
            <c:spPr>
              <a:solidFill>
                <a:schemeClr val="accent3">
                  <a:lumMod val="20000"/>
                  <a:lumOff val="80000"/>
                </a:schemeClr>
              </a:solidFill>
              <a:ln w="25400">
                <a:noFill/>
              </a:ln>
            </c:spPr>
          </c:dPt>
          <c:cat>
            <c:strRef>
              <c:f>'Figure 5'!$B$6:$B$39</c:f>
              <c:strCache>
                <c:ptCount val="34"/>
                <c:pt idx="0">
                  <c:v>Lithuania</c:v>
                </c:pt>
                <c:pt idx="1">
                  <c:v>Turkey</c:v>
                </c:pt>
                <c:pt idx="2">
                  <c:v>Bulgaria</c:v>
                </c:pt>
                <c:pt idx="3">
                  <c:v>Estonia</c:v>
                </c:pt>
                <c:pt idx="4">
                  <c:v>Moldova</c:v>
                </c:pt>
                <c:pt idx="5">
                  <c:v>FYROM</c:v>
                </c:pt>
                <c:pt idx="6">
                  <c:v>Belgium</c:v>
                </c:pt>
                <c:pt idx="7">
                  <c:v>Romania</c:v>
                </c:pt>
                <c:pt idx="8">
                  <c:v>Czech Republic</c:v>
                </c:pt>
                <c:pt idx="9">
                  <c:v>Latvia</c:v>
                </c:pt>
                <c:pt idx="10">
                  <c:v>Netherlands</c:v>
                </c:pt>
                <c:pt idx="11">
                  <c:v>Spain</c:v>
                </c:pt>
                <c:pt idx="12">
                  <c:v>Italy</c:v>
                </c:pt>
                <c:pt idx="13">
                  <c:v>Hungary</c:v>
                </c:pt>
                <c:pt idx="14">
                  <c:v>Poland</c:v>
                </c:pt>
                <c:pt idx="15">
                  <c:v>EU-28</c:v>
                </c:pt>
                <c:pt idx="16">
                  <c:v>Denmark</c:v>
                </c:pt>
                <c:pt idx="17">
                  <c:v>Slovakia</c:v>
                </c:pt>
                <c:pt idx="18">
                  <c:v>Euro area</c:v>
                </c:pt>
                <c:pt idx="19">
                  <c:v>Croatia</c:v>
                </c:pt>
                <c:pt idx="20">
                  <c:v>United Kingdom</c:v>
                </c:pt>
                <c:pt idx="21">
                  <c:v>Greece</c:v>
                </c:pt>
                <c:pt idx="22">
                  <c:v>Serbia</c:v>
                </c:pt>
                <c:pt idx="23">
                  <c:v>France</c:v>
                </c:pt>
                <c:pt idx="24">
                  <c:v>Ireland</c:v>
                </c:pt>
                <c:pt idx="25">
                  <c:v>Luxembourg</c:v>
                </c:pt>
                <c:pt idx="26">
                  <c:v>Germany</c:v>
                </c:pt>
                <c:pt idx="27">
                  <c:v>Austria</c:v>
                </c:pt>
                <c:pt idx="28">
                  <c:v>Portugal</c:v>
                </c:pt>
                <c:pt idx="29">
                  <c:v>Slovenia</c:v>
                </c:pt>
                <c:pt idx="30">
                  <c:v>Sweden</c:v>
                </c:pt>
                <c:pt idx="31">
                  <c:v>Finland</c:v>
                </c:pt>
                <c:pt idx="32">
                  <c:v>Bosnia and Herzegovina</c:v>
                </c:pt>
                <c:pt idx="33">
                  <c:v>Liechtenstein</c:v>
                </c:pt>
              </c:strCache>
            </c:strRef>
          </c:cat>
          <c:val>
            <c:numRef>
              <c:f>'Figure 5'!$G$6:$G$39</c:f>
              <c:numCache>
                <c:formatCode>0.000;"ERROR";":"</c:formatCode>
                <c:ptCount val="34"/>
                <c:pt idx="0">
                  <c:v>2.18E-2</c:v>
                </c:pt>
                <c:pt idx="1">
                  <c:v>2.46E-2</c:v>
                </c:pt>
                <c:pt idx="2">
                  <c:v>2.5899999999999999E-2</c:v>
                </c:pt>
                <c:pt idx="3">
                  <c:v>2.5100000000000001E-2</c:v>
                </c:pt>
                <c:pt idx="4">
                  <c:v>2.7099999999999999E-2</c:v>
                </c:pt>
                <c:pt idx="5">
                  <c:v>2.53E-2</c:v>
                </c:pt>
                <c:pt idx="6">
                  <c:v>2.64E-2</c:v>
                </c:pt>
                <c:pt idx="7">
                  <c:v>2.0299999999999999E-2</c:v>
                </c:pt>
                <c:pt idx="8">
                  <c:v>2.8299999999999999E-2</c:v>
                </c:pt>
                <c:pt idx="9">
                  <c:v>2.7699999999999999E-2</c:v>
                </c:pt>
                <c:pt idx="10">
                  <c:v>2.5399999999999999E-2</c:v>
                </c:pt>
                <c:pt idx="11">
                  <c:v>3.1199999999999999E-2</c:v>
                </c:pt>
                <c:pt idx="12">
                  <c:v>3.0099999999999998E-2</c:v>
                </c:pt>
                <c:pt idx="13">
                  <c:v>3.2000000000000001E-2</c:v>
                </c:pt>
                <c:pt idx="14">
                  <c:v>3.32E-2</c:v>
                </c:pt>
                <c:pt idx="15">
                  <c:v>3.1199999999999999E-2</c:v>
                </c:pt>
                <c:pt idx="16">
                  <c:v>2.52E-2</c:v>
                </c:pt>
                <c:pt idx="17">
                  <c:v>3.3300000000000003E-2</c:v>
                </c:pt>
                <c:pt idx="18">
                  <c:v>3.15E-2</c:v>
                </c:pt>
                <c:pt idx="19">
                  <c:v>3.4599999999999999E-2</c:v>
                </c:pt>
                <c:pt idx="20">
                  <c:v>3.3399999999999999E-2</c:v>
                </c:pt>
                <c:pt idx="21">
                  <c:v>3.0300000000000001E-2</c:v>
                </c:pt>
                <c:pt idx="22">
                  <c:v>3.61E-2</c:v>
                </c:pt>
                <c:pt idx="23">
                  <c:v>3.3399999999999999E-2</c:v>
                </c:pt>
                <c:pt idx="24">
                  <c:v>3.3500000000000002E-2</c:v>
                </c:pt>
                <c:pt idx="25">
                  <c:v>3.5900000000000001E-2</c:v>
                </c:pt>
                <c:pt idx="26">
                  <c:v>3.3700000000000001E-2</c:v>
                </c:pt>
                <c:pt idx="27">
                  <c:v>2.9499999999999998E-2</c:v>
                </c:pt>
                <c:pt idx="28">
                  <c:v>3.7400000000000003E-2</c:v>
                </c:pt>
                <c:pt idx="29">
                  <c:v>3.2599999999999997E-2</c:v>
                </c:pt>
                <c:pt idx="30">
                  <c:v>3.3000000000000002E-2</c:v>
                </c:pt>
                <c:pt idx="31">
                  <c:v>2.8299999999999999E-2</c:v>
                </c:pt>
                <c:pt idx="32">
                  <c:v>4.07E-2</c:v>
                </c:pt>
                <c:pt idx="33">
                  <c:v>4.9700000000000001E-2</c:v>
                </c:pt>
              </c:numCache>
            </c:numRef>
          </c:val>
        </c:ser>
        <c:ser>
          <c:idx val="1"/>
          <c:order val="1"/>
          <c:tx>
            <c:v>Other taxes</c:v>
          </c:tx>
          <c:spPr>
            <a:solidFill>
              <a:srgbClr val="C84B96">
                <a:lumMod val="100000"/>
              </a:srgbClr>
            </a:solidFill>
            <a:ln w="25400">
              <a:noFill/>
            </a:ln>
          </c:spPr>
          <c:invertIfNegative val="0"/>
          <c:dPt>
            <c:idx val="15"/>
            <c:invertIfNegative val="0"/>
            <c:bubble3D val="0"/>
            <c:spPr>
              <a:solidFill>
                <a:schemeClr val="accent2">
                  <a:lumMod val="60000"/>
                  <a:lumOff val="40000"/>
                </a:schemeClr>
              </a:solidFill>
              <a:ln w="25400">
                <a:noFill/>
              </a:ln>
            </c:spPr>
          </c:dPt>
          <c:dPt>
            <c:idx val="18"/>
            <c:invertIfNegative val="0"/>
            <c:bubble3D val="0"/>
            <c:spPr>
              <a:solidFill>
                <a:schemeClr val="accent2">
                  <a:lumMod val="60000"/>
                  <a:lumOff val="40000"/>
                </a:schemeClr>
              </a:solidFill>
              <a:ln w="25400">
                <a:noFill/>
              </a:ln>
            </c:spPr>
          </c:dPt>
          <c:cat>
            <c:strRef>
              <c:f>'Figure 5'!$B$6:$B$39</c:f>
              <c:strCache>
                <c:ptCount val="34"/>
                <c:pt idx="0">
                  <c:v>Lithuania</c:v>
                </c:pt>
                <c:pt idx="1">
                  <c:v>Turkey</c:v>
                </c:pt>
                <c:pt idx="2">
                  <c:v>Bulgaria</c:v>
                </c:pt>
                <c:pt idx="3">
                  <c:v>Estonia</c:v>
                </c:pt>
                <c:pt idx="4">
                  <c:v>Moldova</c:v>
                </c:pt>
                <c:pt idx="5">
                  <c:v>FYROM</c:v>
                </c:pt>
                <c:pt idx="6">
                  <c:v>Belgium</c:v>
                </c:pt>
                <c:pt idx="7">
                  <c:v>Romania</c:v>
                </c:pt>
                <c:pt idx="8">
                  <c:v>Czech Republic</c:v>
                </c:pt>
                <c:pt idx="9">
                  <c:v>Latvia</c:v>
                </c:pt>
                <c:pt idx="10">
                  <c:v>Netherlands</c:v>
                </c:pt>
                <c:pt idx="11">
                  <c:v>Spain</c:v>
                </c:pt>
                <c:pt idx="12">
                  <c:v>Italy</c:v>
                </c:pt>
                <c:pt idx="13">
                  <c:v>Hungary</c:v>
                </c:pt>
                <c:pt idx="14">
                  <c:v>Poland</c:v>
                </c:pt>
                <c:pt idx="15">
                  <c:v>EU-28</c:v>
                </c:pt>
                <c:pt idx="16">
                  <c:v>Denmark</c:v>
                </c:pt>
                <c:pt idx="17">
                  <c:v>Slovakia</c:v>
                </c:pt>
                <c:pt idx="18">
                  <c:v>Euro area</c:v>
                </c:pt>
                <c:pt idx="19">
                  <c:v>Croatia</c:v>
                </c:pt>
                <c:pt idx="20">
                  <c:v>United Kingdom</c:v>
                </c:pt>
                <c:pt idx="21">
                  <c:v>Greece</c:v>
                </c:pt>
                <c:pt idx="22">
                  <c:v>Serbia</c:v>
                </c:pt>
                <c:pt idx="23">
                  <c:v>France</c:v>
                </c:pt>
                <c:pt idx="24">
                  <c:v>Ireland</c:v>
                </c:pt>
                <c:pt idx="25">
                  <c:v>Luxembourg</c:v>
                </c:pt>
                <c:pt idx="26">
                  <c:v>Germany</c:v>
                </c:pt>
                <c:pt idx="27">
                  <c:v>Austria</c:v>
                </c:pt>
                <c:pt idx="28">
                  <c:v>Portugal</c:v>
                </c:pt>
                <c:pt idx="29">
                  <c:v>Slovenia</c:v>
                </c:pt>
                <c:pt idx="30">
                  <c:v>Sweden</c:v>
                </c:pt>
                <c:pt idx="31">
                  <c:v>Finland</c:v>
                </c:pt>
                <c:pt idx="32">
                  <c:v>Bosnia and Herzegovina</c:v>
                </c:pt>
                <c:pt idx="33">
                  <c:v>Liechtenstein</c:v>
                </c:pt>
              </c:strCache>
            </c:strRef>
          </c:cat>
          <c:val>
            <c:numRef>
              <c:f>'Figure 5'!$H$6:$H$39</c:f>
              <c:numCache>
                <c:formatCode>0.000;"ERROR";0.000</c:formatCode>
                <c:ptCount val="34"/>
                <c:pt idx="0">
                  <c:v>0</c:v>
                </c:pt>
                <c:pt idx="1">
                  <c:v>5.9999999999999984E-4</c:v>
                </c:pt>
                <c:pt idx="2">
                  <c:v>1.0000000000000009E-3</c:v>
                </c:pt>
                <c:pt idx="3">
                  <c:v>1.9999999999999983E-3</c:v>
                </c:pt>
                <c:pt idx="4">
                  <c:v>0</c:v>
                </c:pt>
                <c:pt idx="5">
                  <c:v>1.8999999999999989E-3</c:v>
                </c:pt>
                <c:pt idx="6">
                  <c:v>2.2000000000000006E-3</c:v>
                </c:pt>
                <c:pt idx="7">
                  <c:v>8.7000000000000029E-3</c:v>
                </c:pt>
                <c:pt idx="8">
                  <c:v>1.1000000000000003E-3</c:v>
                </c:pt>
                <c:pt idx="9">
                  <c:v>1.7000000000000001E-3</c:v>
                </c:pt>
                <c:pt idx="10">
                  <c:v>6.2000000000000041E-3</c:v>
                </c:pt>
                <c:pt idx="11">
                  <c:v>5.0000000000000044E-4</c:v>
                </c:pt>
                <c:pt idx="12">
                  <c:v>1.7999999999999995E-3</c:v>
                </c:pt>
                <c:pt idx="13">
                  <c:v>1.799999999999996E-3</c:v>
                </c:pt>
                <c:pt idx="14">
                  <c:v>5.9999999999999637E-4</c:v>
                </c:pt>
                <c:pt idx="15">
                  <c:v>3.2000000000000015E-3</c:v>
                </c:pt>
                <c:pt idx="16">
                  <c:v>9.1999999999999998E-3</c:v>
                </c:pt>
                <c:pt idx="17">
                  <c:v>1.3999999999999985E-3</c:v>
                </c:pt>
                <c:pt idx="18">
                  <c:v>3.2999999999999974E-3</c:v>
                </c:pt>
                <c:pt idx="19">
                  <c:v>5.0000000000000044E-4</c:v>
                </c:pt>
                <c:pt idx="20">
                  <c:v>1.7000000000000001E-3</c:v>
                </c:pt>
                <c:pt idx="21">
                  <c:v>5.6999999999999967E-3</c:v>
                </c:pt>
                <c:pt idx="22">
                  <c:v>0</c:v>
                </c:pt>
                <c:pt idx="23">
                  <c:v>3.3000000000000043E-3</c:v>
                </c:pt>
                <c:pt idx="24">
                  <c:v>3.4999999999999962E-3</c:v>
                </c:pt>
                <c:pt idx="25">
                  <c:v>1.2999999999999956E-3</c:v>
                </c:pt>
                <c:pt idx="26">
                  <c:v>3.9999999999999966E-3</c:v>
                </c:pt>
                <c:pt idx="27">
                  <c:v>8.3000000000000018E-3</c:v>
                </c:pt>
                <c:pt idx="28">
                  <c:v>5.0000000000000044E-4</c:v>
                </c:pt>
                <c:pt idx="29">
                  <c:v>5.400000000000002E-3</c:v>
                </c:pt>
                <c:pt idx="30">
                  <c:v>8.7999999999999953E-3</c:v>
                </c:pt>
                <c:pt idx="31">
                  <c:v>1.3900000000000003E-2</c:v>
                </c:pt>
                <c:pt idx="32">
                  <c:v>1.2499999999999997E-2</c:v>
                </c:pt>
                <c:pt idx="33">
                  <c:v>1.0099999999999998E-2</c:v>
                </c:pt>
              </c:numCache>
            </c:numRef>
          </c:val>
        </c:ser>
        <c:dLbls>
          <c:showLegendKey val="0"/>
          <c:showVal val="0"/>
          <c:showCatName val="0"/>
          <c:showSerName val="0"/>
          <c:showPercent val="0"/>
          <c:showBubbleSize val="0"/>
        </c:dLbls>
        <c:gapWidth val="150"/>
        <c:overlap val="100"/>
        <c:axId val="155607808"/>
        <c:axId val="155609344"/>
      </c:barChart>
      <c:catAx>
        <c:axId val="155607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55609344"/>
        <c:crosses val="autoZero"/>
        <c:auto val="0"/>
        <c:lblAlgn val="ctr"/>
        <c:lblOffset val="100"/>
        <c:tickLblSkip val="1"/>
        <c:tickMarkSkip val="1"/>
        <c:noMultiLvlLbl val="0"/>
      </c:catAx>
      <c:valAx>
        <c:axId val="155609344"/>
        <c:scaling>
          <c:orientation val="minMax"/>
          <c:max val="7.0000000000000007E-2"/>
        </c:scaling>
        <c:delete val="0"/>
        <c:axPos val="l"/>
        <c:majorGridlines>
          <c:spPr>
            <a:ln w="3175">
              <a:solidFill>
                <a:srgbClr val="C0C0C0"/>
              </a:solidFill>
              <a:prstDash val="sysDash"/>
            </a:ln>
          </c:spPr>
        </c:majorGridlines>
        <c:numFmt formatCode="0.000" sourceLinked="0"/>
        <c:majorTickMark val="out"/>
        <c:minorTickMark val="none"/>
        <c:tickLblPos val="nextTo"/>
        <c:spPr>
          <a:ln w="9525">
            <a:noFill/>
          </a:ln>
        </c:spPr>
        <c:txPr>
          <a:bodyPr rot="0" vert="horz"/>
          <a:lstStyle/>
          <a:p>
            <a:pPr>
              <a:defRPr/>
            </a:pPr>
            <a:endParaRPr lang="en-US"/>
          </a:p>
        </c:txPr>
        <c:crossAx val="155607808"/>
        <c:crosses val="autoZero"/>
        <c:crossBetween val="between"/>
      </c:valAx>
      <c:spPr>
        <a:noFill/>
        <a:ln w="25400">
          <a:noFill/>
        </a:ln>
      </c:spPr>
    </c:plotArea>
    <c:legend>
      <c:legendPos val="b"/>
      <c:layout/>
      <c:overlay val="0"/>
      <c:spPr>
        <a:noFill/>
        <a:ln w="25400">
          <a:noFill/>
        </a:ln>
      </c:spPr>
      <c:txPr>
        <a:bodyPr/>
        <a:lstStyle/>
        <a:p>
          <a:pPr>
            <a:defRPr b="1"/>
          </a:pPr>
          <a:endParaRPr lang="en-US"/>
        </a:p>
      </c:txPr>
    </c:legend>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99999999999998E-2"/>
          <c:y val="4.6052631578947366E-2"/>
          <c:w val="0.90880000000000005"/>
          <c:h val="0.77274840644919385"/>
        </c:manualLayout>
      </c:layout>
      <c:lineChart>
        <c:grouping val="standard"/>
        <c:varyColors val="0"/>
        <c:ser>
          <c:idx val="0"/>
          <c:order val="0"/>
          <c:tx>
            <c:strRef>
              <c:f>'Figure 6'!$B$8</c:f>
              <c:strCache>
                <c:ptCount val="1"/>
                <c:pt idx="0">
                  <c:v>EU-28</c:v>
                </c:pt>
              </c:strCache>
            </c:strRef>
          </c:tx>
          <c:spPr>
            <a:ln w="12700">
              <a:solidFill>
                <a:srgbClr val="00AFAC"/>
              </a:solidFill>
              <a:prstDash val="solid"/>
            </a:ln>
          </c:spPr>
          <c:marker>
            <c:symbol val="diamond"/>
            <c:size val="5"/>
            <c:spPr>
              <a:solidFill>
                <a:srgbClr val="00AFAC"/>
              </a:solidFill>
              <a:ln>
                <a:solidFill>
                  <a:srgbClr val="00AFAC"/>
                </a:solidFill>
                <a:prstDash val="solid"/>
              </a:ln>
            </c:spPr>
          </c:marker>
          <c:cat>
            <c:strRef>
              <c:f>'Figure 6'!$C$7:$R$7</c:f>
              <c:strCache>
                <c:ptCount val="16"/>
                <c:pt idx="0">
                  <c:v>2008s1</c:v>
                </c:pt>
                <c:pt idx="1">
                  <c:v>2008s2</c:v>
                </c:pt>
                <c:pt idx="2">
                  <c:v>2009s1</c:v>
                </c:pt>
                <c:pt idx="3">
                  <c:v>2009s2</c:v>
                </c:pt>
                <c:pt idx="4">
                  <c:v>2010s1</c:v>
                </c:pt>
                <c:pt idx="5">
                  <c:v>2010s2</c:v>
                </c:pt>
                <c:pt idx="6">
                  <c:v>2011s1</c:v>
                </c:pt>
                <c:pt idx="7">
                  <c:v>2011s2</c:v>
                </c:pt>
                <c:pt idx="8">
                  <c:v>2012s1</c:v>
                </c:pt>
                <c:pt idx="9">
                  <c:v>2012s2</c:v>
                </c:pt>
                <c:pt idx="10">
                  <c:v>2013s1</c:v>
                </c:pt>
                <c:pt idx="11">
                  <c:v>2013s2</c:v>
                </c:pt>
                <c:pt idx="12">
                  <c:v>2014s1</c:v>
                </c:pt>
                <c:pt idx="13">
                  <c:v>2014s2</c:v>
                </c:pt>
                <c:pt idx="14">
                  <c:v>2015s1</c:v>
                </c:pt>
                <c:pt idx="15">
                  <c:v>2015s2</c:v>
                </c:pt>
              </c:strCache>
            </c:strRef>
          </c:cat>
          <c:val>
            <c:numRef>
              <c:f>'Figure 6'!$C$8:$R$8</c:f>
              <c:numCache>
                <c:formatCode>0.000;"ERROR";":"</c:formatCode>
                <c:ptCount val="16"/>
                <c:pt idx="0">
                  <c:v>3.44E-2</c:v>
                </c:pt>
                <c:pt idx="1">
                  <c:v>3.9300000000000002E-2</c:v>
                </c:pt>
                <c:pt idx="2">
                  <c:v>3.61E-2</c:v>
                </c:pt>
                <c:pt idx="3">
                  <c:v>3.0099999999999998E-2</c:v>
                </c:pt>
                <c:pt idx="4">
                  <c:v>3.1099999999999999E-2</c:v>
                </c:pt>
                <c:pt idx="5">
                  <c:v>3.3000000000000002E-2</c:v>
                </c:pt>
                <c:pt idx="6">
                  <c:v>3.3799999999999997E-2</c:v>
                </c:pt>
                <c:pt idx="7">
                  <c:v>3.5900000000000001E-2</c:v>
                </c:pt>
                <c:pt idx="8">
                  <c:v>3.7400000000000003E-2</c:v>
                </c:pt>
                <c:pt idx="9">
                  <c:v>3.8300000000000001E-2</c:v>
                </c:pt>
                <c:pt idx="10">
                  <c:v>4.1399999999999999E-2</c:v>
                </c:pt>
                <c:pt idx="11">
                  <c:v>4.02E-2</c:v>
                </c:pt>
                <c:pt idx="12">
                  <c:v>3.95E-2</c:v>
                </c:pt>
                <c:pt idx="13">
                  <c:v>3.6900000000000002E-2</c:v>
                </c:pt>
                <c:pt idx="14">
                  <c:v>3.6999999999999998E-2</c:v>
                </c:pt>
                <c:pt idx="15">
                  <c:v>3.44E-2</c:v>
                </c:pt>
              </c:numCache>
            </c:numRef>
          </c:val>
          <c:smooth val="0"/>
        </c:ser>
        <c:ser>
          <c:idx val="1"/>
          <c:order val="1"/>
          <c:tx>
            <c:strRef>
              <c:f>'Figure 6'!$B$9</c:f>
              <c:strCache>
                <c:ptCount val="1"/>
                <c:pt idx="0">
                  <c:v>EA</c:v>
                </c:pt>
              </c:strCache>
            </c:strRef>
          </c:tx>
          <c:spPr>
            <a:ln w="12700">
              <a:solidFill>
                <a:schemeClr val="accent2"/>
              </a:solidFill>
              <a:prstDash val="solid"/>
            </a:ln>
          </c:spPr>
          <c:marker>
            <c:symbol val="square"/>
            <c:size val="5"/>
            <c:spPr>
              <a:solidFill>
                <a:schemeClr val="accent2"/>
              </a:solidFill>
              <a:ln>
                <a:solidFill>
                  <a:schemeClr val="accent2"/>
                </a:solidFill>
                <a:prstDash val="solid"/>
              </a:ln>
            </c:spPr>
          </c:marker>
          <c:cat>
            <c:strRef>
              <c:f>'Figure 6'!$C$7:$R$7</c:f>
              <c:strCache>
                <c:ptCount val="16"/>
                <c:pt idx="0">
                  <c:v>2008s1</c:v>
                </c:pt>
                <c:pt idx="1">
                  <c:v>2008s2</c:v>
                </c:pt>
                <c:pt idx="2">
                  <c:v>2009s1</c:v>
                </c:pt>
                <c:pt idx="3">
                  <c:v>2009s2</c:v>
                </c:pt>
                <c:pt idx="4">
                  <c:v>2010s1</c:v>
                </c:pt>
                <c:pt idx="5">
                  <c:v>2010s2</c:v>
                </c:pt>
                <c:pt idx="6">
                  <c:v>2011s1</c:v>
                </c:pt>
                <c:pt idx="7">
                  <c:v>2011s2</c:v>
                </c:pt>
                <c:pt idx="8">
                  <c:v>2012s1</c:v>
                </c:pt>
                <c:pt idx="9">
                  <c:v>2012s2</c:v>
                </c:pt>
                <c:pt idx="10">
                  <c:v>2013s1</c:v>
                </c:pt>
                <c:pt idx="11">
                  <c:v>2013s2</c:v>
                </c:pt>
                <c:pt idx="12">
                  <c:v>2014s1</c:v>
                </c:pt>
                <c:pt idx="13">
                  <c:v>2014s2</c:v>
                </c:pt>
                <c:pt idx="14">
                  <c:v>2015s1</c:v>
                </c:pt>
                <c:pt idx="15">
                  <c:v>2015s2</c:v>
                </c:pt>
              </c:strCache>
            </c:strRef>
          </c:cat>
          <c:val>
            <c:numRef>
              <c:f>'Figure 6'!$C$9:$R$9</c:f>
              <c:numCache>
                <c:formatCode>0.000;"ERROR";":"</c:formatCode>
                <c:ptCount val="16"/>
                <c:pt idx="0">
                  <c:v>3.6400000000000002E-2</c:v>
                </c:pt>
                <c:pt idx="1">
                  <c:v>4.1500000000000002E-2</c:v>
                </c:pt>
                <c:pt idx="2">
                  <c:v>3.8300000000000001E-2</c:v>
                </c:pt>
                <c:pt idx="3">
                  <c:v>3.1600000000000003E-2</c:v>
                </c:pt>
                <c:pt idx="4">
                  <c:v>3.2599999999999997E-2</c:v>
                </c:pt>
                <c:pt idx="5">
                  <c:v>3.44E-2</c:v>
                </c:pt>
                <c:pt idx="6">
                  <c:v>3.5499999999999997E-2</c:v>
                </c:pt>
                <c:pt idx="7">
                  <c:v>3.73E-2</c:v>
                </c:pt>
                <c:pt idx="8">
                  <c:v>3.8600000000000002E-2</c:v>
                </c:pt>
                <c:pt idx="9">
                  <c:v>3.9199999999999999E-2</c:v>
                </c:pt>
                <c:pt idx="10">
                  <c:v>4.2999999999999997E-2</c:v>
                </c:pt>
                <c:pt idx="11">
                  <c:v>4.1300000000000003E-2</c:v>
                </c:pt>
                <c:pt idx="12">
                  <c:v>4.0500000000000001E-2</c:v>
                </c:pt>
                <c:pt idx="13">
                  <c:v>3.7600000000000001E-2</c:v>
                </c:pt>
                <c:pt idx="14">
                  <c:v>3.7699999999999997E-2</c:v>
                </c:pt>
                <c:pt idx="15">
                  <c:v>3.4799999999999998E-2</c:v>
                </c:pt>
              </c:numCache>
            </c:numRef>
          </c:val>
          <c:smooth val="0"/>
        </c:ser>
        <c:dLbls>
          <c:showLegendKey val="0"/>
          <c:showVal val="0"/>
          <c:showCatName val="0"/>
          <c:showSerName val="0"/>
          <c:showPercent val="0"/>
          <c:showBubbleSize val="0"/>
        </c:dLbls>
        <c:marker val="1"/>
        <c:smooth val="0"/>
        <c:axId val="156405760"/>
        <c:axId val="156407680"/>
      </c:lineChart>
      <c:catAx>
        <c:axId val="156405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407680"/>
        <c:crosses val="autoZero"/>
        <c:auto val="0"/>
        <c:lblAlgn val="ctr"/>
        <c:lblOffset val="100"/>
        <c:tickLblSkip val="1"/>
        <c:tickMarkSkip val="1"/>
        <c:noMultiLvlLbl val="0"/>
      </c:catAx>
      <c:valAx>
        <c:axId val="156407680"/>
        <c:scaling>
          <c:orientation val="minMax"/>
        </c:scaling>
        <c:delete val="0"/>
        <c:axPos val="l"/>
        <c:majorGridlines>
          <c:spPr>
            <a:ln w="3175">
              <a:solidFill>
                <a:srgbClr val="C0C0C0"/>
              </a:solidFill>
              <a:prstDash val="sysDash"/>
            </a:ln>
          </c:spPr>
        </c:majorGridlines>
        <c:numFmt formatCode="0.00" sourceLinked="0"/>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n-US"/>
          </a:p>
        </c:txPr>
        <c:crossAx val="156405760"/>
        <c:crosses val="autoZero"/>
        <c:crossBetween val="midCat"/>
        <c:majorUnit val="1.0000000000000002E-2"/>
      </c:valAx>
      <c:spPr>
        <a:noFill/>
        <a:ln w="25400">
          <a:noFill/>
        </a:ln>
      </c:spPr>
    </c:plotArea>
    <c:legend>
      <c:legendPos val="b"/>
      <c:overlay val="0"/>
    </c:legend>
    <c:plotVisOnly val="1"/>
    <c:dispBlanksAs val="gap"/>
    <c:showDLblsOverMax val="0"/>
  </c:chart>
  <c:spPr>
    <a:solidFill>
      <a:srgbClr val="FFFFFF"/>
    </a:solidFill>
    <a:ln w="12700">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72602739726027"/>
          <c:y val="2.9453015427769985E-2"/>
          <c:w val="0.83904109589041098"/>
          <c:h val="0.93408134642356244"/>
        </c:manualLayout>
      </c:layout>
      <c:barChart>
        <c:barDir val="bar"/>
        <c:grouping val="clustered"/>
        <c:varyColors val="0"/>
        <c:ser>
          <c:idx val="0"/>
          <c:order val="0"/>
          <c:spPr>
            <a:solidFill>
              <a:srgbClr val="00AFAC"/>
            </a:solidFill>
            <a:ln w="25400">
              <a:noFill/>
            </a:ln>
          </c:spPr>
          <c:invertIfNegative val="0"/>
          <c:dPt>
            <c:idx val="17"/>
            <c:invertIfNegative val="0"/>
            <c:bubble3D val="0"/>
            <c:spPr>
              <a:pattFill prst="dkUp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999FF" mc:Ignorable="a14" a14:legacySpreadsheetColorIndex="24"/>
                </a:bgClr>
              </a:pattFill>
              <a:ln w="25400">
                <a:noFill/>
              </a:ln>
            </c:spPr>
          </c:dPt>
          <c:dPt>
            <c:idx val="20"/>
            <c:invertIfNegative val="0"/>
            <c:bubble3D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999FF" mc:Ignorable="a14" a14:legacySpreadsheetColorIndex="24"/>
                </a:bgClr>
              </a:pattFill>
              <a:ln w="25400">
                <a:noFill/>
              </a:ln>
            </c:spPr>
          </c:dPt>
          <c:cat>
            <c:strRef>
              <c:f>'Table 7 a+ b'!$B$9:$B$42</c:f>
              <c:strCache>
                <c:ptCount val="34"/>
                <c:pt idx="0">
                  <c:v>EU-28</c:v>
                </c:pt>
                <c:pt idx="1">
                  <c:v>EA</c:v>
                </c:pt>
                <c:pt idx="2">
                  <c:v>Belgium</c:v>
                </c:pt>
                <c:pt idx="3">
                  <c:v>Bulgaria</c:v>
                </c:pt>
                <c:pt idx="4">
                  <c:v>Czech Republic</c:v>
                </c:pt>
                <c:pt idx="5">
                  <c:v>Denmark</c:v>
                </c:pt>
                <c:pt idx="6">
                  <c:v>Germany</c:v>
                </c:pt>
                <c:pt idx="7">
                  <c:v>Estonia</c:v>
                </c:pt>
                <c:pt idx="8">
                  <c:v>Ireland</c:v>
                </c:pt>
                <c:pt idx="9">
                  <c:v>Greece</c:v>
                </c:pt>
                <c:pt idx="10">
                  <c:v>Spain</c:v>
                </c:pt>
                <c:pt idx="11">
                  <c:v>France</c:v>
                </c:pt>
                <c:pt idx="12">
                  <c:v>Croatia</c:v>
                </c:pt>
                <c:pt idx="13">
                  <c:v>Italia</c:v>
                </c:pt>
                <c:pt idx="14">
                  <c:v>Latvia</c:v>
                </c:pt>
                <c:pt idx="15">
                  <c:v>Lithuania</c:v>
                </c:pt>
                <c:pt idx="16">
                  <c:v>Luxembourg</c:v>
                </c:pt>
                <c:pt idx="17">
                  <c:v>Hungary</c:v>
                </c:pt>
                <c:pt idx="18">
                  <c:v>Netherlands</c:v>
                </c:pt>
                <c:pt idx="19">
                  <c:v>Austria</c:v>
                </c:pt>
                <c:pt idx="20">
                  <c:v>Poland</c:v>
                </c:pt>
                <c:pt idx="21">
                  <c:v>Portugal</c:v>
                </c:pt>
                <c:pt idx="22">
                  <c:v>Romania</c:v>
                </c:pt>
                <c:pt idx="23">
                  <c:v>Slovenia</c:v>
                </c:pt>
                <c:pt idx="24">
                  <c:v>Slovakia</c:v>
                </c:pt>
                <c:pt idx="25">
                  <c:v>Finland</c:v>
                </c:pt>
                <c:pt idx="26">
                  <c:v>Sweden</c:v>
                </c:pt>
                <c:pt idx="27">
                  <c:v>United Kingdom</c:v>
                </c:pt>
                <c:pt idx="28">
                  <c:v>Liechtenstein</c:v>
                </c:pt>
                <c:pt idx="29">
                  <c:v>FYR of Macedonia</c:v>
                </c:pt>
                <c:pt idx="30">
                  <c:v>Serbia</c:v>
                </c:pt>
                <c:pt idx="31">
                  <c:v>Turkey</c:v>
                </c:pt>
                <c:pt idx="32">
                  <c:v>Bosnia and Herzegovina</c:v>
                </c:pt>
                <c:pt idx="33">
                  <c:v>Moldova</c:v>
                </c:pt>
              </c:strCache>
            </c:strRef>
          </c:cat>
          <c:val>
            <c:numRef>
              <c:f>'Table 7 a+ b'!$S$9:$S$42</c:f>
              <c:numCache>
                <c:formatCode>#,##0.0</c:formatCode>
                <c:ptCount val="34"/>
                <c:pt idx="0">
                  <c:v>-6.7750677506775121</c:v>
                </c:pt>
                <c:pt idx="1">
                  <c:v>-7.4468085106383075</c:v>
                </c:pt>
                <c:pt idx="2">
                  <c:v>-2.3890784982935127</c:v>
                </c:pt>
                <c:pt idx="3">
                  <c:v>-21.107784431137727</c:v>
                </c:pt>
                <c:pt idx="4">
                  <c:v>-5.3645771380992064</c:v>
                </c:pt>
                <c:pt idx="5">
                  <c:v>-6.9015619324373469</c:v>
                </c:pt>
                <c:pt idx="6">
                  <c:v>-5.9850374064837899</c:v>
                </c:pt>
                <c:pt idx="7">
                  <c:v>-26.558265582655832</c:v>
                </c:pt>
                <c:pt idx="8">
                  <c:v>-11.057692307692308</c:v>
                </c:pt>
                <c:pt idx="9">
                  <c:v>-22.912205567451824</c:v>
                </c:pt>
                <c:pt idx="10">
                  <c:v>-15.240641711229955</c:v>
                </c:pt>
                <c:pt idx="11">
                  <c:v>-3.1662269129287588</c:v>
                </c:pt>
                <c:pt idx="12">
                  <c:v>-13.107270948809898</c:v>
                </c:pt>
                <c:pt idx="13">
                  <c:v>-7.5362318840579849</c:v>
                </c:pt>
                <c:pt idx="14">
                  <c:v>-17.415730337078653</c:v>
                </c:pt>
                <c:pt idx="15">
                  <c:v>0</c:v>
                </c:pt>
                <c:pt idx="16">
                  <c:v>-5.5837563451776662</c:v>
                </c:pt>
                <c:pt idx="17">
                  <c:v>-12.630812028083197</c:v>
                </c:pt>
                <c:pt idx="18">
                  <c:v>-5.1051051051051051</c:v>
                </c:pt>
                <c:pt idx="19">
                  <c:v>-5.7356608478802906</c:v>
                </c:pt>
                <c:pt idx="20">
                  <c:v>-6.5445026178010348</c:v>
                </c:pt>
                <c:pt idx="21">
                  <c:v>-14.639639639639638</c:v>
                </c:pt>
                <c:pt idx="22">
                  <c:v>-5.363703159441588</c:v>
                </c:pt>
                <c:pt idx="23">
                  <c:v>-13.24200913242009</c:v>
                </c:pt>
                <c:pt idx="24">
                  <c:v>-7.7127659574468073</c:v>
                </c:pt>
                <c:pt idx="25">
                  <c:v>-9.6359743040685153</c:v>
                </c:pt>
                <c:pt idx="26">
                  <c:v>-3.9980377728722054</c:v>
                </c:pt>
                <c:pt idx="27">
                  <c:v>-8.0000000000000018</c:v>
                </c:pt>
                <c:pt idx="28">
                  <c:v>-5.0073637702503682</c:v>
                </c:pt>
                <c:pt idx="29">
                  <c:v>-35.455944594074651</c:v>
                </c:pt>
                <c:pt idx="30">
                  <c:v>-4.3357933579335795</c:v>
                </c:pt>
                <c:pt idx="31">
                  <c:v>6.4986737400530528</c:v>
                </c:pt>
                <c:pt idx="32">
                  <c:v>0</c:v>
                </c:pt>
                <c:pt idx="33">
                  <c:v>0</c:v>
                </c:pt>
              </c:numCache>
            </c:numRef>
          </c:val>
        </c:ser>
        <c:dLbls>
          <c:showLegendKey val="0"/>
          <c:showVal val="0"/>
          <c:showCatName val="0"/>
          <c:showSerName val="0"/>
          <c:showPercent val="0"/>
          <c:showBubbleSize val="0"/>
        </c:dLbls>
        <c:gapWidth val="150"/>
        <c:axId val="155446656"/>
        <c:axId val="155448448"/>
      </c:barChart>
      <c:catAx>
        <c:axId val="15544665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448448"/>
        <c:crosses val="autoZero"/>
        <c:auto val="0"/>
        <c:lblAlgn val="ctr"/>
        <c:lblOffset val="100"/>
        <c:tickMarkSkip val="1"/>
        <c:noMultiLvlLbl val="0"/>
      </c:catAx>
      <c:valAx>
        <c:axId val="155448448"/>
        <c:scaling>
          <c:orientation val="minMax"/>
          <c:max val="0.5"/>
          <c:min val="-0.2"/>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5446656"/>
        <c:crosses val="autoZero"/>
        <c:crossBetween val="between"/>
        <c:majorUnit val="0.1"/>
        <c:minorUnit val="0.02"/>
      </c:valAx>
      <c:spPr>
        <a:noFill/>
        <a:ln w="25400">
          <a:noFill/>
        </a:ln>
      </c:spPr>
    </c:plotArea>
    <c:plotVisOnly val="1"/>
    <c:dispBlanksAs val="gap"/>
    <c:showDLblsOverMax val="0"/>
  </c:chart>
  <c:spPr>
    <a:solidFill>
      <a:srgbClr val="FFFFFF"/>
    </a:solidFill>
    <a:ln w="12700">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72602739726027"/>
          <c:y val="2.9453015427769985E-2"/>
          <c:w val="0.83904109589041098"/>
          <c:h val="0.93408134642356244"/>
        </c:manualLayout>
      </c:layout>
      <c:barChart>
        <c:barDir val="bar"/>
        <c:grouping val="clustered"/>
        <c:varyColors val="0"/>
        <c:ser>
          <c:idx val="0"/>
          <c:order val="0"/>
          <c:spPr>
            <a:solidFill>
              <a:srgbClr val="00AFAC"/>
            </a:solidFill>
            <a:ln w="25400">
              <a:noFill/>
            </a:ln>
          </c:spPr>
          <c:invertIfNegative val="0"/>
          <c:dPt>
            <c:idx val="15"/>
            <c:invertIfNegative val="0"/>
            <c:bubble3D val="0"/>
            <c:spPr>
              <a:solidFill>
                <a:schemeClr val="accent6"/>
              </a:solidFill>
              <a:ln w="25400">
                <a:noFill/>
              </a:ln>
            </c:spPr>
          </c:dPt>
          <c:dPt>
            <c:idx val="17"/>
            <c:invertIfNegative val="0"/>
            <c:bubble3D val="0"/>
            <c:spPr>
              <a:solidFill>
                <a:schemeClr val="accent2"/>
              </a:solidFill>
              <a:ln w="25400">
                <a:noFill/>
              </a:ln>
            </c:spPr>
          </c:dPt>
          <c:dPt>
            <c:idx val="20"/>
            <c:invertIfNegative val="0"/>
            <c:bubble3D val="0"/>
            <c:spPr>
              <a:solidFill>
                <a:schemeClr val="accent1"/>
              </a:solidFill>
              <a:ln w="25400">
                <a:noFill/>
              </a:ln>
            </c:spPr>
          </c:dPt>
          <c:cat>
            <c:strRef>
              <c:f>'Figure 7'!$B$10:$B$41</c:f>
              <c:strCache>
                <c:ptCount val="32"/>
                <c:pt idx="0">
                  <c:v>FYR of Macedonia</c:v>
                </c:pt>
                <c:pt idx="1">
                  <c:v>Estonia</c:v>
                </c:pt>
                <c:pt idx="2">
                  <c:v>Greece</c:v>
                </c:pt>
                <c:pt idx="3">
                  <c:v>Bulgaria</c:v>
                </c:pt>
                <c:pt idx="4">
                  <c:v>Latvia</c:v>
                </c:pt>
                <c:pt idx="5">
                  <c:v>Spain</c:v>
                </c:pt>
                <c:pt idx="6">
                  <c:v>Portugal</c:v>
                </c:pt>
                <c:pt idx="7">
                  <c:v>Slovenia</c:v>
                </c:pt>
                <c:pt idx="8">
                  <c:v>Croatia</c:v>
                </c:pt>
                <c:pt idx="9">
                  <c:v>Hungary</c:v>
                </c:pt>
                <c:pt idx="10">
                  <c:v>Ireland</c:v>
                </c:pt>
                <c:pt idx="11">
                  <c:v>Finland</c:v>
                </c:pt>
                <c:pt idx="12">
                  <c:v>United Kingdom</c:v>
                </c:pt>
                <c:pt idx="13">
                  <c:v>Slovakia</c:v>
                </c:pt>
                <c:pt idx="14">
                  <c:v>Italy</c:v>
                </c:pt>
                <c:pt idx="15">
                  <c:v>EA</c:v>
                </c:pt>
                <c:pt idx="16">
                  <c:v>Denmark</c:v>
                </c:pt>
                <c:pt idx="17">
                  <c:v>EU-28</c:v>
                </c:pt>
                <c:pt idx="18">
                  <c:v>Poland</c:v>
                </c:pt>
                <c:pt idx="19">
                  <c:v>Germany</c:v>
                </c:pt>
                <c:pt idx="20">
                  <c:v>Austria</c:v>
                </c:pt>
                <c:pt idx="21">
                  <c:v>Luxembourg</c:v>
                </c:pt>
                <c:pt idx="22">
                  <c:v>Czech Republic</c:v>
                </c:pt>
                <c:pt idx="23">
                  <c:v>Romania</c:v>
                </c:pt>
                <c:pt idx="24">
                  <c:v>Nerherlands</c:v>
                </c:pt>
                <c:pt idx="25">
                  <c:v>Liechtenstein</c:v>
                </c:pt>
                <c:pt idx="26">
                  <c:v>Serbia</c:v>
                </c:pt>
                <c:pt idx="27">
                  <c:v>Sweden</c:v>
                </c:pt>
                <c:pt idx="28">
                  <c:v>France</c:v>
                </c:pt>
                <c:pt idx="29">
                  <c:v>Belgium</c:v>
                </c:pt>
                <c:pt idx="30">
                  <c:v>Bosnia and Herzegovina</c:v>
                </c:pt>
                <c:pt idx="31">
                  <c:v>Turkey</c:v>
                </c:pt>
              </c:strCache>
            </c:strRef>
          </c:cat>
          <c:val>
            <c:numRef>
              <c:f>'Figure 7'!$S$10:$S$41</c:f>
              <c:numCache>
                <c:formatCode>0.0%</c:formatCode>
                <c:ptCount val="32"/>
                <c:pt idx="0">
                  <c:v>-0.35455944594074651</c:v>
                </c:pt>
                <c:pt idx="1">
                  <c:v>-0.26558265582655832</c:v>
                </c:pt>
                <c:pt idx="2">
                  <c:v>-0.22912205567451824</c:v>
                </c:pt>
                <c:pt idx="3">
                  <c:v>-0.21107784431137727</c:v>
                </c:pt>
                <c:pt idx="4">
                  <c:v>-0.17415730337078653</c:v>
                </c:pt>
                <c:pt idx="5">
                  <c:v>-0.15240641711229955</c:v>
                </c:pt>
                <c:pt idx="6">
                  <c:v>-0.14639639639639637</c:v>
                </c:pt>
                <c:pt idx="7">
                  <c:v>-0.13242009132420091</c:v>
                </c:pt>
                <c:pt idx="8">
                  <c:v>-0.13107270948809899</c:v>
                </c:pt>
                <c:pt idx="9">
                  <c:v>-0.12630812028083196</c:v>
                </c:pt>
                <c:pt idx="10">
                  <c:v>-0.11057692307692309</c:v>
                </c:pt>
                <c:pt idx="11">
                  <c:v>-9.6359743040685161E-2</c:v>
                </c:pt>
                <c:pt idx="12">
                  <c:v>-8.0000000000000016E-2</c:v>
                </c:pt>
                <c:pt idx="13">
                  <c:v>-7.7127659574468072E-2</c:v>
                </c:pt>
                <c:pt idx="14">
                  <c:v>-7.5362318840579853E-2</c:v>
                </c:pt>
                <c:pt idx="15">
                  <c:v>-7.4468085106383072E-2</c:v>
                </c:pt>
                <c:pt idx="16">
                  <c:v>-6.9015619324373473E-2</c:v>
                </c:pt>
                <c:pt idx="17">
                  <c:v>-6.7750677506775117E-2</c:v>
                </c:pt>
                <c:pt idx="18">
                  <c:v>-6.5445026178010346E-2</c:v>
                </c:pt>
                <c:pt idx="19">
                  <c:v>-5.9850374064837897E-2</c:v>
                </c:pt>
                <c:pt idx="20">
                  <c:v>-5.735660847880291E-2</c:v>
                </c:pt>
                <c:pt idx="21">
                  <c:v>-5.5837563451776664E-2</c:v>
                </c:pt>
                <c:pt idx="22">
                  <c:v>-5.3645771380992066E-2</c:v>
                </c:pt>
                <c:pt idx="23">
                  <c:v>-5.3637031594415879E-2</c:v>
                </c:pt>
                <c:pt idx="24">
                  <c:v>-5.1051051051051052E-2</c:v>
                </c:pt>
                <c:pt idx="25">
                  <c:v>-5.0073637702503684E-2</c:v>
                </c:pt>
                <c:pt idx="26">
                  <c:v>-4.3357933579335796E-2</c:v>
                </c:pt>
                <c:pt idx="27">
                  <c:v>-3.9980377728722052E-2</c:v>
                </c:pt>
                <c:pt idx="28">
                  <c:v>-3.1662269129287587E-2</c:v>
                </c:pt>
                <c:pt idx="29">
                  <c:v>-2.3890784982935127E-2</c:v>
                </c:pt>
                <c:pt idx="30">
                  <c:v>0</c:v>
                </c:pt>
                <c:pt idx="31">
                  <c:v>6.4986737400530528E-2</c:v>
                </c:pt>
              </c:numCache>
            </c:numRef>
          </c:val>
        </c:ser>
        <c:dLbls>
          <c:showLegendKey val="0"/>
          <c:showVal val="0"/>
          <c:showCatName val="0"/>
          <c:showSerName val="0"/>
          <c:showPercent val="0"/>
          <c:showBubbleSize val="0"/>
        </c:dLbls>
        <c:gapWidth val="150"/>
        <c:axId val="156298624"/>
        <c:axId val="156423296"/>
      </c:barChart>
      <c:catAx>
        <c:axId val="1562986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56423296"/>
        <c:crosses val="autoZero"/>
        <c:auto val="0"/>
        <c:lblAlgn val="ctr"/>
        <c:lblOffset val="100"/>
        <c:tickMarkSkip val="1"/>
        <c:noMultiLvlLbl val="0"/>
      </c:catAx>
      <c:valAx>
        <c:axId val="156423296"/>
        <c:scaling>
          <c:orientation val="minMax"/>
          <c:max val="0.1"/>
          <c:min val="-0.4"/>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56298624"/>
        <c:crosses val="autoZero"/>
        <c:crossBetween val="between"/>
        <c:majorUnit val="0.1"/>
        <c:minorUnit val="0.02"/>
      </c:valAx>
      <c:spPr>
        <a:noFill/>
        <a:ln w="25400">
          <a:noFill/>
        </a:ln>
      </c:spPr>
    </c:plotArea>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2.png@01CFFDC0.E8B09AF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200025</xdr:colOff>
      <xdr:row>1</xdr:row>
      <xdr:rowOff>76200</xdr:rowOff>
    </xdr:from>
    <xdr:to>
      <xdr:col>6</xdr:col>
      <xdr:colOff>438150</xdr:colOff>
      <xdr:row>3</xdr:row>
      <xdr:rowOff>123825</xdr:rowOff>
    </xdr:to>
    <xdr:pic>
      <xdr:nvPicPr>
        <xdr:cNvPr id="2" name="Picture 2" descr="cid:image002.png@01CFFDC0.E8B09A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09625" y="295275"/>
          <a:ext cx="3457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38099</xdr:colOff>
      <xdr:row>7</xdr:row>
      <xdr:rowOff>9525</xdr:rowOff>
    </xdr:from>
    <xdr:to>
      <xdr:col>27</xdr:col>
      <xdr:colOff>190499</xdr:colOff>
      <xdr:row>37</xdr:row>
      <xdr:rowOff>32549</xdr:rowOff>
    </xdr:to>
    <xdr:graphicFrame macro="">
      <xdr:nvGraphicFramePr>
        <xdr:cNvPr id="102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19</xdr:row>
      <xdr:rowOff>28575</xdr:rowOff>
    </xdr:from>
    <xdr:to>
      <xdr:col>15</xdr:col>
      <xdr:colOff>466724</xdr:colOff>
      <xdr:row>46</xdr:row>
      <xdr:rowOff>9525</xdr:rowOff>
    </xdr:to>
    <xdr:graphicFrame macro="">
      <xdr:nvGraphicFramePr>
        <xdr:cNvPr id="11265"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114300</xdr:colOff>
      <xdr:row>7</xdr:row>
      <xdr:rowOff>9525</xdr:rowOff>
    </xdr:from>
    <xdr:to>
      <xdr:col>18</xdr:col>
      <xdr:colOff>371475</xdr:colOff>
      <xdr:row>7</xdr:row>
      <xdr:rowOff>9525</xdr:rowOff>
    </xdr:to>
    <xdr:sp macro="" textlink="">
      <xdr:nvSpPr>
        <xdr:cNvPr id="12290" name="Line 3"/>
        <xdr:cNvSpPr>
          <a:spLocks noChangeShapeType="1"/>
        </xdr:cNvSpPr>
      </xdr:nvSpPr>
      <xdr:spPr bwMode="auto">
        <a:xfrm>
          <a:off x="8248650" y="11430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9525</xdr:rowOff>
    </xdr:from>
    <xdr:to>
      <xdr:col>0</xdr:col>
      <xdr:colOff>0</xdr:colOff>
      <xdr:row>8</xdr:row>
      <xdr:rowOff>9525</xdr:rowOff>
    </xdr:to>
    <xdr:sp macro="" textlink="">
      <xdr:nvSpPr>
        <xdr:cNvPr id="12291" name="Line 5"/>
        <xdr:cNvSpPr>
          <a:spLocks noChangeShapeType="1"/>
        </xdr:cNvSpPr>
      </xdr:nvSpPr>
      <xdr:spPr bwMode="auto">
        <a:xfrm>
          <a:off x="0" y="114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114300</xdr:colOff>
      <xdr:row>8</xdr:row>
      <xdr:rowOff>9525</xdr:rowOff>
    </xdr:from>
    <xdr:to>
      <xdr:col>37</xdr:col>
      <xdr:colOff>371475</xdr:colOff>
      <xdr:row>8</xdr:row>
      <xdr:rowOff>9525</xdr:rowOff>
    </xdr:to>
    <xdr:sp macro="" textlink="">
      <xdr:nvSpPr>
        <xdr:cNvPr id="12292" name="Line 7"/>
        <xdr:cNvSpPr>
          <a:spLocks noChangeShapeType="1"/>
        </xdr:cNvSpPr>
      </xdr:nvSpPr>
      <xdr:spPr bwMode="auto">
        <a:xfrm>
          <a:off x="24298275" y="11430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9525</xdr:rowOff>
    </xdr:from>
    <xdr:to>
      <xdr:col>0</xdr:col>
      <xdr:colOff>0</xdr:colOff>
      <xdr:row>68</xdr:row>
      <xdr:rowOff>9525</xdr:rowOff>
    </xdr:to>
    <xdr:sp macro="" textlink="">
      <xdr:nvSpPr>
        <xdr:cNvPr id="12293" name="Line 8"/>
        <xdr:cNvSpPr>
          <a:spLocks noChangeShapeType="1"/>
        </xdr:cNvSpPr>
      </xdr:nvSpPr>
      <xdr:spPr bwMode="auto">
        <a:xfrm>
          <a:off x="0" y="10934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114300</xdr:colOff>
      <xdr:row>7</xdr:row>
      <xdr:rowOff>9525</xdr:rowOff>
    </xdr:from>
    <xdr:to>
      <xdr:col>37</xdr:col>
      <xdr:colOff>371475</xdr:colOff>
      <xdr:row>7</xdr:row>
      <xdr:rowOff>9525</xdr:rowOff>
    </xdr:to>
    <xdr:sp macro="" textlink="">
      <xdr:nvSpPr>
        <xdr:cNvPr id="8" name="Line 3"/>
        <xdr:cNvSpPr>
          <a:spLocks noChangeShapeType="1"/>
        </xdr:cNvSpPr>
      </xdr:nvSpPr>
      <xdr:spPr bwMode="auto">
        <a:xfrm>
          <a:off x="9220200" y="11049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361949</xdr:colOff>
      <xdr:row>7</xdr:row>
      <xdr:rowOff>1</xdr:rowOff>
    </xdr:from>
    <xdr:to>
      <xdr:col>35</xdr:col>
      <xdr:colOff>127000</xdr:colOff>
      <xdr:row>60</xdr:row>
      <xdr:rowOff>25400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114300</xdr:colOff>
      <xdr:row>7</xdr:row>
      <xdr:rowOff>9525</xdr:rowOff>
    </xdr:from>
    <xdr:to>
      <xdr:col>18</xdr:col>
      <xdr:colOff>371475</xdr:colOff>
      <xdr:row>7</xdr:row>
      <xdr:rowOff>9525</xdr:rowOff>
    </xdr:to>
    <xdr:sp macro="" textlink="">
      <xdr:nvSpPr>
        <xdr:cNvPr id="3" name="Line 3"/>
        <xdr:cNvSpPr>
          <a:spLocks noChangeShapeType="1"/>
        </xdr:cNvSpPr>
      </xdr:nvSpPr>
      <xdr:spPr bwMode="auto">
        <a:xfrm>
          <a:off x="8248650" y="11049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9525</xdr:rowOff>
    </xdr:from>
    <xdr:to>
      <xdr:col>0</xdr:col>
      <xdr:colOff>0</xdr:colOff>
      <xdr:row>8</xdr:row>
      <xdr:rowOff>9525</xdr:rowOff>
    </xdr:to>
    <xdr:sp macro="" textlink="">
      <xdr:nvSpPr>
        <xdr:cNvPr id="4" name="Line 5"/>
        <xdr:cNvSpPr>
          <a:spLocks noChangeShapeType="1"/>
        </xdr:cNvSpPr>
      </xdr:nvSpPr>
      <xdr:spPr bwMode="auto">
        <a:xfrm>
          <a:off x="0" y="126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9525</xdr:rowOff>
    </xdr:from>
    <xdr:to>
      <xdr:col>0</xdr:col>
      <xdr:colOff>0</xdr:colOff>
      <xdr:row>68</xdr:row>
      <xdr:rowOff>9525</xdr:rowOff>
    </xdr:to>
    <xdr:sp macro="" textlink="">
      <xdr:nvSpPr>
        <xdr:cNvPr id="6" name="Line 8"/>
        <xdr:cNvSpPr>
          <a:spLocks noChangeShapeType="1"/>
        </xdr:cNvSpPr>
      </xdr:nvSpPr>
      <xdr:spPr bwMode="auto">
        <a:xfrm>
          <a:off x="0" y="1089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4</xdr:row>
      <xdr:rowOff>95249</xdr:rowOff>
    </xdr:from>
    <xdr:to>
      <xdr:col>22</xdr:col>
      <xdr:colOff>367665</xdr:colOff>
      <xdr:row>40</xdr:row>
      <xdr:rowOff>20103</xdr:rowOff>
    </xdr:to>
    <xdr:graphicFrame macro="">
      <xdr:nvGraphicFramePr>
        <xdr:cNvPr id="133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9524</xdr:colOff>
      <xdr:row>4</xdr:row>
      <xdr:rowOff>160019</xdr:rowOff>
    </xdr:from>
    <xdr:to>
      <xdr:col>25</xdr:col>
      <xdr:colOff>161924</xdr:colOff>
      <xdr:row>34</xdr:row>
      <xdr:rowOff>68759</xdr:rowOff>
    </xdr:to>
    <xdr:graphicFrame macro="">
      <xdr:nvGraphicFramePr>
        <xdr:cNvPr id="1433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18</xdr:row>
      <xdr:rowOff>152399</xdr:rowOff>
    </xdr:from>
    <xdr:to>
      <xdr:col>15</xdr:col>
      <xdr:colOff>466725</xdr:colOff>
      <xdr:row>46</xdr:row>
      <xdr:rowOff>104774</xdr:rowOff>
    </xdr:to>
    <xdr:graphicFrame macro="">
      <xdr:nvGraphicFramePr>
        <xdr:cNvPr id="1536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428625</xdr:colOff>
      <xdr:row>5</xdr:row>
      <xdr:rowOff>76200</xdr:rowOff>
    </xdr:from>
    <xdr:to>
      <xdr:col>20</xdr:col>
      <xdr:colOff>0</xdr:colOff>
      <xdr:row>46</xdr:row>
      <xdr:rowOff>66675</xdr:rowOff>
    </xdr:to>
    <xdr:graphicFrame macro="">
      <xdr:nvGraphicFramePr>
        <xdr:cNvPr id="1638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114300</xdr:colOff>
      <xdr:row>6</xdr:row>
      <xdr:rowOff>9525</xdr:rowOff>
    </xdr:from>
    <xdr:to>
      <xdr:col>18</xdr:col>
      <xdr:colOff>371475</xdr:colOff>
      <xdr:row>6</xdr:row>
      <xdr:rowOff>9525</xdr:rowOff>
    </xdr:to>
    <xdr:sp macro="" textlink="">
      <xdr:nvSpPr>
        <xdr:cNvPr id="16386" name="Line 4"/>
        <xdr:cNvSpPr>
          <a:spLocks noChangeShapeType="1"/>
        </xdr:cNvSpPr>
      </xdr:nvSpPr>
      <xdr:spPr bwMode="auto">
        <a:xfrm>
          <a:off x="10029825" y="11430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114300</xdr:colOff>
      <xdr:row>6</xdr:row>
      <xdr:rowOff>9525</xdr:rowOff>
    </xdr:from>
    <xdr:to>
      <xdr:col>38</xdr:col>
      <xdr:colOff>371475</xdr:colOff>
      <xdr:row>6</xdr:row>
      <xdr:rowOff>9525</xdr:rowOff>
    </xdr:to>
    <xdr:sp macro="" textlink="">
      <xdr:nvSpPr>
        <xdr:cNvPr id="16387" name="Line 5"/>
        <xdr:cNvSpPr>
          <a:spLocks noChangeShapeType="1"/>
        </xdr:cNvSpPr>
      </xdr:nvSpPr>
      <xdr:spPr bwMode="auto">
        <a:xfrm>
          <a:off x="28117800" y="11430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428625</xdr:colOff>
      <xdr:row>5</xdr:row>
      <xdr:rowOff>76199</xdr:rowOff>
    </xdr:from>
    <xdr:to>
      <xdr:col>34</xdr:col>
      <xdr:colOff>355600</xdr:colOff>
      <xdr:row>44</xdr:row>
      <xdr:rowOff>76200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114300</xdr:colOff>
      <xdr:row>7</xdr:row>
      <xdr:rowOff>9525</xdr:rowOff>
    </xdr:from>
    <xdr:to>
      <xdr:col>18</xdr:col>
      <xdr:colOff>371475</xdr:colOff>
      <xdr:row>7</xdr:row>
      <xdr:rowOff>9525</xdr:rowOff>
    </xdr:to>
    <xdr:sp macro="" textlink="">
      <xdr:nvSpPr>
        <xdr:cNvPr id="3" name="Line 4"/>
        <xdr:cNvSpPr>
          <a:spLocks noChangeShapeType="1"/>
        </xdr:cNvSpPr>
      </xdr:nvSpPr>
      <xdr:spPr bwMode="auto">
        <a:xfrm>
          <a:off x="10029825" y="11430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72"/>
  <sheetViews>
    <sheetView tabSelected="1" workbookViewId="0">
      <selection activeCell="A2" sqref="A2"/>
    </sheetView>
  </sheetViews>
  <sheetFormatPr defaultColWidth="9.140625" defaultRowHeight="12" x14ac:dyDescent="0.25"/>
  <cols>
    <col min="1" max="3" width="9.140625" style="215"/>
    <col min="4" max="4" width="11.7109375" style="215" bestFit="1" customWidth="1"/>
    <col min="5" max="7" width="9.140625" style="215"/>
    <col min="8" max="14" width="9.140625" style="215" customWidth="1"/>
    <col min="15" max="16384" width="9.140625" style="215"/>
  </cols>
  <sheetData>
    <row r="1" spans="1:9" ht="17.25" customHeight="1" x14ac:dyDescent="0.2">
      <c r="A1" s="212"/>
      <c r="B1" s="213"/>
      <c r="C1" s="214"/>
      <c r="D1" s="214"/>
      <c r="E1" s="214"/>
      <c r="F1" s="214"/>
      <c r="G1" s="214"/>
      <c r="H1" s="214"/>
      <c r="I1" s="214"/>
    </row>
    <row r="2" spans="1:9" ht="17.25" customHeight="1" x14ac:dyDescent="0.25">
      <c r="A2" s="214"/>
      <c r="B2" s="214"/>
      <c r="C2" s="214"/>
      <c r="D2" s="214"/>
      <c r="E2" s="214"/>
      <c r="F2" s="214"/>
      <c r="G2" s="214"/>
      <c r="H2" s="214"/>
      <c r="I2" s="214"/>
    </row>
    <row r="3" spans="1:9" ht="17.25" customHeight="1" x14ac:dyDescent="0.25">
      <c r="A3" s="214"/>
      <c r="B3" s="214"/>
      <c r="C3" s="216"/>
      <c r="D3" s="214"/>
      <c r="E3" s="217"/>
      <c r="F3" s="218"/>
      <c r="G3" s="218"/>
      <c r="H3" s="218"/>
      <c r="I3" s="218"/>
    </row>
    <row r="4" spans="1:9" ht="17.25" customHeight="1" x14ac:dyDescent="0.25">
      <c r="A4" s="214"/>
      <c r="B4" s="214"/>
      <c r="C4" s="214"/>
      <c r="D4" s="214"/>
      <c r="E4" s="214"/>
      <c r="F4" s="214"/>
      <c r="G4" s="214"/>
      <c r="H4" s="214"/>
      <c r="I4" s="214"/>
    </row>
    <row r="5" spans="1:9" ht="45.75" customHeight="1" x14ac:dyDescent="0.3">
      <c r="A5" s="214"/>
      <c r="B5" s="216" t="s">
        <v>133</v>
      </c>
      <c r="C5" s="214"/>
      <c r="D5" s="214"/>
      <c r="E5" s="219"/>
      <c r="F5" s="214"/>
      <c r="G5" s="214"/>
      <c r="H5" s="214"/>
      <c r="I5" s="214"/>
    </row>
    <row r="6" spans="1:9" ht="17.25" customHeight="1" x14ac:dyDescent="0.3">
      <c r="A6" s="215" t="s">
        <v>139</v>
      </c>
    </row>
    <row r="7" spans="1:9" ht="17.25" customHeight="1" x14ac:dyDescent="0.3"/>
    <row r="8" spans="1:9" ht="17.25" customHeight="1" x14ac:dyDescent="0.3">
      <c r="A8" s="220" t="s">
        <v>140</v>
      </c>
    </row>
    <row r="9" spans="1:9" s="220" customFormat="1" ht="17.25" customHeight="1" x14ac:dyDescent="0.3"/>
    <row r="10" spans="1:9" s="220" customFormat="1" ht="17.25" customHeight="1" x14ac:dyDescent="0.3"/>
    <row r="11" spans="1:9" ht="17.25" customHeight="1" x14ac:dyDescent="0.3">
      <c r="A11" s="481" t="s">
        <v>134</v>
      </c>
      <c r="B11" s="481"/>
      <c r="C11" s="481"/>
      <c r="D11" s="481"/>
      <c r="E11" s="481"/>
      <c r="F11" s="481"/>
      <c r="G11" s="481"/>
      <c r="H11" s="481"/>
      <c r="I11" s="481"/>
    </row>
    <row r="12" spans="1:9" ht="17.25" customHeight="1" x14ac:dyDescent="0.3">
      <c r="A12" s="481"/>
      <c r="B12" s="481"/>
      <c r="C12" s="481"/>
      <c r="D12" s="481"/>
      <c r="E12" s="481"/>
      <c r="F12" s="481"/>
      <c r="G12" s="481"/>
      <c r="H12" s="481"/>
      <c r="I12" s="481"/>
    </row>
    <row r="13" spans="1:9" ht="17.25" customHeight="1" x14ac:dyDescent="0.3">
      <c r="A13" s="215" t="s">
        <v>135</v>
      </c>
    </row>
    <row r="14" spans="1:9" ht="17.25" customHeight="1" x14ac:dyDescent="0.3">
      <c r="A14" s="215" t="s">
        <v>142</v>
      </c>
    </row>
    <row r="15" spans="1:9" ht="17.25" customHeight="1" x14ac:dyDescent="0.3">
      <c r="A15" s="215" t="s">
        <v>143</v>
      </c>
    </row>
    <row r="16" spans="1:9" ht="17.25" customHeight="1" x14ac:dyDescent="0.3">
      <c r="A16" s="215" t="s">
        <v>144</v>
      </c>
    </row>
    <row r="17" spans="1:9" ht="17.25" customHeight="1" x14ac:dyDescent="0.3">
      <c r="A17" s="215" t="s">
        <v>136</v>
      </c>
    </row>
    <row r="18" spans="1:9" ht="17.25" customHeight="1" x14ac:dyDescent="0.3">
      <c r="A18" s="215" t="s">
        <v>149</v>
      </c>
    </row>
    <row r="19" spans="1:9" ht="17.25" customHeight="1" x14ac:dyDescent="0.3">
      <c r="A19" s="215" t="s">
        <v>150</v>
      </c>
    </row>
    <row r="20" spans="1:9" ht="17.25" customHeight="1" x14ac:dyDescent="0.3">
      <c r="A20" s="215" t="s">
        <v>145</v>
      </c>
    </row>
    <row r="21" spans="1:9" ht="17.25" customHeight="1" x14ac:dyDescent="0.3">
      <c r="A21" s="215" t="s">
        <v>165</v>
      </c>
    </row>
    <row r="22" spans="1:9" ht="17.25" customHeight="1" x14ac:dyDescent="0.3">
      <c r="A22" s="215" t="s">
        <v>147</v>
      </c>
    </row>
    <row r="23" spans="1:9" ht="17.25" customHeight="1" x14ac:dyDescent="0.3">
      <c r="A23" s="215" t="s">
        <v>148</v>
      </c>
    </row>
    <row r="24" spans="1:9" ht="17.25" customHeight="1" x14ac:dyDescent="0.3">
      <c r="A24" s="215" t="s">
        <v>137</v>
      </c>
    </row>
    <row r="25" spans="1:9" ht="17.25" customHeight="1" x14ac:dyDescent="0.3">
      <c r="A25" s="215" t="s">
        <v>151</v>
      </c>
    </row>
    <row r="26" spans="1:9" ht="17.25" customHeight="1" x14ac:dyDescent="0.3">
      <c r="A26" s="215" t="s">
        <v>152</v>
      </c>
    </row>
    <row r="27" spans="1:9" ht="17.25" customHeight="1" x14ac:dyDescent="0.3"/>
    <row r="28" spans="1:9" ht="17.25" customHeight="1" x14ac:dyDescent="0.3"/>
    <row r="29" spans="1:9" ht="17.25" customHeight="1" x14ac:dyDescent="0.25">
      <c r="A29" s="498" t="s">
        <v>173</v>
      </c>
      <c r="B29" s="498"/>
      <c r="C29" s="498"/>
      <c r="D29" s="498"/>
      <c r="E29" s="498"/>
      <c r="F29" s="498"/>
      <c r="G29" s="498"/>
      <c r="H29" s="498"/>
      <c r="I29" s="498"/>
    </row>
    <row r="30" spans="1:9" ht="17.25" customHeight="1" x14ac:dyDescent="0.25">
      <c r="A30" s="498"/>
      <c r="B30" s="498"/>
      <c r="C30" s="498"/>
      <c r="D30" s="498"/>
      <c r="E30" s="498"/>
      <c r="F30" s="498"/>
      <c r="G30" s="498"/>
      <c r="H30" s="498"/>
      <c r="I30" s="498"/>
    </row>
    <row r="31" spans="1:9" ht="17.25" customHeight="1" x14ac:dyDescent="0.25">
      <c r="A31" s="498"/>
      <c r="B31" s="498"/>
      <c r="C31" s="498"/>
      <c r="D31" s="498"/>
      <c r="E31" s="498"/>
      <c r="F31" s="498"/>
      <c r="G31" s="498"/>
      <c r="H31" s="498"/>
      <c r="I31" s="498"/>
    </row>
    <row r="32" spans="1:9" ht="17.25" customHeight="1" x14ac:dyDescent="0.3"/>
    <row r="33" spans="1:8" ht="17.25" customHeight="1" x14ac:dyDescent="0.3">
      <c r="A33" s="482"/>
      <c r="B33" s="482"/>
      <c r="C33" s="483" t="s">
        <v>138</v>
      </c>
      <c r="D33" s="482" t="s">
        <v>141</v>
      </c>
      <c r="E33" s="482"/>
      <c r="F33" s="482"/>
      <c r="G33" s="482"/>
      <c r="H33" s="482"/>
    </row>
    <row r="34" spans="1:8" ht="25.5" customHeight="1" x14ac:dyDescent="0.25"/>
    <row r="35" spans="1:8" ht="25.5" customHeight="1" x14ac:dyDescent="0.25"/>
    <row r="36" spans="1:8" ht="25.5" customHeight="1" x14ac:dyDescent="0.25"/>
    <row r="37" spans="1:8" ht="25.5" customHeight="1" x14ac:dyDescent="0.25"/>
    <row r="38" spans="1:8" ht="25.5" customHeight="1" x14ac:dyDescent="0.25"/>
    <row r="39" spans="1:8" ht="25.5" customHeight="1" x14ac:dyDescent="0.25"/>
    <row r="40" spans="1:8" ht="25.5" customHeight="1" x14ac:dyDescent="0.25"/>
    <row r="41" spans="1:8" ht="25.5" customHeight="1" x14ac:dyDescent="0.25"/>
    <row r="42" spans="1:8" ht="25.5" customHeight="1" x14ac:dyDescent="0.25"/>
    <row r="43" spans="1:8" ht="25.5" customHeight="1" x14ac:dyDescent="0.25"/>
    <row r="44" spans="1:8" ht="17.25" customHeight="1" x14ac:dyDescent="0.25"/>
    <row r="45" spans="1:8" ht="17.25" customHeight="1" x14ac:dyDescent="0.25"/>
    <row r="46" spans="1:8" ht="17.25" customHeight="1" x14ac:dyDescent="0.25"/>
    <row r="47" spans="1:8" ht="17.25" customHeight="1" x14ac:dyDescent="0.25"/>
    <row r="48" spans="1:8" ht="17.25" customHeight="1" x14ac:dyDescent="0.25"/>
    <row r="49" ht="17.25" customHeight="1" x14ac:dyDescent="0.25"/>
    <row r="50" ht="17.25" customHeight="1" x14ac:dyDescent="0.25"/>
    <row r="51" ht="17.25" customHeight="1" x14ac:dyDescent="0.25"/>
    <row r="52" ht="17.25" customHeight="1" x14ac:dyDescent="0.25"/>
    <row r="53" ht="17.25" customHeight="1" x14ac:dyDescent="0.25"/>
    <row r="54" ht="17.25" customHeight="1" x14ac:dyDescent="0.25"/>
    <row r="55" ht="17.25" customHeight="1" x14ac:dyDescent="0.25"/>
    <row r="56" ht="17.25" customHeight="1" x14ac:dyDescent="0.25"/>
    <row r="57" ht="17.25" customHeight="1" x14ac:dyDescent="0.25"/>
    <row r="58" ht="17.25" customHeight="1" x14ac:dyDescent="0.25"/>
    <row r="59" ht="17.25" customHeight="1" x14ac:dyDescent="0.25"/>
    <row r="60" ht="17.25" customHeight="1" x14ac:dyDescent="0.25"/>
    <row r="61" ht="17.25" customHeight="1" x14ac:dyDescent="0.25"/>
    <row r="62" ht="17.25" customHeight="1" x14ac:dyDescent="0.25"/>
    <row r="63" ht="17.25" customHeight="1" x14ac:dyDescent="0.25"/>
    <row r="64" ht="17.25" customHeight="1" x14ac:dyDescent="0.25"/>
    <row r="65" ht="17.25" customHeight="1" x14ac:dyDescent="0.25"/>
    <row r="66" ht="17.25" customHeight="1" x14ac:dyDescent="0.25"/>
    <row r="67" ht="17.25" customHeight="1" x14ac:dyDescent="0.25"/>
    <row r="68" ht="17.25" customHeight="1" x14ac:dyDescent="0.25"/>
    <row r="69" ht="17.25" customHeight="1" x14ac:dyDescent="0.25"/>
    <row r="70" ht="17.25" customHeight="1" x14ac:dyDescent="0.25"/>
    <row r="71" ht="17.25" customHeight="1" x14ac:dyDescent="0.25"/>
    <row r="72" ht="17.25" customHeight="1" x14ac:dyDescent="0.25"/>
  </sheetData>
  <mergeCells count="1">
    <mergeCell ref="A29:I31"/>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7"/>
  <sheetViews>
    <sheetView showGridLines="0" zoomScaleNormal="100" workbookViewId="0">
      <selection activeCell="B41" sqref="B41"/>
    </sheetView>
  </sheetViews>
  <sheetFormatPr defaultColWidth="9.140625" defaultRowHeight="12" x14ac:dyDescent="0.2"/>
  <cols>
    <col min="1" max="1" width="4.28515625" style="4" customWidth="1"/>
    <col min="2" max="2" width="23.85546875" style="4" customWidth="1"/>
    <col min="3" max="8" width="5.42578125" style="4" hidden="1" customWidth="1"/>
    <col min="9" max="14" width="7.7109375" style="4" customWidth="1"/>
    <col min="15" max="15" width="6.7109375" style="4" customWidth="1"/>
    <col min="16" max="16384" width="9.140625" style="4"/>
  </cols>
  <sheetData>
    <row r="1" spans="1:27" s="1" customFormat="1" x14ac:dyDescent="0.25">
      <c r="B1" s="484" t="s">
        <v>169</v>
      </c>
      <c r="C1" s="2"/>
      <c r="D1" s="2"/>
      <c r="E1" s="2"/>
      <c r="F1" s="2"/>
      <c r="G1" s="2"/>
      <c r="H1" s="2"/>
      <c r="I1" s="2"/>
      <c r="J1" s="2"/>
      <c r="K1" s="2"/>
      <c r="L1" s="2"/>
      <c r="M1" s="2"/>
      <c r="N1" s="2"/>
      <c r="O1" s="2"/>
    </row>
    <row r="2" spans="1:27" s="1" customFormat="1" x14ac:dyDescent="0.2">
      <c r="B2" s="3"/>
    </row>
    <row r="3" spans="1:27" x14ac:dyDescent="0.2">
      <c r="P3" s="5"/>
      <c r="Q3" s="5"/>
      <c r="R3" s="5"/>
      <c r="S3" s="5"/>
      <c r="T3" s="5"/>
      <c r="U3" s="5"/>
      <c r="V3" s="5"/>
      <c r="W3" s="5"/>
      <c r="X3" s="5"/>
      <c r="Y3" s="5"/>
      <c r="Z3" s="5"/>
      <c r="AA3" s="5"/>
    </row>
    <row r="4" spans="1:27" s="5" customFormat="1" ht="12.75" customHeight="1" x14ac:dyDescent="0.3">
      <c r="B4" s="480"/>
      <c r="C4" s="263" t="s">
        <v>0</v>
      </c>
      <c r="D4" s="7"/>
      <c r="E4" s="7"/>
      <c r="F4" s="7"/>
      <c r="G4" s="7"/>
      <c r="H4" s="7"/>
      <c r="I4" s="227" t="s">
        <v>1</v>
      </c>
      <c r="J4" s="224"/>
      <c r="K4" s="224"/>
      <c r="L4" s="7"/>
      <c r="M4" s="224"/>
      <c r="N4" s="224"/>
      <c r="O4" s="471"/>
    </row>
    <row r="5" spans="1:27" s="5" customFormat="1" ht="12.75" customHeight="1" x14ac:dyDescent="0.3">
      <c r="B5" s="8"/>
      <c r="C5" s="264" t="s">
        <v>2</v>
      </c>
      <c r="D5" s="9"/>
      <c r="E5" s="9"/>
      <c r="F5" s="10" t="s">
        <v>3</v>
      </c>
      <c r="G5" s="9"/>
      <c r="H5" s="9"/>
      <c r="I5" s="228" t="s">
        <v>2</v>
      </c>
      <c r="J5" s="225"/>
      <c r="K5" s="225"/>
      <c r="L5" s="228" t="s">
        <v>3</v>
      </c>
      <c r="M5" s="225"/>
      <c r="N5" s="225"/>
      <c r="O5" s="471"/>
    </row>
    <row r="6" spans="1:27" s="5" customFormat="1" ht="25.5" customHeight="1" x14ac:dyDescent="0.3">
      <c r="B6" s="8"/>
      <c r="C6" s="265" t="s">
        <v>4</v>
      </c>
      <c r="D6" s="12" t="s">
        <v>5</v>
      </c>
      <c r="E6" s="13" t="s">
        <v>6</v>
      </c>
      <c r="F6" s="11" t="s">
        <v>4</v>
      </c>
      <c r="G6" s="12" t="s">
        <v>5</v>
      </c>
      <c r="H6" s="12" t="s">
        <v>6</v>
      </c>
      <c r="I6" s="249" t="s">
        <v>4</v>
      </c>
      <c r="J6" s="226" t="s">
        <v>5</v>
      </c>
      <c r="K6" s="226" t="s">
        <v>6</v>
      </c>
      <c r="L6" s="229" t="s">
        <v>4</v>
      </c>
      <c r="M6" s="226" t="s">
        <v>5</v>
      </c>
      <c r="N6" s="226" t="s">
        <v>6</v>
      </c>
      <c r="O6" s="472"/>
    </row>
    <row r="7" spans="1:27" s="5" customFormat="1" ht="12.75" customHeight="1" x14ac:dyDescent="0.3">
      <c r="A7" s="6"/>
      <c r="B7" s="259" t="s">
        <v>7</v>
      </c>
      <c r="C7" s="266">
        <v>0.20219999999999999</v>
      </c>
      <c r="D7" s="15">
        <v>0.2056</v>
      </c>
      <c r="E7" s="16">
        <v>0.21049999999999999</v>
      </c>
      <c r="F7" s="14">
        <v>0.1182</v>
      </c>
      <c r="G7" s="15">
        <v>0.12039999999999999</v>
      </c>
      <c r="H7" s="15">
        <v>0.1188</v>
      </c>
      <c r="I7" s="250">
        <v>7.0599999999999996E-2</v>
      </c>
      <c r="J7" s="222">
        <v>7.1900000000000006E-2</v>
      </c>
      <c r="K7" s="223">
        <v>7.0699999999999999E-2</v>
      </c>
      <c r="L7" s="230">
        <v>4.02E-2</v>
      </c>
      <c r="M7" s="222">
        <v>3.6900000000000002E-2</v>
      </c>
      <c r="N7" s="222">
        <v>3.44E-2</v>
      </c>
      <c r="O7" s="52"/>
    </row>
    <row r="8" spans="1:27" s="5" customFormat="1" ht="12.75" customHeight="1" x14ac:dyDescent="0.3">
      <c r="A8" s="6"/>
      <c r="B8" s="260" t="s">
        <v>8</v>
      </c>
      <c r="C8" s="231">
        <v>0.2152</v>
      </c>
      <c r="D8" s="18">
        <v>0.21809999999999999</v>
      </c>
      <c r="E8" s="19">
        <v>0.22090000000000001</v>
      </c>
      <c r="F8" s="17">
        <v>0.126</v>
      </c>
      <c r="G8" s="18">
        <v>0.1288</v>
      </c>
      <c r="H8" s="18">
        <v>0.12479999999999999</v>
      </c>
      <c r="I8" s="251">
        <v>7.8600000000000003E-2</v>
      </c>
      <c r="J8" s="245">
        <v>7.9000000000000001E-2</v>
      </c>
      <c r="K8" s="18">
        <v>7.6300000000000007E-2</v>
      </c>
      <c r="L8" s="238">
        <v>4.1300000000000003E-2</v>
      </c>
      <c r="M8" s="17">
        <v>3.7600000000000001E-2</v>
      </c>
      <c r="N8" s="17">
        <v>3.4799999999999998E-2</v>
      </c>
      <c r="O8" s="52"/>
    </row>
    <row r="9" spans="1:27" s="5" customFormat="1" ht="12.75" customHeight="1" x14ac:dyDescent="0.3">
      <c r="A9" s="6"/>
      <c r="B9" s="42" t="s">
        <v>9</v>
      </c>
      <c r="C9" s="232">
        <v>0.2215</v>
      </c>
      <c r="D9" s="21">
        <v>0.20430000000000001</v>
      </c>
      <c r="E9" s="22">
        <v>0.23519999999999999</v>
      </c>
      <c r="F9" s="20">
        <v>0.1099</v>
      </c>
      <c r="G9" s="21">
        <v>0.1086</v>
      </c>
      <c r="H9" s="21">
        <v>0.1081</v>
      </c>
      <c r="I9" s="252">
        <v>6.6799999999999998E-2</v>
      </c>
      <c r="J9" s="133">
        <v>6.5000000000000002E-2</v>
      </c>
      <c r="K9" s="21">
        <v>6.2100000000000002E-2</v>
      </c>
      <c r="L9" s="239">
        <v>3.4299999999999997E-2</v>
      </c>
      <c r="M9" s="20">
        <v>2.93E-2</v>
      </c>
      <c r="N9" s="20">
        <v>2.86E-2</v>
      </c>
      <c r="O9" s="52"/>
    </row>
    <row r="10" spans="1:27" s="5" customFormat="1" ht="12.75" customHeight="1" x14ac:dyDescent="0.3">
      <c r="A10" s="6"/>
      <c r="B10" s="30" t="s">
        <v>10</v>
      </c>
      <c r="C10" s="233">
        <v>8.8200000000000001E-2</v>
      </c>
      <c r="D10" s="24">
        <v>8.9499999999999996E-2</v>
      </c>
      <c r="E10" s="25">
        <v>9.5699999999999993E-2</v>
      </c>
      <c r="F10" s="23">
        <v>7.2599999999999998E-2</v>
      </c>
      <c r="G10" s="24">
        <v>7.5700000000000003E-2</v>
      </c>
      <c r="H10" s="24">
        <v>7.8200000000000006E-2</v>
      </c>
      <c r="I10" s="253">
        <v>5.1799999999999999E-2</v>
      </c>
      <c r="J10" s="246">
        <v>4.8399999999999999E-2</v>
      </c>
      <c r="K10" s="24">
        <v>3.9100000000000003E-2</v>
      </c>
      <c r="L10" s="240">
        <v>3.5200000000000002E-2</v>
      </c>
      <c r="M10" s="23">
        <v>3.4099999999999998E-2</v>
      </c>
      <c r="N10" s="23">
        <v>2.69E-2</v>
      </c>
      <c r="O10" s="52"/>
    </row>
    <row r="11" spans="1:27" s="5" customFormat="1" ht="12.75" customHeight="1" x14ac:dyDescent="0.3">
      <c r="A11" s="6"/>
      <c r="B11" s="30" t="s">
        <v>11</v>
      </c>
      <c r="C11" s="233">
        <v>0.14929999999999999</v>
      </c>
      <c r="D11" s="24">
        <v>0.12740000000000001</v>
      </c>
      <c r="E11" s="25">
        <v>0.1293</v>
      </c>
      <c r="F11" s="23">
        <v>9.9000000000000005E-2</v>
      </c>
      <c r="G11" s="24">
        <v>8.1900000000000001E-2</v>
      </c>
      <c r="H11" s="24">
        <v>7.8299999999999995E-2</v>
      </c>
      <c r="I11" s="253">
        <v>5.7500000000000002E-2</v>
      </c>
      <c r="J11" s="246">
        <v>5.6300000000000003E-2</v>
      </c>
      <c r="K11" s="24">
        <v>5.8299999999999998E-2</v>
      </c>
      <c r="L11" s="240">
        <v>3.32E-2</v>
      </c>
      <c r="M11" s="23">
        <v>3.04E-2</v>
      </c>
      <c r="N11" s="23">
        <v>2.9399999999999999E-2</v>
      </c>
      <c r="O11" s="52"/>
    </row>
    <row r="12" spans="1:27" s="5" customFormat="1" ht="12.75" customHeight="1" x14ac:dyDescent="0.3">
      <c r="A12" s="6"/>
      <c r="B12" s="30" t="s">
        <v>12</v>
      </c>
      <c r="C12" s="233">
        <v>0.29360000000000003</v>
      </c>
      <c r="D12" s="24">
        <v>0.30349999999999999</v>
      </c>
      <c r="E12" s="25">
        <v>0.30420000000000003</v>
      </c>
      <c r="F12" s="23">
        <v>9.98E-2</v>
      </c>
      <c r="G12" s="24">
        <v>9.7199999999999995E-2</v>
      </c>
      <c r="H12" s="24">
        <v>9.06E-2</v>
      </c>
      <c r="I12" s="253">
        <v>9.7699999999999995E-2</v>
      </c>
      <c r="J12" s="246">
        <v>8.7800000000000003E-2</v>
      </c>
      <c r="K12" s="24">
        <v>7.6399999999999996E-2</v>
      </c>
      <c r="L12" s="240">
        <v>4.3999999999999997E-2</v>
      </c>
      <c r="M12" s="23">
        <v>3.6999999999999998E-2</v>
      </c>
      <c r="N12" s="23">
        <v>3.44E-2</v>
      </c>
      <c r="O12" s="52"/>
    </row>
    <row r="13" spans="1:27" s="5" customFormat="1" ht="12.75" customHeight="1" x14ac:dyDescent="0.3">
      <c r="A13" s="6"/>
      <c r="B13" s="30" t="s">
        <v>13</v>
      </c>
      <c r="C13" s="233">
        <v>0.29210000000000003</v>
      </c>
      <c r="D13" s="24">
        <v>0.2974</v>
      </c>
      <c r="E13" s="25">
        <v>0.29459999999999997</v>
      </c>
      <c r="F13" s="23">
        <v>0.1444</v>
      </c>
      <c r="G13" s="24">
        <v>0.152</v>
      </c>
      <c r="H13" s="24">
        <v>0.14929999999999999</v>
      </c>
      <c r="I13" s="253">
        <v>6.8900000000000003E-2</v>
      </c>
      <c r="J13" s="246">
        <v>6.8099999999999994E-2</v>
      </c>
      <c r="K13" s="24">
        <v>6.8099999999999994E-2</v>
      </c>
      <c r="L13" s="240">
        <v>4.7899999999999998E-2</v>
      </c>
      <c r="M13" s="23">
        <v>4.0099999999999997E-2</v>
      </c>
      <c r="N13" s="23">
        <v>3.7699999999999997E-2</v>
      </c>
      <c r="O13" s="52"/>
    </row>
    <row r="14" spans="1:27" s="5" customFormat="1" ht="12.75" customHeight="1" x14ac:dyDescent="0.3">
      <c r="A14" s="6"/>
      <c r="B14" s="30" t="s">
        <v>14</v>
      </c>
      <c r="C14" s="233">
        <v>0.13669999999999999</v>
      </c>
      <c r="D14" s="24">
        <v>0.13250000000000001</v>
      </c>
      <c r="E14" s="25">
        <v>0.12909999999999999</v>
      </c>
      <c r="F14" s="23">
        <v>9.7000000000000003E-2</v>
      </c>
      <c r="G14" s="24">
        <v>9.3100000000000002E-2</v>
      </c>
      <c r="H14" s="24">
        <v>9.5799999999999996E-2</v>
      </c>
      <c r="I14" s="253">
        <v>4.7600000000000003E-2</v>
      </c>
      <c r="J14" s="246">
        <v>4.9399999999999999E-2</v>
      </c>
      <c r="K14" s="24">
        <v>3.8399999999999997E-2</v>
      </c>
      <c r="L14" s="240">
        <v>3.5299999999999998E-2</v>
      </c>
      <c r="M14" s="23">
        <v>3.6900000000000002E-2</v>
      </c>
      <c r="N14" s="23">
        <v>2.7099999999999999E-2</v>
      </c>
      <c r="O14" s="52"/>
    </row>
    <row r="15" spans="1:27" s="5" customFormat="1" ht="12.75" customHeight="1" x14ac:dyDescent="0.3">
      <c r="A15" s="6"/>
      <c r="B15" s="30" t="s">
        <v>15</v>
      </c>
      <c r="C15" s="233">
        <v>0.24049999999999999</v>
      </c>
      <c r="D15" s="24">
        <v>0.25359999999999999</v>
      </c>
      <c r="E15" s="25">
        <v>0.24540000000000001</v>
      </c>
      <c r="F15" s="23">
        <v>0.13719999999999999</v>
      </c>
      <c r="G15" s="24">
        <v>0.13569999999999999</v>
      </c>
      <c r="H15" s="24">
        <v>0.13569999999999999</v>
      </c>
      <c r="I15" s="253">
        <v>7.22E-2</v>
      </c>
      <c r="J15" s="246">
        <v>7.4499999999999997E-2</v>
      </c>
      <c r="K15" s="24">
        <v>7.2400000000000006E-2</v>
      </c>
      <c r="L15" s="240">
        <v>4.7399999999999998E-2</v>
      </c>
      <c r="M15" s="23">
        <v>4.1599999999999998E-2</v>
      </c>
      <c r="N15" s="23">
        <v>3.6999999999999998E-2</v>
      </c>
      <c r="O15" s="52"/>
    </row>
    <row r="16" spans="1:27" s="5" customFormat="1" ht="12.75" customHeight="1" x14ac:dyDescent="0.3">
      <c r="A16" s="6"/>
      <c r="B16" s="30" t="s">
        <v>16</v>
      </c>
      <c r="C16" s="233">
        <v>0.16969999999999999</v>
      </c>
      <c r="D16" s="24">
        <v>0.17849999999999999</v>
      </c>
      <c r="E16" s="25">
        <v>0.17710000000000001</v>
      </c>
      <c r="F16" s="23">
        <v>0.1239</v>
      </c>
      <c r="G16" s="24">
        <v>0.1298</v>
      </c>
      <c r="H16" s="24">
        <v>0.1149</v>
      </c>
      <c r="I16" s="253">
        <v>8.8800000000000004E-2</v>
      </c>
      <c r="J16" s="246">
        <v>7.9799999999999996E-2</v>
      </c>
      <c r="K16" s="24">
        <v>7.4999999999999997E-2</v>
      </c>
      <c r="L16" s="240">
        <v>5.0799999999999998E-2</v>
      </c>
      <c r="M16" s="23">
        <v>4.6699999999999998E-2</v>
      </c>
      <c r="N16" s="23">
        <v>3.5999999999999997E-2</v>
      </c>
      <c r="O16" s="52"/>
    </row>
    <row r="17" spans="1:16" s="5" customFormat="1" ht="12.75" customHeight="1" x14ac:dyDescent="0.3">
      <c r="A17" s="6"/>
      <c r="B17" s="30" t="s">
        <v>17</v>
      </c>
      <c r="C17" s="233">
        <v>0.2273</v>
      </c>
      <c r="D17" s="24">
        <v>0.23669999999999999</v>
      </c>
      <c r="E17" s="25">
        <v>0.23699999999999999</v>
      </c>
      <c r="F17" s="23">
        <v>0.1202</v>
      </c>
      <c r="G17" s="24">
        <v>0.1167</v>
      </c>
      <c r="H17" s="24">
        <v>0.1133</v>
      </c>
      <c r="I17" s="253">
        <v>8.9200000000000002E-2</v>
      </c>
      <c r="J17" s="246">
        <v>9.5899999999999999E-2</v>
      </c>
      <c r="K17" s="24">
        <v>9.3100000000000002E-2</v>
      </c>
      <c r="L17" s="240">
        <v>3.7699999999999997E-2</v>
      </c>
      <c r="M17" s="23">
        <v>3.7400000000000003E-2</v>
      </c>
      <c r="N17" s="23">
        <v>3.1699999999999999E-2</v>
      </c>
      <c r="O17" s="52"/>
      <c r="P17" s="26"/>
    </row>
    <row r="18" spans="1:16" s="5" customFormat="1" ht="12.75" customHeight="1" x14ac:dyDescent="0.3">
      <c r="A18" s="6"/>
      <c r="B18" s="30" t="s">
        <v>18</v>
      </c>
      <c r="C18" s="233">
        <v>0.15959999999999999</v>
      </c>
      <c r="D18" s="24">
        <v>0.16200000000000001</v>
      </c>
      <c r="E18" s="25">
        <v>0.16750000000000001</v>
      </c>
      <c r="F18" s="23">
        <v>8.5500000000000007E-2</v>
      </c>
      <c r="G18" s="24">
        <v>9.3100000000000002E-2</v>
      </c>
      <c r="H18" s="24">
        <v>9.4899999999999998E-2</v>
      </c>
      <c r="I18" s="253">
        <v>7.2900000000000006E-2</v>
      </c>
      <c r="J18" s="246">
        <v>7.6200000000000004E-2</v>
      </c>
      <c r="K18" s="24">
        <v>7.3300000000000004E-2</v>
      </c>
      <c r="L18" s="240">
        <v>3.8800000000000001E-2</v>
      </c>
      <c r="M18" s="23">
        <v>3.7900000000000003E-2</v>
      </c>
      <c r="N18" s="23">
        <v>3.6700000000000003E-2</v>
      </c>
      <c r="O18" s="52"/>
    </row>
    <row r="19" spans="1:16" s="5" customFormat="1" ht="12.75" customHeight="1" x14ac:dyDescent="0.3">
      <c r="B19" s="42" t="s">
        <v>19</v>
      </c>
      <c r="C19" s="232">
        <v>0.13500000000000001</v>
      </c>
      <c r="D19" s="21">
        <v>0.13239999999999999</v>
      </c>
      <c r="E19" s="22">
        <v>0.13120000000000001</v>
      </c>
      <c r="F19" s="20">
        <v>9.4399999999999998E-2</v>
      </c>
      <c r="G19" s="21">
        <v>9.1800000000000007E-2</v>
      </c>
      <c r="H19" s="21">
        <v>9.2799999999999994E-2</v>
      </c>
      <c r="I19" s="252">
        <v>4.6800000000000001E-2</v>
      </c>
      <c r="J19" s="133">
        <v>4.7500000000000001E-2</v>
      </c>
      <c r="K19" s="21">
        <v>4.5900000000000003E-2</v>
      </c>
      <c r="L19" s="239">
        <v>4.2500000000000003E-2</v>
      </c>
      <c r="M19" s="20">
        <v>4.0099999999999997E-2</v>
      </c>
      <c r="N19" s="20">
        <v>3.5099999999999999E-2</v>
      </c>
      <c r="O19" s="52"/>
    </row>
    <row r="20" spans="1:16" s="5" customFormat="1" ht="12.75" customHeight="1" x14ac:dyDescent="0.3">
      <c r="A20" s="6"/>
      <c r="B20" s="30" t="s">
        <v>20</v>
      </c>
      <c r="C20" s="233">
        <v>0.23230000000000001</v>
      </c>
      <c r="D20" s="24">
        <v>0.23380000000000001</v>
      </c>
      <c r="E20" s="25">
        <v>0.24279999999999999</v>
      </c>
      <c r="F20" s="23">
        <v>0.17180000000000001</v>
      </c>
      <c r="G20" s="24">
        <v>0.17349999999999999</v>
      </c>
      <c r="H20" s="24">
        <v>0.15970000000000001</v>
      </c>
      <c r="I20" s="253">
        <v>9.4600000000000004E-2</v>
      </c>
      <c r="J20" s="246">
        <v>9.5100000000000004E-2</v>
      </c>
      <c r="K20" s="24">
        <v>9.0499999999999997E-2</v>
      </c>
      <c r="L20" s="240">
        <v>3.7600000000000001E-2</v>
      </c>
      <c r="M20" s="23">
        <v>3.4500000000000003E-2</v>
      </c>
      <c r="N20" s="23">
        <v>3.1899999999999998E-2</v>
      </c>
      <c r="O20" s="52"/>
    </row>
    <row r="21" spans="1:16" s="5" customFormat="1" ht="12.75" customHeight="1" x14ac:dyDescent="0.3">
      <c r="A21" s="6"/>
      <c r="B21" s="30" t="s">
        <v>21</v>
      </c>
      <c r="C21" s="233">
        <v>0.24809999999999999</v>
      </c>
      <c r="D21" s="24">
        <v>0.2356</v>
      </c>
      <c r="E21" s="25">
        <v>0.18379999999999999</v>
      </c>
      <c r="F21" s="23">
        <v>0.20130000000000001</v>
      </c>
      <c r="G21" s="24">
        <v>0.1903</v>
      </c>
      <c r="H21" s="24">
        <v>0.14119999999999999</v>
      </c>
      <c r="I21" s="253">
        <v>0</v>
      </c>
      <c r="J21" s="246">
        <v>0</v>
      </c>
      <c r="K21" s="24">
        <v>0</v>
      </c>
      <c r="L21" s="240">
        <v>0</v>
      </c>
      <c r="M21" s="23">
        <v>0</v>
      </c>
      <c r="N21" s="23">
        <v>0</v>
      </c>
      <c r="O21" s="52"/>
    </row>
    <row r="22" spans="1:16" s="5" customFormat="1" ht="12.75" customHeight="1" x14ac:dyDescent="0.3">
      <c r="A22" s="6"/>
      <c r="B22" s="30" t="s">
        <v>22</v>
      </c>
      <c r="C22" s="233">
        <v>0.1358</v>
      </c>
      <c r="D22" s="24">
        <v>0.13009999999999999</v>
      </c>
      <c r="E22" s="25">
        <v>0.16500000000000001</v>
      </c>
      <c r="F22" s="23">
        <v>0.1152</v>
      </c>
      <c r="G22" s="24">
        <v>0.1183</v>
      </c>
      <c r="H22" s="24">
        <v>0.1183</v>
      </c>
      <c r="I22" s="253">
        <v>5.04E-2</v>
      </c>
      <c r="J22" s="246">
        <v>4.8800000000000003E-2</v>
      </c>
      <c r="K22" s="24">
        <v>4.8500000000000001E-2</v>
      </c>
      <c r="L22" s="240">
        <v>3.7100000000000001E-2</v>
      </c>
      <c r="M22" s="23">
        <v>3.56E-2</v>
      </c>
      <c r="N22" s="23">
        <v>2.9399999999999999E-2</v>
      </c>
      <c r="O22" s="52"/>
    </row>
    <row r="23" spans="1:16" s="5" customFormat="1" ht="12.75" customHeight="1" x14ac:dyDescent="0.3">
      <c r="A23" s="6"/>
      <c r="B23" s="30" t="s">
        <v>23</v>
      </c>
      <c r="C23" s="233">
        <v>0.1391</v>
      </c>
      <c r="D23" s="24">
        <v>0.13189999999999999</v>
      </c>
      <c r="E23" s="25">
        <v>0.12429999999999999</v>
      </c>
      <c r="F23" s="23">
        <v>0.1227</v>
      </c>
      <c r="G23" s="24">
        <v>0.1171</v>
      </c>
      <c r="H23" s="24">
        <v>9.9699999999999997E-2</v>
      </c>
      <c r="I23" s="253">
        <v>6.1400000000000003E-2</v>
      </c>
      <c r="J23" s="246">
        <v>4.99E-2</v>
      </c>
      <c r="K23" s="24">
        <v>4.36E-2</v>
      </c>
      <c r="L23" s="240">
        <v>4.0800000000000003E-2</v>
      </c>
      <c r="M23" s="23">
        <v>3.7400000000000003E-2</v>
      </c>
      <c r="N23" s="23">
        <v>2.18E-2</v>
      </c>
      <c r="O23" s="52"/>
    </row>
    <row r="24" spans="1:16" s="5" customFormat="1" ht="12.75" customHeight="1" x14ac:dyDescent="0.3">
      <c r="A24" s="6"/>
      <c r="B24" s="30" t="s">
        <v>24</v>
      </c>
      <c r="C24" s="233">
        <v>0.1646</v>
      </c>
      <c r="D24" s="24">
        <v>0.17380000000000001</v>
      </c>
      <c r="E24" s="25">
        <v>0.1767</v>
      </c>
      <c r="F24" s="23">
        <v>0.10009999999999999</v>
      </c>
      <c r="G24" s="24">
        <v>9.8699999999999996E-2</v>
      </c>
      <c r="H24" s="24">
        <v>8.9300000000000004E-2</v>
      </c>
      <c r="I24" s="253">
        <v>5.6599999999999998E-2</v>
      </c>
      <c r="J24" s="246">
        <v>5.1400000000000001E-2</v>
      </c>
      <c r="K24" s="24">
        <v>4.82E-2</v>
      </c>
      <c r="L24" s="240">
        <v>4.4999999999999998E-2</v>
      </c>
      <c r="M24" s="23">
        <v>3.9399999999999998E-2</v>
      </c>
      <c r="N24" s="23">
        <v>3.7199999999999997E-2</v>
      </c>
      <c r="O24" s="52"/>
    </row>
    <row r="25" spans="1:16" s="5" customFormat="1" ht="12.75" customHeight="1" x14ac:dyDescent="0.3">
      <c r="A25" s="6"/>
      <c r="B25" s="30" t="s">
        <v>25</v>
      </c>
      <c r="C25" s="233">
        <v>0.1326</v>
      </c>
      <c r="D25" s="24">
        <v>0.11459999999999999</v>
      </c>
      <c r="E25" s="25">
        <v>0.1145</v>
      </c>
      <c r="F25" s="23">
        <v>9.8000000000000004E-2</v>
      </c>
      <c r="G25" s="24">
        <v>8.9899999999999994E-2</v>
      </c>
      <c r="H25" s="24">
        <v>8.6999999999999994E-2</v>
      </c>
      <c r="I25" s="253">
        <v>4.2000000000000003E-2</v>
      </c>
      <c r="J25" s="246">
        <v>3.5099999999999999E-2</v>
      </c>
      <c r="K25" s="24">
        <v>3.5200000000000002E-2</v>
      </c>
      <c r="L25" s="240">
        <v>4.7800000000000002E-2</v>
      </c>
      <c r="M25" s="23">
        <v>3.8899999999999997E-2</v>
      </c>
      <c r="N25" s="23">
        <v>3.3799999999999997E-2</v>
      </c>
      <c r="O25" s="52"/>
    </row>
    <row r="26" spans="1:16" s="5" customFormat="1" ht="12.75" customHeight="1" x14ac:dyDescent="0.3">
      <c r="A26" s="6"/>
      <c r="B26" s="30" t="s">
        <v>26</v>
      </c>
      <c r="C26" s="233">
        <v>0.16889999999999999</v>
      </c>
      <c r="D26" s="24">
        <v>0.12479999999999999</v>
      </c>
      <c r="E26" s="25">
        <v>0.12670000000000001</v>
      </c>
      <c r="F26" s="23">
        <v>0.17799999999999999</v>
      </c>
      <c r="G26" s="24">
        <v>0.17799999999999999</v>
      </c>
      <c r="H26" s="24">
        <v>0.13730000000000001</v>
      </c>
      <c r="I26" s="253">
        <v>0</v>
      </c>
      <c r="J26" s="246">
        <v>0</v>
      </c>
      <c r="K26" s="24">
        <v>0</v>
      </c>
      <c r="L26" s="240">
        <v>0</v>
      </c>
      <c r="M26" s="23">
        <v>0</v>
      </c>
      <c r="N26" s="23">
        <v>0</v>
      </c>
      <c r="O26" s="52"/>
    </row>
    <row r="27" spans="1:16" s="5" customFormat="1" ht="12.75" customHeight="1" x14ac:dyDescent="0.3">
      <c r="A27" s="6"/>
      <c r="B27" s="30" t="s">
        <v>27</v>
      </c>
      <c r="C27" s="233">
        <v>0.1915</v>
      </c>
      <c r="D27" s="24">
        <v>0.17319999999999999</v>
      </c>
      <c r="E27" s="25">
        <v>0.18329999999999999</v>
      </c>
      <c r="F27" s="23">
        <v>9.4E-2</v>
      </c>
      <c r="G27" s="24">
        <v>8.8800000000000004E-2</v>
      </c>
      <c r="H27" s="24">
        <v>8.3500000000000005E-2</v>
      </c>
      <c r="I27" s="253">
        <v>8.4599999999999995E-2</v>
      </c>
      <c r="J27" s="246">
        <v>8.2000000000000003E-2</v>
      </c>
      <c r="K27" s="24">
        <v>7.7100000000000002E-2</v>
      </c>
      <c r="L27" s="240">
        <v>3.5999999999999997E-2</v>
      </c>
      <c r="M27" s="23">
        <v>3.3300000000000003E-2</v>
      </c>
      <c r="N27" s="23">
        <v>3.1600000000000003E-2</v>
      </c>
      <c r="O27" s="52"/>
    </row>
    <row r="28" spans="1:16" s="5" customFormat="1" ht="12.75" customHeight="1" x14ac:dyDescent="0.3">
      <c r="A28" s="6"/>
      <c r="B28" s="30" t="s">
        <v>28</v>
      </c>
      <c r="C28" s="233">
        <v>0.20180000000000001</v>
      </c>
      <c r="D28" s="24">
        <v>0.19869999999999999</v>
      </c>
      <c r="E28" s="25">
        <v>0.1983</v>
      </c>
      <c r="F28" s="23">
        <v>0.1108</v>
      </c>
      <c r="G28" s="24">
        <v>0.1055</v>
      </c>
      <c r="H28" s="24">
        <v>0.1047</v>
      </c>
      <c r="I28" s="253">
        <v>7.5399999999999995E-2</v>
      </c>
      <c r="J28" s="246">
        <v>7.2999999999999995E-2</v>
      </c>
      <c r="K28" s="24">
        <v>7.1099999999999997E-2</v>
      </c>
      <c r="L28" s="240">
        <v>4.2799999999999998E-2</v>
      </c>
      <c r="M28" s="23">
        <v>4.0099999999999997E-2</v>
      </c>
      <c r="N28" s="23">
        <v>3.78E-2</v>
      </c>
      <c r="O28" s="52"/>
    </row>
    <row r="29" spans="1:16" s="5" customFormat="1" ht="12.75" customHeight="1" x14ac:dyDescent="0.3">
      <c r="A29" s="6"/>
      <c r="B29" s="30" t="s">
        <v>29</v>
      </c>
      <c r="C29" s="233">
        <v>0.14369999999999999</v>
      </c>
      <c r="D29" s="24">
        <v>0.14080000000000001</v>
      </c>
      <c r="E29" s="25">
        <v>0.14180000000000001</v>
      </c>
      <c r="F29" s="23">
        <v>8.7800000000000003E-2</v>
      </c>
      <c r="G29" s="24">
        <v>8.3299999999999999E-2</v>
      </c>
      <c r="H29" s="24">
        <v>8.6099999999999996E-2</v>
      </c>
      <c r="I29" s="253">
        <v>5.0900000000000001E-2</v>
      </c>
      <c r="J29" s="246">
        <v>0.05</v>
      </c>
      <c r="K29" s="24">
        <v>4.9799999999999997E-2</v>
      </c>
      <c r="L29" s="240">
        <v>3.6400000000000002E-2</v>
      </c>
      <c r="M29" s="23">
        <v>3.6400000000000002E-2</v>
      </c>
      <c r="N29" s="23">
        <v>3.3799999999999997E-2</v>
      </c>
      <c r="O29" s="52"/>
    </row>
    <row r="30" spans="1:16" s="5" customFormat="1" ht="12.75" customHeight="1" x14ac:dyDescent="0.3">
      <c r="A30" s="6"/>
      <c r="B30" s="30" t="s">
        <v>30</v>
      </c>
      <c r="C30" s="233">
        <v>0.21310000000000001</v>
      </c>
      <c r="D30" s="24">
        <v>0.22309999999999999</v>
      </c>
      <c r="E30" s="25">
        <v>0.22850000000000001</v>
      </c>
      <c r="F30" s="23">
        <v>0.1138</v>
      </c>
      <c r="G30" s="24">
        <v>0.1187</v>
      </c>
      <c r="H30" s="24">
        <v>0.1154</v>
      </c>
      <c r="I30" s="253">
        <v>9.3299999999999994E-2</v>
      </c>
      <c r="J30" s="246">
        <v>0.10390000000000001</v>
      </c>
      <c r="K30" s="24">
        <v>9.8199999999999996E-2</v>
      </c>
      <c r="L30" s="240">
        <v>4.2000000000000003E-2</v>
      </c>
      <c r="M30" s="23">
        <v>4.4400000000000002E-2</v>
      </c>
      <c r="N30" s="23">
        <v>3.7900000000000003E-2</v>
      </c>
      <c r="O30" s="52"/>
    </row>
    <row r="31" spans="1:16" s="5" customFormat="1" ht="12.75" customHeight="1" x14ac:dyDescent="0.3">
      <c r="A31" s="6"/>
      <c r="B31" s="30" t="s">
        <v>31</v>
      </c>
      <c r="C31" s="233">
        <v>0.12790000000000001</v>
      </c>
      <c r="D31" s="24">
        <v>0.12479999999999999</v>
      </c>
      <c r="E31" s="25">
        <v>0.13189999999999999</v>
      </c>
      <c r="F31" s="23">
        <v>8.2000000000000003E-2</v>
      </c>
      <c r="G31" s="24">
        <v>8.0699999999999994E-2</v>
      </c>
      <c r="H31" s="24">
        <v>8.0199999999999994E-2</v>
      </c>
      <c r="I31" s="253">
        <v>3.0700000000000002E-2</v>
      </c>
      <c r="J31" s="246">
        <v>3.1899999999999998E-2</v>
      </c>
      <c r="K31" s="24">
        <v>3.4000000000000002E-2</v>
      </c>
      <c r="L31" s="240">
        <v>2.8799999999999999E-2</v>
      </c>
      <c r="M31" s="23">
        <v>3.0800000000000001E-2</v>
      </c>
      <c r="N31" s="23">
        <v>2.9000000000000001E-2</v>
      </c>
      <c r="O31" s="52"/>
    </row>
    <row r="32" spans="1:16" s="5" customFormat="1" ht="12.75" customHeight="1" x14ac:dyDescent="0.3">
      <c r="A32" s="6"/>
      <c r="B32" s="30" t="s">
        <v>32</v>
      </c>
      <c r="C32" s="233">
        <v>0.16569999999999999</v>
      </c>
      <c r="D32" s="24">
        <v>0.16320000000000001</v>
      </c>
      <c r="E32" s="25">
        <v>0.16309999999999999</v>
      </c>
      <c r="F32" s="23">
        <v>9.4500000000000001E-2</v>
      </c>
      <c r="G32" s="24">
        <v>8.4699999999999998E-2</v>
      </c>
      <c r="H32" s="24">
        <v>8.6999999999999994E-2</v>
      </c>
      <c r="I32" s="253">
        <v>7.0999999999999994E-2</v>
      </c>
      <c r="J32" s="246">
        <v>6.3399999999999998E-2</v>
      </c>
      <c r="K32" s="24">
        <v>6.0900000000000003E-2</v>
      </c>
      <c r="L32" s="240">
        <v>4.8000000000000001E-2</v>
      </c>
      <c r="M32" s="23">
        <v>4.3799999999999999E-2</v>
      </c>
      <c r="N32" s="23">
        <v>3.7999999999999999E-2</v>
      </c>
      <c r="O32" s="52"/>
    </row>
    <row r="33" spans="1:27" s="5" customFormat="1" ht="12.75" customHeight="1" x14ac:dyDescent="0.3">
      <c r="A33" s="6"/>
      <c r="B33" s="30" t="s">
        <v>33</v>
      </c>
      <c r="C33" s="233">
        <v>0.1678</v>
      </c>
      <c r="D33" s="24">
        <v>0.15229999999999999</v>
      </c>
      <c r="E33" s="25">
        <v>0.1517</v>
      </c>
      <c r="F33" s="23">
        <v>0.12690000000000001</v>
      </c>
      <c r="G33" s="24">
        <v>0.1174</v>
      </c>
      <c r="H33" s="24">
        <v>0.11219999999999999</v>
      </c>
      <c r="I33" s="253">
        <v>5.1799999999999999E-2</v>
      </c>
      <c r="J33" s="246">
        <v>5.1900000000000002E-2</v>
      </c>
      <c r="K33" s="24">
        <v>4.9500000000000002E-2</v>
      </c>
      <c r="L33" s="240">
        <v>3.8699999999999998E-2</v>
      </c>
      <c r="M33" s="23">
        <v>3.7600000000000001E-2</v>
      </c>
      <c r="N33" s="23">
        <v>3.4700000000000002E-2</v>
      </c>
      <c r="O33" s="52"/>
    </row>
    <row r="34" spans="1:27" s="5" customFormat="1" ht="12.75" customHeight="1" x14ac:dyDescent="0.3">
      <c r="A34" s="6"/>
      <c r="B34" s="30" t="s">
        <v>34</v>
      </c>
      <c r="C34" s="233">
        <v>0.15590000000000001</v>
      </c>
      <c r="D34" s="24">
        <v>0.15379999999999999</v>
      </c>
      <c r="E34" s="25">
        <v>0.153</v>
      </c>
      <c r="F34" s="23">
        <v>7.4899999999999994E-2</v>
      </c>
      <c r="G34" s="24">
        <v>7.22E-2</v>
      </c>
      <c r="H34" s="24">
        <v>7.0599999999999996E-2</v>
      </c>
      <c r="I34" s="253">
        <v>0</v>
      </c>
      <c r="J34" s="246">
        <v>0</v>
      </c>
      <c r="K34" s="24">
        <v>0</v>
      </c>
      <c r="L34" s="240">
        <v>4.6800000000000001E-2</v>
      </c>
      <c r="M34" s="23">
        <v>4.6699999999999998E-2</v>
      </c>
      <c r="N34" s="23">
        <v>4.2200000000000001E-2</v>
      </c>
      <c r="O34" s="52"/>
    </row>
    <row r="35" spans="1:27" s="5" customFormat="1" ht="12.75" customHeight="1" x14ac:dyDescent="0.3">
      <c r="A35" s="6"/>
      <c r="B35" s="30" t="s">
        <v>35</v>
      </c>
      <c r="C35" s="234">
        <v>0.2046</v>
      </c>
      <c r="D35" s="28">
        <v>0.1867</v>
      </c>
      <c r="E35" s="29">
        <v>0.18740000000000001</v>
      </c>
      <c r="F35" s="27">
        <v>7.4700000000000003E-2</v>
      </c>
      <c r="G35" s="28">
        <v>6.6600000000000006E-2</v>
      </c>
      <c r="H35" s="28">
        <v>5.8999999999999997E-2</v>
      </c>
      <c r="I35" s="253">
        <v>0.12239999999999999</v>
      </c>
      <c r="J35" s="32">
        <v>0.1138</v>
      </c>
      <c r="K35" s="28">
        <v>0.1173</v>
      </c>
      <c r="L35" s="241">
        <v>5.4600000000000003E-2</v>
      </c>
      <c r="M35" s="27">
        <v>4.41E-2</v>
      </c>
      <c r="N35" s="27">
        <v>4.1799999999999997E-2</v>
      </c>
      <c r="O35" s="52"/>
    </row>
    <row r="36" spans="1:27" s="5" customFormat="1" ht="12.75" customHeight="1" x14ac:dyDescent="0.3">
      <c r="A36" s="6"/>
      <c r="B36" s="31" t="s">
        <v>36</v>
      </c>
      <c r="C36" s="234">
        <v>0.1797</v>
      </c>
      <c r="D36" s="28">
        <v>0.20130000000000001</v>
      </c>
      <c r="E36" s="29">
        <v>0.21829999999999999</v>
      </c>
      <c r="F36" s="32">
        <v>0.1196</v>
      </c>
      <c r="G36" s="28">
        <v>0.1338</v>
      </c>
      <c r="H36" s="28">
        <v>0.152</v>
      </c>
      <c r="I36" s="258">
        <v>5.8799999999999998E-2</v>
      </c>
      <c r="J36" s="32">
        <v>6.4600000000000005E-2</v>
      </c>
      <c r="K36" s="28">
        <v>6.6799999999999998E-2</v>
      </c>
      <c r="L36" s="241">
        <v>3.5799999999999998E-2</v>
      </c>
      <c r="M36" s="27">
        <v>3.4700000000000002E-2</v>
      </c>
      <c r="N36" s="27">
        <v>3.5099999999999999E-2</v>
      </c>
      <c r="O36" s="52"/>
    </row>
    <row r="37" spans="1:27" s="5" customFormat="1" ht="12.75" customHeight="1" x14ac:dyDescent="0.3">
      <c r="A37" s="6"/>
      <c r="B37" s="33" t="s">
        <v>37</v>
      </c>
      <c r="C37" s="235">
        <v>0.1072</v>
      </c>
      <c r="D37" s="34">
        <v>0.11600000000000001</v>
      </c>
      <c r="E37" s="35">
        <v>0.1265</v>
      </c>
      <c r="F37" s="36">
        <v>0</v>
      </c>
      <c r="G37" s="37">
        <v>0</v>
      </c>
      <c r="H37" s="37">
        <v>0</v>
      </c>
      <c r="I37" s="252">
        <v>0</v>
      </c>
      <c r="J37" s="247">
        <v>0</v>
      </c>
      <c r="K37" s="37">
        <v>0</v>
      </c>
      <c r="L37" s="242">
        <v>0</v>
      </c>
      <c r="M37" s="36">
        <v>0</v>
      </c>
      <c r="N37" s="36">
        <v>0</v>
      </c>
      <c r="O37" s="52"/>
    </row>
    <row r="38" spans="1:27" s="5" customFormat="1" ht="12.75" customHeight="1" x14ac:dyDescent="0.3">
      <c r="A38" s="6"/>
      <c r="B38" s="261" t="s">
        <v>38</v>
      </c>
      <c r="C38" s="233">
        <v>0</v>
      </c>
      <c r="D38" s="38">
        <v>0.15479999999999999</v>
      </c>
      <c r="E38" s="39">
        <v>0.18029999999999999</v>
      </c>
      <c r="F38" s="23">
        <v>0</v>
      </c>
      <c r="G38" s="24">
        <v>0.1399</v>
      </c>
      <c r="H38" s="24">
        <v>0.16120000000000001</v>
      </c>
      <c r="I38" s="253">
        <v>0</v>
      </c>
      <c r="J38" s="246">
        <v>8.5699999999999998E-2</v>
      </c>
      <c r="K38" s="24">
        <v>9.2499999999999999E-2</v>
      </c>
      <c r="L38" s="240">
        <v>0</v>
      </c>
      <c r="M38" s="23">
        <v>5.62E-2</v>
      </c>
      <c r="N38" s="23">
        <v>5.9799999999999999E-2</v>
      </c>
      <c r="O38" s="52"/>
    </row>
    <row r="39" spans="1:27" s="5" customFormat="1" ht="12.75" customHeight="1" x14ac:dyDescent="0.3">
      <c r="B39" s="26" t="s">
        <v>39</v>
      </c>
      <c r="C39" s="234">
        <v>0.17780000000000001</v>
      </c>
      <c r="D39" s="40">
        <v>0.1661</v>
      </c>
      <c r="E39" s="41">
        <v>0.1434</v>
      </c>
      <c r="F39" s="27">
        <v>8.6599999999999996E-2</v>
      </c>
      <c r="G39" s="28">
        <v>8.0799999999999997E-2</v>
      </c>
      <c r="H39" s="28">
        <v>6.8500000000000005E-2</v>
      </c>
      <c r="I39" s="254">
        <v>0</v>
      </c>
      <c r="J39" s="32">
        <v>0</v>
      </c>
      <c r="K39" s="28">
        <v>0</v>
      </c>
      <c r="L39" s="241">
        <v>0</v>
      </c>
      <c r="M39" s="27">
        <v>0</v>
      </c>
      <c r="N39" s="27">
        <v>0</v>
      </c>
      <c r="O39" s="52"/>
    </row>
    <row r="40" spans="1:27" s="5" customFormat="1" ht="12.75" customHeight="1" x14ac:dyDescent="0.3">
      <c r="B40" s="46" t="s">
        <v>40</v>
      </c>
      <c r="C40" s="268">
        <v>9.8799999999999999E-2</v>
      </c>
      <c r="D40" s="269">
        <v>9.8799999999999999E-2</v>
      </c>
      <c r="E40" s="270">
        <v>9.8799999999999999E-2</v>
      </c>
      <c r="F40" s="271">
        <v>7.46E-2</v>
      </c>
      <c r="G40" s="269">
        <v>7.5300000000000006E-2</v>
      </c>
      <c r="H40" s="269">
        <v>7.6399999999999996E-2</v>
      </c>
      <c r="I40" s="272">
        <v>0</v>
      </c>
      <c r="J40" s="273">
        <v>0</v>
      </c>
      <c r="K40" s="269">
        <v>0</v>
      </c>
      <c r="L40" s="274">
        <v>0</v>
      </c>
      <c r="M40" s="271">
        <v>0</v>
      </c>
      <c r="N40" s="271">
        <v>0</v>
      </c>
      <c r="O40" s="52"/>
    </row>
    <row r="41" spans="1:27" s="5" customFormat="1" ht="12.75" customHeight="1" x14ac:dyDescent="0.3">
      <c r="B41" s="279" t="s">
        <v>172</v>
      </c>
      <c r="C41" s="280">
        <v>7.8E-2</v>
      </c>
      <c r="D41" s="281">
        <v>8.2299999999999998E-2</v>
      </c>
      <c r="E41" s="282">
        <v>8.3500000000000005E-2</v>
      </c>
      <c r="F41" s="283">
        <v>7.51E-2</v>
      </c>
      <c r="G41" s="281">
        <v>7.8399999999999997E-2</v>
      </c>
      <c r="H41" s="281">
        <v>8.1100000000000005E-2</v>
      </c>
      <c r="I41" s="284">
        <v>0</v>
      </c>
      <c r="J41" s="285">
        <v>0</v>
      </c>
      <c r="K41" s="281">
        <v>0</v>
      </c>
      <c r="L41" s="286">
        <v>3.8600000000000002E-2</v>
      </c>
      <c r="M41" s="283">
        <v>4.2200000000000001E-2</v>
      </c>
      <c r="N41" s="283">
        <v>2.7199999999999998E-2</v>
      </c>
      <c r="O41" s="52"/>
    </row>
    <row r="42" spans="1:27" s="5" customFormat="1" ht="12.75" customHeight="1" x14ac:dyDescent="0.3">
      <c r="B42" s="287" t="s">
        <v>42</v>
      </c>
      <c r="C42" s="288">
        <v>0.1154</v>
      </c>
      <c r="D42" s="289">
        <v>0.1159</v>
      </c>
      <c r="E42" s="131">
        <v>8.2000000000000003E-2</v>
      </c>
      <c r="F42" s="290">
        <v>0</v>
      </c>
      <c r="G42" s="289">
        <v>0</v>
      </c>
      <c r="H42" s="289">
        <v>0</v>
      </c>
      <c r="I42" s="291">
        <v>0</v>
      </c>
      <c r="J42" s="292">
        <v>0</v>
      </c>
      <c r="K42" s="289">
        <v>0</v>
      </c>
      <c r="L42" s="293">
        <v>0</v>
      </c>
      <c r="M42" s="290">
        <v>0</v>
      </c>
      <c r="N42" s="290">
        <v>0</v>
      </c>
      <c r="O42" s="52"/>
    </row>
    <row r="43" spans="1:27" s="5" customFormat="1" ht="12.75" customHeight="1" x14ac:dyDescent="0.3">
      <c r="B43" s="26" t="s">
        <v>43</v>
      </c>
      <c r="C43" s="275">
        <v>6.08E-2</v>
      </c>
      <c r="D43" s="276">
        <v>5.96E-2</v>
      </c>
      <c r="E43" s="132">
        <v>6.4500000000000002E-2</v>
      </c>
      <c r="F43" s="277">
        <v>6.6199999999999995E-2</v>
      </c>
      <c r="G43" s="276">
        <v>6.6600000000000006E-2</v>
      </c>
      <c r="H43" s="276">
        <v>6.7799999999999999E-2</v>
      </c>
      <c r="I43" s="257">
        <v>4.3900000000000002E-2</v>
      </c>
      <c r="J43" s="52">
        <v>4.5100000000000001E-2</v>
      </c>
      <c r="K43" s="276">
        <v>0.04</v>
      </c>
      <c r="L43" s="278">
        <v>3.8300000000000001E-2</v>
      </c>
      <c r="M43" s="277">
        <v>3.8300000000000001E-2</v>
      </c>
      <c r="N43" s="277">
        <v>3.61E-2</v>
      </c>
      <c r="O43" s="52"/>
    </row>
    <row r="44" spans="1:27" s="5" customFormat="1" ht="12.75" customHeight="1" x14ac:dyDescent="0.3">
      <c r="B44" s="31" t="s">
        <v>44</v>
      </c>
      <c r="C44" s="234">
        <v>0.13139999999999999</v>
      </c>
      <c r="D44" s="28">
        <v>0.13100000000000001</v>
      </c>
      <c r="E44" s="29">
        <v>0.1222</v>
      </c>
      <c r="F44" s="27">
        <v>8.14E-2</v>
      </c>
      <c r="G44" s="28">
        <v>8.0699999999999994E-2</v>
      </c>
      <c r="H44" s="28">
        <v>7.0199999999999999E-2</v>
      </c>
      <c r="I44" s="254">
        <v>3.7100000000000001E-2</v>
      </c>
      <c r="J44" s="32">
        <v>3.73E-2</v>
      </c>
      <c r="K44" s="28">
        <v>3.4700000000000002E-2</v>
      </c>
      <c r="L44" s="241">
        <v>2.6800000000000001E-2</v>
      </c>
      <c r="M44" s="27">
        <v>2.6499999999999999E-2</v>
      </c>
      <c r="N44" s="27">
        <v>2.52E-2</v>
      </c>
      <c r="O44" s="52"/>
    </row>
    <row r="45" spans="1:27" s="5" customFormat="1" ht="12.75" customHeight="1" x14ac:dyDescent="0.3">
      <c r="B45" s="262" t="s">
        <v>45</v>
      </c>
      <c r="C45" s="236">
        <v>5.5800000000000002E-2</v>
      </c>
      <c r="D45" s="44">
        <v>5.8599999999999999E-2</v>
      </c>
      <c r="E45" s="45">
        <v>6.1400000000000003E-2</v>
      </c>
      <c r="F45" s="43">
        <v>7.2599999999999998E-2</v>
      </c>
      <c r="G45" s="44">
        <v>7.9299999999999995E-2</v>
      </c>
      <c r="H45" s="44">
        <v>8.09E-2</v>
      </c>
      <c r="I45" s="255">
        <v>0</v>
      </c>
      <c r="J45" s="248">
        <v>0</v>
      </c>
      <c r="K45" s="44">
        <v>0</v>
      </c>
      <c r="L45" s="243">
        <v>0</v>
      </c>
      <c r="M45" s="43">
        <v>0</v>
      </c>
      <c r="N45" s="43">
        <v>0</v>
      </c>
      <c r="O45" s="52"/>
    </row>
    <row r="46" spans="1:27" s="5" customFormat="1" ht="12.75" customHeight="1" x14ac:dyDescent="0.2">
      <c r="B46" s="50" t="s">
        <v>46</v>
      </c>
      <c r="C46" s="237">
        <v>7.9799999999999996E-2</v>
      </c>
      <c r="D46" s="48">
        <v>8.0699999999999994E-2</v>
      </c>
      <c r="E46" s="49">
        <v>8.2799999999999999E-2</v>
      </c>
      <c r="F46" s="47">
        <v>6.5600000000000006E-2</v>
      </c>
      <c r="G46" s="48">
        <v>6.2199999999999998E-2</v>
      </c>
      <c r="H46" s="48">
        <v>6.13E-2</v>
      </c>
      <c r="I46" s="256">
        <v>5.1400000000000001E-2</v>
      </c>
      <c r="J46" s="134">
        <v>5.1400000000000001E-2</v>
      </c>
      <c r="K46" s="48">
        <v>5.1400000000000001E-2</v>
      </c>
      <c r="L46" s="244">
        <v>5.3199999999999997E-2</v>
      </c>
      <c r="M46" s="47">
        <v>5.3199999999999997E-2</v>
      </c>
      <c r="N46" s="47">
        <v>5.3199999999999997E-2</v>
      </c>
      <c r="O46" s="52"/>
      <c r="P46" s="4"/>
      <c r="Q46" s="4"/>
      <c r="R46" s="4"/>
      <c r="S46" s="4"/>
      <c r="T46" s="4"/>
      <c r="U46" s="4"/>
      <c r="V46" s="4"/>
      <c r="W46" s="4"/>
      <c r="X46" s="4"/>
      <c r="Y46" s="4"/>
      <c r="Z46" s="4"/>
      <c r="AA46" s="4"/>
    </row>
    <row r="47" spans="1:27" s="5" customFormat="1" ht="12.75" customHeight="1" x14ac:dyDescent="0.2">
      <c r="B47" s="51" t="s">
        <v>47</v>
      </c>
      <c r="C47" s="267">
        <v>0</v>
      </c>
      <c r="D47" s="48">
        <v>0</v>
      </c>
      <c r="E47" s="49">
        <v>8.8099999999999998E-2</v>
      </c>
      <c r="F47" s="47">
        <v>0</v>
      </c>
      <c r="G47" s="48">
        <v>0</v>
      </c>
      <c r="H47" s="48">
        <v>7.6499999999999999E-2</v>
      </c>
      <c r="I47" s="256">
        <v>0</v>
      </c>
      <c r="J47" s="134">
        <v>0</v>
      </c>
      <c r="K47" s="48">
        <v>3.15E-2</v>
      </c>
      <c r="L47" s="244">
        <v>0</v>
      </c>
      <c r="M47" s="47">
        <v>0</v>
      </c>
      <c r="N47" s="47">
        <v>2.7099999999999999E-2</v>
      </c>
      <c r="O47" s="52"/>
      <c r="P47" s="4"/>
      <c r="Q47" s="4"/>
      <c r="R47" s="4"/>
      <c r="S47" s="4"/>
      <c r="T47" s="4"/>
      <c r="U47" s="4"/>
      <c r="V47" s="4"/>
      <c r="W47" s="4"/>
      <c r="X47" s="4"/>
      <c r="Y47" s="4"/>
      <c r="Z47" s="4"/>
      <c r="AA47" s="4"/>
    </row>
    <row r="48" spans="1:27" s="5" customFormat="1" ht="6" customHeight="1" x14ac:dyDescent="0.2">
      <c r="B48" s="26"/>
      <c r="C48" s="52"/>
      <c r="D48" s="52"/>
      <c r="E48" s="52"/>
      <c r="F48" s="52"/>
      <c r="G48" s="52"/>
      <c r="H48" s="52"/>
      <c r="I48" s="52"/>
      <c r="J48" s="52"/>
      <c r="K48" s="52"/>
      <c r="L48" s="52"/>
      <c r="M48" s="52"/>
      <c r="N48" s="52"/>
      <c r="O48" s="52"/>
      <c r="P48" s="4"/>
      <c r="Q48" s="4"/>
      <c r="R48" s="4"/>
      <c r="S48" s="4"/>
      <c r="T48" s="4"/>
      <c r="U48" s="4"/>
      <c r="V48" s="4"/>
      <c r="W48" s="4"/>
      <c r="X48" s="4"/>
      <c r="Y48" s="4"/>
      <c r="Z48" s="4"/>
      <c r="AA48" s="4"/>
    </row>
    <row r="49" spans="2:27" s="5" customFormat="1" ht="20.25" customHeight="1" x14ac:dyDescent="0.2">
      <c r="B49" s="499" t="s">
        <v>153</v>
      </c>
      <c r="C49" s="500"/>
      <c r="D49" s="500"/>
      <c r="E49" s="500"/>
      <c r="F49" s="500"/>
      <c r="G49" s="500"/>
      <c r="H49" s="500"/>
      <c r="I49" s="500"/>
      <c r="J49" s="500"/>
      <c r="K49" s="500"/>
      <c r="L49" s="500"/>
      <c r="M49" s="500"/>
      <c r="N49" s="500"/>
      <c r="O49" s="500"/>
      <c r="P49" s="4"/>
      <c r="Q49" s="4"/>
      <c r="R49" s="4"/>
      <c r="S49" s="4"/>
      <c r="T49" s="4"/>
      <c r="U49" s="4"/>
      <c r="V49" s="4"/>
      <c r="W49" s="4"/>
      <c r="X49" s="4"/>
      <c r="Y49" s="4"/>
      <c r="Z49" s="4"/>
      <c r="AA49" s="4"/>
    </row>
    <row r="50" spans="2:27" s="5" customFormat="1" ht="12.75" customHeight="1" x14ac:dyDescent="0.2">
      <c r="B50" s="501"/>
      <c r="C50" s="501"/>
      <c r="D50" s="501"/>
      <c r="E50" s="501"/>
      <c r="F50" s="501"/>
      <c r="G50" s="501"/>
      <c r="H50" s="501"/>
      <c r="I50" s="501"/>
      <c r="J50" s="501"/>
      <c r="K50" s="501"/>
      <c r="L50" s="501"/>
      <c r="M50" s="501"/>
      <c r="N50" s="501"/>
      <c r="O50" s="501"/>
      <c r="P50" s="4"/>
      <c r="Q50" s="4"/>
      <c r="R50" s="4"/>
      <c r="S50" s="4"/>
      <c r="T50" s="4"/>
      <c r="U50" s="4"/>
      <c r="V50" s="4"/>
      <c r="W50" s="4"/>
      <c r="X50" s="4"/>
      <c r="Y50" s="4"/>
      <c r="Z50" s="4"/>
      <c r="AA50" s="4"/>
    </row>
    <row r="51" spans="2:27" s="5" customFormat="1" ht="12.75" customHeight="1" x14ac:dyDescent="0.2">
      <c r="B51" s="221" t="s">
        <v>154</v>
      </c>
      <c r="C51" s="221"/>
      <c r="D51" s="221"/>
      <c r="E51" s="221"/>
      <c r="F51" s="221"/>
      <c r="G51" s="221"/>
      <c r="H51" s="221"/>
      <c r="I51" s="221"/>
      <c r="J51" s="221"/>
      <c r="K51" s="221"/>
      <c r="L51" s="221"/>
      <c r="M51" s="221"/>
      <c r="N51" s="221"/>
      <c r="O51" s="221"/>
      <c r="P51" s="4"/>
      <c r="Q51" s="4"/>
      <c r="R51" s="4"/>
      <c r="S51" s="4"/>
      <c r="T51" s="4"/>
      <c r="U51" s="4"/>
      <c r="V51" s="4"/>
      <c r="W51" s="4"/>
      <c r="X51" s="4"/>
      <c r="Y51" s="4"/>
      <c r="Z51" s="4"/>
      <c r="AA51" s="4"/>
    </row>
    <row r="52" spans="2:27" s="5" customFormat="1" ht="12.75" customHeight="1" x14ac:dyDescent="0.2">
      <c r="B52" s="221"/>
      <c r="C52" s="221"/>
      <c r="D52" s="221"/>
      <c r="E52" s="221"/>
      <c r="F52" s="221"/>
      <c r="G52" s="221"/>
      <c r="H52" s="221"/>
      <c r="I52" s="221"/>
      <c r="J52" s="221"/>
      <c r="K52" s="221"/>
      <c r="L52" s="221"/>
      <c r="M52" s="221"/>
      <c r="N52" s="221"/>
      <c r="O52" s="221"/>
      <c r="P52" s="4"/>
      <c r="Q52" s="4"/>
      <c r="R52" s="4"/>
      <c r="S52" s="4"/>
      <c r="T52" s="4"/>
      <c r="U52" s="4"/>
      <c r="V52" s="4"/>
      <c r="W52" s="4"/>
      <c r="X52" s="4"/>
      <c r="Y52" s="4"/>
      <c r="Z52" s="4"/>
      <c r="AA52" s="4"/>
    </row>
    <row r="53" spans="2:27" ht="12.75" customHeight="1" x14ac:dyDescent="0.2">
      <c r="B53" s="55" t="s">
        <v>155</v>
      </c>
      <c r="C53" s="54"/>
      <c r="D53" s="54"/>
      <c r="E53" s="54"/>
      <c r="F53" s="55"/>
      <c r="G53" s="54"/>
      <c r="H53" s="54"/>
      <c r="I53" s="54"/>
      <c r="J53" s="54"/>
      <c r="K53" s="54"/>
      <c r="L53" s="54"/>
      <c r="M53" s="54"/>
      <c r="N53" s="5"/>
      <c r="O53" s="5"/>
    </row>
    <row r="54" spans="2:27" ht="12.75" customHeight="1" x14ac:dyDescent="0.2">
      <c r="B54" s="55" t="s">
        <v>156</v>
      </c>
      <c r="C54" s="54"/>
      <c r="D54" s="54"/>
      <c r="E54" s="54"/>
      <c r="F54" s="55"/>
      <c r="G54" s="54"/>
      <c r="H54" s="54"/>
      <c r="I54" s="54"/>
      <c r="J54" s="54"/>
      <c r="K54" s="54"/>
      <c r="L54" s="54"/>
      <c r="M54" s="54"/>
      <c r="N54" s="5"/>
      <c r="O54" s="5"/>
    </row>
    <row r="55" spans="2:27" ht="12.75" customHeight="1" x14ac:dyDescent="0.2">
      <c r="C55" s="56"/>
      <c r="D55" s="56"/>
      <c r="E55" s="56"/>
      <c r="F55" s="56"/>
      <c r="G55" s="56"/>
      <c r="H55" s="56"/>
      <c r="I55" s="56"/>
      <c r="J55" s="56"/>
      <c r="K55" s="56"/>
      <c r="L55" s="56"/>
      <c r="M55" s="56"/>
      <c r="N55" s="56"/>
      <c r="O55" s="56"/>
    </row>
    <row r="56" spans="2:27" ht="12.75" customHeight="1" x14ac:dyDescent="0.2">
      <c r="B56" s="4" t="s">
        <v>170</v>
      </c>
    </row>
    <row r="57" spans="2:27" ht="12.75" customHeight="1" x14ac:dyDescent="0.2"/>
    <row r="58" spans="2:27" ht="12.75" customHeight="1" x14ac:dyDescent="0.2"/>
    <row r="59" spans="2:27" ht="12.75" customHeight="1" x14ac:dyDescent="0.2"/>
    <row r="60" spans="2:27" ht="12.75" customHeight="1" x14ac:dyDescent="0.2"/>
    <row r="61" spans="2:27" ht="12.75" customHeight="1" x14ac:dyDescent="0.2"/>
    <row r="62" spans="2:27" ht="12.75" customHeight="1" x14ac:dyDescent="0.2"/>
    <row r="63" spans="2:27" ht="12.75" customHeight="1" x14ac:dyDescent="0.2"/>
    <row r="64" spans="2:27" ht="12.75" customHeight="1" x14ac:dyDescent="0.2"/>
    <row r="65" ht="12.75" customHeight="1" x14ac:dyDescent="0.2"/>
    <row r="66" ht="12.75" customHeight="1" x14ac:dyDescent="0.2"/>
    <row r="67" ht="12.75" customHeight="1" x14ac:dyDescent="0.2"/>
  </sheetData>
  <mergeCells count="1">
    <mergeCell ref="B49:O50"/>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L99"/>
  <sheetViews>
    <sheetView showGridLines="0" topLeftCell="K1" zoomScaleNormal="100" workbookViewId="0">
      <selection activeCell="L5" sqref="L5:AB43"/>
    </sheetView>
  </sheetViews>
  <sheetFormatPr defaultColWidth="9.140625" defaultRowHeight="12" x14ac:dyDescent="0.2"/>
  <cols>
    <col min="1" max="1" width="2.7109375" style="57" customWidth="1"/>
    <col min="2" max="2" width="20.42578125" style="57" customWidth="1"/>
    <col min="3" max="3" width="14.7109375" style="57" customWidth="1"/>
    <col min="4" max="7" width="9.140625" style="57"/>
    <col min="8" max="8" width="12.5703125" style="57" customWidth="1"/>
    <col min="9" max="9" width="10.7109375" style="57" customWidth="1"/>
    <col min="10" max="28" width="9.140625" style="57"/>
    <col min="29" max="29" width="5.85546875" style="57" customWidth="1"/>
    <col min="30" max="30" width="17.85546875" style="57" customWidth="1"/>
    <col min="31" max="34" width="9.140625" style="57"/>
    <col min="35" max="35" width="12" style="57" customWidth="1"/>
    <col min="36" max="36" width="11.28515625" style="57" customWidth="1"/>
    <col min="37" max="37" width="9.140625" style="57"/>
    <col min="38" max="38" width="5.5703125" style="57" customWidth="1"/>
    <col min="39" max="16384" width="9.140625" style="57"/>
  </cols>
  <sheetData>
    <row r="1" spans="2:38" ht="12.75" customHeight="1" x14ac:dyDescent="0.2"/>
    <row r="2" spans="2:38" ht="12.75" customHeight="1" x14ac:dyDescent="0.25">
      <c r="M2" s="138" t="s">
        <v>142</v>
      </c>
    </row>
    <row r="3" spans="2:38" ht="12.75" customHeight="1" x14ac:dyDescent="0.25">
      <c r="B3" s="57" t="s">
        <v>110</v>
      </c>
      <c r="I3" s="153" t="s">
        <v>111</v>
      </c>
      <c r="AC3" s="57" t="s">
        <v>112</v>
      </c>
      <c r="AJ3" s="153" t="s">
        <v>113</v>
      </c>
    </row>
    <row r="4" spans="2:38" ht="12.75" customHeight="1" x14ac:dyDescent="0.2">
      <c r="I4" s="153"/>
      <c r="AJ4" s="153"/>
    </row>
    <row r="5" spans="2:38" ht="12.75" customHeight="1" x14ac:dyDescent="0.25">
      <c r="D5" s="154" t="s">
        <v>48</v>
      </c>
      <c r="E5" s="155" t="s">
        <v>49</v>
      </c>
      <c r="F5" s="155" t="s">
        <v>50</v>
      </c>
      <c r="H5" s="59" t="s">
        <v>51</v>
      </c>
      <c r="I5" s="59" t="s">
        <v>52</v>
      </c>
      <c r="J5" s="59" t="s">
        <v>53</v>
      </c>
      <c r="L5" s="155"/>
      <c r="AE5" s="154" t="s">
        <v>48</v>
      </c>
      <c r="AF5" s="155" t="s">
        <v>49</v>
      </c>
      <c r="AG5" s="155" t="s">
        <v>50</v>
      </c>
      <c r="AI5" s="155" t="s">
        <v>51</v>
      </c>
      <c r="AJ5" s="155" t="s">
        <v>52</v>
      </c>
      <c r="AK5" s="155" t="s">
        <v>53</v>
      </c>
    </row>
    <row r="6" spans="2:38" ht="12.75" customHeight="1" x14ac:dyDescent="0.25">
      <c r="D6" s="154"/>
      <c r="E6" s="155"/>
      <c r="F6" s="155"/>
      <c r="H6" s="59"/>
      <c r="I6" s="59"/>
      <c r="J6" s="59"/>
      <c r="L6" s="155"/>
      <c r="AE6" s="154"/>
      <c r="AF6" s="155"/>
      <c r="AG6" s="155"/>
      <c r="AI6" s="155"/>
      <c r="AJ6" s="155"/>
      <c r="AK6" s="155"/>
    </row>
    <row r="7" spans="2:38" ht="12.75" customHeight="1" x14ac:dyDescent="0.25">
      <c r="B7" s="57" t="s">
        <v>47</v>
      </c>
      <c r="D7" s="103">
        <v>2.9399999999999999E-2</v>
      </c>
      <c r="E7" s="103">
        <v>2.9399999999999999E-2</v>
      </c>
      <c r="F7" s="103">
        <v>3.15E-2</v>
      </c>
      <c r="G7" s="122" t="s">
        <v>54</v>
      </c>
      <c r="H7" s="294">
        <v>2.9399999999999999E-2</v>
      </c>
      <c r="I7" s="294">
        <f t="shared" ref="I7:I38" si="0">E7-D7</f>
        <v>0</v>
      </c>
      <c r="J7" s="60">
        <f t="shared" ref="J7:J38" si="1">F7-E7</f>
        <v>2.1000000000000012E-3</v>
      </c>
      <c r="K7" s="57" t="s">
        <v>87</v>
      </c>
      <c r="L7" s="155"/>
      <c r="AC7" s="57" t="s">
        <v>7</v>
      </c>
      <c r="AD7" s="57" t="s">
        <v>7</v>
      </c>
      <c r="AE7" s="103">
        <v>15.08</v>
      </c>
      <c r="AF7" s="103">
        <v>16.940000000000001</v>
      </c>
      <c r="AG7" s="103">
        <v>19.64</v>
      </c>
      <c r="AH7" s="122" t="s">
        <v>54</v>
      </c>
      <c r="AI7" s="60">
        <v>15.08</v>
      </c>
      <c r="AJ7" s="294">
        <f>AF7-AE7</f>
        <v>1.8600000000000012</v>
      </c>
      <c r="AK7" s="60">
        <f>AG7-AF7</f>
        <v>2.6999999999999993</v>
      </c>
      <c r="AL7" s="57" t="s">
        <v>7</v>
      </c>
    </row>
    <row r="8" spans="2:38" ht="12.75" customHeight="1" x14ac:dyDescent="0.2">
      <c r="B8" s="57" t="s">
        <v>31</v>
      </c>
      <c r="D8" s="103">
        <v>1.7899999999999999E-2</v>
      </c>
      <c r="E8" s="103">
        <v>2.7400000000000001E-2</v>
      </c>
      <c r="F8" s="103">
        <v>3.4000000000000002E-2</v>
      </c>
      <c r="G8" s="122" t="s">
        <v>54</v>
      </c>
      <c r="H8" s="294">
        <v>1.7899999999999999E-2</v>
      </c>
      <c r="I8" s="294">
        <f t="shared" si="0"/>
        <v>9.5000000000000015E-3</v>
      </c>
      <c r="J8" s="60">
        <f t="shared" si="1"/>
        <v>6.6000000000000017E-3</v>
      </c>
      <c r="K8" s="57" t="s">
        <v>76</v>
      </c>
      <c r="L8" s="156"/>
      <c r="AC8" s="57" t="s">
        <v>55</v>
      </c>
      <c r="AD8" s="57" t="s">
        <v>8</v>
      </c>
      <c r="AE8" s="103">
        <v>15.13</v>
      </c>
      <c r="AF8" s="103">
        <v>17.79</v>
      </c>
      <c r="AG8" s="103">
        <v>21.21</v>
      </c>
      <c r="AH8" s="122" t="s">
        <v>54</v>
      </c>
      <c r="AI8" s="60">
        <v>15.13</v>
      </c>
      <c r="AJ8" s="294">
        <f t="shared" ref="AJ8:AK37" si="2">AF8-AE8</f>
        <v>2.6599999999999984</v>
      </c>
      <c r="AK8" s="60">
        <f t="shared" si="2"/>
        <v>3.4200000000000017</v>
      </c>
      <c r="AL8" s="57" t="s">
        <v>55</v>
      </c>
    </row>
    <row r="9" spans="2:38" ht="12.75" customHeight="1" x14ac:dyDescent="0.2">
      <c r="B9" s="57" t="s">
        <v>44</v>
      </c>
      <c r="D9" s="103">
        <v>2.87E-2</v>
      </c>
      <c r="E9" s="103">
        <v>2.9399999999999999E-2</v>
      </c>
      <c r="F9" s="103">
        <v>3.4700000000000002E-2</v>
      </c>
      <c r="G9" s="122" t="s">
        <v>54</v>
      </c>
      <c r="H9" s="294">
        <v>2.87E-2</v>
      </c>
      <c r="I9" s="294">
        <f t="shared" si="0"/>
        <v>6.9999999999999923E-4</v>
      </c>
      <c r="J9" s="60">
        <f t="shared" si="1"/>
        <v>5.3000000000000026E-3</v>
      </c>
      <c r="K9" s="57" t="s">
        <v>85</v>
      </c>
      <c r="L9" s="156"/>
      <c r="AC9" s="57" t="s">
        <v>56</v>
      </c>
      <c r="AD9" s="57" t="s">
        <v>9</v>
      </c>
      <c r="AE9" s="103">
        <v>13.27</v>
      </c>
      <c r="AF9" s="103">
        <v>14.27</v>
      </c>
      <c r="AG9" s="103">
        <v>17.239999999999998</v>
      </c>
      <c r="AH9" s="122" t="s">
        <v>54</v>
      </c>
      <c r="AI9" s="60">
        <v>13.27</v>
      </c>
      <c r="AJ9" s="294">
        <f t="shared" si="2"/>
        <v>1</v>
      </c>
      <c r="AK9" s="60">
        <f t="shared" si="2"/>
        <v>2.9699999999999989</v>
      </c>
      <c r="AL9" s="57" t="s">
        <v>56</v>
      </c>
    </row>
    <row r="10" spans="2:38" ht="12.75" customHeight="1" x14ac:dyDescent="0.2">
      <c r="B10" s="57" t="s">
        <v>25</v>
      </c>
      <c r="D10" s="103">
        <v>2.7699999999999999E-2</v>
      </c>
      <c r="E10" s="103">
        <v>2.7699999999999999E-2</v>
      </c>
      <c r="F10" s="103">
        <v>3.5200000000000002E-2</v>
      </c>
      <c r="G10" s="122" t="s">
        <v>54</v>
      </c>
      <c r="H10" s="294">
        <v>2.7699999999999999E-2</v>
      </c>
      <c r="I10" s="294">
        <f t="shared" si="0"/>
        <v>0</v>
      </c>
      <c r="J10" s="60">
        <f t="shared" si="1"/>
        <v>7.5000000000000032E-3</v>
      </c>
      <c r="K10" s="57" t="s">
        <v>71</v>
      </c>
      <c r="L10" s="156"/>
      <c r="AC10" s="57" t="s">
        <v>57</v>
      </c>
      <c r="AD10" s="57" t="s">
        <v>10</v>
      </c>
      <c r="AE10" s="103">
        <v>9.0500000000000007</v>
      </c>
      <c r="AF10" s="103">
        <v>9.0500000000000007</v>
      </c>
      <c r="AG10" s="103">
        <v>10.86</v>
      </c>
      <c r="AH10" s="122" t="s">
        <v>54</v>
      </c>
      <c r="AI10" s="60">
        <v>9.0500000000000007</v>
      </c>
      <c r="AJ10" s="294">
        <f t="shared" si="2"/>
        <v>0</v>
      </c>
      <c r="AK10" s="60">
        <f t="shared" si="2"/>
        <v>1.8099999999999987</v>
      </c>
      <c r="AL10" s="57" t="s">
        <v>57</v>
      </c>
    </row>
    <row r="11" spans="2:38" ht="12.75" customHeight="1" x14ac:dyDescent="0.2">
      <c r="B11" s="57" t="s">
        <v>14</v>
      </c>
      <c r="D11" s="103">
        <v>2.87E-2</v>
      </c>
      <c r="E11" s="103">
        <v>3.2000000000000001E-2</v>
      </c>
      <c r="F11" s="103">
        <v>3.8399999999999997E-2</v>
      </c>
      <c r="G11" s="122" t="s">
        <v>54</v>
      </c>
      <c r="H11" s="294">
        <v>2.87E-2</v>
      </c>
      <c r="I11" s="294">
        <f t="shared" si="0"/>
        <v>3.3000000000000008E-3</v>
      </c>
      <c r="J11" s="60">
        <f t="shared" si="1"/>
        <v>6.399999999999996E-3</v>
      </c>
      <c r="K11" s="63" t="s">
        <v>61</v>
      </c>
      <c r="L11" s="156"/>
      <c r="AC11" s="57" t="s">
        <v>58</v>
      </c>
      <c r="AD11" s="57" t="s">
        <v>11</v>
      </c>
      <c r="AE11" s="103">
        <v>13.3932</v>
      </c>
      <c r="AF11" s="103">
        <v>13.3932</v>
      </c>
      <c r="AG11" s="103">
        <v>16.2059</v>
      </c>
      <c r="AH11" s="122" t="s">
        <v>54</v>
      </c>
      <c r="AI11" s="60">
        <v>13.3932</v>
      </c>
      <c r="AJ11" s="294">
        <f t="shared" si="2"/>
        <v>0</v>
      </c>
      <c r="AK11" s="60">
        <f t="shared" si="2"/>
        <v>2.8126999999999995</v>
      </c>
      <c r="AL11" s="57" t="s">
        <v>58</v>
      </c>
    </row>
    <row r="12" spans="2:38" ht="12.75" customHeight="1" x14ac:dyDescent="0.2">
      <c r="B12" s="57" t="s">
        <v>10</v>
      </c>
      <c r="D12" s="103">
        <v>3.2599999999999997E-2</v>
      </c>
      <c r="E12" s="103">
        <v>3.2599999999999997E-2</v>
      </c>
      <c r="F12" s="103">
        <v>3.9100000000000003E-2</v>
      </c>
      <c r="G12" s="122" t="s">
        <v>54</v>
      </c>
      <c r="H12" s="294">
        <v>3.2599999999999997E-2</v>
      </c>
      <c r="I12" s="294">
        <f t="shared" si="0"/>
        <v>0</v>
      </c>
      <c r="J12" s="60">
        <f t="shared" si="1"/>
        <v>6.5000000000000058E-3</v>
      </c>
      <c r="K12" s="57" t="s">
        <v>57</v>
      </c>
      <c r="L12" s="156"/>
      <c r="AC12" s="57" t="s">
        <v>59</v>
      </c>
      <c r="AD12" s="57" t="s">
        <v>12</v>
      </c>
      <c r="AE12" s="103">
        <v>9.0617000000000001</v>
      </c>
      <c r="AF12" s="103">
        <v>16.974699999999999</v>
      </c>
      <c r="AG12" s="103">
        <v>21.2181</v>
      </c>
      <c r="AH12" s="122" t="s">
        <v>54</v>
      </c>
      <c r="AI12" s="60">
        <v>9.0617000000000001</v>
      </c>
      <c r="AJ12" s="294">
        <f t="shared" si="2"/>
        <v>7.9129999999999985</v>
      </c>
      <c r="AK12" s="60">
        <f t="shared" si="2"/>
        <v>4.2434000000000012</v>
      </c>
      <c r="AL12" s="57" t="s">
        <v>59</v>
      </c>
    </row>
    <row r="13" spans="2:38" ht="12.75" customHeight="1" x14ac:dyDescent="0.2">
      <c r="B13" s="57" t="s">
        <v>43</v>
      </c>
      <c r="D13" s="103">
        <v>3.6400000000000002E-2</v>
      </c>
      <c r="E13" s="103">
        <v>3.6400000000000002E-2</v>
      </c>
      <c r="F13" s="103">
        <v>0.04</v>
      </c>
      <c r="G13" s="122" t="s">
        <v>54</v>
      </c>
      <c r="H13" s="294">
        <v>3.6400000000000002E-2</v>
      </c>
      <c r="I13" s="294">
        <f t="shared" si="0"/>
        <v>0</v>
      </c>
      <c r="J13" s="60">
        <f t="shared" si="1"/>
        <v>3.599999999999999E-3</v>
      </c>
      <c r="K13" s="57" t="s">
        <v>84</v>
      </c>
      <c r="L13" s="156"/>
      <c r="AC13" s="57" t="s">
        <v>60</v>
      </c>
      <c r="AD13" s="57" t="s">
        <v>13</v>
      </c>
      <c r="AE13" s="103">
        <v>14.26</v>
      </c>
      <c r="AF13" s="103">
        <v>15.91</v>
      </c>
      <c r="AG13" s="103">
        <v>18.93</v>
      </c>
      <c r="AH13" s="122" t="s">
        <v>54</v>
      </c>
      <c r="AI13" s="60">
        <v>14.26</v>
      </c>
      <c r="AJ13" s="294">
        <f t="shared" si="2"/>
        <v>1.6500000000000004</v>
      </c>
      <c r="AK13" s="60">
        <f t="shared" si="2"/>
        <v>3.0199999999999996</v>
      </c>
      <c r="AL13" s="57" t="s">
        <v>60</v>
      </c>
    </row>
    <row r="14" spans="2:38" ht="12.75" customHeight="1" x14ac:dyDescent="0.2">
      <c r="B14" s="57" t="s">
        <v>23</v>
      </c>
      <c r="D14" s="103">
        <v>3.5999999999999997E-2</v>
      </c>
      <c r="E14" s="103">
        <v>3.5999999999999997E-2</v>
      </c>
      <c r="F14" s="103">
        <v>4.36E-2</v>
      </c>
      <c r="G14" s="122" t="s">
        <v>54</v>
      </c>
      <c r="H14" s="294">
        <v>3.5999999999999997E-2</v>
      </c>
      <c r="I14" s="294">
        <f t="shared" si="0"/>
        <v>0</v>
      </c>
      <c r="J14" s="60">
        <f t="shared" si="1"/>
        <v>7.6000000000000026E-3</v>
      </c>
      <c r="K14" s="57" t="s">
        <v>69</v>
      </c>
      <c r="L14" s="156"/>
      <c r="AC14" s="63" t="s">
        <v>61</v>
      </c>
      <c r="AD14" s="57" t="s">
        <v>14</v>
      </c>
      <c r="AE14" s="103">
        <v>7.98</v>
      </c>
      <c r="AF14" s="103">
        <v>8.9</v>
      </c>
      <c r="AG14" s="103">
        <v>10.68</v>
      </c>
      <c r="AH14" s="122" t="s">
        <v>54</v>
      </c>
      <c r="AI14" s="60">
        <v>7.98</v>
      </c>
      <c r="AJ14" s="294">
        <f t="shared" si="2"/>
        <v>0.91999999999999993</v>
      </c>
      <c r="AK14" s="60">
        <f t="shared" si="2"/>
        <v>1.7799999999999994</v>
      </c>
      <c r="AL14" s="63" t="s">
        <v>61</v>
      </c>
    </row>
    <row r="15" spans="2:38" ht="12.75" customHeight="1" x14ac:dyDescent="0.2">
      <c r="B15" s="57" t="s">
        <v>19</v>
      </c>
      <c r="D15" s="103">
        <v>3.6799999999999999E-2</v>
      </c>
      <c r="E15" s="103">
        <v>3.6799999999999999E-2</v>
      </c>
      <c r="F15" s="103">
        <v>4.5900000000000003E-2</v>
      </c>
      <c r="G15" s="122" t="s">
        <v>54</v>
      </c>
      <c r="H15" s="294">
        <v>3.6799999999999999E-2</v>
      </c>
      <c r="I15" s="294">
        <f t="shared" si="0"/>
        <v>0</v>
      </c>
      <c r="J15" s="60">
        <f t="shared" si="1"/>
        <v>9.1000000000000039E-3</v>
      </c>
      <c r="K15" s="57" t="s">
        <v>66</v>
      </c>
      <c r="L15" s="156"/>
      <c r="AC15" s="57" t="s">
        <v>62</v>
      </c>
      <c r="AD15" s="57" t="s">
        <v>15</v>
      </c>
      <c r="AE15" s="103">
        <v>16.7</v>
      </c>
      <c r="AF15" s="103">
        <v>17.72</v>
      </c>
      <c r="AG15" s="103">
        <v>20.11</v>
      </c>
      <c r="AH15" s="122" t="s">
        <v>54</v>
      </c>
      <c r="AI15" s="60">
        <v>16.7</v>
      </c>
      <c r="AJ15" s="294">
        <f t="shared" si="2"/>
        <v>1.0199999999999996</v>
      </c>
      <c r="AK15" s="60">
        <f t="shared" si="2"/>
        <v>2.3900000000000006</v>
      </c>
      <c r="AL15" s="57" t="s">
        <v>62</v>
      </c>
    </row>
    <row r="16" spans="2:38" ht="12.75" customHeight="1" x14ac:dyDescent="0.2">
      <c r="B16" s="57" t="s">
        <v>24</v>
      </c>
      <c r="D16" s="103">
        <v>4.1399999999999999E-2</v>
      </c>
      <c r="E16" s="103">
        <v>4.4200000000000003E-2</v>
      </c>
      <c r="F16" s="103">
        <v>4.82E-2</v>
      </c>
      <c r="G16" s="122" t="s">
        <v>54</v>
      </c>
      <c r="H16" s="294">
        <v>4.1399999999999999E-2</v>
      </c>
      <c r="I16" s="294">
        <f t="shared" si="0"/>
        <v>2.8000000000000039E-3</v>
      </c>
      <c r="J16" s="60">
        <f t="shared" si="1"/>
        <v>3.9999999999999966E-3</v>
      </c>
      <c r="K16" s="57" t="s">
        <v>70</v>
      </c>
      <c r="L16" s="156"/>
      <c r="AC16" s="57" t="s">
        <v>63</v>
      </c>
      <c r="AD16" s="57" t="s">
        <v>16</v>
      </c>
      <c r="AE16" s="103">
        <v>16.82</v>
      </c>
      <c r="AF16" s="103">
        <v>18.45</v>
      </c>
      <c r="AG16" s="103">
        <v>20.83</v>
      </c>
      <c r="AH16" s="122" t="s">
        <v>54</v>
      </c>
      <c r="AI16" s="60">
        <v>16.82</v>
      </c>
      <c r="AJ16" s="294">
        <f>AF16-AE16</f>
        <v>1.629999999999999</v>
      </c>
      <c r="AK16" s="60">
        <f>AG16-AF16</f>
        <v>2.379999999999999</v>
      </c>
      <c r="AL16" s="57" t="s">
        <v>63</v>
      </c>
    </row>
    <row r="17" spans="2:38" ht="12.75" customHeight="1" x14ac:dyDescent="0.2">
      <c r="B17" s="57" t="s">
        <v>22</v>
      </c>
      <c r="D17" s="103">
        <v>3.8300000000000001E-2</v>
      </c>
      <c r="E17" s="103">
        <v>4.0099999999999997E-2</v>
      </c>
      <c r="F17" s="103">
        <v>4.8500000000000001E-2</v>
      </c>
      <c r="G17" s="122" t="s">
        <v>54</v>
      </c>
      <c r="H17" s="294">
        <v>3.8300000000000001E-2</v>
      </c>
      <c r="I17" s="294">
        <f t="shared" si="0"/>
        <v>1.799999999999996E-3</v>
      </c>
      <c r="J17" s="60">
        <f t="shared" si="1"/>
        <v>8.4000000000000047E-3</v>
      </c>
      <c r="K17" s="57" t="s">
        <v>68</v>
      </c>
      <c r="L17" s="156"/>
      <c r="AC17" s="57" t="s">
        <v>64</v>
      </c>
      <c r="AD17" s="57" t="s">
        <v>17</v>
      </c>
      <c r="AE17" s="103">
        <v>20.71</v>
      </c>
      <c r="AF17" s="103">
        <v>21.36</v>
      </c>
      <c r="AG17" s="103">
        <v>25.85</v>
      </c>
      <c r="AH17" s="122" t="s">
        <v>54</v>
      </c>
      <c r="AI17" s="60">
        <v>20.71</v>
      </c>
      <c r="AJ17" s="294">
        <f t="shared" si="2"/>
        <v>0.64999999999999858</v>
      </c>
      <c r="AK17" s="60">
        <f t="shared" si="2"/>
        <v>4.490000000000002</v>
      </c>
      <c r="AL17" s="57" t="s">
        <v>64</v>
      </c>
    </row>
    <row r="18" spans="2:38" ht="12.75" customHeight="1" x14ac:dyDescent="0.2">
      <c r="B18" s="57" t="s">
        <v>33</v>
      </c>
      <c r="D18" s="103">
        <v>4.1200000000000001E-2</v>
      </c>
      <c r="E18" s="103">
        <v>4.1200000000000001E-2</v>
      </c>
      <c r="F18" s="103">
        <v>4.9500000000000002E-2</v>
      </c>
      <c r="G18" s="122" t="s">
        <v>54</v>
      </c>
      <c r="H18" s="294">
        <v>4.1200000000000001E-2</v>
      </c>
      <c r="I18" s="294">
        <f t="shared" si="0"/>
        <v>0</v>
      </c>
      <c r="J18" s="60">
        <f t="shared" si="1"/>
        <v>8.3000000000000018E-3</v>
      </c>
      <c r="K18" s="57" t="s">
        <v>78</v>
      </c>
      <c r="L18" s="156"/>
      <c r="AC18" s="57" t="s">
        <v>65</v>
      </c>
      <c r="AD18" s="57" t="s">
        <v>18</v>
      </c>
      <c r="AE18" s="103">
        <v>16.170000000000002</v>
      </c>
      <c r="AF18" s="103">
        <v>17.47</v>
      </c>
      <c r="AG18" s="103">
        <v>20.350000000000001</v>
      </c>
      <c r="AH18" s="122" t="s">
        <v>54</v>
      </c>
      <c r="AI18" s="60">
        <v>16.170000000000002</v>
      </c>
      <c r="AJ18" s="294">
        <f t="shared" si="2"/>
        <v>1.2999999999999972</v>
      </c>
      <c r="AK18" s="60">
        <f t="shared" si="2"/>
        <v>2.8800000000000026</v>
      </c>
      <c r="AL18" s="57" t="s">
        <v>65</v>
      </c>
    </row>
    <row r="19" spans="2:38" ht="12.75" customHeight="1" x14ac:dyDescent="0.2">
      <c r="B19" s="57" t="s">
        <v>29</v>
      </c>
      <c r="D19" s="103">
        <v>4.0500000000000001E-2</v>
      </c>
      <c r="E19" s="103">
        <v>4.0500000000000001E-2</v>
      </c>
      <c r="F19" s="103">
        <v>4.9799999999999997E-2</v>
      </c>
      <c r="G19" s="122" t="s">
        <v>54</v>
      </c>
      <c r="H19" s="294">
        <v>4.0500000000000001E-2</v>
      </c>
      <c r="I19" s="294">
        <f t="shared" si="0"/>
        <v>0</v>
      </c>
      <c r="J19" s="60">
        <f t="shared" si="1"/>
        <v>9.2999999999999958E-3</v>
      </c>
      <c r="K19" s="57" t="s">
        <v>74</v>
      </c>
      <c r="L19" s="156"/>
      <c r="AC19" s="57" t="s">
        <v>66</v>
      </c>
      <c r="AD19" s="57" t="s">
        <v>19</v>
      </c>
      <c r="AE19" s="103">
        <v>10.209899999999999</v>
      </c>
      <c r="AF19" s="103">
        <v>10.209899999999999</v>
      </c>
      <c r="AG19" s="103">
        <v>12.7623</v>
      </c>
      <c r="AH19" s="122" t="s">
        <v>54</v>
      </c>
      <c r="AI19" s="60">
        <v>10.209899999999999</v>
      </c>
      <c r="AJ19" s="294">
        <f>AF19-AE19</f>
        <v>0</v>
      </c>
      <c r="AK19" s="60">
        <f>AG19-AF19</f>
        <v>2.5524000000000004</v>
      </c>
      <c r="AL19" s="57" t="s">
        <v>66</v>
      </c>
    </row>
    <row r="20" spans="2:38" ht="12.75" customHeight="1" x14ac:dyDescent="0.2">
      <c r="B20" s="57" t="s">
        <v>46</v>
      </c>
      <c r="D20" s="103">
        <v>4.07E-2</v>
      </c>
      <c r="E20" s="103">
        <v>4.3999999999999997E-2</v>
      </c>
      <c r="F20" s="103">
        <v>5.1400000000000001E-2</v>
      </c>
      <c r="G20" s="122" t="s">
        <v>54</v>
      </c>
      <c r="H20" s="294">
        <v>4.07E-2</v>
      </c>
      <c r="I20" s="294">
        <f t="shared" si="0"/>
        <v>3.2999999999999974E-3</v>
      </c>
      <c r="J20" s="60">
        <f t="shared" si="1"/>
        <v>7.4000000000000038E-3</v>
      </c>
      <c r="K20" s="57" t="s">
        <v>86</v>
      </c>
      <c r="L20" s="156"/>
      <c r="AC20" s="57" t="s">
        <v>67</v>
      </c>
      <c r="AD20" s="57" t="s">
        <v>20</v>
      </c>
      <c r="AE20" s="103">
        <v>16.22</v>
      </c>
      <c r="AF20" s="103">
        <v>20.93</v>
      </c>
      <c r="AG20" s="103">
        <v>25.13</v>
      </c>
      <c r="AH20" s="122" t="s">
        <v>54</v>
      </c>
      <c r="AI20" s="60">
        <v>16.22</v>
      </c>
      <c r="AJ20" s="294">
        <f t="shared" si="2"/>
        <v>4.7100000000000009</v>
      </c>
      <c r="AK20" s="60">
        <f t="shared" si="2"/>
        <v>4.1999999999999993</v>
      </c>
      <c r="AL20" s="57" t="s">
        <v>67</v>
      </c>
    </row>
    <row r="21" spans="2:38" ht="12.75" customHeight="1" x14ac:dyDescent="0.2">
      <c r="B21" s="57" t="s">
        <v>11</v>
      </c>
      <c r="D21" s="103">
        <v>4.82E-2</v>
      </c>
      <c r="E21" s="103">
        <v>4.82E-2</v>
      </c>
      <c r="F21" s="103">
        <v>5.8299999999999998E-2</v>
      </c>
      <c r="G21" s="122" t="s">
        <v>54</v>
      </c>
      <c r="H21" s="294">
        <v>4.82E-2</v>
      </c>
      <c r="I21" s="294">
        <f t="shared" si="0"/>
        <v>0</v>
      </c>
      <c r="J21" s="60">
        <f t="shared" si="1"/>
        <v>1.0099999999999998E-2</v>
      </c>
      <c r="K21" s="57" t="s">
        <v>58</v>
      </c>
      <c r="L21" s="156"/>
      <c r="AC21" s="57" t="s">
        <v>68</v>
      </c>
      <c r="AD21" s="57" t="s">
        <v>22</v>
      </c>
      <c r="AE21" s="103">
        <v>10.65</v>
      </c>
      <c r="AF21" s="103">
        <v>11.13</v>
      </c>
      <c r="AG21" s="103">
        <v>13.47</v>
      </c>
      <c r="AH21" s="122" t="s">
        <v>54</v>
      </c>
      <c r="AI21" s="60">
        <v>10.65</v>
      </c>
      <c r="AJ21" s="294">
        <f t="shared" si="2"/>
        <v>0.48000000000000043</v>
      </c>
      <c r="AK21" s="60">
        <f t="shared" si="2"/>
        <v>2.34</v>
      </c>
      <c r="AL21" s="57" t="s">
        <v>68</v>
      </c>
    </row>
    <row r="22" spans="2:38" ht="12.75" customHeight="1" x14ac:dyDescent="0.2">
      <c r="B22" s="57" t="s">
        <v>32</v>
      </c>
      <c r="D22" s="103">
        <v>4.3499999999999997E-2</v>
      </c>
      <c r="E22" s="103">
        <v>4.99E-2</v>
      </c>
      <c r="F22" s="103">
        <v>6.0900000000000003E-2</v>
      </c>
      <c r="G22" s="122" t="s">
        <v>54</v>
      </c>
      <c r="H22" s="294">
        <v>4.3499999999999997E-2</v>
      </c>
      <c r="I22" s="294">
        <f t="shared" si="0"/>
        <v>6.4000000000000029E-3</v>
      </c>
      <c r="J22" s="60">
        <f t="shared" si="1"/>
        <v>1.1000000000000003E-2</v>
      </c>
      <c r="K22" s="57" t="s">
        <v>77</v>
      </c>
      <c r="L22" s="156"/>
      <c r="AC22" s="57" t="s">
        <v>69</v>
      </c>
      <c r="AD22" s="57" t="s">
        <v>23</v>
      </c>
      <c r="AE22" s="103">
        <v>10.01</v>
      </c>
      <c r="AF22" s="103">
        <v>10.01</v>
      </c>
      <c r="AG22" s="103">
        <v>12.12</v>
      </c>
      <c r="AH22" s="122" t="s">
        <v>54</v>
      </c>
      <c r="AI22" s="60">
        <v>10.01</v>
      </c>
      <c r="AJ22" s="294">
        <f t="shared" si="2"/>
        <v>0</v>
      </c>
      <c r="AK22" s="60">
        <f t="shared" si="2"/>
        <v>2.1099999999999994</v>
      </c>
      <c r="AL22" s="57" t="s">
        <v>69</v>
      </c>
    </row>
    <row r="23" spans="2:38" ht="12.75" customHeight="1" x14ac:dyDescent="0.2">
      <c r="B23" s="57" t="s">
        <v>9</v>
      </c>
      <c r="D23" s="103">
        <v>4.7800000000000002E-2</v>
      </c>
      <c r="E23" s="103">
        <v>5.1400000000000001E-2</v>
      </c>
      <c r="F23" s="103">
        <v>6.2100000000000002E-2</v>
      </c>
      <c r="G23" s="122" t="s">
        <v>54</v>
      </c>
      <c r="H23" s="294">
        <v>4.7800000000000002E-2</v>
      </c>
      <c r="I23" s="294">
        <f t="shared" si="0"/>
        <v>3.599999999999999E-3</v>
      </c>
      <c r="J23" s="60">
        <f t="shared" si="1"/>
        <v>1.0700000000000001E-2</v>
      </c>
      <c r="K23" s="57" t="s">
        <v>56</v>
      </c>
      <c r="L23" s="156"/>
      <c r="AC23" s="57" t="s">
        <v>70</v>
      </c>
      <c r="AD23" s="57" t="s">
        <v>24</v>
      </c>
      <c r="AE23" s="103">
        <v>11.5</v>
      </c>
      <c r="AF23" s="103">
        <v>12.28</v>
      </c>
      <c r="AG23" s="103">
        <v>13.4</v>
      </c>
      <c r="AH23" s="122" t="s">
        <v>54</v>
      </c>
      <c r="AI23" s="60">
        <v>11.5</v>
      </c>
      <c r="AJ23" s="294">
        <f t="shared" si="2"/>
        <v>0.77999999999999936</v>
      </c>
      <c r="AK23" s="60">
        <f t="shared" si="2"/>
        <v>1.120000000000001</v>
      </c>
      <c r="AL23" s="57" t="s">
        <v>70</v>
      </c>
    </row>
    <row r="24" spans="2:38" ht="12.75" customHeight="1" x14ac:dyDescent="0.2">
      <c r="B24" s="57" t="s">
        <v>36</v>
      </c>
      <c r="D24" s="103">
        <v>6.3700000000000007E-2</v>
      </c>
      <c r="E24" s="103">
        <v>6.3700000000000007E-2</v>
      </c>
      <c r="F24" s="103">
        <v>6.6799999999999998E-2</v>
      </c>
      <c r="G24" s="122" t="s">
        <v>54</v>
      </c>
      <c r="H24" s="294">
        <v>6.3700000000000007E-2</v>
      </c>
      <c r="I24" s="294">
        <f t="shared" si="0"/>
        <v>0</v>
      </c>
      <c r="J24" s="60">
        <f t="shared" si="1"/>
        <v>3.0999999999999917E-3</v>
      </c>
      <c r="K24" s="57" t="s">
        <v>81</v>
      </c>
      <c r="L24" s="156"/>
      <c r="AC24" s="57" t="s">
        <v>71</v>
      </c>
      <c r="AD24" s="57" t="s">
        <v>25</v>
      </c>
      <c r="AE24" s="103">
        <v>7.6981999999999999</v>
      </c>
      <c r="AF24" s="103">
        <v>7.6982999999999997</v>
      </c>
      <c r="AG24" s="103">
        <v>9.7767999999999997</v>
      </c>
      <c r="AH24" s="122" t="s">
        <v>54</v>
      </c>
      <c r="AI24" s="60">
        <v>7.6981999999999999</v>
      </c>
      <c r="AJ24" s="294">
        <f t="shared" si="2"/>
        <v>9.9999999999766942E-5</v>
      </c>
      <c r="AK24" s="60">
        <f t="shared" si="2"/>
        <v>2.0785</v>
      </c>
      <c r="AL24" s="57" t="s">
        <v>71</v>
      </c>
    </row>
    <row r="25" spans="2:38" ht="12.75" customHeight="1" x14ac:dyDescent="0.2">
      <c r="B25" s="57" t="s">
        <v>13</v>
      </c>
      <c r="D25" s="103">
        <v>5.1299999999999998E-2</v>
      </c>
      <c r="E25" s="103">
        <v>5.7299999999999997E-2</v>
      </c>
      <c r="F25" s="103">
        <v>6.8099999999999994E-2</v>
      </c>
      <c r="G25" s="122" t="s">
        <v>54</v>
      </c>
      <c r="H25" s="294">
        <v>5.1299999999999998E-2</v>
      </c>
      <c r="I25" s="294">
        <f t="shared" si="0"/>
        <v>5.9999999999999984E-3</v>
      </c>
      <c r="J25" s="60">
        <f t="shared" si="1"/>
        <v>1.0799999999999997E-2</v>
      </c>
      <c r="K25" s="57" t="s">
        <v>60</v>
      </c>
      <c r="L25" s="156"/>
      <c r="AC25" s="57" t="s">
        <v>72</v>
      </c>
      <c r="AD25" s="57" t="s">
        <v>27</v>
      </c>
      <c r="AE25" s="103">
        <v>12.07</v>
      </c>
      <c r="AF25" s="103">
        <v>17.71</v>
      </c>
      <c r="AG25" s="103">
        <v>21.43</v>
      </c>
      <c r="AH25" s="122" t="s">
        <v>54</v>
      </c>
      <c r="AI25" s="60">
        <v>12.07</v>
      </c>
      <c r="AJ25" s="294">
        <f t="shared" si="2"/>
        <v>5.6400000000000006</v>
      </c>
      <c r="AK25" s="60">
        <f t="shared" si="2"/>
        <v>3.7199999999999989</v>
      </c>
      <c r="AL25" s="57" t="s">
        <v>72</v>
      </c>
    </row>
    <row r="26" spans="2:38" ht="12.75" customHeight="1" x14ac:dyDescent="0.2">
      <c r="B26" s="57" t="s">
        <v>7</v>
      </c>
      <c r="D26" s="103">
        <v>5.4300000000000001E-2</v>
      </c>
      <c r="E26" s="103">
        <v>6.0999999999999999E-2</v>
      </c>
      <c r="F26" s="103">
        <v>7.0699999999999999E-2</v>
      </c>
      <c r="G26" s="122" t="s">
        <v>54</v>
      </c>
      <c r="H26" s="294">
        <v>5.4300000000000001E-2</v>
      </c>
      <c r="I26" s="294">
        <f>E26-D26</f>
        <v>6.6999999999999976E-3</v>
      </c>
      <c r="J26" s="60">
        <f>F26-E26</f>
        <v>9.7000000000000003E-3</v>
      </c>
      <c r="K26" s="57" t="s">
        <v>7</v>
      </c>
      <c r="L26" s="156"/>
      <c r="AC26" s="57" t="s">
        <v>73</v>
      </c>
      <c r="AD26" s="57" t="s">
        <v>28</v>
      </c>
      <c r="AE26" s="103">
        <v>14.53</v>
      </c>
      <c r="AF26" s="103">
        <v>16.440000000000001</v>
      </c>
      <c r="AG26" s="103">
        <v>19.75</v>
      </c>
      <c r="AH26" s="122" t="s">
        <v>54</v>
      </c>
      <c r="AI26" s="60">
        <v>14.53</v>
      </c>
      <c r="AJ26" s="294">
        <f>AF26-AE26</f>
        <v>1.9100000000000019</v>
      </c>
      <c r="AK26" s="60">
        <f>AG26-AF26</f>
        <v>3.3099999999999987</v>
      </c>
      <c r="AL26" s="57" t="s">
        <v>73</v>
      </c>
    </row>
    <row r="27" spans="2:38" ht="12.75" customHeight="1" x14ac:dyDescent="0.2">
      <c r="B27" s="57" t="s">
        <v>28</v>
      </c>
      <c r="D27" s="103">
        <v>5.2299999999999999E-2</v>
      </c>
      <c r="E27" s="103">
        <v>5.9200000000000003E-2</v>
      </c>
      <c r="F27" s="103">
        <v>7.1099999999999997E-2</v>
      </c>
      <c r="G27" s="122" t="s">
        <v>54</v>
      </c>
      <c r="H27" s="294">
        <v>5.2299999999999999E-2</v>
      </c>
      <c r="I27" s="294">
        <f t="shared" si="0"/>
        <v>6.9000000000000034E-3</v>
      </c>
      <c r="J27" s="60">
        <f t="shared" si="1"/>
        <v>1.1899999999999994E-2</v>
      </c>
      <c r="K27" s="57" t="s">
        <v>73</v>
      </c>
      <c r="L27" s="156"/>
      <c r="AC27" s="57" t="s">
        <v>74</v>
      </c>
      <c r="AD27" s="57" t="s">
        <v>29</v>
      </c>
      <c r="AE27" s="103">
        <v>11.250299999999999</v>
      </c>
      <c r="AF27" s="103">
        <v>11.255100000000001</v>
      </c>
      <c r="AG27" s="103">
        <v>13.843999999999999</v>
      </c>
      <c r="AH27" s="122" t="s">
        <v>54</v>
      </c>
      <c r="AI27" s="60">
        <v>11.250299999999999</v>
      </c>
      <c r="AJ27" s="294">
        <f t="shared" si="2"/>
        <v>4.8000000000012477E-3</v>
      </c>
      <c r="AK27" s="60">
        <f t="shared" si="2"/>
        <v>2.5888999999999989</v>
      </c>
      <c r="AL27" s="57" t="s">
        <v>74</v>
      </c>
    </row>
    <row r="28" spans="2:38" ht="12.75" customHeight="1" x14ac:dyDescent="0.2">
      <c r="B28" s="57" t="s">
        <v>15</v>
      </c>
      <c r="D28" s="103">
        <v>6.0100000000000001E-2</v>
      </c>
      <c r="E28" s="103">
        <v>6.3799999999999996E-2</v>
      </c>
      <c r="F28" s="103">
        <v>7.2400000000000006E-2</v>
      </c>
      <c r="G28" s="122" t="s">
        <v>54</v>
      </c>
      <c r="H28" s="294">
        <v>6.0100000000000001E-2</v>
      </c>
      <c r="I28" s="294">
        <f t="shared" si="0"/>
        <v>3.699999999999995E-3</v>
      </c>
      <c r="J28" s="60">
        <f t="shared" si="1"/>
        <v>8.6000000000000104E-3</v>
      </c>
      <c r="K28" s="57" t="s">
        <v>62</v>
      </c>
      <c r="L28" s="156"/>
      <c r="AC28" s="57" t="s">
        <v>75</v>
      </c>
      <c r="AD28" s="57" t="s">
        <v>30</v>
      </c>
      <c r="AE28" s="103">
        <v>21.06</v>
      </c>
      <c r="AF28" s="103">
        <v>22.18</v>
      </c>
      <c r="AG28" s="103">
        <v>27.28</v>
      </c>
      <c r="AH28" s="122" t="s">
        <v>54</v>
      </c>
      <c r="AI28" s="60">
        <v>21.06</v>
      </c>
      <c r="AJ28" s="294">
        <f t="shared" si="2"/>
        <v>1.120000000000001</v>
      </c>
      <c r="AK28" s="60">
        <f t="shared" si="2"/>
        <v>5.1000000000000014</v>
      </c>
      <c r="AL28" s="57" t="s">
        <v>75</v>
      </c>
    </row>
    <row r="29" spans="2:38" ht="12.75" customHeight="1" x14ac:dyDescent="0.2">
      <c r="B29" s="57" t="s">
        <v>18</v>
      </c>
      <c r="D29" s="103">
        <v>5.8200000000000002E-2</v>
      </c>
      <c r="E29" s="103">
        <v>6.2899999999999998E-2</v>
      </c>
      <c r="F29" s="103">
        <v>7.3300000000000004E-2</v>
      </c>
      <c r="G29" s="122" t="s">
        <v>54</v>
      </c>
      <c r="H29" s="294">
        <v>5.8200000000000002E-2</v>
      </c>
      <c r="I29" s="294">
        <f t="shared" si="0"/>
        <v>4.6999999999999958E-3</v>
      </c>
      <c r="J29" s="60">
        <f t="shared" si="1"/>
        <v>1.0400000000000006E-2</v>
      </c>
      <c r="K29" s="57" t="s">
        <v>65</v>
      </c>
      <c r="L29" s="156"/>
      <c r="AC29" s="57" t="s">
        <v>76</v>
      </c>
      <c r="AD29" s="57" t="s">
        <v>31</v>
      </c>
      <c r="AE29" s="103">
        <v>4.9762000000000004</v>
      </c>
      <c r="AF29" s="103">
        <v>7.6207000000000003</v>
      </c>
      <c r="AG29" s="103">
        <v>9.4504999999999999</v>
      </c>
      <c r="AH29" s="122" t="s">
        <v>54</v>
      </c>
      <c r="AI29" s="60">
        <v>4.9762000000000004</v>
      </c>
      <c r="AJ29" s="294">
        <f t="shared" si="2"/>
        <v>2.6444999999999999</v>
      </c>
      <c r="AK29" s="60">
        <f t="shared" si="2"/>
        <v>1.8297999999999996</v>
      </c>
      <c r="AL29" s="57" t="s">
        <v>76</v>
      </c>
    </row>
    <row r="30" spans="2:38" ht="12.75" customHeight="1" x14ac:dyDescent="0.2">
      <c r="B30" s="57" t="s">
        <v>16</v>
      </c>
      <c r="D30" s="103">
        <v>6.0499999999999998E-2</v>
      </c>
      <c r="E30" s="103">
        <v>6.6400000000000001E-2</v>
      </c>
      <c r="F30" s="103">
        <v>7.4999999999999997E-2</v>
      </c>
      <c r="G30" s="122" t="s">
        <v>54</v>
      </c>
      <c r="H30" s="294">
        <v>6.0499999999999998E-2</v>
      </c>
      <c r="I30" s="294">
        <f t="shared" si="0"/>
        <v>5.9000000000000025E-3</v>
      </c>
      <c r="J30" s="60">
        <f t="shared" si="1"/>
        <v>8.5999999999999965E-3</v>
      </c>
      <c r="K30" s="57" t="s">
        <v>63</v>
      </c>
      <c r="L30" s="156"/>
      <c r="AC30" s="57" t="s">
        <v>77</v>
      </c>
      <c r="AD30" s="57" t="s">
        <v>32</v>
      </c>
      <c r="AE30" s="103">
        <v>12.09</v>
      </c>
      <c r="AF30" s="103">
        <v>13.86</v>
      </c>
      <c r="AG30" s="103">
        <v>16.91</v>
      </c>
      <c r="AH30" s="122" t="s">
        <v>54</v>
      </c>
      <c r="AI30" s="60">
        <v>12.09</v>
      </c>
      <c r="AJ30" s="294">
        <f t="shared" si="2"/>
        <v>1.7699999999999996</v>
      </c>
      <c r="AK30" s="60">
        <f t="shared" si="2"/>
        <v>3.0500000000000007</v>
      </c>
      <c r="AL30" s="57" t="s">
        <v>77</v>
      </c>
    </row>
    <row r="31" spans="2:38" ht="12.75" customHeight="1" x14ac:dyDescent="0.2">
      <c r="B31" s="57" t="s">
        <v>8</v>
      </c>
      <c r="D31" s="103">
        <v>5.45E-2</v>
      </c>
      <c r="E31" s="103">
        <v>6.4000000000000001E-2</v>
      </c>
      <c r="F31" s="103">
        <v>7.6300000000000007E-2</v>
      </c>
      <c r="G31" s="122" t="s">
        <v>54</v>
      </c>
      <c r="H31" s="294">
        <v>5.45E-2</v>
      </c>
      <c r="I31" s="294">
        <f t="shared" si="0"/>
        <v>9.5000000000000015E-3</v>
      </c>
      <c r="J31" s="60">
        <f t="shared" si="1"/>
        <v>1.2300000000000005E-2</v>
      </c>
      <c r="K31" s="57" t="s">
        <v>55</v>
      </c>
      <c r="L31" s="156"/>
      <c r="AC31" s="57" t="s">
        <v>78</v>
      </c>
      <c r="AD31" s="57" t="s">
        <v>33</v>
      </c>
      <c r="AE31" s="103">
        <v>11.45</v>
      </c>
      <c r="AF31" s="103">
        <v>11.45</v>
      </c>
      <c r="AG31" s="103">
        <v>13.74</v>
      </c>
      <c r="AH31" s="122" t="s">
        <v>54</v>
      </c>
      <c r="AI31" s="60">
        <v>11.45</v>
      </c>
      <c r="AJ31" s="294">
        <f t="shared" si="2"/>
        <v>0</v>
      </c>
      <c r="AK31" s="60">
        <f t="shared" si="2"/>
        <v>2.2900000000000009</v>
      </c>
      <c r="AL31" s="57" t="s">
        <v>78</v>
      </c>
    </row>
    <row r="32" spans="2:38" ht="12.75" customHeight="1" x14ac:dyDescent="0.2">
      <c r="B32" s="57" t="s">
        <v>12</v>
      </c>
      <c r="D32" s="103">
        <v>3.2599999999999997E-2</v>
      </c>
      <c r="E32" s="103">
        <v>6.1100000000000002E-2</v>
      </c>
      <c r="F32" s="103">
        <v>7.6399999999999996E-2</v>
      </c>
      <c r="G32" s="122" t="s">
        <v>54</v>
      </c>
      <c r="H32" s="294">
        <v>3.2599999999999997E-2</v>
      </c>
      <c r="I32" s="294">
        <f t="shared" si="0"/>
        <v>2.8500000000000004E-2</v>
      </c>
      <c r="J32" s="60">
        <f t="shared" si="1"/>
        <v>1.5299999999999994E-2</v>
      </c>
      <c r="K32" s="57" t="s">
        <v>59</v>
      </c>
      <c r="L32" s="156"/>
      <c r="AC32" s="57" t="s">
        <v>80</v>
      </c>
      <c r="AD32" s="57" t="s">
        <v>35</v>
      </c>
      <c r="AE32" s="103">
        <v>17.928100000000001</v>
      </c>
      <c r="AF32" s="103">
        <v>26.067299999999999</v>
      </c>
      <c r="AG32" s="103">
        <v>32.584699999999998</v>
      </c>
      <c r="AH32" s="122" t="s">
        <v>54</v>
      </c>
      <c r="AI32" s="60">
        <v>17.928100000000001</v>
      </c>
      <c r="AJ32" s="294">
        <f t="shared" si="2"/>
        <v>8.1391999999999989</v>
      </c>
      <c r="AK32" s="60">
        <f t="shared" si="2"/>
        <v>6.5173999999999985</v>
      </c>
      <c r="AL32" s="57" t="s">
        <v>80</v>
      </c>
    </row>
    <row r="33" spans="2:38" ht="12.75" customHeight="1" x14ac:dyDescent="0.2">
      <c r="B33" s="57" t="s">
        <v>27</v>
      </c>
      <c r="D33" s="103">
        <v>4.3400000000000001E-2</v>
      </c>
      <c r="E33" s="103">
        <v>6.3799999999999996E-2</v>
      </c>
      <c r="F33" s="103">
        <v>7.7100000000000002E-2</v>
      </c>
      <c r="G33" s="122" t="s">
        <v>54</v>
      </c>
      <c r="H33" s="294">
        <v>4.3400000000000001E-2</v>
      </c>
      <c r="I33" s="294">
        <f t="shared" si="0"/>
        <v>2.0399999999999995E-2</v>
      </c>
      <c r="J33" s="60">
        <f t="shared" si="1"/>
        <v>1.3300000000000006E-2</v>
      </c>
      <c r="K33" s="57" t="s">
        <v>72</v>
      </c>
      <c r="L33" s="156"/>
      <c r="AC33" s="57" t="s">
        <v>81</v>
      </c>
      <c r="AD33" s="57" t="s">
        <v>36</v>
      </c>
      <c r="AE33" s="103">
        <v>17.688199999999998</v>
      </c>
      <c r="AF33" s="103">
        <v>17.688199999999998</v>
      </c>
      <c r="AG33" s="103">
        <v>18.563500000000001</v>
      </c>
      <c r="AH33" s="122" t="s">
        <v>54</v>
      </c>
      <c r="AI33" s="60">
        <v>17.688199999999998</v>
      </c>
      <c r="AJ33" s="294">
        <f t="shared" si="2"/>
        <v>0</v>
      </c>
      <c r="AK33" s="60">
        <f t="shared" si="2"/>
        <v>0.87530000000000285</v>
      </c>
      <c r="AL33" s="57" t="s">
        <v>81</v>
      </c>
    </row>
    <row r="34" spans="2:38" ht="12.75" customHeight="1" x14ac:dyDescent="0.2">
      <c r="B34" s="57" t="s">
        <v>20</v>
      </c>
      <c r="D34" s="103">
        <v>5.8400000000000001E-2</v>
      </c>
      <c r="E34" s="103">
        <v>7.5300000000000006E-2</v>
      </c>
      <c r="F34" s="103">
        <v>9.0499999999999997E-2</v>
      </c>
      <c r="G34" s="122" t="s">
        <v>54</v>
      </c>
      <c r="H34" s="294">
        <v>5.8400000000000001E-2</v>
      </c>
      <c r="I34" s="294">
        <f t="shared" si="0"/>
        <v>1.6900000000000005E-2</v>
      </c>
      <c r="J34" s="60">
        <f t="shared" si="1"/>
        <v>1.5199999999999991E-2</v>
      </c>
      <c r="K34" s="57" t="s">
        <v>67</v>
      </c>
      <c r="L34" s="156"/>
      <c r="AC34" s="57" t="s">
        <v>82</v>
      </c>
      <c r="AD34" s="57" t="s">
        <v>38</v>
      </c>
      <c r="AE34" s="103">
        <v>21.0746</v>
      </c>
      <c r="AF34" s="103">
        <v>23.7912</v>
      </c>
      <c r="AG34" s="103">
        <v>25.6919</v>
      </c>
      <c r="AH34" s="122" t="s">
        <v>54</v>
      </c>
      <c r="AI34" s="60">
        <v>21.0746</v>
      </c>
      <c r="AJ34" s="294">
        <f>AF34-AE34</f>
        <v>2.7165999999999997</v>
      </c>
      <c r="AK34" s="60">
        <f>AG34-AF34</f>
        <v>1.9007000000000005</v>
      </c>
      <c r="AL34" s="57" t="s">
        <v>82</v>
      </c>
    </row>
    <row r="35" spans="2:38" ht="12.75" customHeight="1" x14ac:dyDescent="0.2">
      <c r="B35" s="57" t="s">
        <v>38</v>
      </c>
      <c r="D35" s="103">
        <v>7.5899999999999995E-2</v>
      </c>
      <c r="E35" s="103">
        <v>8.5599999999999996E-2</v>
      </c>
      <c r="F35" s="103">
        <v>9.2499999999999999E-2</v>
      </c>
      <c r="G35" s="122" t="s">
        <v>54</v>
      </c>
      <c r="H35" s="294">
        <v>7.5899999999999995E-2</v>
      </c>
      <c r="I35" s="294">
        <f t="shared" si="0"/>
        <v>9.7000000000000003E-3</v>
      </c>
      <c r="J35" s="60">
        <f t="shared" si="1"/>
        <v>6.9000000000000034E-3</v>
      </c>
      <c r="K35" s="57" t="s">
        <v>82</v>
      </c>
      <c r="L35" s="156"/>
      <c r="AC35" s="57" t="s">
        <v>84</v>
      </c>
      <c r="AD35" s="57" t="s">
        <v>43</v>
      </c>
      <c r="AE35" s="103">
        <v>10.1126</v>
      </c>
      <c r="AF35" s="103">
        <v>10.1126</v>
      </c>
      <c r="AG35" s="103">
        <v>11.122999999999999</v>
      </c>
      <c r="AH35" s="122" t="s">
        <v>54</v>
      </c>
      <c r="AI35" s="60">
        <v>10.1126</v>
      </c>
      <c r="AJ35" s="294">
        <f>AF35-AE35</f>
        <v>0</v>
      </c>
      <c r="AK35" s="60">
        <f>AG35-AF35</f>
        <v>1.0103999999999989</v>
      </c>
      <c r="AL35" s="57" t="s">
        <v>84</v>
      </c>
    </row>
    <row r="36" spans="2:38" ht="12.75" customHeight="1" x14ac:dyDescent="0.2">
      <c r="B36" s="57" t="s">
        <v>17</v>
      </c>
      <c r="D36" s="103">
        <v>7.46E-2</v>
      </c>
      <c r="E36" s="103">
        <v>7.6899999999999996E-2</v>
      </c>
      <c r="F36" s="103">
        <v>9.3100000000000002E-2</v>
      </c>
      <c r="G36" s="122" t="s">
        <v>54</v>
      </c>
      <c r="H36" s="294">
        <v>7.46E-2</v>
      </c>
      <c r="I36" s="294">
        <f t="shared" si="0"/>
        <v>2.2999999999999965E-3</v>
      </c>
      <c r="J36" s="60">
        <f t="shared" si="1"/>
        <v>1.6200000000000006E-2</v>
      </c>
      <c r="K36" s="57" t="s">
        <v>64</v>
      </c>
      <c r="L36" s="156"/>
      <c r="AC36" s="57" t="s">
        <v>85</v>
      </c>
      <c r="AD36" s="57" t="s">
        <v>44</v>
      </c>
      <c r="AE36" s="103">
        <v>7.9790000000000001</v>
      </c>
      <c r="AF36" s="103">
        <v>8.1676000000000002</v>
      </c>
      <c r="AG36" s="103">
        <v>9.6388999999999996</v>
      </c>
      <c r="AH36" s="122" t="s">
        <v>54</v>
      </c>
      <c r="AI36" s="60">
        <v>7.9790000000000001</v>
      </c>
      <c r="AJ36" s="294">
        <f t="shared" si="2"/>
        <v>0.1886000000000001</v>
      </c>
      <c r="AK36" s="60">
        <f t="shared" si="2"/>
        <v>1.4712999999999994</v>
      </c>
      <c r="AL36" s="57" t="s">
        <v>85</v>
      </c>
    </row>
    <row r="37" spans="2:38" ht="12.75" customHeight="1" x14ac:dyDescent="0.2">
      <c r="B37" s="57" t="s">
        <v>30</v>
      </c>
      <c r="D37" s="103">
        <v>7.5800000000000006E-2</v>
      </c>
      <c r="E37" s="103">
        <v>7.9799999999999996E-2</v>
      </c>
      <c r="F37" s="103">
        <v>9.8199999999999996E-2</v>
      </c>
      <c r="G37" s="122" t="s">
        <v>54</v>
      </c>
      <c r="H37" s="294">
        <v>7.5800000000000006E-2</v>
      </c>
      <c r="I37" s="294">
        <f t="shared" si="0"/>
        <v>3.9999999999999897E-3</v>
      </c>
      <c r="J37" s="60">
        <f t="shared" si="1"/>
        <v>1.84E-2</v>
      </c>
      <c r="K37" s="57" t="s">
        <v>75</v>
      </c>
      <c r="L37" s="156"/>
      <c r="AC37" s="57" t="s">
        <v>86</v>
      </c>
      <c r="AD37" s="57" t="s">
        <v>46</v>
      </c>
      <c r="AE37" s="103">
        <v>11.2996</v>
      </c>
      <c r="AF37" s="103">
        <v>12.219900000000001</v>
      </c>
      <c r="AG37" s="103">
        <v>14.265000000000001</v>
      </c>
      <c r="AH37" s="122" t="s">
        <v>54</v>
      </c>
      <c r="AI37" s="60">
        <v>11.2996</v>
      </c>
      <c r="AJ37" s="294">
        <f t="shared" si="2"/>
        <v>0.92030000000000101</v>
      </c>
      <c r="AK37" s="60">
        <f t="shared" si="2"/>
        <v>2.0450999999999997</v>
      </c>
      <c r="AL37" s="57" t="s">
        <v>86</v>
      </c>
    </row>
    <row r="38" spans="2:38" ht="12.75" customHeight="1" x14ac:dyDescent="0.2">
      <c r="B38" s="57" t="s">
        <v>35</v>
      </c>
      <c r="D38" s="103">
        <v>6.4500000000000002E-2</v>
      </c>
      <c r="E38" s="103">
        <v>9.3799999999999994E-2</v>
      </c>
      <c r="F38" s="103">
        <v>0.1173</v>
      </c>
      <c r="G38" s="122" t="s">
        <v>54</v>
      </c>
      <c r="H38" s="294">
        <v>6.4500000000000002E-2</v>
      </c>
      <c r="I38" s="294">
        <f t="shared" si="0"/>
        <v>2.9299999999999993E-2</v>
      </c>
      <c r="J38" s="60">
        <f t="shared" si="1"/>
        <v>2.3500000000000007E-2</v>
      </c>
      <c r="K38" s="57" t="s">
        <v>80</v>
      </c>
      <c r="L38" s="157"/>
      <c r="M38" s="53"/>
      <c r="AC38" s="57" t="s">
        <v>87</v>
      </c>
      <c r="AD38" s="57" t="s">
        <v>47</v>
      </c>
      <c r="AE38" s="103">
        <v>8.1674000000000007</v>
      </c>
      <c r="AF38" s="103">
        <v>8.1674000000000007</v>
      </c>
      <c r="AG38" s="103">
        <v>8.7634000000000007</v>
      </c>
      <c r="AH38" s="122" t="s">
        <v>54</v>
      </c>
      <c r="AI38" s="60">
        <v>8.1674000000000007</v>
      </c>
      <c r="AJ38" s="294">
        <f>AF38-AE38</f>
        <v>0</v>
      </c>
      <c r="AK38" s="60">
        <f>AG38-AF38</f>
        <v>0.59600000000000009</v>
      </c>
      <c r="AL38" s="57" t="s">
        <v>87</v>
      </c>
    </row>
    <row r="39" spans="2:38" ht="12.75" customHeight="1" x14ac:dyDescent="0.2">
      <c r="H39" s="157"/>
      <c r="I39" s="157"/>
      <c r="J39" s="157"/>
      <c r="L39" s="157"/>
      <c r="M39" s="57" t="s">
        <v>114</v>
      </c>
    </row>
    <row r="40" spans="2:38" ht="12.75" customHeight="1" x14ac:dyDescent="0.2">
      <c r="G40" s="61"/>
    </row>
    <row r="41" spans="2:38" ht="12.75" customHeight="1" x14ac:dyDescent="0.2">
      <c r="N41" s="62"/>
    </row>
    <row r="42" spans="2:38" ht="12.75" customHeight="1" x14ac:dyDescent="0.25">
      <c r="N42" s="64"/>
      <c r="O42" s="58"/>
    </row>
    <row r="43" spans="2:38" ht="12.75" customHeight="1" x14ac:dyDescent="0.2">
      <c r="N43" s="64"/>
    </row>
    <row r="44" spans="2:38" ht="12.75" customHeight="1" x14ac:dyDescent="0.2">
      <c r="N44" s="64"/>
    </row>
    <row r="45" spans="2:38" ht="12.75" customHeight="1" x14ac:dyDescent="0.25">
      <c r="N45" s="65"/>
    </row>
    <row r="46" spans="2:38" ht="12.75" customHeight="1" x14ac:dyDescent="0.25">
      <c r="N46" s="58"/>
    </row>
    <row r="47" spans="2:38" ht="12.75" customHeight="1" x14ac:dyDescent="0.2"/>
    <row r="48" spans="2:38" ht="12.75" customHeight="1" x14ac:dyDescent="0.25">
      <c r="L48" s="155"/>
    </row>
    <row r="49" spans="12:12" ht="12.75" customHeight="1" x14ac:dyDescent="0.2">
      <c r="L49" s="156"/>
    </row>
    <row r="50" spans="12:12" ht="12.75" customHeight="1" x14ac:dyDescent="0.2">
      <c r="L50" s="156"/>
    </row>
    <row r="51" spans="12:12" ht="12.75" customHeight="1" x14ac:dyDescent="0.2">
      <c r="L51" s="156"/>
    </row>
    <row r="52" spans="12:12" ht="12.75" customHeight="1" x14ac:dyDescent="0.2">
      <c r="L52" s="156"/>
    </row>
    <row r="53" spans="12:12" ht="12.75" customHeight="1" x14ac:dyDescent="0.2">
      <c r="L53" s="156"/>
    </row>
    <row r="54" spans="12:12" ht="12.75" customHeight="1" x14ac:dyDescent="0.2">
      <c r="L54" s="156"/>
    </row>
    <row r="55" spans="12:12" ht="12.75" customHeight="1" x14ac:dyDescent="0.2">
      <c r="L55" s="156"/>
    </row>
    <row r="56" spans="12:12" ht="12.75" customHeight="1" x14ac:dyDescent="0.2">
      <c r="L56" s="156"/>
    </row>
    <row r="57" spans="12:12" ht="12.75" customHeight="1" x14ac:dyDescent="0.2">
      <c r="L57" s="156"/>
    </row>
    <row r="58" spans="12:12" ht="12.75" customHeight="1" x14ac:dyDescent="0.2">
      <c r="L58" s="156"/>
    </row>
    <row r="59" spans="12:12" ht="12.75" customHeight="1" x14ac:dyDescent="0.2">
      <c r="L59" s="156"/>
    </row>
    <row r="60" spans="12:12" ht="12.75" customHeight="1" x14ac:dyDescent="0.2">
      <c r="L60" s="156"/>
    </row>
    <row r="61" spans="12:12" ht="12.75" customHeight="1" x14ac:dyDescent="0.2">
      <c r="L61" s="156"/>
    </row>
    <row r="62" spans="12:12" ht="12.75" customHeight="1" x14ac:dyDescent="0.2">
      <c r="L62" s="156"/>
    </row>
    <row r="63" spans="12:12" ht="12.75" customHeight="1" x14ac:dyDescent="0.2">
      <c r="L63" s="156"/>
    </row>
    <row r="64" spans="12:12" ht="12.75" customHeight="1" x14ac:dyDescent="0.2">
      <c r="L64" s="156"/>
    </row>
    <row r="65" spans="8:13" ht="12.75" customHeight="1" x14ac:dyDescent="0.2">
      <c r="L65" s="156"/>
    </row>
    <row r="66" spans="8:13" ht="12.75" customHeight="1" x14ac:dyDescent="0.2">
      <c r="L66" s="156"/>
    </row>
    <row r="67" spans="8:13" ht="12.75" customHeight="1" x14ac:dyDescent="0.2">
      <c r="L67" s="156"/>
    </row>
    <row r="68" spans="8:13" ht="12.75" customHeight="1" x14ac:dyDescent="0.2">
      <c r="L68" s="156"/>
    </row>
    <row r="69" spans="8:13" ht="12.75" customHeight="1" x14ac:dyDescent="0.2">
      <c r="L69" s="156"/>
    </row>
    <row r="70" spans="8:13" ht="12.75" customHeight="1" x14ac:dyDescent="0.2">
      <c r="L70" s="156"/>
    </row>
    <row r="71" spans="8:13" ht="12.75" customHeight="1" x14ac:dyDescent="0.2">
      <c r="L71" s="156"/>
    </row>
    <row r="72" spans="8:13" ht="12.75" customHeight="1" x14ac:dyDescent="0.2">
      <c r="L72" s="156"/>
    </row>
    <row r="73" spans="8:13" ht="12.75" customHeight="1" x14ac:dyDescent="0.2">
      <c r="L73" s="156"/>
    </row>
    <row r="74" spans="8:13" ht="12.75" customHeight="1" x14ac:dyDescent="0.2">
      <c r="L74" s="156"/>
    </row>
    <row r="75" spans="8:13" ht="12.75" customHeight="1" x14ac:dyDescent="0.2">
      <c r="L75" s="156"/>
    </row>
    <row r="76" spans="8:13" ht="12.75" customHeight="1" x14ac:dyDescent="0.2">
      <c r="L76" s="156"/>
    </row>
    <row r="77" spans="8:13" ht="12.75" customHeight="1" x14ac:dyDescent="0.2">
      <c r="L77" s="156"/>
    </row>
    <row r="78" spans="8:13" ht="12.75" customHeight="1" x14ac:dyDescent="0.2">
      <c r="L78" s="156"/>
    </row>
    <row r="79" spans="8:13" ht="12.75" customHeight="1" x14ac:dyDescent="0.2">
      <c r="L79" s="157"/>
      <c r="M79" s="53"/>
    </row>
    <row r="80" spans="8:13" ht="12.75" customHeight="1" x14ac:dyDescent="0.2">
      <c r="H80" s="157"/>
      <c r="I80" s="157"/>
      <c r="J80" s="157"/>
      <c r="L80" s="157"/>
    </row>
    <row r="81" spans="6:15" ht="12.75" customHeight="1" x14ac:dyDescent="0.2">
      <c r="G81" s="61"/>
    </row>
    <row r="82" spans="6:15" ht="12.75" customHeight="1" x14ac:dyDescent="0.2">
      <c r="N82" s="62"/>
    </row>
    <row r="83" spans="6:15" ht="12.75" customHeight="1" x14ac:dyDescent="0.2">
      <c r="N83" s="64"/>
      <c r="O83" s="58"/>
    </row>
    <row r="84" spans="6:15" ht="12.75" customHeight="1" x14ac:dyDescent="0.2">
      <c r="N84" s="64"/>
    </row>
    <row r="85" spans="6:15" ht="12.75" customHeight="1" x14ac:dyDescent="0.2">
      <c r="N85" s="64"/>
    </row>
    <row r="86" spans="6:15" ht="13.5" x14ac:dyDescent="0.2">
      <c r="F86" s="63"/>
      <c r="N86" s="66"/>
    </row>
    <row r="87" spans="6:15" x14ac:dyDescent="0.2">
      <c r="F87" s="63"/>
    </row>
    <row r="88" spans="6:15" x14ac:dyDescent="0.2">
      <c r="F88" s="63"/>
    </row>
    <row r="89" spans="6:15" x14ac:dyDescent="0.2">
      <c r="F89" s="63"/>
    </row>
    <row r="90" spans="6:15" x14ac:dyDescent="0.2">
      <c r="F90" s="63"/>
    </row>
    <row r="91" spans="6:15" x14ac:dyDescent="0.2">
      <c r="F91" s="63"/>
    </row>
    <row r="92" spans="6:15" x14ac:dyDescent="0.2">
      <c r="F92" s="53"/>
    </row>
    <row r="93" spans="6:15" x14ac:dyDescent="0.2">
      <c r="F93" s="63"/>
    </row>
    <row r="94" spans="6:15" x14ac:dyDescent="0.2">
      <c r="F94" s="63"/>
    </row>
    <row r="95" spans="6:15" x14ac:dyDescent="0.2">
      <c r="F95" s="63"/>
    </row>
    <row r="96" spans="6:15" x14ac:dyDescent="0.2">
      <c r="F96" s="63"/>
    </row>
    <row r="97" spans="6:6" x14ac:dyDescent="0.2">
      <c r="F97" s="63"/>
    </row>
    <row r="98" spans="6:6" x14ac:dyDescent="0.2">
      <c r="F98" s="63"/>
    </row>
    <row r="99" spans="6:6" x14ac:dyDescent="0.2">
      <c r="F99" s="63"/>
    </row>
  </sheetData>
  <sortState ref="B6:K37">
    <sortCondition ref="F6:F37"/>
  </sortState>
  <pageMargins left="0.75" right="0.75" top="1" bottom="1" header="0.5" footer="0.5"/>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B50"/>
  <sheetViews>
    <sheetView showGridLines="0" topLeftCell="C19" zoomScaleNormal="100" workbookViewId="0">
      <selection activeCell="B2" sqref="B2:S51"/>
    </sheetView>
  </sheetViews>
  <sheetFormatPr defaultColWidth="9.140625" defaultRowHeight="12" x14ac:dyDescent="0.2"/>
  <cols>
    <col min="1" max="1" width="4.140625" style="57" customWidth="1"/>
    <col min="2" max="2" width="11.7109375" style="57" customWidth="1"/>
    <col min="3" max="6" width="7.7109375" style="57" customWidth="1"/>
    <col min="7" max="7" width="9.7109375" style="57" customWidth="1"/>
    <col min="8" max="17" width="7.7109375" style="57" customWidth="1"/>
    <col min="18" max="16384" width="9.140625" style="57"/>
  </cols>
  <sheetData>
    <row r="2" spans="2:28" ht="12.75" customHeight="1" x14ac:dyDescent="0.25">
      <c r="B2" s="138" t="s">
        <v>157</v>
      </c>
    </row>
    <row r="3" spans="2:28" ht="12.75" customHeight="1" x14ac:dyDescent="0.2">
      <c r="B3" s="58"/>
    </row>
    <row r="4" spans="2:28" ht="12.75" customHeight="1" x14ac:dyDescent="0.2">
      <c r="B4" s="136"/>
    </row>
    <row r="5" spans="2:28" s="75" customFormat="1" ht="12.75" customHeight="1" x14ac:dyDescent="0.25">
      <c r="B5" s="69"/>
      <c r="C5" s="295" t="s">
        <v>7</v>
      </c>
      <c r="D5" s="296" t="s">
        <v>55</v>
      </c>
      <c r="E5" s="71" t="s">
        <v>56</v>
      </c>
      <c r="F5" s="72" t="s">
        <v>57</v>
      </c>
      <c r="G5" s="72" t="s">
        <v>58</v>
      </c>
      <c r="H5" s="72" t="s">
        <v>59</v>
      </c>
      <c r="I5" s="72" t="s">
        <v>60</v>
      </c>
      <c r="J5" s="72" t="s">
        <v>61</v>
      </c>
      <c r="K5" s="72" t="s">
        <v>62</v>
      </c>
      <c r="L5" s="72" t="s">
        <v>63</v>
      </c>
      <c r="M5" s="72" t="s">
        <v>64</v>
      </c>
      <c r="N5" s="72" t="s">
        <v>65</v>
      </c>
      <c r="O5" s="71" t="s">
        <v>66</v>
      </c>
      <c r="P5" s="72" t="s">
        <v>67</v>
      </c>
      <c r="Q5" s="72" t="s">
        <v>68</v>
      </c>
      <c r="R5" s="73" t="s">
        <v>69</v>
      </c>
      <c r="S5" s="73" t="s">
        <v>70</v>
      </c>
    </row>
    <row r="6" spans="2:28" ht="12.75" customHeight="1" x14ac:dyDescent="0.25">
      <c r="B6" s="76" t="s">
        <v>88</v>
      </c>
      <c r="C6" s="77">
        <v>7.0699999999999999E-2</v>
      </c>
      <c r="D6" s="78">
        <v>7.6300000000000007E-2</v>
      </c>
      <c r="E6" s="77">
        <v>6.2100000000000002E-2</v>
      </c>
      <c r="F6" s="91">
        <v>3.9100000000000003E-2</v>
      </c>
      <c r="G6" s="91">
        <v>5.8299999999999998E-2</v>
      </c>
      <c r="H6" s="91">
        <v>7.6399999999999996E-2</v>
      </c>
      <c r="I6" s="79">
        <v>6.8099999999999994E-2</v>
      </c>
      <c r="J6" s="79">
        <v>3.8399999999999997E-2</v>
      </c>
      <c r="K6" s="79">
        <v>7.2400000000000006E-2</v>
      </c>
      <c r="L6" s="79">
        <v>7.4999999999999997E-2</v>
      </c>
      <c r="M6" s="79">
        <v>9.3100000000000002E-2</v>
      </c>
      <c r="N6" s="79">
        <v>7.3300000000000004E-2</v>
      </c>
      <c r="O6" s="90">
        <v>4.5900000000000003E-2</v>
      </c>
      <c r="P6" s="79">
        <v>9.0499999999999997E-2</v>
      </c>
      <c r="Q6" s="91">
        <v>4.8500000000000001E-2</v>
      </c>
      <c r="R6" s="93">
        <v>4.36E-2</v>
      </c>
      <c r="S6" s="93">
        <v>4.82E-2</v>
      </c>
      <c r="T6" s="59"/>
      <c r="U6" s="59"/>
      <c r="V6" s="59"/>
      <c r="W6" s="59"/>
      <c r="X6" s="59"/>
      <c r="Y6" s="59"/>
      <c r="Z6" s="59"/>
      <c r="AA6" s="59"/>
      <c r="AB6" s="59"/>
    </row>
    <row r="7" spans="2:28" ht="12.75" customHeight="1" x14ac:dyDescent="0.25">
      <c r="B7" s="80" t="s">
        <v>89</v>
      </c>
      <c r="C7" s="81">
        <v>3.44E-2</v>
      </c>
      <c r="D7" s="82">
        <v>3.4799999999999998E-2</v>
      </c>
      <c r="E7" s="81">
        <v>2.86E-2</v>
      </c>
      <c r="F7" s="97">
        <v>2.69E-2</v>
      </c>
      <c r="G7" s="97">
        <v>2.9399999999999999E-2</v>
      </c>
      <c r="H7" s="97">
        <v>3.44E-2</v>
      </c>
      <c r="I7" s="83">
        <v>3.7699999999999997E-2</v>
      </c>
      <c r="J7" s="83">
        <v>2.7099999999999999E-2</v>
      </c>
      <c r="K7" s="83">
        <v>3.6999999999999998E-2</v>
      </c>
      <c r="L7" s="83">
        <v>3.5999999999999997E-2</v>
      </c>
      <c r="M7" s="83">
        <v>3.1699999999999999E-2</v>
      </c>
      <c r="N7" s="83">
        <v>3.6700000000000003E-2</v>
      </c>
      <c r="O7" s="96">
        <v>3.5099999999999999E-2</v>
      </c>
      <c r="P7" s="83">
        <v>3.1899999999999998E-2</v>
      </c>
      <c r="Q7" s="97">
        <v>2.9399999999999999E-2</v>
      </c>
      <c r="R7" s="99">
        <v>2.18E-2</v>
      </c>
      <c r="S7" s="99">
        <v>3.7199999999999997E-2</v>
      </c>
      <c r="T7" s="85"/>
      <c r="U7" s="85"/>
      <c r="V7" s="85"/>
      <c r="W7" s="85"/>
      <c r="X7" s="85"/>
      <c r="Y7" s="85"/>
      <c r="Z7" s="85"/>
      <c r="AA7" s="85"/>
      <c r="AB7" s="85"/>
    </row>
    <row r="8" spans="2:28" ht="12.75" customHeight="1" x14ac:dyDescent="0.2">
      <c r="B8" s="158"/>
      <c r="C8" s="67"/>
      <c r="D8" s="67"/>
      <c r="E8" s="67"/>
      <c r="F8" s="67"/>
      <c r="G8" s="67"/>
      <c r="H8" s="67"/>
      <c r="I8" s="67"/>
      <c r="J8" s="67"/>
      <c r="K8" s="67"/>
      <c r="L8" s="67"/>
      <c r="M8" s="67"/>
      <c r="N8" s="67"/>
      <c r="O8" s="67"/>
      <c r="P8" s="67"/>
    </row>
    <row r="9" spans="2:28" s="75" customFormat="1" ht="12.75" customHeight="1" x14ac:dyDescent="0.25">
      <c r="B9" s="86"/>
      <c r="C9" s="72" t="s">
        <v>71</v>
      </c>
      <c r="D9" s="72" t="s">
        <v>72</v>
      </c>
      <c r="E9" s="72" t="s">
        <v>73</v>
      </c>
      <c r="F9" s="72" t="s">
        <v>74</v>
      </c>
      <c r="G9" s="72" t="s">
        <v>75</v>
      </c>
      <c r="H9" s="72" t="s">
        <v>76</v>
      </c>
      <c r="I9" s="72" t="s">
        <v>77</v>
      </c>
      <c r="J9" s="72" t="s">
        <v>78</v>
      </c>
      <c r="K9" s="72" t="s">
        <v>79</v>
      </c>
      <c r="L9" s="72" t="s">
        <v>80</v>
      </c>
      <c r="M9" s="70" t="s">
        <v>81</v>
      </c>
      <c r="N9" s="70" t="s">
        <v>82</v>
      </c>
      <c r="O9" s="73" t="s">
        <v>83</v>
      </c>
      <c r="P9" s="73" t="s">
        <v>84</v>
      </c>
      <c r="Q9" s="73" t="s">
        <v>85</v>
      </c>
      <c r="R9" s="89" t="s">
        <v>86</v>
      </c>
      <c r="S9" s="89" t="s">
        <v>87</v>
      </c>
    </row>
    <row r="10" spans="2:28" ht="12.75" customHeight="1" x14ac:dyDescent="0.25">
      <c r="B10" s="76" t="s">
        <v>88</v>
      </c>
      <c r="C10" s="91">
        <v>3.5200000000000002E-2</v>
      </c>
      <c r="D10" s="91">
        <v>7.7100000000000002E-2</v>
      </c>
      <c r="E10" s="91">
        <v>7.1099999999999997E-2</v>
      </c>
      <c r="F10" s="91">
        <v>4.9799999999999997E-2</v>
      </c>
      <c r="G10" s="79">
        <v>9.8199999999999996E-2</v>
      </c>
      <c r="H10" s="91">
        <v>3.4000000000000002E-2</v>
      </c>
      <c r="I10" s="91">
        <v>6.0900000000000003E-2</v>
      </c>
      <c r="J10" s="91">
        <v>4.9500000000000002E-2</v>
      </c>
      <c r="K10" s="79">
        <v>0</v>
      </c>
      <c r="L10" s="91">
        <v>0.1173</v>
      </c>
      <c r="M10" s="92">
        <v>6.6799999999999998E-2</v>
      </c>
      <c r="N10" s="92">
        <v>9.2499999999999999E-2</v>
      </c>
      <c r="O10" s="93">
        <v>0</v>
      </c>
      <c r="P10" s="93">
        <v>0.04</v>
      </c>
      <c r="Q10" s="93">
        <v>3.4700000000000002E-2</v>
      </c>
      <c r="R10" s="94">
        <v>5.1400000000000001E-2</v>
      </c>
      <c r="S10" s="94">
        <v>3.15E-2</v>
      </c>
    </row>
    <row r="11" spans="2:28" ht="12.75" customHeight="1" x14ac:dyDescent="0.25">
      <c r="B11" s="80" t="s">
        <v>89</v>
      </c>
      <c r="C11" s="97">
        <v>3.3799999999999997E-2</v>
      </c>
      <c r="D11" s="97">
        <v>3.1600000000000003E-2</v>
      </c>
      <c r="E11" s="97">
        <v>3.78E-2</v>
      </c>
      <c r="F11" s="97">
        <v>3.3799999999999997E-2</v>
      </c>
      <c r="G11" s="83">
        <v>3.7900000000000003E-2</v>
      </c>
      <c r="H11" s="97">
        <v>2.9000000000000001E-2</v>
      </c>
      <c r="I11" s="97">
        <v>3.7999999999999999E-2</v>
      </c>
      <c r="J11" s="97">
        <v>3.4700000000000002E-2</v>
      </c>
      <c r="K11" s="83">
        <v>4.2200000000000001E-2</v>
      </c>
      <c r="L11" s="97">
        <v>4.1799999999999997E-2</v>
      </c>
      <c r="M11" s="98">
        <v>3.5099999999999999E-2</v>
      </c>
      <c r="N11" s="98">
        <v>5.9799999999999999E-2</v>
      </c>
      <c r="O11" s="99">
        <v>2.7199999999999998E-2</v>
      </c>
      <c r="P11" s="99">
        <v>3.61E-2</v>
      </c>
      <c r="Q11" s="99">
        <v>2.52E-2</v>
      </c>
      <c r="R11" s="100">
        <v>5.3199999999999997E-2</v>
      </c>
      <c r="S11" s="100">
        <v>2.7099999999999999E-2</v>
      </c>
    </row>
    <row r="12" spans="2:28" ht="12.75" customHeight="1" x14ac:dyDescent="0.2">
      <c r="B12" s="136"/>
    </row>
    <row r="13" spans="2:28" ht="12.75" customHeight="1" x14ac:dyDescent="0.2"/>
    <row r="14" spans="2:28" ht="12.75" customHeight="1" x14ac:dyDescent="0.2">
      <c r="B14" s="57" t="s">
        <v>115</v>
      </c>
    </row>
    <row r="15" spans="2:28" ht="12.75" customHeight="1" x14ac:dyDescent="0.2"/>
    <row r="16" spans="2:28" ht="12.75" customHeight="1" x14ac:dyDescent="0.25">
      <c r="B16" s="138" t="s">
        <v>158</v>
      </c>
    </row>
    <row r="17" spans="2:28" ht="12.75" customHeight="1" x14ac:dyDescent="0.2">
      <c r="B17" s="58"/>
      <c r="C17" s="67"/>
      <c r="D17" s="67"/>
      <c r="E17" s="67"/>
      <c r="F17" s="67"/>
    </row>
    <row r="18" spans="2:28" ht="12.75" customHeight="1" x14ac:dyDescent="0.2">
      <c r="C18" s="67"/>
      <c r="D18" s="67"/>
      <c r="E18" s="67"/>
      <c r="F18" s="67"/>
      <c r="J18" s="67"/>
      <c r="K18" s="67"/>
      <c r="L18" s="67"/>
      <c r="M18" s="67"/>
      <c r="N18" s="67"/>
      <c r="O18" s="67"/>
      <c r="P18" s="67"/>
      <c r="Q18" s="67"/>
    </row>
    <row r="19" spans="2:28" s="75" customFormat="1" ht="12.75" customHeight="1" x14ac:dyDescent="0.25">
      <c r="B19" s="68"/>
      <c r="C19" s="71" t="s">
        <v>57</v>
      </c>
      <c r="D19" s="72" t="s">
        <v>58</v>
      </c>
      <c r="E19" s="72" t="s">
        <v>59</v>
      </c>
      <c r="F19" s="71" t="s">
        <v>66</v>
      </c>
      <c r="G19" s="72" t="s">
        <v>71</v>
      </c>
      <c r="H19" s="72" t="s">
        <v>74</v>
      </c>
      <c r="I19" s="72" t="s">
        <v>76</v>
      </c>
      <c r="J19" s="72" t="s">
        <v>80</v>
      </c>
      <c r="K19" s="70" t="s">
        <v>81</v>
      </c>
      <c r="L19" s="73" t="s">
        <v>83</v>
      </c>
      <c r="M19" s="73" t="s">
        <v>85</v>
      </c>
      <c r="N19" s="89" t="s">
        <v>86</v>
      </c>
      <c r="O19" s="89" t="s">
        <v>87</v>
      </c>
    </row>
    <row r="20" spans="2:28" ht="12.75" customHeight="1" x14ac:dyDescent="0.25">
      <c r="B20" s="76" t="s">
        <v>88</v>
      </c>
      <c r="C20" s="90">
        <v>7.6499999999999999E-2</v>
      </c>
      <c r="D20" s="91">
        <v>1.5789</v>
      </c>
      <c r="E20" s="91">
        <v>0.56989999999999996</v>
      </c>
      <c r="F20" s="90">
        <v>0.34920000000000001</v>
      </c>
      <c r="G20" s="91">
        <v>10.993600000000001</v>
      </c>
      <c r="H20" s="91">
        <v>0.21060000000000001</v>
      </c>
      <c r="I20" s="91">
        <v>0.1512</v>
      </c>
      <c r="J20" s="91">
        <v>1.0986</v>
      </c>
      <c r="K20" s="92">
        <v>4.8099999999999997E-2</v>
      </c>
      <c r="L20" s="93">
        <v>0</v>
      </c>
      <c r="M20" s="93">
        <v>0.1104</v>
      </c>
      <c r="N20" s="94">
        <v>0.1004</v>
      </c>
      <c r="O20" s="94">
        <v>0.68120000000000003</v>
      </c>
    </row>
    <row r="21" spans="2:28" ht="12.75" customHeight="1" x14ac:dyDescent="0.25">
      <c r="B21" s="80" t="s">
        <v>89</v>
      </c>
      <c r="C21" s="96">
        <v>5.2699999999999997E-2</v>
      </c>
      <c r="D21" s="97">
        <v>0.79559999999999997</v>
      </c>
      <c r="E21" s="97">
        <v>0.25629999999999997</v>
      </c>
      <c r="F21" s="96">
        <v>0.26650000000000001</v>
      </c>
      <c r="G21" s="97">
        <v>10.5528</v>
      </c>
      <c r="H21" s="97">
        <v>0.14280000000000001</v>
      </c>
      <c r="I21" s="97">
        <v>0.1288</v>
      </c>
      <c r="J21" s="97">
        <v>0.39140000000000003</v>
      </c>
      <c r="K21" s="98">
        <v>2.53E-2</v>
      </c>
      <c r="L21" s="99">
        <v>1.6775</v>
      </c>
      <c r="M21" s="99">
        <v>8.0299999999999996E-2</v>
      </c>
      <c r="N21" s="100">
        <v>0.104</v>
      </c>
      <c r="O21" s="100">
        <v>0.58620000000000005</v>
      </c>
    </row>
    <row r="22" spans="2:28" ht="12.75" customHeight="1" x14ac:dyDescent="0.2"/>
    <row r="23" spans="2:28" ht="12.75" customHeight="1" x14ac:dyDescent="0.2"/>
    <row r="24" spans="2:28" ht="12.75" customHeight="1" x14ac:dyDescent="0.2">
      <c r="B24" s="57" t="s">
        <v>115</v>
      </c>
    </row>
    <row r="25" spans="2:28" ht="12.75" customHeight="1" x14ac:dyDescent="0.2"/>
    <row r="27" spans="2:28" ht="12.75" customHeight="1" x14ac:dyDescent="0.25">
      <c r="B27" s="138" t="s">
        <v>159</v>
      </c>
    </row>
    <row r="28" spans="2:28" ht="12.75" customHeight="1" x14ac:dyDescent="0.25">
      <c r="B28" s="58"/>
    </row>
    <row r="29" spans="2:28" ht="12.75" customHeight="1" x14ac:dyDescent="0.2">
      <c r="B29" s="136"/>
    </row>
    <row r="30" spans="2:28" s="75" customFormat="1" ht="12.75" customHeight="1" x14ac:dyDescent="0.25">
      <c r="B30" s="69"/>
      <c r="C30" s="295" t="s">
        <v>7</v>
      </c>
      <c r="D30" s="296" t="s">
        <v>55</v>
      </c>
      <c r="E30" s="71" t="s">
        <v>56</v>
      </c>
      <c r="F30" s="72" t="s">
        <v>57</v>
      </c>
      <c r="G30" s="72" t="s">
        <v>58</v>
      </c>
      <c r="H30" s="72" t="s">
        <v>59</v>
      </c>
      <c r="I30" s="72" t="s">
        <v>60</v>
      </c>
      <c r="J30" s="72" t="s">
        <v>61</v>
      </c>
      <c r="K30" s="72" t="s">
        <v>62</v>
      </c>
      <c r="L30" s="72" t="s">
        <v>63</v>
      </c>
      <c r="M30" s="72" t="s">
        <v>64</v>
      </c>
      <c r="N30" s="72" t="s">
        <v>65</v>
      </c>
      <c r="O30" s="71" t="s">
        <v>66</v>
      </c>
      <c r="P30" s="72" t="s">
        <v>67</v>
      </c>
      <c r="Q30" s="72" t="s">
        <v>68</v>
      </c>
      <c r="R30" s="73" t="s">
        <v>69</v>
      </c>
      <c r="S30" s="73" t="s">
        <v>70</v>
      </c>
    </row>
    <row r="31" spans="2:28" ht="12.75" customHeight="1" x14ac:dyDescent="0.25">
      <c r="B31" s="76" t="s">
        <v>88</v>
      </c>
      <c r="C31" s="77">
        <v>19.68</v>
      </c>
      <c r="D31" s="78">
        <v>21.21</v>
      </c>
      <c r="E31" s="77">
        <v>17.239999999999998</v>
      </c>
      <c r="F31" s="91">
        <v>10.86</v>
      </c>
      <c r="G31" s="91">
        <v>16.2059</v>
      </c>
      <c r="H31" s="91">
        <v>21.2181</v>
      </c>
      <c r="I31" s="79">
        <v>18.93</v>
      </c>
      <c r="J31" s="79">
        <v>10.68</v>
      </c>
      <c r="K31" s="79">
        <v>20.11</v>
      </c>
      <c r="L31" s="79">
        <v>20.83</v>
      </c>
      <c r="M31" s="79">
        <v>25.85</v>
      </c>
      <c r="N31" s="79">
        <v>20.350000000000001</v>
      </c>
      <c r="O31" s="90">
        <v>12.7623</v>
      </c>
      <c r="P31" s="79">
        <v>25.13</v>
      </c>
      <c r="Q31" s="91">
        <v>13.47</v>
      </c>
      <c r="R31" s="93">
        <v>12.12</v>
      </c>
      <c r="S31" s="93">
        <v>13.4</v>
      </c>
      <c r="T31" s="59"/>
      <c r="U31" s="59"/>
      <c r="V31" s="59"/>
      <c r="W31" s="59"/>
      <c r="X31" s="59"/>
      <c r="Y31" s="59"/>
      <c r="Z31" s="59"/>
      <c r="AA31" s="59"/>
      <c r="AB31" s="59"/>
    </row>
    <row r="32" spans="2:28" ht="12.75" customHeight="1" x14ac:dyDescent="0.25">
      <c r="B32" s="80" t="s">
        <v>89</v>
      </c>
      <c r="C32" s="81">
        <v>9.56</v>
      </c>
      <c r="D32" s="82">
        <v>9.67</v>
      </c>
      <c r="E32" s="81">
        <v>7.94</v>
      </c>
      <c r="F32" s="97">
        <v>7.4854000000000003</v>
      </c>
      <c r="G32" s="97">
        <v>8.1662999999999997</v>
      </c>
      <c r="H32" s="97">
        <v>9.5427999999999997</v>
      </c>
      <c r="I32" s="83">
        <v>10.47</v>
      </c>
      <c r="J32" s="83">
        <v>7.54</v>
      </c>
      <c r="K32" s="83">
        <v>10.28</v>
      </c>
      <c r="L32" s="83">
        <v>10</v>
      </c>
      <c r="M32" s="83">
        <v>8.81</v>
      </c>
      <c r="N32" s="83">
        <v>10.19</v>
      </c>
      <c r="O32" s="96">
        <v>9.7401</v>
      </c>
      <c r="P32" s="83">
        <v>8.8699999999999992</v>
      </c>
      <c r="Q32" s="97">
        <v>8.17</v>
      </c>
      <c r="R32" s="99">
        <v>6.05</v>
      </c>
      <c r="S32" s="99">
        <v>10.33</v>
      </c>
      <c r="T32" s="85"/>
      <c r="U32" s="85"/>
      <c r="V32" s="85"/>
      <c r="W32" s="85"/>
      <c r="X32" s="85"/>
      <c r="Y32" s="85"/>
      <c r="Z32" s="85"/>
      <c r="AA32" s="85"/>
      <c r="AB32" s="85"/>
    </row>
    <row r="33" spans="2:19" ht="12.75" customHeight="1" x14ac:dyDescent="0.2">
      <c r="B33" s="158"/>
      <c r="C33" s="67"/>
      <c r="D33" s="67"/>
      <c r="E33" s="67"/>
      <c r="F33" s="67"/>
      <c r="G33" s="67"/>
      <c r="H33" s="67"/>
      <c r="I33" s="67"/>
      <c r="J33" s="67"/>
      <c r="K33" s="67"/>
      <c r="L33" s="67"/>
      <c r="M33" s="67"/>
      <c r="N33" s="67"/>
      <c r="O33" s="67"/>
      <c r="P33" s="67"/>
    </row>
    <row r="34" spans="2:19" s="75" customFormat="1" ht="12.75" customHeight="1" x14ac:dyDescent="0.25">
      <c r="B34" s="86"/>
      <c r="C34" s="72" t="s">
        <v>71</v>
      </c>
      <c r="D34" s="72" t="s">
        <v>72</v>
      </c>
      <c r="E34" s="72" t="s">
        <v>73</v>
      </c>
      <c r="F34" s="72" t="s">
        <v>74</v>
      </c>
      <c r="G34" s="72" t="s">
        <v>75</v>
      </c>
      <c r="H34" s="72" t="s">
        <v>76</v>
      </c>
      <c r="I34" s="72" t="s">
        <v>77</v>
      </c>
      <c r="J34" s="72" t="s">
        <v>78</v>
      </c>
      <c r="K34" s="72" t="s">
        <v>79</v>
      </c>
      <c r="L34" s="72" t="s">
        <v>80</v>
      </c>
      <c r="M34" s="70" t="s">
        <v>81</v>
      </c>
      <c r="N34" s="70" t="s">
        <v>82</v>
      </c>
      <c r="O34" s="73" t="s">
        <v>83</v>
      </c>
      <c r="P34" s="73" t="s">
        <v>84</v>
      </c>
      <c r="Q34" s="73" t="s">
        <v>85</v>
      </c>
      <c r="R34" s="89" t="s">
        <v>86</v>
      </c>
      <c r="S34" s="89" t="s">
        <v>87</v>
      </c>
    </row>
    <row r="35" spans="2:19" ht="12.75" customHeight="1" x14ac:dyDescent="0.25">
      <c r="B35" s="76" t="s">
        <v>88</v>
      </c>
      <c r="C35" s="91">
        <v>9.7767999999999997</v>
      </c>
      <c r="D35" s="91">
        <v>21.43</v>
      </c>
      <c r="E35" s="91">
        <v>19.75</v>
      </c>
      <c r="F35" s="91">
        <v>13.843999999999999</v>
      </c>
      <c r="G35" s="79">
        <v>27.28</v>
      </c>
      <c r="H35" s="91">
        <v>9.4504999999999999</v>
      </c>
      <c r="I35" s="91">
        <v>16.91</v>
      </c>
      <c r="J35" s="91">
        <v>13.74</v>
      </c>
      <c r="K35" s="79">
        <v>0</v>
      </c>
      <c r="L35" s="91">
        <v>32.584699999999998</v>
      </c>
      <c r="M35" s="92">
        <v>18.563500000000001</v>
      </c>
      <c r="N35" s="92">
        <v>25.6919</v>
      </c>
      <c r="O35" s="93">
        <v>0</v>
      </c>
      <c r="P35" s="93">
        <v>11.122999999999999</v>
      </c>
      <c r="Q35" s="93">
        <v>9.6388999999999996</v>
      </c>
      <c r="R35" s="94">
        <v>14.265000000000001</v>
      </c>
      <c r="S35" s="94">
        <v>8.7634000000000007</v>
      </c>
    </row>
    <row r="36" spans="2:19" ht="12.75" customHeight="1" x14ac:dyDescent="0.25">
      <c r="B36" s="80" t="s">
        <v>89</v>
      </c>
      <c r="C36" s="97">
        <v>9.3848000000000003</v>
      </c>
      <c r="D36" s="97">
        <v>8.7899999999999991</v>
      </c>
      <c r="E36" s="97">
        <v>10.5</v>
      </c>
      <c r="F36" s="97">
        <v>9.3879000000000001</v>
      </c>
      <c r="G36" s="83">
        <v>10.52</v>
      </c>
      <c r="H36" s="97">
        <v>8.0527999999999995</v>
      </c>
      <c r="I36" s="97">
        <v>10.57</v>
      </c>
      <c r="J36" s="97">
        <v>9.6300000000000008</v>
      </c>
      <c r="K36" s="83">
        <v>11.73</v>
      </c>
      <c r="L36" s="97">
        <v>11.609299999999999</v>
      </c>
      <c r="M36" s="98">
        <v>9.7542000000000009</v>
      </c>
      <c r="N36" s="98">
        <v>16.614899999999999</v>
      </c>
      <c r="O36" s="99">
        <v>7.5613999999999999</v>
      </c>
      <c r="P36" s="99">
        <v>10.0395</v>
      </c>
      <c r="Q36" s="99">
        <v>7.0137999999999998</v>
      </c>
      <c r="R36" s="100">
        <v>14.776300000000001</v>
      </c>
      <c r="S36" s="100">
        <v>7.5416999999999996</v>
      </c>
    </row>
    <row r="37" spans="2:19" ht="12.75" customHeight="1" x14ac:dyDescent="0.2">
      <c r="B37" s="136"/>
    </row>
    <row r="38" spans="2:19" ht="12.75" customHeight="1" x14ac:dyDescent="0.2"/>
    <row r="39" spans="2:19" ht="12.75" customHeight="1" x14ac:dyDescent="0.2">
      <c r="B39" s="57" t="s">
        <v>115</v>
      </c>
    </row>
    <row r="40" spans="2:19" ht="12.75" customHeight="1" x14ac:dyDescent="0.2"/>
    <row r="41" spans="2:19" ht="12.75" customHeight="1" x14ac:dyDescent="0.2"/>
    <row r="42" spans="2:19" ht="12.75" customHeight="1" x14ac:dyDescent="0.25">
      <c r="B42" s="138" t="s">
        <v>160</v>
      </c>
    </row>
    <row r="43" spans="2:19" ht="12.75" customHeight="1" x14ac:dyDescent="0.25">
      <c r="B43" s="58"/>
      <c r="C43" s="67"/>
      <c r="D43" s="67"/>
      <c r="E43" s="67"/>
      <c r="F43" s="67"/>
    </row>
    <row r="44" spans="2:19" ht="12.75" customHeight="1" x14ac:dyDescent="0.2">
      <c r="C44" s="67"/>
      <c r="D44" s="67"/>
      <c r="E44" s="67"/>
      <c r="F44" s="67"/>
      <c r="J44" s="67"/>
      <c r="K44" s="67"/>
      <c r="L44" s="67"/>
      <c r="M44" s="67"/>
      <c r="N44" s="67"/>
      <c r="O44" s="67"/>
      <c r="P44" s="67"/>
      <c r="Q44" s="67"/>
    </row>
    <row r="45" spans="2:19" s="75" customFormat="1" ht="12.75" customHeight="1" x14ac:dyDescent="0.25">
      <c r="B45" s="68"/>
      <c r="C45" s="71" t="s">
        <v>57</v>
      </c>
      <c r="D45" s="72" t="s">
        <v>58</v>
      </c>
      <c r="E45" s="72" t="s">
        <v>59</v>
      </c>
      <c r="F45" s="71" t="s">
        <v>66</v>
      </c>
      <c r="G45" s="72" t="s">
        <v>71</v>
      </c>
      <c r="H45" s="72" t="s">
        <v>74</v>
      </c>
      <c r="I45" s="72" t="s">
        <v>76</v>
      </c>
      <c r="J45" s="72" t="s">
        <v>80</v>
      </c>
      <c r="K45" s="70" t="s">
        <v>81</v>
      </c>
      <c r="L45" s="70" t="s">
        <v>82</v>
      </c>
      <c r="M45" s="73" t="s">
        <v>83</v>
      </c>
      <c r="N45" s="73" t="s">
        <v>84</v>
      </c>
      <c r="O45" s="73" t="s">
        <v>85</v>
      </c>
      <c r="P45" s="89" t="s">
        <v>86</v>
      </c>
      <c r="Q45" s="89" t="s">
        <v>87</v>
      </c>
    </row>
    <row r="46" spans="2:19" ht="12.75" customHeight="1" x14ac:dyDescent="0.25">
      <c r="B46" s="76" t="s">
        <v>88</v>
      </c>
      <c r="C46" s="90">
        <v>21.24</v>
      </c>
      <c r="D46" s="91">
        <v>438.63</v>
      </c>
      <c r="E46" s="91">
        <v>158.31</v>
      </c>
      <c r="F46" s="90">
        <v>97</v>
      </c>
      <c r="G46" s="91">
        <v>3054.03</v>
      </c>
      <c r="H46" s="91">
        <v>58.5</v>
      </c>
      <c r="I46" s="91">
        <v>41.99</v>
      </c>
      <c r="J46" s="91">
        <v>305.18</v>
      </c>
      <c r="K46" s="92">
        <v>13.36</v>
      </c>
      <c r="L46" s="92">
        <v>25.6919</v>
      </c>
      <c r="M46" s="93">
        <v>0</v>
      </c>
      <c r="N46" s="93">
        <v>11.122999999999999</v>
      </c>
      <c r="O46" s="93">
        <v>30.66</v>
      </c>
      <c r="P46" s="94">
        <v>27.9</v>
      </c>
      <c r="Q46" s="94">
        <v>189.23</v>
      </c>
    </row>
    <row r="47" spans="2:19" ht="12.75" customHeight="1" x14ac:dyDescent="0.25">
      <c r="B47" s="80" t="s">
        <v>89</v>
      </c>
      <c r="C47" s="96">
        <v>14.64</v>
      </c>
      <c r="D47" s="97">
        <v>221.03</v>
      </c>
      <c r="E47" s="97">
        <v>71.2</v>
      </c>
      <c r="F47" s="96">
        <v>74.03</v>
      </c>
      <c r="G47" s="97">
        <v>2931.58</v>
      </c>
      <c r="H47" s="97">
        <v>39.67</v>
      </c>
      <c r="I47" s="97">
        <v>35.78</v>
      </c>
      <c r="J47" s="97">
        <v>108.73</v>
      </c>
      <c r="K47" s="98">
        <v>7.02</v>
      </c>
      <c r="L47" s="98">
        <v>16.614899999999999</v>
      </c>
      <c r="M47" s="99">
        <v>466.01</v>
      </c>
      <c r="N47" s="99">
        <v>10.0395</v>
      </c>
      <c r="O47" s="99">
        <v>22.31</v>
      </c>
      <c r="P47" s="100">
        <v>28.9</v>
      </c>
      <c r="Q47" s="100">
        <v>162.85</v>
      </c>
    </row>
    <row r="48" spans="2:19" ht="12.75" customHeight="1" x14ac:dyDescent="0.2"/>
    <row r="49" spans="2:2" ht="12.75" customHeight="1" x14ac:dyDescent="0.2"/>
    <row r="50" spans="2:2" ht="11.45" x14ac:dyDescent="0.2">
      <c r="B50" s="57" t="s">
        <v>115</v>
      </c>
    </row>
  </sheetData>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A125"/>
  <sheetViews>
    <sheetView showGridLines="0" zoomScaleNormal="100" workbookViewId="0">
      <selection activeCell="S2" sqref="S2"/>
    </sheetView>
  </sheetViews>
  <sheetFormatPr defaultColWidth="9.140625" defaultRowHeight="12" x14ac:dyDescent="0.2"/>
  <cols>
    <col min="1" max="1" width="4.140625" style="57" customWidth="1"/>
    <col min="2" max="2" width="23.7109375" style="57" customWidth="1"/>
    <col min="3" max="4" width="10.140625" style="57" customWidth="1"/>
    <col min="5" max="5" width="7.5703125" style="57" customWidth="1"/>
    <col min="6" max="6" width="10.140625" style="57" customWidth="1"/>
    <col min="7" max="7" width="6.28515625" style="57" hidden="1" customWidth="1"/>
    <col min="8" max="8" width="5.7109375" style="57" hidden="1" customWidth="1"/>
    <col min="9" max="12" width="0" style="57" hidden="1" customWidth="1"/>
    <col min="13" max="13" width="12.85546875" style="57" hidden="1" customWidth="1"/>
    <col min="14" max="14" width="0" style="57" hidden="1" customWidth="1"/>
    <col min="15" max="15" width="5.7109375" style="57" hidden="1" customWidth="1"/>
    <col min="16" max="17" width="10.140625" style="57" customWidth="1"/>
    <col min="18" max="18" width="7.5703125" style="57" customWidth="1"/>
    <col min="19" max="19" width="9.7109375" style="57" customWidth="1"/>
    <col min="20" max="20" width="6.28515625" style="57" customWidth="1"/>
    <col min="21" max="21" width="5.7109375" style="57" hidden="1" customWidth="1"/>
    <col min="22" max="24" width="0" style="57" hidden="1" customWidth="1"/>
    <col min="25" max="16384" width="9.140625" style="57"/>
  </cols>
  <sheetData>
    <row r="1" spans="2:27" x14ac:dyDescent="0.2">
      <c r="B1" s="64"/>
      <c r="D1" s="157"/>
      <c r="E1" s="157"/>
      <c r="G1" s="157"/>
      <c r="H1" s="157"/>
    </row>
    <row r="2" spans="2:27" ht="12.75" customHeight="1" x14ac:dyDescent="0.25">
      <c r="B2" s="138" t="s">
        <v>144</v>
      </c>
      <c r="C2" s="101"/>
      <c r="D2" s="101"/>
      <c r="E2" s="101"/>
      <c r="F2" s="101"/>
      <c r="G2" s="157"/>
      <c r="H2" s="157"/>
      <c r="O2" s="138"/>
      <c r="P2" s="101"/>
      <c r="Q2" s="101"/>
      <c r="R2" s="101"/>
      <c r="S2" s="101"/>
      <c r="T2" s="157"/>
      <c r="U2" s="157"/>
    </row>
    <row r="3" spans="2:27" ht="12.75" customHeight="1" x14ac:dyDescent="0.2">
      <c r="B3" s="101"/>
      <c r="C3" s="101"/>
      <c r="D3" s="101"/>
      <c r="E3" s="101"/>
      <c r="F3" s="101"/>
      <c r="G3" s="157"/>
      <c r="H3" s="4"/>
      <c r="I3" s="4"/>
      <c r="J3" s="4"/>
      <c r="K3" s="4"/>
      <c r="O3" s="101"/>
      <c r="P3" s="101"/>
      <c r="Q3" s="101"/>
      <c r="R3" s="101"/>
      <c r="S3" s="101"/>
      <c r="T3" s="157"/>
      <c r="U3" s="4"/>
      <c r="V3" s="4"/>
      <c r="W3" s="4"/>
      <c r="X3" s="4"/>
    </row>
    <row r="4" spans="2:27" ht="12.75" customHeight="1" x14ac:dyDescent="0.2">
      <c r="B4" s="143"/>
      <c r="C4" s="143"/>
      <c r="D4" s="143"/>
      <c r="E4" s="143"/>
      <c r="F4" s="143"/>
      <c r="G4" s="157"/>
      <c r="H4" s="4"/>
      <c r="I4" s="4"/>
      <c r="J4" s="4"/>
      <c r="K4" s="4"/>
      <c r="O4" s="143"/>
      <c r="P4" s="143"/>
      <c r="Q4" s="143"/>
      <c r="R4" s="143"/>
      <c r="S4" s="143"/>
      <c r="T4" s="157"/>
      <c r="U4" s="4"/>
      <c r="V4" s="4"/>
      <c r="W4" s="4"/>
      <c r="X4" s="4"/>
    </row>
    <row r="5" spans="2:27" ht="12.75" customHeight="1" x14ac:dyDescent="0.2">
      <c r="B5" s="502"/>
      <c r="C5" s="505" t="s">
        <v>93</v>
      </c>
      <c r="D5" s="506"/>
      <c r="E5" s="506"/>
      <c r="F5" s="506"/>
      <c r="G5" s="490"/>
      <c r="H5" s="491"/>
      <c r="I5" s="491" t="s">
        <v>48</v>
      </c>
      <c r="J5" s="491" t="s">
        <v>49</v>
      </c>
      <c r="K5" s="491" t="s">
        <v>50</v>
      </c>
      <c r="L5" s="491"/>
      <c r="M5" s="491"/>
      <c r="N5" s="491"/>
      <c r="O5" s="492"/>
      <c r="P5" s="507" t="s">
        <v>117</v>
      </c>
      <c r="Q5" s="506"/>
      <c r="R5" s="506"/>
      <c r="S5" s="506"/>
      <c r="T5" s="157"/>
      <c r="U5" s="4"/>
      <c r="V5" s="4"/>
      <c r="W5" s="4"/>
      <c r="X5" s="4"/>
    </row>
    <row r="6" spans="2:27" ht="24" customHeight="1" x14ac:dyDescent="0.2">
      <c r="B6" s="503"/>
      <c r="C6" s="510" t="s">
        <v>90</v>
      </c>
      <c r="D6" s="489" t="s">
        <v>52</v>
      </c>
      <c r="E6" s="512" t="s">
        <v>53</v>
      </c>
      <c r="F6" s="508" t="s">
        <v>116</v>
      </c>
      <c r="G6" s="486"/>
      <c r="H6" s="487"/>
      <c r="I6" s="487"/>
      <c r="J6" s="487"/>
      <c r="K6" s="487"/>
      <c r="L6" s="487"/>
      <c r="M6" s="487"/>
      <c r="N6" s="487"/>
      <c r="O6" s="488"/>
      <c r="P6" s="514" t="s">
        <v>90</v>
      </c>
      <c r="Q6" s="489" t="s">
        <v>52</v>
      </c>
      <c r="R6" s="512" t="s">
        <v>53</v>
      </c>
      <c r="S6" s="508" t="s">
        <v>116</v>
      </c>
      <c r="T6" s="157"/>
      <c r="U6" s="4"/>
      <c r="V6" s="159"/>
      <c r="W6" s="159"/>
      <c r="X6" s="159"/>
    </row>
    <row r="7" spans="2:27" ht="12.75" customHeight="1" x14ac:dyDescent="0.2">
      <c r="B7" s="503"/>
      <c r="C7" s="510"/>
      <c r="D7" s="489" t="s">
        <v>91</v>
      </c>
      <c r="E7" s="512"/>
      <c r="F7" s="508"/>
      <c r="G7" s="486"/>
      <c r="H7" s="487"/>
      <c r="I7" s="487"/>
      <c r="J7" s="487"/>
      <c r="K7" s="487"/>
      <c r="L7" s="487"/>
      <c r="M7" s="487"/>
      <c r="N7" s="487"/>
      <c r="O7" s="488"/>
      <c r="P7" s="514"/>
      <c r="Q7" s="489" t="s">
        <v>91</v>
      </c>
      <c r="R7" s="512"/>
      <c r="S7" s="508"/>
      <c r="T7" s="157"/>
      <c r="U7" s="4"/>
      <c r="V7" s="159"/>
      <c r="W7" s="159"/>
      <c r="X7" s="159"/>
    </row>
    <row r="8" spans="2:27" ht="12.75" customHeight="1" x14ac:dyDescent="0.2">
      <c r="B8" s="504"/>
      <c r="C8" s="511"/>
      <c r="D8" s="493" t="s">
        <v>92</v>
      </c>
      <c r="E8" s="513"/>
      <c r="F8" s="509"/>
      <c r="G8" s="494"/>
      <c r="H8" s="495"/>
      <c r="I8" s="496"/>
      <c r="J8" s="496"/>
      <c r="K8" s="496"/>
      <c r="L8" s="495"/>
      <c r="M8" s="495"/>
      <c r="N8" s="495"/>
      <c r="O8" s="497"/>
      <c r="P8" s="515"/>
      <c r="Q8" s="493" t="s">
        <v>92</v>
      </c>
      <c r="R8" s="513"/>
      <c r="S8" s="509"/>
      <c r="T8" s="157"/>
      <c r="U8" s="4"/>
      <c r="V8" s="160"/>
      <c r="W8" s="160"/>
      <c r="X8" s="160"/>
    </row>
    <row r="9" spans="2:27" ht="12.75" customHeight="1" x14ac:dyDescent="0.25">
      <c r="B9" s="144" t="s">
        <v>9</v>
      </c>
      <c r="C9" s="473">
        <v>4.7800000000000002E-2</v>
      </c>
      <c r="D9" s="320">
        <f t="shared" ref="D9:E18" si="0">J9-I9</f>
        <v>3.599999999999999E-3</v>
      </c>
      <c r="E9" s="145">
        <f t="shared" si="0"/>
        <v>1.0700000000000001E-2</v>
      </c>
      <c r="F9" s="467">
        <f>(1-(C9/(C9+D9+E9)))*100</f>
        <v>23.027375201288248</v>
      </c>
      <c r="G9" s="298"/>
      <c r="H9" s="299" t="s">
        <v>56</v>
      </c>
      <c r="I9" s="300">
        <v>4.7800000000000002E-2</v>
      </c>
      <c r="J9" s="301">
        <v>5.1400000000000001E-2</v>
      </c>
      <c r="K9" s="302">
        <v>6.2100000000000002E-2</v>
      </c>
      <c r="L9" s="303"/>
      <c r="M9" s="303"/>
      <c r="N9" s="304"/>
      <c r="O9" s="297" t="s">
        <v>56</v>
      </c>
      <c r="P9" s="148">
        <v>13.27</v>
      </c>
      <c r="Q9" s="320">
        <f t="shared" ref="Q9:R33" si="1">W9-V9</f>
        <v>1</v>
      </c>
      <c r="R9" s="145">
        <f t="shared" si="1"/>
        <v>2.9699999999999989</v>
      </c>
      <c r="S9" s="467">
        <f>(1-(P9/(P9+Q9+R9)))*100</f>
        <v>23.02784222737818</v>
      </c>
      <c r="T9" s="157"/>
      <c r="U9" s="1" t="s">
        <v>56</v>
      </c>
      <c r="V9" s="104">
        <v>13.27</v>
      </c>
      <c r="W9" s="161">
        <v>14.27</v>
      </c>
      <c r="X9" s="162">
        <v>17.239999999999998</v>
      </c>
      <c r="Y9" s="103"/>
      <c r="Z9" s="103"/>
      <c r="AA9" s="103"/>
    </row>
    <row r="10" spans="2:27" ht="12.75" customHeight="1" x14ac:dyDescent="0.25">
      <c r="B10" s="146" t="s">
        <v>10</v>
      </c>
      <c r="C10" s="372">
        <v>3.2599999999999997E-2</v>
      </c>
      <c r="D10" s="321">
        <f t="shared" si="0"/>
        <v>0</v>
      </c>
      <c r="E10" s="147">
        <f t="shared" si="0"/>
        <v>6.5000000000000058E-3</v>
      </c>
      <c r="F10" s="468">
        <f>(1-(C10/(C10+D10+E10)))*100</f>
        <v>16.624040920716119</v>
      </c>
      <c r="G10" s="306"/>
      <c r="H10" s="307" t="s">
        <v>57</v>
      </c>
      <c r="I10" s="308">
        <v>3.2599999999999997E-2</v>
      </c>
      <c r="J10" s="309">
        <v>3.2599999999999997E-2</v>
      </c>
      <c r="K10" s="310">
        <v>3.9100000000000003E-2</v>
      </c>
      <c r="L10" s="311"/>
      <c r="M10" s="311"/>
      <c r="N10" s="306"/>
      <c r="O10" s="106" t="s">
        <v>57</v>
      </c>
      <c r="P10" s="305">
        <v>9.0500000000000007</v>
      </c>
      <c r="Q10" s="321">
        <f t="shared" si="1"/>
        <v>0</v>
      </c>
      <c r="R10" s="147">
        <f t="shared" si="1"/>
        <v>1.8099999999999987</v>
      </c>
      <c r="S10" s="468">
        <f t="shared" ref="S10:S38" si="2">(1-(P10/(P10+Q10+R10)))*100</f>
        <v>16.66666666666665</v>
      </c>
      <c r="U10" s="1" t="s">
        <v>57</v>
      </c>
      <c r="V10" s="104">
        <v>9.0500000000000007</v>
      </c>
      <c r="W10" s="161">
        <v>9.0500000000000007</v>
      </c>
      <c r="X10" s="162">
        <v>10.86</v>
      </c>
      <c r="Y10" s="103"/>
      <c r="Z10" s="103"/>
      <c r="AA10" s="103"/>
    </row>
    <row r="11" spans="2:27" ht="12.75" customHeight="1" x14ac:dyDescent="0.25">
      <c r="B11" s="146" t="s">
        <v>11</v>
      </c>
      <c r="C11" s="372">
        <v>4.82E-2</v>
      </c>
      <c r="D11" s="321">
        <f t="shared" si="0"/>
        <v>0</v>
      </c>
      <c r="E11" s="147">
        <f t="shared" si="0"/>
        <v>1.0099999999999998E-2</v>
      </c>
      <c r="F11" s="468">
        <f t="shared" ref="F11:F38" si="3">(1-(C11/(C11+D11+E11)))*100</f>
        <v>17.324185248713555</v>
      </c>
      <c r="G11" s="306"/>
      <c r="H11" s="307" t="s">
        <v>58</v>
      </c>
      <c r="I11" s="308">
        <v>4.82E-2</v>
      </c>
      <c r="J11" s="309">
        <v>4.82E-2</v>
      </c>
      <c r="K11" s="310">
        <v>5.8299999999999998E-2</v>
      </c>
      <c r="L11" s="311"/>
      <c r="M11" s="311"/>
      <c r="N11" s="306"/>
      <c r="O11" s="106" t="s">
        <v>58</v>
      </c>
      <c r="P11" s="305">
        <v>13.3932</v>
      </c>
      <c r="Q11" s="321">
        <f>W11-V11</f>
        <v>0</v>
      </c>
      <c r="R11" s="147">
        <f>X11-W11</f>
        <v>2.8126999999999995</v>
      </c>
      <c r="S11" s="468">
        <f t="shared" si="2"/>
        <v>17.356024657686397</v>
      </c>
      <c r="U11" s="1" t="s">
        <v>58</v>
      </c>
      <c r="V11" s="104">
        <v>13.3932</v>
      </c>
      <c r="W11" s="161">
        <v>13.3932</v>
      </c>
      <c r="X11" s="162">
        <v>16.2059</v>
      </c>
      <c r="Y11" s="103"/>
      <c r="Z11" s="103"/>
      <c r="AA11" s="103"/>
    </row>
    <row r="12" spans="2:27" ht="12.75" customHeight="1" x14ac:dyDescent="0.25">
      <c r="B12" s="146" t="s">
        <v>12</v>
      </c>
      <c r="C12" s="372">
        <v>3.2599999999999997E-2</v>
      </c>
      <c r="D12" s="321">
        <f t="shared" si="0"/>
        <v>2.8500000000000004E-2</v>
      </c>
      <c r="E12" s="147">
        <f t="shared" si="0"/>
        <v>1.5299999999999994E-2</v>
      </c>
      <c r="F12" s="468">
        <f t="shared" si="3"/>
        <v>57.329842931937172</v>
      </c>
      <c r="G12" s="306"/>
      <c r="H12" s="307" t="s">
        <v>59</v>
      </c>
      <c r="I12" s="308">
        <v>3.2599999999999997E-2</v>
      </c>
      <c r="J12" s="309">
        <v>6.1100000000000002E-2</v>
      </c>
      <c r="K12" s="310">
        <v>7.6399999999999996E-2</v>
      </c>
      <c r="L12" s="311"/>
      <c r="M12" s="311"/>
      <c r="N12" s="306"/>
      <c r="O12" s="106" t="s">
        <v>59</v>
      </c>
      <c r="P12" s="305">
        <v>9.0617000000000001</v>
      </c>
      <c r="Q12" s="321">
        <f>W12-V12</f>
        <v>7.9129999999999985</v>
      </c>
      <c r="R12" s="147">
        <f>X12-W12</f>
        <v>4.2434000000000012</v>
      </c>
      <c r="S12" s="468">
        <f t="shared" si="2"/>
        <v>57.292594530141713</v>
      </c>
      <c r="U12" s="1" t="s">
        <v>59</v>
      </c>
      <c r="V12" s="104">
        <v>9.0617000000000001</v>
      </c>
      <c r="W12" s="161">
        <v>16.974699999999999</v>
      </c>
      <c r="X12" s="162">
        <v>21.2181</v>
      </c>
      <c r="Y12" s="103"/>
      <c r="Z12" s="103"/>
      <c r="AA12" s="103"/>
    </row>
    <row r="13" spans="2:27" ht="12.75" customHeight="1" x14ac:dyDescent="0.25">
      <c r="B13" s="146" t="s">
        <v>13</v>
      </c>
      <c r="C13" s="372">
        <v>5.1299999999999998E-2</v>
      </c>
      <c r="D13" s="321">
        <f t="shared" si="0"/>
        <v>5.9999999999999984E-3</v>
      </c>
      <c r="E13" s="147">
        <f t="shared" si="0"/>
        <v>1.0799999999999997E-2</v>
      </c>
      <c r="F13" s="468">
        <f t="shared" si="3"/>
        <v>24.669603524229068</v>
      </c>
      <c r="G13" s="306"/>
      <c r="H13" s="307" t="s">
        <v>60</v>
      </c>
      <c r="I13" s="308">
        <v>5.1299999999999998E-2</v>
      </c>
      <c r="J13" s="309">
        <v>5.7299999999999997E-2</v>
      </c>
      <c r="K13" s="310">
        <v>6.8099999999999994E-2</v>
      </c>
      <c r="L13" s="311"/>
      <c r="M13" s="311"/>
      <c r="N13" s="306"/>
      <c r="O13" s="106" t="s">
        <v>60</v>
      </c>
      <c r="P13" s="305">
        <v>14.26</v>
      </c>
      <c r="Q13" s="321">
        <f t="shared" si="1"/>
        <v>1.6500000000000004</v>
      </c>
      <c r="R13" s="147">
        <f t="shared" si="1"/>
        <v>3.0199999999999996</v>
      </c>
      <c r="S13" s="468">
        <f t="shared" si="2"/>
        <v>24.669836238774433</v>
      </c>
      <c r="U13" s="1" t="s">
        <v>60</v>
      </c>
      <c r="V13" s="104">
        <v>14.26</v>
      </c>
      <c r="W13" s="161">
        <v>15.91</v>
      </c>
      <c r="X13" s="162">
        <v>18.93</v>
      </c>
      <c r="Y13" s="103"/>
      <c r="Z13" s="103"/>
      <c r="AA13" s="103"/>
    </row>
    <row r="14" spans="2:27" ht="12.75" customHeight="1" x14ac:dyDescent="0.25">
      <c r="B14" s="146" t="s">
        <v>14</v>
      </c>
      <c r="C14" s="372">
        <v>2.87E-2</v>
      </c>
      <c r="D14" s="321">
        <f t="shared" si="0"/>
        <v>3.3000000000000008E-3</v>
      </c>
      <c r="E14" s="147">
        <f t="shared" si="0"/>
        <v>6.399999999999996E-3</v>
      </c>
      <c r="F14" s="468">
        <f t="shared" si="3"/>
        <v>25.260416666666664</v>
      </c>
      <c r="G14" s="306"/>
      <c r="H14" s="307" t="s">
        <v>61</v>
      </c>
      <c r="I14" s="308">
        <v>2.87E-2</v>
      </c>
      <c r="J14" s="309">
        <v>3.2000000000000001E-2</v>
      </c>
      <c r="K14" s="310">
        <v>3.8399999999999997E-2</v>
      </c>
      <c r="L14" s="311"/>
      <c r="M14" s="311"/>
      <c r="N14" s="306"/>
      <c r="O14" s="106" t="s">
        <v>61</v>
      </c>
      <c r="P14" s="305">
        <v>7.98</v>
      </c>
      <c r="Q14" s="321">
        <f t="shared" si="1"/>
        <v>0.91999999999999993</v>
      </c>
      <c r="R14" s="147">
        <f t="shared" si="1"/>
        <v>1.7799999999999994</v>
      </c>
      <c r="S14" s="468">
        <f t="shared" si="2"/>
        <v>25.280898876404489</v>
      </c>
      <c r="U14" s="1" t="s">
        <v>61</v>
      </c>
      <c r="V14" s="163">
        <v>7.98</v>
      </c>
      <c r="W14" s="161">
        <v>8.9</v>
      </c>
      <c r="X14" s="162">
        <v>10.68</v>
      </c>
      <c r="Y14" s="103"/>
      <c r="Z14" s="103"/>
      <c r="AA14" s="103"/>
    </row>
    <row r="15" spans="2:27" ht="12.75" customHeight="1" x14ac:dyDescent="0.25">
      <c r="B15" s="146" t="s">
        <v>15</v>
      </c>
      <c r="C15" s="372">
        <v>6.0100000000000001E-2</v>
      </c>
      <c r="D15" s="321">
        <f t="shared" si="0"/>
        <v>3.699999999999995E-3</v>
      </c>
      <c r="E15" s="147">
        <f t="shared" si="0"/>
        <v>8.6000000000000104E-3</v>
      </c>
      <c r="F15" s="468">
        <f t="shared" si="3"/>
        <v>16.988950276243099</v>
      </c>
      <c r="G15" s="312"/>
      <c r="H15" s="307" t="s">
        <v>62</v>
      </c>
      <c r="I15" s="308">
        <v>6.0100000000000001E-2</v>
      </c>
      <c r="J15" s="309">
        <v>6.3799999999999996E-2</v>
      </c>
      <c r="K15" s="310">
        <v>7.2400000000000006E-2</v>
      </c>
      <c r="L15" s="311"/>
      <c r="M15" s="311"/>
      <c r="N15" s="306"/>
      <c r="O15" s="106" t="s">
        <v>62</v>
      </c>
      <c r="P15" s="305">
        <v>16.7</v>
      </c>
      <c r="Q15" s="321">
        <f t="shared" si="1"/>
        <v>1.0199999999999996</v>
      </c>
      <c r="R15" s="147">
        <f t="shared" si="1"/>
        <v>2.3900000000000006</v>
      </c>
      <c r="S15" s="468">
        <f t="shared" si="2"/>
        <v>16.956737941322729</v>
      </c>
      <c r="T15" s="157"/>
      <c r="U15" s="1" t="s">
        <v>62</v>
      </c>
      <c r="V15" s="104">
        <v>16.7</v>
      </c>
      <c r="W15" s="161">
        <v>17.72</v>
      </c>
      <c r="X15" s="162">
        <v>20.11</v>
      </c>
      <c r="Y15" s="103"/>
      <c r="Z15" s="103"/>
      <c r="AA15" s="103"/>
    </row>
    <row r="16" spans="2:27" ht="12.75" customHeight="1" x14ac:dyDescent="0.25">
      <c r="B16" s="146" t="s">
        <v>16</v>
      </c>
      <c r="C16" s="372">
        <v>6.0499999999999998E-2</v>
      </c>
      <c r="D16" s="321">
        <f>J16-I16</f>
        <v>5.9000000000000025E-3</v>
      </c>
      <c r="E16" s="147">
        <f>K16-J16</f>
        <v>8.5999999999999965E-3</v>
      </c>
      <c r="F16" s="468">
        <f t="shared" si="3"/>
        <v>19.333333333333336</v>
      </c>
      <c r="G16" s="312"/>
      <c r="H16" s="307" t="s">
        <v>63</v>
      </c>
      <c r="I16" s="308">
        <v>6.0499999999999998E-2</v>
      </c>
      <c r="J16" s="309">
        <v>6.6400000000000001E-2</v>
      </c>
      <c r="K16" s="310">
        <v>7.4999999999999997E-2</v>
      </c>
      <c r="L16" s="311"/>
      <c r="M16" s="311"/>
      <c r="N16" s="306"/>
      <c r="O16" s="106" t="s">
        <v>63</v>
      </c>
      <c r="P16" s="305">
        <v>16.82</v>
      </c>
      <c r="Q16" s="321">
        <f>W16-V16</f>
        <v>1.629999999999999</v>
      </c>
      <c r="R16" s="147">
        <f>X16-W16</f>
        <v>2.379999999999999</v>
      </c>
      <c r="S16" s="468">
        <f t="shared" si="2"/>
        <v>19.251080172827638</v>
      </c>
      <c r="T16" s="157"/>
      <c r="U16" s="1" t="s">
        <v>63</v>
      </c>
      <c r="V16" s="104">
        <v>16.82</v>
      </c>
      <c r="W16" s="161">
        <v>18.45</v>
      </c>
      <c r="X16" s="162">
        <v>20.83</v>
      </c>
      <c r="Y16" s="103"/>
      <c r="Z16" s="103"/>
      <c r="AA16" s="103"/>
    </row>
    <row r="17" spans="2:27" ht="12.75" customHeight="1" x14ac:dyDescent="0.25">
      <c r="B17" s="146" t="s">
        <v>17</v>
      </c>
      <c r="C17" s="372">
        <v>7.46E-2</v>
      </c>
      <c r="D17" s="321">
        <f t="shared" si="0"/>
        <v>2.2999999999999965E-3</v>
      </c>
      <c r="E17" s="147">
        <f t="shared" si="0"/>
        <v>1.6200000000000006E-2</v>
      </c>
      <c r="F17" s="468">
        <f t="shared" si="3"/>
        <v>19.871106337271748</v>
      </c>
      <c r="G17" s="306"/>
      <c r="H17" s="307" t="s">
        <v>64</v>
      </c>
      <c r="I17" s="308">
        <v>7.46E-2</v>
      </c>
      <c r="J17" s="309">
        <v>7.6899999999999996E-2</v>
      </c>
      <c r="K17" s="310">
        <v>9.3100000000000002E-2</v>
      </c>
      <c r="L17" s="311"/>
      <c r="M17" s="311"/>
      <c r="N17" s="306"/>
      <c r="O17" s="106" t="s">
        <v>64</v>
      </c>
      <c r="P17" s="305">
        <v>20.71</v>
      </c>
      <c r="Q17" s="321">
        <f t="shared" ref="Q17:R19" si="4">W17-V17</f>
        <v>0.64999999999999858</v>
      </c>
      <c r="R17" s="147">
        <f t="shared" si="4"/>
        <v>4.490000000000002</v>
      </c>
      <c r="S17" s="468">
        <f t="shared" si="2"/>
        <v>19.883945841392649</v>
      </c>
      <c r="U17" s="1" t="s">
        <v>64</v>
      </c>
      <c r="V17" s="104">
        <v>20.71</v>
      </c>
      <c r="W17" s="161">
        <v>21.36</v>
      </c>
      <c r="X17" s="162">
        <v>25.85</v>
      </c>
      <c r="Y17" s="103"/>
      <c r="Z17" s="103"/>
      <c r="AA17" s="103"/>
    </row>
    <row r="18" spans="2:27" ht="12.75" customHeight="1" x14ac:dyDescent="0.25">
      <c r="B18" s="146" t="s">
        <v>18</v>
      </c>
      <c r="C18" s="372">
        <v>5.8200000000000002E-2</v>
      </c>
      <c r="D18" s="321">
        <f t="shared" si="0"/>
        <v>4.6999999999999958E-3</v>
      </c>
      <c r="E18" s="147">
        <f t="shared" si="0"/>
        <v>1.0400000000000006E-2</v>
      </c>
      <c r="F18" s="468">
        <f t="shared" si="3"/>
        <v>20.60027285129604</v>
      </c>
      <c r="G18" s="306"/>
      <c r="H18" s="307" t="s">
        <v>65</v>
      </c>
      <c r="I18" s="308">
        <v>5.8200000000000002E-2</v>
      </c>
      <c r="J18" s="309">
        <v>6.2899999999999998E-2</v>
      </c>
      <c r="K18" s="310">
        <v>7.3300000000000004E-2</v>
      </c>
      <c r="L18" s="311"/>
      <c r="M18" s="311"/>
      <c r="N18" s="306"/>
      <c r="O18" s="106" t="s">
        <v>65</v>
      </c>
      <c r="P18" s="305">
        <v>16.170000000000002</v>
      </c>
      <c r="Q18" s="321">
        <f t="shared" si="4"/>
        <v>1.2999999999999972</v>
      </c>
      <c r="R18" s="147">
        <f t="shared" si="4"/>
        <v>2.8800000000000026</v>
      </c>
      <c r="S18" s="468">
        <f t="shared" si="2"/>
        <v>20.54054054054054</v>
      </c>
      <c r="U18" s="1" t="s">
        <v>65</v>
      </c>
      <c r="V18" s="104">
        <v>16.170000000000002</v>
      </c>
      <c r="W18" s="161">
        <v>17.47</v>
      </c>
      <c r="X18" s="162">
        <v>20.350000000000001</v>
      </c>
      <c r="Y18" s="103"/>
      <c r="Z18" s="103"/>
      <c r="AA18" s="103"/>
    </row>
    <row r="19" spans="2:27" ht="12.75" customHeight="1" x14ac:dyDescent="0.25">
      <c r="B19" s="146" t="s">
        <v>19</v>
      </c>
      <c r="C19" s="372">
        <v>3.6799999999999999E-2</v>
      </c>
      <c r="D19" s="321">
        <f>J19-I19</f>
        <v>0</v>
      </c>
      <c r="E19" s="147">
        <f>K19-J19</f>
        <v>9.1000000000000039E-3</v>
      </c>
      <c r="F19" s="468">
        <f t="shared" si="3"/>
        <v>19.825708061002189</v>
      </c>
      <c r="G19" s="312"/>
      <c r="H19" s="307" t="s">
        <v>66</v>
      </c>
      <c r="I19" s="308">
        <v>3.6799999999999999E-2</v>
      </c>
      <c r="J19" s="309">
        <v>3.6799999999999999E-2</v>
      </c>
      <c r="K19" s="310">
        <v>4.5900000000000003E-2</v>
      </c>
      <c r="L19" s="311"/>
      <c r="M19" s="311"/>
      <c r="N19" s="306"/>
      <c r="O19" s="106" t="s">
        <v>66</v>
      </c>
      <c r="P19" s="305">
        <v>10.209899999999999</v>
      </c>
      <c r="Q19" s="321">
        <f t="shared" si="4"/>
        <v>0</v>
      </c>
      <c r="R19" s="147">
        <f t="shared" si="4"/>
        <v>2.5524000000000004</v>
      </c>
      <c r="S19" s="468">
        <f t="shared" si="2"/>
        <v>19.99952986530641</v>
      </c>
      <c r="T19" s="157"/>
      <c r="U19" s="1" t="s">
        <v>66</v>
      </c>
      <c r="V19" s="104">
        <v>10.209899999999999</v>
      </c>
      <c r="W19" s="161">
        <v>10.209899999999999</v>
      </c>
      <c r="X19" s="162">
        <v>12.7623</v>
      </c>
      <c r="Y19" s="103"/>
      <c r="Z19" s="103"/>
      <c r="AA19" s="103"/>
    </row>
    <row r="20" spans="2:27" ht="12.75" customHeight="1" x14ac:dyDescent="0.25">
      <c r="B20" s="146" t="s">
        <v>161</v>
      </c>
      <c r="C20" s="372">
        <v>5.8400000000000001E-2</v>
      </c>
      <c r="D20" s="321">
        <f t="shared" ref="D20:E35" si="5">J20-I20</f>
        <v>1.6900000000000005E-2</v>
      </c>
      <c r="E20" s="147">
        <f t="shared" si="5"/>
        <v>1.5199999999999991E-2</v>
      </c>
      <c r="F20" s="468">
        <f t="shared" si="3"/>
        <v>35.469613259668506</v>
      </c>
      <c r="G20" s="306"/>
      <c r="H20" s="307" t="s">
        <v>67</v>
      </c>
      <c r="I20" s="308">
        <v>5.8400000000000001E-2</v>
      </c>
      <c r="J20" s="309">
        <v>7.5300000000000006E-2</v>
      </c>
      <c r="K20" s="310">
        <v>9.0499999999999997E-2</v>
      </c>
      <c r="L20" s="311"/>
      <c r="M20" s="311"/>
      <c r="N20" s="306"/>
      <c r="O20" s="106" t="s">
        <v>67</v>
      </c>
      <c r="P20" s="305">
        <v>16.22</v>
      </c>
      <c r="Q20" s="321">
        <f t="shared" si="1"/>
        <v>4.7100000000000009</v>
      </c>
      <c r="R20" s="147">
        <f t="shared" si="1"/>
        <v>4.1999999999999993</v>
      </c>
      <c r="S20" s="468">
        <f t="shared" si="2"/>
        <v>35.455630720254682</v>
      </c>
      <c r="U20" s="1" t="s">
        <v>67</v>
      </c>
      <c r="V20" s="104">
        <v>16.22</v>
      </c>
      <c r="W20" s="161">
        <v>20.93</v>
      </c>
      <c r="X20" s="162">
        <v>25.13</v>
      </c>
      <c r="Y20" s="103"/>
      <c r="Z20" s="103"/>
      <c r="AA20" s="103"/>
    </row>
    <row r="21" spans="2:27" ht="12.75" customHeight="1" x14ac:dyDescent="0.25">
      <c r="B21" s="146" t="s">
        <v>22</v>
      </c>
      <c r="C21" s="372">
        <v>3.8300000000000001E-2</v>
      </c>
      <c r="D21" s="321">
        <f t="shared" si="5"/>
        <v>1.799999999999996E-3</v>
      </c>
      <c r="E21" s="147">
        <f t="shared" si="5"/>
        <v>8.4000000000000047E-3</v>
      </c>
      <c r="F21" s="468">
        <f t="shared" si="3"/>
        <v>21.03092783505155</v>
      </c>
      <c r="G21" s="306"/>
      <c r="H21" s="307" t="s">
        <v>68</v>
      </c>
      <c r="I21" s="308">
        <v>3.8300000000000001E-2</v>
      </c>
      <c r="J21" s="309">
        <v>4.0099999999999997E-2</v>
      </c>
      <c r="K21" s="310">
        <v>4.8500000000000001E-2</v>
      </c>
      <c r="L21" s="311"/>
      <c r="M21" s="311"/>
      <c r="N21" s="306"/>
      <c r="O21" s="106" t="s">
        <v>68</v>
      </c>
      <c r="P21" s="305">
        <v>10.65</v>
      </c>
      <c r="Q21" s="321">
        <f t="shared" si="1"/>
        <v>0.48000000000000043</v>
      </c>
      <c r="R21" s="147">
        <f t="shared" si="1"/>
        <v>2.34</v>
      </c>
      <c r="S21" s="468">
        <f t="shared" si="2"/>
        <v>20.935412026726063</v>
      </c>
      <c r="U21" s="1" t="s">
        <v>68</v>
      </c>
      <c r="V21" s="104">
        <v>10.65</v>
      </c>
      <c r="W21" s="161">
        <v>11.13</v>
      </c>
      <c r="X21" s="162">
        <v>13.47</v>
      </c>
      <c r="Y21" s="103"/>
      <c r="Z21" s="103"/>
      <c r="AA21" s="103"/>
    </row>
    <row r="22" spans="2:27" ht="12.75" customHeight="1" x14ac:dyDescent="0.25">
      <c r="B22" s="146" t="s">
        <v>23</v>
      </c>
      <c r="C22" s="372">
        <v>3.5999999999999997E-2</v>
      </c>
      <c r="D22" s="321">
        <f t="shared" si="5"/>
        <v>0</v>
      </c>
      <c r="E22" s="147">
        <f t="shared" si="5"/>
        <v>7.6000000000000026E-3</v>
      </c>
      <c r="F22" s="468">
        <f t="shared" si="3"/>
        <v>17.431192660550465</v>
      </c>
      <c r="G22" s="306"/>
      <c r="H22" s="307" t="s">
        <v>69</v>
      </c>
      <c r="I22" s="308">
        <v>3.5999999999999997E-2</v>
      </c>
      <c r="J22" s="309">
        <v>3.5999999999999997E-2</v>
      </c>
      <c r="K22" s="310">
        <v>4.36E-2</v>
      </c>
      <c r="L22" s="311"/>
      <c r="M22" s="311"/>
      <c r="N22" s="306"/>
      <c r="O22" s="106" t="s">
        <v>69</v>
      </c>
      <c r="P22" s="305">
        <v>10.01</v>
      </c>
      <c r="Q22" s="321">
        <f t="shared" si="1"/>
        <v>0</v>
      </c>
      <c r="R22" s="147">
        <f t="shared" si="1"/>
        <v>2.1099999999999994</v>
      </c>
      <c r="S22" s="468">
        <f t="shared" si="2"/>
        <v>17.409240924092405</v>
      </c>
      <c r="U22" s="1" t="s">
        <v>69</v>
      </c>
      <c r="V22" s="104">
        <v>10.01</v>
      </c>
      <c r="W22" s="161">
        <v>10.01</v>
      </c>
      <c r="X22" s="162">
        <v>12.12</v>
      </c>
      <c r="Y22" s="103"/>
      <c r="Z22" s="103"/>
      <c r="AA22" s="103"/>
    </row>
    <row r="23" spans="2:27" ht="12.75" customHeight="1" x14ac:dyDescent="0.25">
      <c r="B23" s="146" t="s">
        <v>24</v>
      </c>
      <c r="C23" s="372">
        <v>4.1399999999999999E-2</v>
      </c>
      <c r="D23" s="321">
        <f t="shared" si="5"/>
        <v>2.8000000000000039E-3</v>
      </c>
      <c r="E23" s="147">
        <f t="shared" si="5"/>
        <v>3.9999999999999966E-3</v>
      </c>
      <c r="F23" s="468">
        <f t="shared" si="3"/>
        <v>14.107883817427391</v>
      </c>
      <c r="G23" s="306"/>
      <c r="H23" s="307" t="s">
        <v>70</v>
      </c>
      <c r="I23" s="308">
        <v>4.1399999999999999E-2</v>
      </c>
      <c r="J23" s="309">
        <v>4.4200000000000003E-2</v>
      </c>
      <c r="K23" s="310">
        <v>4.82E-2</v>
      </c>
      <c r="L23" s="311"/>
      <c r="M23" s="311"/>
      <c r="N23" s="306"/>
      <c r="O23" s="106" t="s">
        <v>70</v>
      </c>
      <c r="P23" s="305">
        <v>11.5</v>
      </c>
      <c r="Q23" s="321">
        <f t="shared" si="1"/>
        <v>0.77999999999999936</v>
      </c>
      <c r="R23" s="147">
        <f t="shared" si="1"/>
        <v>1.120000000000001</v>
      </c>
      <c r="S23" s="468">
        <f t="shared" si="2"/>
        <v>14.179104477611947</v>
      </c>
      <c r="U23" s="1" t="s">
        <v>70</v>
      </c>
      <c r="V23" s="104">
        <v>11.5</v>
      </c>
      <c r="W23" s="161">
        <v>12.28</v>
      </c>
      <c r="X23" s="162">
        <v>13.4</v>
      </c>
      <c r="Y23" s="103"/>
      <c r="Z23" s="103"/>
      <c r="AA23" s="103"/>
    </row>
    <row r="24" spans="2:27" ht="12.75" customHeight="1" x14ac:dyDescent="0.25">
      <c r="B24" s="146" t="s">
        <v>25</v>
      </c>
      <c r="C24" s="372">
        <v>2.7699999999999999E-2</v>
      </c>
      <c r="D24" s="321">
        <f t="shared" si="5"/>
        <v>0</v>
      </c>
      <c r="E24" s="147">
        <f t="shared" si="5"/>
        <v>7.5000000000000032E-3</v>
      </c>
      <c r="F24" s="468">
        <f t="shared" si="3"/>
        <v>21.306818181818187</v>
      </c>
      <c r="G24" s="306"/>
      <c r="H24" s="307" t="s">
        <v>71</v>
      </c>
      <c r="I24" s="308">
        <v>2.7699999999999999E-2</v>
      </c>
      <c r="J24" s="309">
        <v>2.7699999999999999E-2</v>
      </c>
      <c r="K24" s="310">
        <v>3.5200000000000002E-2</v>
      </c>
      <c r="L24" s="311"/>
      <c r="M24" s="311"/>
      <c r="N24" s="306"/>
      <c r="O24" s="106" t="s">
        <v>71</v>
      </c>
      <c r="P24" s="305">
        <v>7.6981999999999999</v>
      </c>
      <c r="Q24" s="321">
        <f t="shared" si="1"/>
        <v>9.9999999999766942E-5</v>
      </c>
      <c r="R24" s="147">
        <f t="shared" si="1"/>
        <v>2.0785</v>
      </c>
      <c r="S24" s="468">
        <f t="shared" si="2"/>
        <v>21.260535144423532</v>
      </c>
      <c r="U24" s="1" t="s">
        <v>71</v>
      </c>
      <c r="V24" s="104">
        <v>7.6981999999999999</v>
      </c>
      <c r="W24" s="161">
        <v>7.6982999999999997</v>
      </c>
      <c r="X24" s="162">
        <v>9.7767999999999997</v>
      </c>
      <c r="Y24" s="103"/>
      <c r="Z24" s="103"/>
      <c r="AA24" s="103"/>
    </row>
    <row r="25" spans="2:27" ht="12.75" customHeight="1" x14ac:dyDescent="0.25">
      <c r="B25" s="146" t="s">
        <v>27</v>
      </c>
      <c r="C25" s="372">
        <v>4.3400000000000001E-2</v>
      </c>
      <c r="D25" s="321">
        <f t="shared" si="5"/>
        <v>2.0399999999999995E-2</v>
      </c>
      <c r="E25" s="147">
        <f t="shared" si="5"/>
        <v>1.3300000000000006E-2</v>
      </c>
      <c r="F25" s="468">
        <f t="shared" si="3"/>
        <v>43.709468223086901</v>
      </c>
      <c r="G25" s="312"/>
      <c r="H25" s="307" t="s">
        <v>72</v>
      </c>
      <c r="I25" s="308">
        <v>4.3400000000000001E-2</v>
      </c>
      <c r="J25" s="309">
        <v>6.3799999999999996E-2</v>
      </c>
      <c r="K25" s="310">
        <v>7.7100000000000002E-2</v>
      </c>
      <c r="L25" s="311"/>
      <c r="M25" s="311"/>
      <c r="N25" s="306"/>
      <c r="O25" s="106" t="s">
        <v>72</v>
      </c>
      <c r="P25" s="305">
        <v>12.07</v>
      </c>
      <c r="Q25" s="321">
        <f t="shared" si="1"/>
        <v>5.6400000000000006</v>
      </c>
      <c r="R25" s="147">
        <f t="shared" si="1"/>
        <v>3.7199999999999989</v>
      </c>
      <c r="S25" s="468">
        <f t="shared" si="2"/>
        <v>43.677088194120394</v>
      </c>
      <c r="T25" s="157"/>
      <c r="U25" s="1" t="s">
        <v>72</v>
      </c>
      <c r="V25" s="104">
        <v>12.07</v>
      </c>
      <c r="W25" s="161">
        <v>17.71</v>
      </c>
      <c r="X25" s="162">
        <v>21.43</v>
      </c>
      <c r="Y25" s="103"/>
      <c r="Z25" s="103"/>
      <c r="AA25" s="103"/>
    </row>
    <row r="26" spans="2:27" ht="12.75" customHeight="1" x14ac:dyDescent="0.25">
      <c r="B26" s="146" t="s">
        <v>28</v>
      </c>
      <c r="C26" s="372">
        <v>5.2299999999999999E-2</v>
      </c>
      <c r="D26" s="321">
        <f t="shared" si="5"/>
        <v>6.9000000000000034E-3</v>
      </c>
      <c r="E26" s="147">
        <f t="shared" si="5"/>
        <v>1.1899999999999994E-2</v>
      </c>
      <c r="F26" s="468">
        <f t="shared" si="3"/>
        <v>26.441631504922647</v>
      </c>
      <c r="G26" s="306"/>
      <c r="H26" s="307" t="s">
        <v>73</v>
      </c>
      <c r="I26" s="308">
        <v>5.2299999999999999E-2</v>
      </c>
      <c r="J26" s="309">
        <v>5.9200000000000003E-2</v>
      </c>
      <c r="K26" s="310">
        <v>7.1099999999999997E-2</v>
      </c>
      <c r="L26" s="311"/>
      <c r="M26" s="311"/>
      <c r="N26" s="306"/>
      <c r="O26" s="106" t="s">
        <v>73</v>
      </c>
      <c r="P26" s="305">
        <v>14.53</v>
      </c>
      <c r="Q26" s="321">
        <f t="shared" si="1"/>
        <v>1.9100000000000019</v>
      </c>
      <c r="R26" s="147">
        <f t="shared" si="1"/>
        <v>3.3099999999999987</v>
      </c>
      <c r="S26" s="468">
        <f t="shared" si="2"/>
        <v>26.430379746835442</v>
      </c>
      <c r="U26" s="1" t="s">
        <v>73</v>
      </c>
      <c r="V26" s="104">
        <v>14.53</v>
      </c>
      <c r="W26" s="161">
        <v>16.440000000000001</v>
      </c>
      <c r="X26" s="162">
        <v>19.75</v>
      </c>
      <c r="Y26" s="103"/>
      <c r="Z26" s="103"/>
      <c r="AA26" s="103"/>
    </row>
    <row r="27" spans="2:27" ht="12.75" customHeight="1" x14ac:dyDescent="0.25">
      <c r="B27" s="146" t="s">
        <v>29</v>
      </c>
      <c r="C27" s="372">
        <v>4.0500000000000001E-2</v>
      </c>
      <c r="D27" s="321">
        <f t="shared" si="5"/>
        <v>0</v>
      </c>
      <c r="E27" s="147">
        <f t="shared" si="5"/>
        <v>9.2999999999999958E-3</v>
      </c>
      <c r="F27" s="468">
        <f t="shared" si="3"/>
        <v>18.67469879518071</v>
      </c>
      <c r="G27" s="306"/>
      <c r="H27" s="307" t="s">
        <v>74</v>
      </c>
      <c r="I27" s="308">
        <v>4.0500000000000001E-2</v>
      </c>
      <c r="J27" s="309">
        <v>4.0500000000000001E-2</v>
      </c>
      <c r="K27" s="310">
        <v>4.9799999999999997E-2</v>
      </c>
      <c r="L27" s="311"/>
      <c r="M27" s="311"/>
      <c r="N27" s="306"/>
      <c r="O27" s="106" t="s">
        <v>74</v>
      </c>
      <c r="P27" s="305">
        <v>11.250299999999999</v>
      </c>
      <c r="Q27" s="321">
        <f t="shared" si="1"/>
        <v>4.8000000000012477E-3</v>
      </c>
      <c r="R27" s="147">
        <f t="shared" si="1"/>
        <v>2.5888999999999989</v>
      </c>
      <c r="S27" s="468">
        <f t="shared" si="2"/>
        <v>18.735192140999711</v>
      </c>
      <c r="U27" s="1" t="s">
        <v>74</v>
      </c>
      <c r="V27" s="104">
        <v>11.250299999999999</v>
      </c>
      <c r="W27" s="161">
        <v>11.255100000000001</v>
      </c>
      <c r="X27" s="162">
        <v>13.843999999999999</v>
      </c>
      <c r="Y27" s="103"/>
      <c r="Z27" s="103"/>
      <c r="AA27" s="103"/>
    </row>
    <row r="28" spans="2:27" ht="12.75" customHeight="1" x14ac:dyDescent="0.25">
      <c r="B28" s="146" t="s">
        <v>30</v>
      </c>
      <c r="C28" s="372">
        <v>7.5800000000000006E-2</v>
      </c>
      <c r="D28" s="321">
        <f t="shared" si="5"/>
        <v>3.9999999999999897E-3</v>
      </c>
      <c r="E28" s="147">
        <f t="shared" si="5"/>
        <v>1.84E-2</v>
      </c>
      <c r="F28" s="468">
        <f t="shared" si="3"/>
        <v>22.810590631364548</v>
      </c>
      <c r="G28" s="306"/>
      <c r="H28" s="307" t="s">
        <v>75</v>
      </c>
      <c r="I28" s="308">
        <v>7.5800000000000006E-2</v>
      </c>
      <c r="J28" s="309">
        <v>7.9799999999999996E-2</v>
      </c>
      <c r="K28" s="310">
        <v>9.8199999999999996E-2</v>
      </c>
      <c r="L28" s="311"/>
      <c r="M28" s="311"/>
      <c r="N28" s="306"/>
      <c r="O28" s="106" t="s">
        <v>75</v>
      </c>
      <c r="P28" s="305">
        <v>21.06</v>
      </c>
      <c r="Q28" s="321">
        <f t="shared" si="1"/>
        <v>1.120000000000001</v>
      </c>
      <c r="R28" s="147">
        <f t="shared" si="1"/>
        <v>5.1000000000000014</v>
      </c>
      <c r="S28" s="468">
        <f t="shared" si="2"/>
        <v>22.800586510263944</v>
      </c>
      <c r="U28" s="1" t="s">
        <v>75</v>
      </c>
      <c r="V28" s="104">
        <v>21.06</v>
      </c>
      <c r="W28" s="161">
        <v>22.18</v>
      </c>
      <c r="X28" s="162">
        <v>27.28</v>
      </c>
      <c r="Y28" s="103"/>
      <c r="Z28" s="103"/>
      <c r="AA28" s="103"/>
    </row>
    <row r="29" spans="2:27" ht="12.75" customHeight="1" x14ac:dyDescent="0.25">
      <c r="B29" s="146" t="s">
        <v>31</v>
      </c>
      <c r="C29" s="372">
        <v>1.7899999999999999E-2</v>
      </c>
      <c r="D29" s="321">
        <f t="shared" si="5"/>
        <v>9.5000000000000015E-3</v>
      </c>
      <c r="E29" s="147">
        <f t="shared" si="5"/>
        <v>6.6000000000000017E-3</v>
      </c>
      <c r="F29" s="468">
        <f t="shared" si="3"/>
        <v>47.352941176470594</v>
      </c>
      <c r="G29" s="306"/>
      <c r="H29" s="307" t="s">
        <v>76</v>
      </c>
      <c r="I29" s="308">
        <v>1.7899999999999999E-2</v>
      </c>
      <c r="J29" s="309">
        <v>2.7400000000000001E-2</v>
      </c>
      <c r="K29" s="310">
        <v>3.4000000000000002E-2</v>
      </c>
      <c r="L29" s="311"/>
      <c r="M29" s="311"/>
      <c r="N29" s="306"/>
      <c r="O29" s="106" t="s">
        <v>76</v>
      </c>
      <c r="P29" s="305">
        <v>4.9762000000000004</v>
      </c>
      <c r="Q29" s="321">
        <f t="shared" si="1"/>
        <v>2.6444999999999999</v>
      </c>
      <c r="R29" s="147">
        <f t="shared" si="1"/>
        <v>1.8297999999999996</v>
      </c>
      <c r="S29" s="468">
        <f t="shared" si="2"/>
        <v>47.344584942595624</v>
      </c>
      <c r="U29" s="1" t="s">
        <v>76</v>
      </c>
      <c r="V29" s="104">
        <v>4.9762000000000004</v>
      </c>
      <c r="W29" s="161">
        <v>7.6207000000000003</v>
      </c>
      <c r="X29" s="162">
        <v>9.4504999999999999</v>
      </c>
      <c r="Y29" s="103"/>
      <c r="Z29" s="103"/>
      <c r="AA29" s="103"/>
    </row>
    <row r="30" spans="2:27" ht="12.75" customHeight="1" x14ac:dyDescent="0.25">
      <c r="B30" s="146" t="s">
        <v>32</v>
      </c>
      <c r="C30" s="372">
        <v>4.3499999999999997E-2</v>
      </c>
      <c r="D30" s="321">
        <f t="shared" si="5"/>
        <v>6.4000000000000029E-3</v>
      </c>
      <c r="E30" s="147">
        <f t="shared" si="5"/>
        <v>1.1000000000000003E-2</v>
      </c>
      <c r="F30" s="468">
        <f t="shared" si="3"/>
        <v>28.57142857142858</v>
      </c>
      <c r="G30" s="306"/>
      <c r="H30" s="307" t="s">
        <v>77</v>
      </c>
      <c r="I30" s="308">
        <v>4.3499999999999997E-2</v>
      </c>
      <c r="J30" s="309">
        <v>4.99E-2</v>
      </c>
      <c r="K30" s="310">
        <v>6.0900000000000003E-2</v>
      </c>
      <c r="L30" s="311"/>
      <c r="M30" s="311"/>
      <c r="N30" s="306"/>
      <c r="O30" s="106" t="s">
        <v>77</v>
      </c>
      <c r="P30" s="305">
        <v>12.09</v>
      </c>
      <c r="Q30" s="321">
        <f t="shared" si="1"/>
        <v>1.7699999999999996</v>
      </c>
      <c r="R30" s="147">
        <f t="shared" si="1"/>
        <v>3.0500000000000007</v>
      </c>
      <c r="S30" s="468">
        <f t="shared" si="2"/>
        <v>28.503843879361323</v>
      </c>
      <c r="U30" s="1" t="s">
        <v>77</v>
      </c>
      <c r="V30" s="104">
        <v>12.09</v>
      </c>
      <c r="W30" s="161">
        <v>13.86</v>
      </c>
      <c r="X30" s="162">
        <v>16.91</v>
      </c>
      <c r="Y30" s="103"/>
      <c r="Z30" s="103"/>
      <c r="AA30" s="103"/>
    </row>
    <row r="31" spans="2:27" ht="12.75" customHeight="1" x14ac:dyDescent="0.25">
      <c r="B31" s="146" t="s">
        <v>33</v>
      </c>
      <c r="C31" s="372">
        <v>4.1200000000000001E-2</v>
      </c>
      <c r="D31" s="321">
        <f t="shared" si="5"/>
        <v>0</v>
      </c>
      <c r="E31" s="147">
        <f t="shared" si="5"/>
        <v>8.3000000000000018E-3</v>
      </c>
      <c r="F31" s="468">
        <f t="shared" si="3"/>
        <v>16.767676767676775</v>
      </c>
      <c r="G31" s="312"/>
      <c r="H31" s="307" t="s">
        <v>78</v>
      </c>
      <c r="I31" s="308">
        <v>4.1200000000000001E-2</v>
      </c>
      <c r="J31" s="309">
        <v>4.1200000000000001E-2</v>
      </c>
      <c r="K31" s="310">
        <v>4.9500000000000002E-2</v>
      </c>
      <c r="L31" s="311"/>
      <c r="M31" s="311"/>
      <c r="N31" s="306"/>
      <c r="O31" s="106" t="s">
        <v>78</v>
      </c>
      <c r="P31" s="305">
        <v>11.45</v>
      </c>
      <c r="Q31" s="321">
        <f t="shared" si="1"/>
        <v>0</v>
      </c>
      <c r="R31" s="147">
        <f t="shared" si="1"/>
        <v>2.2900000000000009</v>
      </c>
      <c r="S31" s="468">
        <f t="shared" si="2"/>
        <v>16.666666666666675</v>
      </c>
      <c r="T31" s="157"/>
      <c r="U31" s="1" t="s">
        <v>78</v>
      </c>
      <c r="V31" s="104">
        <v>11.45</v>
      </c>
      <c r="W31" s="161">
        <v>11.45</v>
      </c>
      <c r="X31" s="162">
        <v>13.74</v>
      </c>
      <c r="Y31" s="103"/>
      <c r="Z31" s="103"/>
      <c r="AA31" s="103"/>
    </row>
    <row r="32" spans="2:27" ht="12.75" customHeight="1" x14ac:dyDescent="0.25">
      <c r="B32" s="146" t="s">
        <v>35</v>
      </c>
      <c r="C32" s="372">
        <v>6.4500000000000002E-2</v>
      </c>
      <c r="D32" s="321">
        <f t="shared" si="5"/>
        <v>2.9299999999999993E-2</v>
      </c>
      <c r="E32" s="147">
        <f t="shared" si="5"/>
        <v>2.3500000000000007E-2</v>
      </c>
      <c r="F32" s="468">
        <f t="shared" si="3"/>
        <v>45.012787723785166</v>
      </c>
      <c r="G32" s="306"/>
      <c r="H32" s="307" t="s">
        <v>80</v>
      </c>
      <c r="I32" s="308">
        <v>6.4500000000000002E-2</v>
      </c>
      <c r="J32" s="309">
        <v>9.3799999999999994E-2</v>
      </c>
      <c r="K32" s="310">
        <v>0.1173</v>
      </c>
      <c r="L32" s="311"/>
      <c r="M32" s="311"/>
      <c r="N32" s="306"/>
      <c r="O32" s="106" t="s">
        <v>80</v>
      </c>
      <c r="P32" s="305">
        <v>17.928100000000001</v>
      </c>
      <c r="Q32" s="321">
        <f t="shared" si="1"/>
        <v>8.1391999999999989</v>
      </c>
      <c r="R32" s="147">
        <f t="shared" si="1"/>
        <v>6.5173999999999985</v>
      </c>
      <c r="S32" s="468">
        <f t="shared" si="2"/>
        <v>44.980005953714461</v>
      </c>
      <c r="U32" s="1" t="s">
        <v>80</v>
      </c>
      <c r="V32" s="104">
        <v>17.928100000000001</v>
      </c>
      <c r="W32" s="161">
        <v>26.067299999999999</v>
      </c>
      <c r="X32" s="162">
        <v>32.584699999999998</v>
      </c>
      <c r="Y32" s="103"/>
      <c r="Z32" s="103"/>
      <c r="AA32" s="103"/>
    </row>
    <row r="33" spans="2:27" ht="12.75" customHeight="1" x14ac:dyDescent="0.25">
      <c r="B33" s="149" t="s">
        <v>36</v>
      </c>
      <c r="C33" s="381">
        <v>6.3700000000000007E-2</v>
      </c>
      <c r="D33" s="322">
        <f t="shared" si="5"/>
        <v>0</v>
      </c>
      <c r="E33" s="313">
        <f t="shared" si="5"/>
        <v>3.0999999999999917E-3</v>
      </c>
      <c r="F33" s="469">
        <f t="shared" si="3"/>
        <v>4.6407185628742358</v>
      </c>
      <c r="G33" s="330"/>
      <c r="H33" s="315" t="s">
        <v>81</v>
      </c>
      <c r="I33" s="316">
        <v>6.3700000000000007E-2</v>
      </c>
      <c r="J33" s="317">
        <v>6.3700000000000007E-2</v>
      </c>
      <c r="K33" s="318">
        <v>6.6799999999999998E-2</v>
      </c>
      <c r="L33" s="319"/>
      <c r="M33" s="319"/>
      <c r="N33" s="314"/>
      <c r="O33" s="107" t="s">
        <v>81</v>
      </c>
      <c r="P33" s="150">
        <v>17.688199999999998</v>
      </c>
      <c r="Q33" s="322">
        <f t="shared" si="1"/>
        <v>0</v>
      </c>
      <c r="R33" s="313">
        <f t="shared" si="1"/>
        <v>0.87530000000000285</v>
      </c>
      <c r="S33" s="469">
        <f t="shared" si="2"/>
        <v>4.7151668596978062</v>
      </c>
      <c r="T33" s="157"/>
      <c r="U33" s="1" t="s">
        <v>81</v>
      </c>
      <c r="V33" s="104">
        <v>17.688199999999998</v>
      </c>
      <c r="W33" s="161">
        <v>17.688199999999998</v>
      </c>
      <c r="X33" s="162">
        <v>18.563500000000001</v>
      </c>
      <c r="Y33" s="103"/>
      <c r="Z33" s="103"/>
      <c r="AA33" s="103"/>
    </row>
    <row r="34" spans="2:27" ht="12.75" customHeight="1" x14ac:dyDescent="0.25">
      <c r="B34" s="144" t="s">
        <v>38</v>
      </c>
      <c r="C34" s="473">
        <v>7.5899999999999995E-2</v>
      </c>
      <c r="D34" s="320">
        <f t="shared" si="5"/>
        <v>9.7000000000000003E-3</v>
      </c>
      <c r="E34" s="145">
        <f t="shared" si="5"/>
        <v>6.9000000000000034E-3</v>
      </c>
      <c r="F34" s="467">
        <f t="shared" si="3"/>
        <v>17.945945945945951</v>
      </c>
      <c r="G34" s="298"/>
      <c r="H34" s="299" t="s">
        <v>82</v>
      </c>
      <c r="I34" s="300">
        <v>7.5899999999999995E-2</v>
      </c>
      <c r="J34" s="301">
        <v>8.5599999999999996E-2</v>
      </c>
      <c r="K34" s="302">
        <v>9.2499999999999999E-2</v>
      </c>
      <c r="L34" s="303"/>
      <c r="M34" s="303"/>
      <c r="N34" s="304"/>
      <c r="O34" s="297" t="s">
        <v>82</v>
      </c>
      <c r="P34" s="148">
        <v>21.0746</v>
      </c>
      <c r="Q34" s="320">
        <f t="shared" ref="Q34:R38" si="6">W34-V34</f>
        <v>2.7165999999999997</v>
      </c>
      <c r="R34" s="145">
        <f t="shared" si="6"/>
        <v>1.9007000000000005</v>
      </c>
      <c r="S34" s="467">
        <f t="shared" si="2"/>
        <v>17.971812127557719</v>
      </c>
      <c r="T34" s="157"/>
      <c r="U34" s="1" t="s">
        <v>82</v>
      </c>
      <c r="V34" s="104">
        <v>21.0746</v>
      </c>
      <c r="W34" s="161">
        <v>23.7912</v>
      </c>
      <c r="X34" s="162">
        <v>25.6919</v>
      </c>
      <c r="Y34" s="103"/>
      <c r="Z34" s="103"/>
      <c r="AA34" s="103"/>
    </row>
    <row r="35" spans="2:27" ht="12.75" customHeight="1" x14ac:dyDescent="0.25">
      <c r="B35" s="146" t="s">
        <v>43</v>
      </c>
      <c r="C35" s="372">
        <v>3.6400000000000002E-2</v>
      </c>
      <c r="D35" s="321">
        <f t="shared" si="5"/>
        <v>0</v>
      </c>
      <c r="E35" s="147">
        <f t="shared" si="5"/>
        <v>3.599999999999999E-3</v>
      </c>
      <c r="F35" s="468">
        <f t="shared" si="3"/>
        <v>8.9999999999999964</v>
      </c>
      <c r="G35" s="306"/>
      <c r="H35" s="307" t="s">
        <v>84</v>
      </c>
      <c r="I35" s="308">
        <v>3.6400000000000002E-2</v>
      </c>
      <c r="J35" s="309">
        <v>3.6400000000000002E-2</v>
      </c>
      <c r="K35" s="310">
        <v>0.04</v>
      </c>
      <c r="L35" s="311"/>
      <c r="M35" s="311"/>
      <c r="N35" s="306"/>
      <c r="O35" s="106" t="s">
        <v>84</v>
      </c>
      <c r="P35" s="305">
        <v>10.1126</v>
      </c>
      <c r="Q35" s="321">
        <f t="shared" si="6"/>
        <v>0</v>
      </c>
      <c r="R35" s="147">
        <f t="shared" si="6"/>
        <v>1.0103999999999989</v>
      </c>
      <c r="S35" s="468">
        <f t="shared" si="2"/>
        <v>9.0838802481344914</v>
      </c>
      <c r="U35" s="1" t="s">
        <v>84</v>
      </c>
      <c r="V35" s="104">
        <v>10.1126</v>
      </c>
      <c r="W35" s="161">
        <v>10.1126</v>
      </c>
      <c r="X35" s="162">
        <v>11.122999999999999</v>
      </c>
      <c r="Y35" s="103"/>
      <c r="Z35" s="103"/>
      <c r="AA35" s="103"/>
    </row>
    <row r="36" spans="2:27" ht="12.75" customHeight="1" x14ac:dyDescent="0.25">
      <c r="B36" s="149" t="s">
        <v>44</v>
      </c>
      <c r="C36" s="381">
        <v>2.87E-2</v>
      </c>
      <c r="D36" s="322">
        <f t="shared" ref="D36:E38" si="7">J36-I36</f>
        <v>6.9999999999999923E-4</v>
      </c>
      <c r="E36" s="313">
        <f t="shared" si="7"/>
        <v>5.3000000000000026E-3</v>
      </c>
      <c r="F36" s="469">
        <f t="shared" si="3"/>
        <v>17.291066282420754</v>
      </c>
      <c r="G36" s="314"/>
      <c r="H36" s="315" t="s">
        <v>85</v>
      </c>
      <c r="I36" s="316">
        <v>2.87E-2</v>
      </c>
      <c r="J36" s="317">
        <v>2.9399999999999999E-2</v>
      </c>
      <c r="K36" s="318">
        <v>3.4700000000000002E-2</v>
      </c>
      <c r="L36" s="319"/>
      <c r="M36" s="319"/>
      <c r="N36" s="314"/>
      <c r="O36" s="107" t="s">
        <v>85</v>
      </c>
      <c r="P36" s="150">
        <v>7.9790000000000001</v>
      </c>
      <c r="Q36" s="322">
        <f t="shared" si="6"/>
        <v>0.1886000000000001</v>
      </c>
      <c r="R36" s="313">
        <f t="shared" si="6"/>
        <v>1.4712999999999994</v>
      </c>
      <c r="S36" s="469">
        <f t="shared" si="2"/>
        <v>17.220844702196302</v>
      </c>
      <c r="U36" s="1" t="s">
        <v>85</v>
      </c>
      <c r="V36" s="104">
        <v>7.9790000000000001</v>
      </c>
      <c r="W36" s="161">
        <v>8.1676000000000002</v>
      </c>
      <c r="X36" s="162">
        <v>9.6388999999999996</v>
      </c>
      <c r="Y36" s="103"/>
      <c r="Z36" s="103"/>
      <c r="AA36" s="103"/>
    </row>
    <row r="37" spans="2:27" ht="12.75" customHeight="1" x14ac:dyDescent="0.25">
      <c r="B37" s="149" t="s">
        <v>46</v>
      </c>
      <c r="C37" s="381">
        <v>4.07E-2</v>
      </c>
      <c r="D37" s="322">
        <f t="shared" si="7"/>
        <v>3.2999999999999974E-3</v>
      </c>
      <c r="E37" s="313">
        <f t="shared" si="7"/>
        <v>7.4000000000000038E-3</v>
      </c>
      <c r="F37" s="469">
        <f t="shared" si="3"/>
        <v>20.817120622568098</v>
      </c>
      <c r="G37" s="314"/>
      <c r="H37" s="315" t="s">
        <v>86</v>
      </c>
      <c r="I37" s="316">
        <v>4.07E-2</v>
      </c>
      <c r="J37" s="317">
        <v>4.3999999999999997E-2</v>
      </c>
      <c r="K37" s="318">
        <v>5.1400000000000001E-2</v>
      </c>
      <c r="L37" s="319"/>
      <c r="M37" s="319"/>
      <c r="N37" s="314"/>
      <c r="O37" s="107" t="s">
        <v>86</v>
      </c>
      <c r="P37" s="150">
        <v>11.2996</v>
      </c>
      <c r="Q37" s="322">
        <f t="shared" si="6"/>
        <v>0.92030000000000101</v>
      </c>
      <c r="R37" s="313">
        <f t="shared" si="6"/>
        <v>2.0450999999999997</v>
      </c>
      <c r="S37" s="469">
        <f t="shared" si="2"/>
        <v>20.787942516649149</v>
      </c>
      <c r="U37" s="1" t="s">
        <v>86</v>
      </c>
      <c r="V37" s="104">
        <v>11.2996</v>
      </c>
      <c r="W37" s="161">
        <v>12.219900000000001</v>
      </c>
      <c r="X37" s="162">
        <v>14.265000000000001</v>
      </c>
      <c r="Y37" s="103"/>
      <c r="Z37" s="103"/>
      <c r="AA37" s="103"/>
    </row>
    <row r="38" spans="2:27" ht="12.75" customHeight="1" x14ac:dyDescent="0.25">
      <c r="B38" s="108" t="s">
        <v>47</v>
      </c>
      <c r="C38" s="346">
        <v>2.9399999999999999E-2</v>
      </c>
      <c r="D38" s="323">
        <f t="shared" si="7"/>
        <v>0</v>
      </c>
      <c r="E38" s="126">
        <f t="shared" si="7"/>
        <v>2.1000000000000012E-3</v>
      </c>
      <c r="F38" s="470">
        <f t="shared" si="3"/>
        <v>6.6666666666666652</v>
      </c>
      <c r="G38" s="324"/>
      <c r="H38" s="325" t="s">
        <v>87</v>
      </c>
      <c r="I38" s="326">
        <v>2.9399999999999999E-2</v>
      </c>
      <c r="J38" s="327">
        <v>2.9399999999999999E-2</v>
      </c>
      <c r="K38" s="328">
        <v>3.15E-2</v>
      </c>
      <c r="L38" s="329"/>
      <c r="M38" s="329"/>
      <c r="N38" s="324"/>
      <c r="O38" s="166" t="s">
        <v>87</v>
      </c>
      <c r="P38" s="119">
        <v>8.1674000000000007</v>
      </c>
      <c r="Q38" s="323">
        <f t="shared" si="6"/>
        <v>0</v>
      </c>
      <c r="R38" s="126">
        <f t="shared" si="6"/>
        <v>0.59600000000000009</v>
      </c>
      <c r="S38" s="470">
        <f t="shared" si="2"/>
        <v>6.8010133053381105</v>
      </c>
      <c r="U38" s="1" t="s">
        <v>87</v>
      </c>
      <c r="V38" s="104">
        <v>8.1674000000000007</v>
      </c>
      <c r="W38" s="161">
        <v>8.1674000000000007</v>
      </c>
      <c r="X38" s="162">
        <v>8.7634000000000007</v>
      </c>
      <c r="Y38" s="103"/>
      <c r="Z38" s="103"/>
      <c r="AA38" s="103"/>
    </row>
    <row r="39" spans="2:27" ht="12.75" customHeight="1" x14ac:dyDescent="0.2">
      <c r="B39" s="67"/>
      <c r="C39" s="167"/>
      <c r="D39" s="167"/>
      <c r="E39" s="167"/>
      <c r="F39" s="168"/>
      <c r="H39" s="4"/>
      <c r="I39" s="4"/>
      <c r="J39" s="4"/>
      <c r="K39" s="4"/>
      <c r="O39" s="67"/>
      <c r="P39" s="167"/>
      <c r="Q39" s="167"/>
      <c r="R39" s="167"/>
      <c r="S39" s="168"/>
      <c r="U39" s="4"/>
      <c r="V39" s="4"/>
      <c r="W39" s="4"/>
      <c r="X39" s="4"/>
    </row>
    <row r="40" spans="2:27" ht="12.75" customHeight="1" x14ac:dyDescent="0.2">
      <c r="B40" s="67"/>
      <c r="C40" s="167"/>
      <c r="D40" s="167"/>
      <c r="E40" s="167"/>
      <c r="F40" s="168"/>
      <c r="H40" s="4"/>
      <c r="I40" s="4"/>
      <c r="J40" s="4"/>
      <c r="K40" s="4"/>
      <c r="O40" s="67"/>
      <c r="P40" s="167"/>
      <c r="Q40" s="167"/>
      <c r="R40" s="167"/>
      <c r="S40" s="168"/>
      <c r="U40" s="4"/>
      <c r="V40" s="4"/>
      <c r="W40" s="4"/>
      <c r="X40" s="4"/>
    </row>
    <row r="41" spans="2:27" ht="12.75" customHeight="1" x14ac:dyDescent="0.2">
      <c r="B41" s="67"/>
      <c r="C41" s="167"/>
      <c r="D41" s="167"/>
      <c r="E41" s="167"/>
      <c r="F41" s="168"/>
      <c r="H41" s="4"/>
      <c r="I41" s="4"/>
      <c r="J41" s="4"/>
      <c r="K41" s="4"/>
      <c r="O41" s="67"/>
      <c r="P41" s="167"/>
      <c r="Q41" s="167"/>
      <c r="R41" s="167"/>
      <c r="S41" s="168"/>
      <c r="U41" s="4"/>
      <c r="V41" s="4"/>
      <c r="W41" s="4"/>
      <c r="X41" s="4"/>
    </row>
    <row r="42" spans="2:27" ht="12.75" customHeight="1" x14ac:dyDescent="0.2"/>
    <row r="43" spans="2:27" ht="12.75" customHeight="1" x14ac:dyDescent="0.2"/>
    <row r="44" spans="2:27" ht="12.75" customHeight="1" x14ac:dyDescent="0.2">
      <c r="V44" s="95"/>
      <c r="W44" s="95"/>
    </row>
    <row r="45" spans="2:27" ht="12.75" customHeight="1" x14ac:dyDescent="0.2"/>
    <row r="46" spans="2:27" ht="12.75" customHeight="1" x14ac:dyDescent="0.2"/>
    <row r="47" spans="2:27" ht="12.75" customHeight="1" x14ac:dyDescent="0.2"/>
    <row r="48" spans="2:2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2:11" ht="12.75" customHeight="1" x14ac:dyDescent="0.2"/>
    <row r="114" spans="2:11" ht="12.75" customHeight="1" x14ac:dyDescent="0.2"/>
    <row r="115" spans="2:11" ht="12.75" customHeight="1" x14ac:dyDescent="0.2"/>
    <row r="116" spans="2:11" ht="12.75" customHeight="1" x14ac:dyDescent="0.2"/>
    <row r="117" spans="2:11" ht="12.75" customHeight="1" x14ac:dyDescent="0.2"/>
    <row r="118" spans="2:11" ht="12.75" customHeight="1" x14ac:dyDescent="0.2"/>
    <row r="119" spans="2:11" ht="12.75" customHeight="1" x14ac:dyDescent="0.2"/>
    <row r="120" spans="2:11" ht="12.75" customHeight="1" x14ac:dyDescent="0.2">
      <c r="B120" s="53"/>
      <c r="C120" s="66"/>
      <c r="H120" s="4"/>
      <c r="I120" s="4"/>
      <c r="J120" s="4"/>
      <c r="K120" s="4"/>
    </row>
    <row r="121" spans="2:11" ht="12.75" customHeight="1" x14ac:dyDescent="0.2">
      <c r="C121" s="64"/>
      <c r="D121" s="167"/>
      <c r="E121" s="167"/>
      <c r="F121" s="168"/>
      <c r="H121" s="4"/>
      <c r="I121" s="4"/>
      <c r="J121" s="4"/>
      <c r="K121" s="4"/>
    </row>
    <row r="122" spans="2:11" ht="12.75" customHeight="1" x14ac:dyDescent="0.2">
      <c r="B122" s="57" t="s">
        <v>114</v>
      </c>
      <c r="C122" s="62"/>
      <c r="D122" s="167"/>
      <c r="E122" s="167"/>
      <c r="F122" s="168"/>
      <c r="I122" s="169"/>
    </row>
    <row r="123" spans="2:11" x14ac:dyDescent="0.2">
      <c r="C123" s="136"/>
      <c r="D123" s="167"/>
      <c r="E123" s="167"/>
      <c r="F123" s="168"/>
    </row>
    <row r="124" spans="2:11" ht="13.5" x14ac:dyDescent="0.2">
      <c r="C124" s="66"/>
    </row>
    <row r="125" spans="2:11" ht="13.5" x14ac:dyDescent="0.2">
      <c r="C125" s="66"/>
    </row>
  </sheetData>
  <mergeCells count="9">
    <mergeCell ref="B5:B8"/>
    <mergeCell ref="C5:F5"/>
    <mergeCell ref="P5:S5"/>
    <mergeCell ref="S6:S8"/>
    <mergeCell ref="C6:C8"/>
    <mergeCell ref="E6:E8"/>
    <mergeCell ref="F6:F8"/>
    <mergeCell ref="P6:P8"/>
    <mergeCell ref="R6:R8"/>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AK39"/>
  <sheetViews>
    <sheetView showGridLines="0" topLeftCell="A16" zoomScaleNormal="100" workbookViewId="0">
      <selection activeCell="R35" sqref="R35"/>
    </sheetView>
  </sheetViews>
  <sheetFormatPr defaultColWidth="9.140625" defaultRowHeight="12" x14ac:dyDescent="0.2"/>
  <cols>
    <col min="1" max="1" width="2.85546875" style="57" customWidth="1"/>
    <col min="2" max="2" width="6.7109375" style="57" customWidth="1"/>
    <col min="3" max="10" width="7.7109375" style="57" customWidth="1"/>
    <col min="11" max="19" width="9.140625" style="57"/>
    <col min="20" max="20" width="2.85546875" style="57" customWidth="1"/>
    <col min="21" max="21" width="6.7109375" style="57" customWidth="1"/>
    <col min="22" max="29" width="7.7109375" style="57" customWidth="1"/>
    <col min="30" max="16384" width="9.140625" style="57"/>
  </cols>
  <sheetData>
    <row r="1" spans="2:37" ht="12.75" customHeight="1" x14ac:dyDescent="0.2"/>
    <row r="2" spans="2:37" ht="12.75" customHeight="1" x14ac:dyDescent="0.2"/>
    <row r="3" spans="2:37" ht="12.75" customHeight="1" x14ac:dyDescent="0.2">
      <c r="B3" s="65"/>
      <c r="U3" s="65"/>
    </row>
    <row r="4" spans="2:37" ht="12.75" customHeight="1" x14ac:dyDescent="0.2">
      <c r="B4" s="65"/>
      <c r="U4" s="65"/>
    </row>
    <row r="5" spans="2:37" ht="12.75" customHeight="1" x14ac:dyDescent="0.25">
      <c r="B5" s="65" t="s">
        <v>118</v>
      </c>
      <c r="U5" s="65" t="s">
        <v>119</v>
      </c>
    </row>
    <row r="6" spans="2:37" ht="12.75" customHeight="1" x14ac:dyDescent="0.2"/>
    <row r="7" spans="2:37" ht="12.75" customHeight="1" x14ac:dyDescent="0.25">
      <c r="B7" s="68"/>
      <c r="C7" s="72" t="s">
        <v>94</v>
      </c>
      <c r="D7" s="72" t="s">
        <v>95</v>
      </c>
      <c r="E7" s="72" t="s">
        <v>96</v>
      </c>
      <c r="F7" s="72" t="s">
        <v>97</v>
      </c>
      <c r="G7" s="72" t="s">
        <v>98</v>
      </c>
      <c r="H7" s="73" t="s">
        <v>99</v>
      </c>
      <c r="I7" s="73" t="s">
        <v>100</v>
      </c>
      <c r="J7" s="73" t="s">
        <v>101</v>
      </c>
      <c r="K7" s="73" t="s">
        <v>102</v>
      </c>
      <c r="L7" s="73" t="s">
        <v>103</v>
      </c>
      <c r="M7" s="73" t="s">
        <v>104</v>
      </c>
      <c r="N7" s="73" t="s">
        <v>4</v>
      </c>
      <c r="O7" s="73" t="s">
        <v>105</v>
      </c>
      <c r="P7" s="73" t="s">
        <v>5</v>
      </c>
      <c r="Q7" s="73" t="s">
        <v>106</v>
      </c>
      <c r="R7" s="73" t="s">
        <v>6</v>
      </c>
      <c r="U7" s="68"/>
      <c r="V7" s="72" t="s">
        <v>94</v>
      </c>
      <c r="W7" s="72" t="s">
        <v>95</v>
      </c>
      <c r="X7" s="72" t="s">
        <v>96</v>
      </c>
      <c r="Y7" s="72" t="s">
        <v>97</v>
      </c>
      <c r="Z7" s="72" t="s">
        <v>98</v>
      </c>
      <c r="AA7" s="73" t="s">
        <v>99</v>
      </c>
      <c r="AB7" s="73" t="s">
        <v>100</v>
      </c>
      <c r="AC7" s="73" t="s">
        <v>101</v>
      </c>
      <c r="AD7" s="73" t="s">
        <v>102</v>
      </c>
      <c r="AE7" s="73" t="s">
        <v>103</v>
      </c>
      <c r="AF7" s="73" t="s">
        <v>104</v>
      </c>
      <c r="AG7" s="73" t="s">
        <v>4</v>
      </c>
      <c r="AH7" s="73" t="s">
        <v>105</v>
      </c>
      <c r="AI7" s="73" t="s">
        <v>5</v>
      </c>
      <c r="AJ7" s="73" t="s">
        <v>106</v>
      </c>
      <c r="AK7" s="73" t="s">
        <v>6</v>
      </c>
    </row>
    <row r="8" spans="2:37" ht="12.75" customHeight="1" x14ac:dyDescent="0.25">
      <c r="B8" s="102" t="s">
        <v>7</v>
      </c>
      <c r="C8" s="139">
        <v>5.3499999999999999E-2</v>
      </c>
      <c r="D8" s="139">
        <v>6.2E-2</v>
      </c>
      <c r="E8" s="139">
        <v>5.8200000000000002E-2</v>
      </c>
      <c r="F8" s="139">
        <v>5.2600000000000001E-2</v>
      </c>
      <c r="G8" s="139">
        <v>5.1900000000000002E-2</v>
      </c>
      <c r="H8" s="140">
        <v>5.6599999999999998E-2</v>
      </c>
      <c r="I8" s="140">
        <v>5.6099999999999997E-2</v>
      </c>
      <c r="J8" s="140">
        <v>6.4699999999999994E-2</v>
      </c>
      <c r="K8" s="140">
        <v>6.25E-2</v>
      </c>
      <c r="L8" s="140">
        <v>7.0000000000000007E-2</v>
      </c>
      <c r="M8" s="140">
        <v>6.54E-2</v>
      </c>
      <c r="N8" s="140">
        <v>7.0599999999999996E-2</v>
      </c>
      <c r="O8" s="140">
        <v>6.6600000000000006E-2</v>
      </c>
      <c r="P8" s="140">
        <v>7.1900000000000006E-2</v>
      </c>
      <c r="Q8" s="140">
        <v>6.6299999999999998E-2</v>
      </c>
      <c r="R8" s="140">
        <v>7.0699999999999999E-2</v>
      </c>
      <c r="S8" s="63"/>
      <c r="T8" s="63"/>
      <c r="U8" s="102" t="s">
        <v>7</v>
      </c>
      <c r="V8" s="170">
        <v>14.86</v>
      </c>
      <c r="W8" s="170">
        <v>17.22</v>
      </c>
      <c r="X8" s="170">
        <v>16.170000000000002</v>
      </c>
      <c r="Y8" s="170">
        <v>14.6</v>
      </c>
      <c r="Z8" s="170">
        <v>14.41</v>
      </c>
      <c r="AA8" s="171">
        <v>15.73</v>
      </c>
      <c r="AB8" s="171">
        <v>15.58</v>
      </c>
      <c r="AC8" s="171">
        <v>17.98</v>
      </c>
      <c r="AD8" s="171">
        <v>17.36</v>
      </c>
      <c r="AE8" s="171">
        <v>19.440000000000001</v>
      </c>
      <c r="AF8" s="171">
        <v>18.18</v>
      </c>
      <c r="AG8" s="171">
        <v>19.62</v>
      </c>
      <c r="AH8" s="171">
        <v>18.5</v>
      </c>
      <c r="AI8" s="171">
        <v>19.97</v>
      </c>
      <c r="AJ8" s="171">
        <v>18.41</v>
      </c>
      <c r="AK8" s="171">
        <v>19.64</v>
      </c>
    </row>
    <row r="9" spans="2:37" ht="12.75" customHeight="1" x14ac:dyDescent="0.25">
      <c r="B9" s="105" t="s">
        <v>55</v>
      </c>
      <c r="C9" s="141">
        <v>6.13E-2</v>
      </c>
      <c r="D9" s="141">
        <v>7.0300000000000001E-2</v>
      </c>
      <c r="E9" s="141">
        <v>6.6500000000000004E-2</v>
      </c>
      <c r="F9" s="141">
        <v>5.7700000000000001E-2</v>
      </c>
      <c r="G9" s="141">
        <v>5.7200000000000001E-2</v>
      </c>
      <c r="H9" s="142">
        <v>6.3299999999999995E-2</v>
      </c>
      <c r="I9" s="142">
        <v>6.2E-2</v>
      </c>
      <c r="J9" s="142">
        <v>7.1400000000000005E-2</v>
      </c>
      <c r="K9" s="142">
        <v>6.88E-2</v>
      </c>
      <c r="L9" s="142">
        <v>7.7499999999999999E-2</v>
      </c>
      <c r="M9" s="142">
        <v>7.2800000000000004E-2</v>
      </c>
      <c r="N9" s="142">
        <v>7.8600000000000003E-2</v>
      </c>
      <c r="O9" s="142">
        <v>7.2599999999999998E-2</v>
      </c>
      <c r="P9" s="142">
        <v>7.9000000000000001E-2</v>
      </c>
      <c r="Q9" s="142">
        <v>7.0800000000000002E-2</v>
      </c>
      <c r="R9" s="142">
        <v>7.6300000000000007E-2</v>
      </c>
      <c r="U9" s="105" t="s">
        <v>55</v>
      </c>
      <c r="V9" s="172">
        <v>17.02</v>
      </c>
      <c r="W9" s="172">
        <v>19.53</v>
      </c>
      <c r="X9" s="172">
        <v>18.48</v>
      </c>
      <c r="Y9" s="172">
        <v>16.02</v>
      </c>
      <c r="Z9" s="172">
        <v>15.9</v>
      </c>
      <c r="AA9" s="173">
        <v>17.59</v>
      </c>
      <c r="AB9" s="173">
        <v>17.22</v>
      </c>
      <c r="AC9" s="173">
        <v>19.84</v>
      </c>
      <c r="AD9" s="173">
        <v>19.100000000000001</v>
      </c>
      <c r="AE9" s="173">
        <v>21.52</v>
      </c>
      <c r="AF9" s="173">
        <v>20.21</v>
      </c>
      <c r="AG9" s="173">
        <v>21.83</v>
      </c>
      <c r="AH9" s="173">
        <v>20.18</v>
      </c>
      <c r="AI9" s="173">
        <v>21.96</v>
      </c>
      <c r="AJ9" s="173">
        <v>19.670000000000002</v>
      </c>
      <c r="AK9" s="173">
        <v>21.21</v>
      </c>
    </row>
    <row r="10" spans="2:37" ht="12.75" customHeight="1" x14ac:dyDescent="0.2">
      <c r="C10" s="109"/>
      <c r="D10" s="109"/>
      <c r="E10" s="109"/>
      <c r="F10" s="109"/>
      <c r="G10" s="109"/>
      <c r="H10" s="109"/>
      <c r="I10" s="109"/>
      <c r="J10" s="109"/>
      <c r="V10" s="109"/>
      <c r="W10" s="109"/>
      <c r="X10" s="109"/>
      <c r="Y10" s="109"/>
      <c r="Z10" s="109"/>
      <c r="AA10" s="109"/>
      <c r="AB10" s="109"/>
      <c r="AC10" s="109"/>
    </row>
    <row r="11" spans="2:37" ht="12.75" customHeight="1" x14ac:dyDescent="0.2">
      <c r="B11" s="57" t="s">
        <v>114</v>
      </c>
      <c r="U11" s="57" t="s">
        <v>114</v>
      </c>
    </row>
    <row r="12" spans="2:37" ht="12.75" customHeight="1" x14ac:dyDescent="0.2">
      <c r="B12" s="67"/>
      <c r="U12" s="67"/>
    </row>
    <row r="13" spans="2:37" ht="12.75" customHeight="1" x14ac:dyDescent="0.2">
      <c r="B13" s="67"/>
      <c r="C13" s="479"/>
      <c r="D13" s="479"/>
      <c r="E13" s="479"/>
      <c r="F13" s="479"/>
      <c r="G13" s="479"/>
      <c r="H13" s="479"/>
      <c r="I13" s="479"/>
      <c r="J13" s="479"/>
      <c r="U13" s="67"/>
      <c r="V13" s="479"/>
      <c r="W13" s="479"/>
      <c r="X13" s="479"/>
      <c r="Y13" s="479"/>
      <c r="Z13" s="479"/>
      <c r="AA13" s="479"/>
      <c r="AB13" s="479"/>
      <c r="AC13" s="479"/>
    </row>
    <row r="14" spans="2:37" ht="12.75" customHeight="1" x14ac:dyDescent="0.2">
      <c r="B14" s="479"/>
      <c r="C14" s="479"/>
      <c r="D14" s="479"/>
      <c r="E14" s="479"/>
      <c r="F14" s="479"/>
      <c r="G14" s="479"/>
      <c r="H14" s="479"/>
      <c r="I14" s="479"/>
      <c r="J14" s="479"/>
      <c r="U14" s="479"/>
      <c r="V14" s="479"/>
      <c r="W14" s="479"/>
      <c r="X14" s="479"/>
      <c r="Y14" s="479"/>
      <c r="Z14" s="479"/>
      <c r="AA14" s="479"/>
      <c r="AB14" s="479"/>
      <c r="AC14" s="479"/>
    </row>
    <row r="15" spans="2:37" ht="12.75" customHeight="1" x14ac:dyDescent="0.2">
      <c r="B15" s="479"/>
      <c r="C15" s="479"/>
      <c r="D15" s="479"/>
      <c r="E15" s="479"/>
      <c r="F15" s="479"/>
      <c r="G15" s="479"/>
      <c r="H15" s="479"/>
      <c r="I15" s="479"/>
      <c r="J15" s="479"/>
      <c r="U15" s="479"/>
      <c r="V15" s="479"/>
      <c r="W15" s="479"/>
      <c r="X15" s="479"/>
      <c r="Y15" s="479"/>
      <c r="Z15" s="479"/>
      <c r="AA15" s="479"/>
      <c r="AB15" s="479"/>
      <c r="AC15" s="479"/>
    </row>
    <row r="16" spans="2:37" ht="12.75" customHeight="1" x14ac:dyDescent="0.2">
      <c r="B16" s="67"/>
      <c r="C16" s="67"/>
      <c r="D16" s="67"/>
      <c r="E16" s="67"/>
      <c r="F16" s="67"/>
      <c r="G16" s="67"/>
      <c r="H16" s="67"/>
      <c r="I16" s="67"/>
      <c r="J16" s="67"/>
      <c r="U16" s="67"/>
      <c r="V16" s="67"/>
      <c r="W16" s="67"/>
      <c r="X16" s="67"/>
      <c r="Y16" s="67"/>
      <c r="Z16" s="67"/>
      <c r="AA16" s="67"/>
      <c r="AB16" s="67"/>
      <c r="AC16" s="67"/>
    </row>
    <row r="17" spans="2:21" ht="12.75" customHeight="1" x14ac:dyDescent="0.25">
      <c r="B17" s="138" t="s">
        <v>136</v>
      </c>
      <c r="U17" s="65"/>
    </row>
    <row r="18" spans="2:21" ht="12.75" customHeight="1" x14ac:dyDescent="0.2"/>
    <row r="19" spans="2:21" ht="12.75" customHeight="1" x14ac:dyDescent="0.2"/>
    <row r="20" spans="2:21" ht="12.75" customHeight="1" x14ac:dyDescent="0.2"/>
    <row r="24" spans="2:21" ht="11.45" x14ac:dyDescent="0.2">
      <c r="B24" s="64"/>
      <c r="U24" s="64"/>
    </row>
    <row r="25" spans="2:21" ht="12.75" customHeight="1" x14ac:dyDescent="0.2">
      <c r="B25" s="62"/>
      <c r="U25" s="62"/>
    </row>
    <row r="26" spans="2:21" ht="12.75" customHeight="1" x14ac:dyDescent="0.2">
      <c r="B26" s="62"/>
      <c r="U26" s="62"/>
    </row>
    <row r="27" spans="2:21" ht="12.75" customHeight="1" x14ac:dyDescent="0.2">
      <c r="B27" s="62"/>
      <c r="U27" s="62"/>
    </row>
    <row r="28" spans="2:21" ht="12.75" customHeight="1" x14ac:dyDescent="0.2">
      <c r="B28" s="62"/>
      <c r="U28" s="62"/>
    </row>
    <row r="29" spans="2:21" ht="12.75" customHeight="1" x14ac:dyDescent="0.2">
      <c r="B29" s="62"/>
      <c r="U29" s="62"/>
    </row>
    <row r="30" spans="2:21" ht="12.75" customHeight="1" x14ac:dyDescent="0.2"/>
    <row r="39" spans="2:2" ht="11.45" x14ac:dyDescent="0.2">
      <c r="B39" s="57" t="s">
        <v>114</v>
      </c>
    </row>
  </sheetData>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5:AL111"/>
  <sheetViews>
    <sheetView showGridLines="0" zoomScaleNormal="100" workbookViewId="0">
      <selection activeCell="U47" sqref="U47"/>
    </sheetView>
  </sheetViews>
  <sheetFormatPr defaultColWidth="9.140625" defaultRowHeight="12" x14ac:dyDescent="0.2"/>
  <cols>
    <col min="1" max="1" width="3.7109375" style="57" customWidth="1"/>
    <col min="2" max="2" width="20.85546875" style="57" customWidth="1"/>
    <col min="3" max="18" width="7" style="57" customWidth="1"/>
    <col min="19" max="19" width="9.5703125" style="57" bestFit="1" customWidth="1"/>
    <col min="20" max="20" width="7" style="57" customWidth="1"/>
    <col min="21" max="21" width="22.140625" style="57" customWidth="1"/>
    <col min="22" max="22" width="8.7109375" style="57" customWidth="1"/>
    <col min="23" max="37" width="8.42578125" style="57" bestFit="1" customWidth="1"/>
    <col min="38" max="38" width="9.5703125" style="57" bestFit="1" customWidth="1"/>
    <col min="39" max="16384" width="9.140625" style="57"/>
  </cols>
  <sheetData>
    <row r="5" spans="1:38" ht="12.75" customHeight="1" x14ac:dyDescent="0.25">
      <c r="B5" s="138" t="s">
        <v>162</v>
      </c>
      <c r="C5" s="64"/>
      <c r="D5" s="64"/>
      <c r="U5" s="138" t="s">
        <v>163</v>
      </c>
    </row>
    <row r="6" spans="1:38" ht="12.75" customHeight="1" x14ac:dyDescent="0.2">
      <c r="B6" s="138"/>
      <c r="C6" s="64"/>
      <c r="D6" s="64"/>
      <c r="V6" s="138"/>
    </row>
    <row r="7" spans="1:38" ht="12.75" customHeight="1" x14ac:dyDescent="0.2">
      <c r="B7" s="524"/>
      <c r="C7" s="353"/>
      <c r="D7" s="354"/>
      <c r="E7" s="355"/>
      <c r="F7" s="355"/>
      <c r="G7" s="355" t="s">
        <v>107</v>
      </c>
      <c r="H7" s="355"/>
      <c r="I7" s="356"/>
      <c r="J7" s="356"/>
      <c r="K7" s="357"/>
      <c r="L7" s="357"/>
      <c r="M7" s="357"/>
      <c r="N7" s="357"/>
      <c r="O7" s="358"/>
      <c r="P7" s="478"/>
      <c r="Q7" s="359"/>
      <c r="R7" s="360"/>
      <c r="S7" s="350" t="s">
        <v>6</v>
      </c>
      <c r="U7" s="524"/>
      <c r="V7" s="353"/>
      <c r="W7" s="354"/>
      <c r="X7" s="355"/>
      <c r="Y7" s="355"/>
      <c r="Z7" s="355" t="s">
        <v>122</v>
      </c>
      <c r="AA7" s="355"/>
      <c r="AB7" s="356"/>
      <c r="AC7" s="356"/>
      <c r="AD7" s="357"/>
      <c r="AE7" s="357"/>
      <c r="AF7" s="357"/>
      <c r="AG7" s="357"/>
      <c r="AH7" s="358"/>
      <c r="AI7" s="478"/>
      <c r="AJ7" s="359"/>
      <c r="AK7" s="478"/>
      <c r="AL7" s="347" t="s">
        <v>6</v>
      </c>
    </row>
    <row r="8" spans="1:38" ht="12.75" customHeight="1" x14ac:dyDescent="0.2">
      <c r="A8" s="75"/>
      <c r="B8" s="525"/>
      <c r="C8" s="518" t="s">
        <v>94</v>
      </c>
      <c r="D8" s="520" t="s">
        <v>95</v>
      </c>
      <c r="E8" s="516" t="s">
        <v>96</v>
      </c>
      <c r="F8" s="516" t="s">
        <v>97</v>
      </c>
      <c r="G8" s="516" t="s">
        <v>98</v>
      </c>
      <c r="H8" s="516" t="s">
        <v>99</v>
      </c>
      <c r="I8" s="516" t="s">
        <v>100</v>
      </c>
      <c r="J8" s="516" t="s">
        <v>101</v>
      </c>
      <c r="K8" s="516" t="s">
        <v>102</v>
      </c>
      <c r="L8" s="516" t="s">
        <v>103</v>
      </c>
      <c r="M8" s="516" t="s">
        <v>104</v>
      </c>
      <c r="N8" s="516" t="s">
        <v>4</v>
      </c>
      <c r="O8" s="516" t="s">
        <v>105</v>
      </c>
      <c r="P8" s="516" t="s">
        <v>5</v>
      </c>
      <c r="Q8" s="516" t="s">
        <v>106</v>
      </c>
      <c r="R8" s="522" t="s">
        <v>6</v>
      </c>
      <c r="S8" s="351" t="s">
        <v>5</v>
      </c>
      <c r="U8" s="525"/>
      <c r="V8" s="518" t="s">
        <v>94</v>
      </c>
      <c r="W8" s="520" t="s">
        <v>95</v>
      </c>
      <c r="X8" s="516" t="s">
        <v>96</v>
      </c>
      <c r="Y8" s="516" t="s">
        <v>97</v>
      </c>
      <c r="Z8" s="516" t="s">
        <v>98</v>
      </c>
      <c r="AA8" s="516" t="s">
        <v>99</v>
      </c>
      <c r="AB8" s="516" t="s">
        <v>100</v>
      </c>
      <c r="AC8" s="516" t="s">
        <v>101</v>
      </c>
      <c r="AD8" s="516" t="s">
        <v>102</v>
      </c>
      <c r="AE8" s="516" t="s">
        <v>103</v>
      </c>
      <c r="AF8" s="516" t="s">
        <v>104</v>
      </c>
      <c r="AG8" s="516" t="s">
        <v>4</v>
      </c>
      <c r="AH8" s="516" t="s">
        <v>105</v>
      </c>
      <c r="AI8" s="516" t="s">
        <v>5</v>
      </c>
      <c r="AJ8" s="516" t="s">
        <v>106</v>
      </c>
      <c r="AK8" s="527" t="s">
        <v>6</v>
      </c>
      <c r="AL8" s="348" t="s">
        <v>5</v>
      </c>
    </row>
    <row r="9" spans="1:38" ht="12.75" customHeight="1" x14ac:dyDescent="0.2">
      <c r="A9" s="75"/>
      <c r="B9" s="526"/>
      <c r="C9" s="519"/>
      <c r="D9" s="521"/>
      <c r="E9" s="517"/>
      <c r="F9" s="517"/>
      <c r="G9" s="517"/>
      <c r="H9" s="517"/>
      <c r="I9" s="517"/>
      <c r="J9" s="517"/>
      <c r="K9" s="517"/>
      <c r="L9" s="517"/>
      <c r="M9" s="517"/>
      <c r="N9" s="517"/>
      <c r="O9" s="517"/>
      <c r="P9" s="517"/>
      <c r="Q9" s="517"/>
      <c r="R9" s="523"/>
      <c r="S9" s="352" t="s">
        <v>108</v>
      </c>
      <c r="U9" s="526"/>
      <c r="V9" s="519"/>
      <c r="W9" s="521"/>
      <c r="X9" s="517"/>
      <c r="Y9" s="517"/>
      <c r="Z9" s="517"/>
      <c r="AA9" s="517"/>
      <c r="AB9" s="517"/>
      <c r="AC9" s="517"/>
      <c r="AD9" s="517"/>
      <c r="AE9" s="517"/>
      <c r="AF9" s="517"/>
      <c r="AG9" s="517"/>
      <c r="AH9" s="517"/>
      <c r="AI9" s="517"/>
      <c r="AJ9" s="517"/>
      <c r="AK9" s="528"/>
      <c r="AL9" s="349" t="s">
        <v>108</v>
      </c>
    </row>
    <row r="10" spans="1:38" ht="12.75" customHeight="1" x14ac:dyDescent="0.25">
      <c r="B10" s="331" t="s">
        <v>7</v>
      </c>
      <c r="C10" s="340">
        <v>5.3499999999999999E-2</v>
      </c>
      <c r="D10" s="336">
        <v>6.2E-2</v>
      </c>
      <c r="E10" s="110">
        <v>5.8200000000000002E-2</v>
      </c>
      <c r="F10" s="110">
        <v>5.2600000000000001E-2</v>
      </c>
      <c r="G10" s="110">
        <v>5.1900000000000002E-2</v>
      </c>
      <c r="H10" s="110">
        <v>5.6599999999999998E-2</v>
      </c>
      <c r="I10" s="110">
        <v>5.6099999999999997E-2</v>
      </c>
      <c r="J10" s="111">
        <v>6.4699999999999994E-2</v>
      </c>
      <c r="K10" s="111">
        <v>6.25E-2</v>
      </c>
      <c r="L10" s="111">
        <v>7.0000000000000007E-2</v>
      </c>
      <c r="M10" s="111">
        <v>6.54E-2</v>
      </c>
      <c r="N10" s="111">
        <v>7.0599999999999996E-2</v>
      </c>
      <c r="O10" s="111">
        <v>6.6600000000000006E-2</v>
      </c>
      <c r="P10" s="111">
        <v>7.1900000000000006E-2</v>
      </c>
      <c r="Q10" s="111">
        <v>6.6299999999999998E-2</v>
      </c>
      <c r="R10" s="174">
        <v>7.0699999999999999E-2</v>
      </c>
      <c r="S10" s="388">
        <f>((R10-P10)/P10)*100</f>
        <v>-1.6689847009735834</v>
      </c>
      <c r="U10" s="361" t="s">
        <v>7</v>
      </c>
      <c r="V10" s="340">
        <v>14.86</v>
      </c>
      <c r="W10" s="336">
        <v>17.22</v>
      </c>
      <c r="X10" s="110">
        <v>16.170000000000002</v>
      </c>
      <c r="Y10" s="110">
        <v>14.6</v>
      </c>
      <c r="Z10" s="110">
        <v>14.41</v>
      </c>
      <c r="AA10" s="110">
        <v>15.73</v>
      </c>
      <c r="AB10" s="110">
        <v>15.58</v>
      </c>
      <c r="AC10" s="111">
        <v>17.98</v>
      </c>
      <c r="AD10" s="111">
        <v>17.36</v>
      </c>
      <c r="AE10" s="111">
        <v>19.440000000000001</v>
      </c>
      <c r="AF10" s="111">
        <v>18.18</v>
      </c>
      <c r="AG10" s="111">
        <v>19.62</v>
      </c>
      <c r="AH10" s="111">
        <v>18.5</v>
      </c>
      <c r="AI10" s="111">
        <v>19.97</v>
      </c>
      <c r="AJ10" s="111">
        <v>18.41</v>
      </c>
      <c r="AK10" s="174">
        <v>19.64</v>
      </c>
      <c r="AL10" s="395">
        <f>((AK10-AI10)/AI10)*100</f>
        <v>-1.652478718077107</v>
      </c>
    </row>
    <row r="11" spans="1:38" ht="12.75" customHeight="1" x14ac:dyDescent="0.25">
      <c r="B11" s="332" t="s">
        <v>55</v>
      </c>
      <c r="C11" s="341">
        <v>6.13E-2</v>
      </c>
      <c r="D11" s="337">
        <v>7.0300000000000001E-2</v>
      </c>
      <c r="E11" s="112">
        <v>6.6500000000000004E-2</v>
      </c>
      <c r="F11" s="112">
        <v>5.7700000000000001E-2</v>
      </c>
      <c r="G11" s="112">
        <v>5.7200000000000001E-2</v>
      </c>
      <c r="H11" s="112">
        <v>6.3299999999999995E-2</v>
      </c>
      <c r="I11" s="112">
        <v>6.2E-2</v>
      </c>
      <c r="J11" s="113">
        <v>7.1400000000000005E-2</v>
      </c>
      <c r="K11" s="113">
        <v>6.88E-2</v>
      </c>
      <c r="L11" s="113">
        <v>7.7499999999999999E-2</v>
      </c>
      <c r="M11" s="113">
        <v>7.2800000000000004E-2</v>
      </c>
      <c r="N11" s="113">
        <v>7.8600000000000003E-2</v>
      </c>
      <c r="O11" s="113">
        <v>7.2599999999999998E-2</v>
      </c>
      <c r="P11" s="113">
        <v>7.9000000000000001E-2</v>
      </c>
      <c r="Q11" s="113">
        <v>7.0800000000000002E-2</v>
      </c>
      <c r="R11" s="113">
        <v>7.6300000000000007E-2</v>
      </c>
      <c r="S11" s="389">
        <f>((R11-P11)/P11)*100</f>
        <v>-3.4177215189873342</v>
      </c>
      <c r="U11" s="332" t="s">
        <v>55</v>
      </c>
      <c r="V11" s="341">
        <v>17.02</v>
      </c>
      <c r="W11" s="337">
        <v>19.53</v>
      </c>
      <c r="X11" s="112">
        <v>18.48</v>
      </c>
      <c r="Y11" s="112">
        <v>16.02</v>
      </c>
      <c r="Z11" s="112">
        <v>15.9</v>
      </c>
      <c r="AA11" s="112">
        <v>17.59</v>
      </c>
      <c r="AB11" s="112">
        <v>17.22</v>
      </c>
      <c r="AC11" s="113">
        <v>19.84</v>
      </c>
      <c r="AD11" s="113">
        <v>19.100000000000001</v>
      </c>
      <c r="AE11" s="113">
        <v>21.52</v>
      </c>
      <c r="AF11" s="113">
        <v>20.21</v>
      </c>
      <c r="AG11" s="113">
        <v>21.83</v>
      </c>
      <c r="AH11" s="113">
        <v>20.18</v>
      </c>
      <c r="AI11" s="113">
        <v>21.96</v>
      </c>
      <c r="AJ11" s="113">
        <v>19.670000000000002</v>
      </c>
      <c r="AK11" s="113">
        <v>21.21</v>
      </c>
      <c r="AL11" s="396">
        <f>((AK11-AI11)/AI11)*100</f>
        <v>-3.415300546448087</v>
      </c>
    </row>
    <row r="12" spans="1:38" ht="12.75" customHeight="1" x14ac:dyDescent="0.25">
      <c r="B12" s="144" t="s">
        <v>9</v>
      </c>
      <c r="C12" s="342">
        <v>5.8500000000000003E-2</v>
      </c>
      <c r="D12" s="77">
        <v>7.2900000000000006E-2</v>
      </c>
      <c r="E12" s="79">
        <v>6.0499999999999998E-2</v>
      </c>
      <c r="F12" s="79">
        <v>5.16E-2</v>
      </c>
      <c r="G12" s="79">
        <v>5.2900000000000003E-2</v>
      </c>
      <c r="H12" s="79">
        <v>6.0400000000000002E-2</v>
      </c>
      <c r="I12" s="79">
        <v>6.3399999999999998E-2</v>
      </c>
      <c r="J12" s="87">
        <v>7.3099999999999998E-2</v>
      </c>
      <c r="K12" s="87">
        <v>6.8900000000000003E-2</v>
      </c>
      <c r="L12" s="87">
        <v>7.3400000000000007E-2</v>
      </c>
      <c r="M12" s="87">
        <v>6.59E-2</v>
      </c>
      <c r="N12" s="87">
        <v>6.6799999999999998E-2</v>
      </c>
      <c r="O12" s="87">
        <v>6.5799999999999997E-2</v>
      </c>
      <c r="P12" s="87">
        <v>6.5000000000000002E-2</v>
      </c>
      <c r="Q12" s="87">
        <v>5.8400000000000001E-2</v>
      </c>
      <c r="R12" s="87">
        <v>6.2100000000000002E-2</v>
      </c>
      <c r="S12" s="390">
        <f t="shared" ref="S12:S40" si="0">((R12-P12)/P12)*100</f>
        <v>-4.4615384615384617</v>
      </c>
      <c r="U12" s="144" t="s">
        <v>9</v>
      </c>
      <c r="V12" s="342">
        <v>16.260000000000002</v>
      </c>
      <c r="W12" s="77">
        <v>20.239999999999998</v>
      </c>
      <c r="X12" s="79">
        <v>16.82</v>
      </c>
      <c r="Y12" s="79">
        <v>14.33</v>
      </c>
      <c r="Z12" s="79">
        <v>14.7</v>
      </c>
      <c r="AA12" s="79">
        <v>16.78</v>
      </c>
      <c r="AB12" s="79">
        <v>17.600000000000001</v>
      </c>
      <c r="AC12" s="87">
        <v>20.309999999999999</v>
      </c>
      <c r="AD12" s="87">
        <v>19.13</v>
      </c>
      <c r="AE12" s="87">
        <v>20.39</v>
      </c>
      <c r="AF12" s="87">
        <v>18.32</v>
      </c>
      <c r="AG12" s="87">
        <v>18.55</v>
      </c>
      <c r="AH12" s="87">
        <v>18.27</v>
      </c>
      <c r="AI12" s="87">
        <v>18.059999999999999</v>
      </c>
      <c r="AJ12" s="87">
        <v>16.23</v>
      </c>
      <c r="AK12" s="87">
        <v>17.239999999999998</v>
      </c>
      <c r="AL12" s="397">
        <f>((AK12-AI12)/AI12)*100</f>
        <v>-4.5404208194905893</v>
      </c>
    </row>
    <row r="13" spans="1:38" ht="12.75" customHeight="1" x14ac:dyDescent="0.25">
      <c r="B13" s="146" t="s">
        <v>10</v>
      </c>
      <c r="C13" s="343">
        <v>6.93E-2</v>
      </c>
      <c r="D13" s="338">
        <v>7.6499999999999999E-2</v>
      </c>
      <c r="E13" s="116">
        <v>9.2499999999999999E-2</v>
      </c>
      <c r="F13" s="116">
        <v>6.8099999999999994E-2</v>
      </c>
      <c r="G13" s="116">
        <v>7.1900000000000006E-2</v>
      </c>
      <c r="H13" s="116">
        <v>8.43E-2</v>
      </c>
      <c r="I13" s="116">
        <v>8.4099999999999994E-2</v>
      </c>
      <c r="J13" s="117">
        <v>9.2299999999999993E-2</v>
      </c>
      <c r="K13" s="117">
        <v>9.6600000000000005E-2</v>
      </c>
      <c r="L13" s="117">
        <v>0.1087</v>
      </c>
      <c r="M13" s="117">
        <v>0.1003</v>
      </c>
      <c r="N13" s="117">
        <v>0.1013</v>
      </c>
      <c r="O13" s="117">
        <v>9.5899999999999999E-2</v>
      </c>
      <c r="P13" s="117">
        <v>9.4600000000000004E-2</v>
      </c>
      <c r="Q13" s="117">
        <v>9.3299999999999994E-2</v>
      </c>
      <c r="R13" s="117">
        <v>7.6499999999999999E-2</v>
      </c>
      <c r="S13" s="391">
        <f t="shared" si="0"/>
        <v>-19.133192389006346</v>
      </c>
      <c r="U13" s="146" t="s">
        <v>10</v>
      </c>
      <c r="V13" s="343">
        <v>19.260000000000002</v>
      </c>
      <c r="W13" s="338">
        <v>21.24</v>
      </c>
      <c r="X13" s="116">
        <v>25.7</v>
      </c>
      <c r="Y13" s="116">
        <v>18.91</v>
      </c>
      <c r="Z13" s="116">
        <v>19.97</v>
      </c>
      <c r="AA13" s="116">
        <v>23.4267</v>
      </c>
      <c r="AB13" s="116">
        <v>23.36</v>
      </c>
      <c r="AC13" s="117">
        <v>25.63</v>
      </c>
      <c r="AD13" s="117">
        <v>26.84</v>
      </c>
      <c r="AE13" s="117">
        <v>30.2</v>
      </c>
      <c r="AF13" s="117">
        <v>27.85</v>
      </c>
      <c r="AG13" s="117">
        <v>28.15</v>
      </c>
      <c r="AH13" s="117">
        <v>26.65</v>
      </c>
      <c r="AI13" s="117">
        <v>26.29</v>
      </c>
      <c r="AJ13" s="117">
        <v>25.93</v>
      </c>
      <c r="AK13" s="117">
        <v>21.24</v>
      </c>
      <c r="AL13" s="397">
        <f t="shared" ref="AL13:AL40" si="1">((AK13-AI13)/AI13)*100</f>
        <v>-19.208824648155197</v>
      </c>
    </row>
    <row r="14" spans="1:38" ht="12.75" customHeight="1" x14ac:dyDescent="0.25">
      <c r="B14" s="146" t="s">
        <v>11</v>
      </c>
      <c r="C14" s="343">
        <v>1.1067</v>
      </c>
      <c r="D14" s="338">
        <v>1.3068</v>
      </c>
      <c r="E14" s="116">
        <v>1.3431</v>
      </c>
      <c r="F14" s="116">
        <v>1.216</v>
      </c>
      <c r="G14" s="116">
        <v>1.2077</v>
      </c>
      <c r="H14" s="116">
        <v>1.2843</v>
      </c>
      <c r="I14" s="116">
        <v>1.3257000000000001</v>
      </c>
      <c r="J14" s="117">
        <v>1.4775</v>
      </c>
      <c r="K14" s="117">
        <v>1.6595</v>
      </c>
      <c r="L14" s="117">
        <v>1.6600999999999999</v>
      </c>
      <c r="M14" s="117">
        <v>1.6469</v>
      </c>
      <c r="N14" s="117">
        <v>1.5105</v>
      </c>
      <c r="O14" s="117">
        <v>1.5044</v>
      </c>
      <c r="P14" s="117">
        <v>1.5541</v>
      </c>
      <c r="Q14" s="117">
        <v>1.5789</v>
      </c>
      <c r="R14" s="117">
        <v>1.5789</v>
      </c>
      <c r="S14" s="391">
        <f t="shared" si="0"/>
        <v>1.5957789074062114</v>
      </c>
      <c r="U14" s="146" t="s">
        <v>11</v>
      </c>
      <c r="V14" s="343">
        <v>307.45</v>
      </c>
      <c r="W14" s="338">
        <v>363.03</v>
      </c>
      <c r="X14" s="116">
        <v>373.12</v>
      </c>
      <c r="Y14" s="116">
        <v>337.81</v>
      </c>
      <c r="Z14" s="116">
        <v>335.5</v>
      </c>
      <c r="AA14" s="116">
        <v>356.77</v>
      </c>
      <c r="AB14" s="116">
        <v>368.28</v>
      </c>
      <c r="AC14" s="117">
        <v>410.46</v>
      </c>
      <c r="AD14" s="117">
        <v>461.01</v>
      </c>
      <c r="AE14" s="117">
        <v>461.17</v>
      </c>
      <c r="AF14" s="117">
        <v>457.5</v>
      </c>
      <c r="AG14" s="117">
        <v>419.61</v>
      </c>
      <c r="AH14" s="117">
        <v>417.93</v>
      </c>
      <c r="AI14" s="117">
        <v>431.72</v>
      </c>
      <c r="AJ14" s="117">
        <v>438.63</v>
      </c>
      <c r="AK14" s="117">
        <v>438.63</v>
      </c>
      <c r="AL14" s="397">
        <f t="shared" si="1"/>
        <v>1.6005744464004372</v>
      </c>
    </row>
    <row r="15" spans="1:38" ht="12.75" customHeight="1" x14ac:dyDescent="0.25">
      <c r="B15" s="146" t="s">
        <v>12</v>
      </c>
      <c r="C15" s="343">
        <v>0.71479999999999999</v>
      </c>
      <c r="D15" s="338">
        <v>0.73009999999999997</v>
      </c>
      <c r="E15" s="116">
        <v>0.59789999999999999</v>
      </c>
      <c r="F15" s="116">
        <v>0.63339999999999996</v>
      </c>
      <c r="G15" s="116">
        <v>0.70989999999999998</v>
      </c>
      <c r="H15" s="116">
        <v>0.71930000000000005</v>
      </c>
      <c r="I15" s="116">
        <v>0.76880000000000004</v>
      </c>
      <c r="J15" s="117">
        <v>0.7661</v>
      </c>
      <c r="K15" s="117">
        <v>0.72850000000000004</v>
      </c>
      <c r="L15" s="117">
        <v>0.7117</v>
      </c>
      <c r="M15" s="117">
        <v>0.74050000000000005</v>
      </c>
      <c r="N15" s="117">
        <v>0.72870000000000001</v>
      </c>
      <c r="O15" s="117">
        <v>0.67749999999999999</v>
      </c>
      <c r="P15" s="117">
        <v>0.65359999999999996</v>
      </c>
      <c r="Q15" s="117">
        <v>0.59830000000000005</v>
      </c>
      <c r="R15" s="117">
        <v>0.56989999999999996</v>
      </c>
      <c r="S15" s="391">
        <f t="shared" si="0"/>
        <v>-12.805997552019585</v>
      </c>
      <c r="U15" s="146" t="s">
        <v>12</v>
      </c>
      <c r="V15" s="343">
        <v>198.56</v>
      </c>
      <c r="W15" s="338">
        <v>202.83</v>
      </c>
      <c r="X15" s="116">
        <v>166.11</v>
      </c>
      <c r="Y15" s="116">
        <v>175.96</v>
      </c>
      <c r="Z15" s="116">
        <v>197.2</v>
      </c>
      <c r="AA15" s="116">
        <v>199.83</v>
      </c>
      <c r="AB15" s="116">
        <v>213.58</v>
      </c>
      <c r="AC15" s="117">
        <v>212.83</v>
      </c>
      <c r="AD15" s="117">
        <v>202.37</v>
      </c>
      <c r="AE15" s="117">
        <v>197.7</v>
      </c>
      <c r="AF15" s="117">
        <v>205.71</v>
      </c>
      <c r="AG15" s="117">
        <v>202.43</v>
      </c>
      <c r="AH15" s="117">
        <v>188.22</v>
      </c>
      <c r="AI15" s="117">
        <v>181.58</v>
      </c>
      <c r="AJ15" s="117">
        <v>166.21</v>
      </c>
      <c r="AK15" s="117">
        <v>158.31</v>
      </c>
      <c r="AL15" s="397">
        <f t="shared" si="1"/>
        <v>-12.815288027315788</v>
      </c>
    </row>
    <row r="16" spans="1:38" ht="12.75" customHeight="1" x14ac:dyDescent="0.25">
      <c r="B16" s="146" t="s">
        <v>13</v>
      </c>
      <c r="C16" s="343">
        <v>6.4100000000000004E-2</v>
      </c>
      <c r="D16" s="338">
        <v>7.6200000000000004E-2</v>
      </c>
      <c r="E16" s="116">
        <v>6.4799999999999996E-2</v>
      </c>
      <c r="F16" s="116">
        <v>5.8900000000000001E-2</v>
      </c>
      <c r="G16" s="116">
        <v>5.6500000000000002E-2</v>
      </c>
      <c r="H16" s="116">
        <v>5.7099999999999998E-2</v>
      </c>
      <c r="I16" s="116">
        <v>5.8799999999999998E-2</v>
      </c>
      <c r="J16" s="117">
        <v>6.4000000000000001E-2</v>
      </c>
      <c r="K16" s="117">
        <v>6.3700000000000007E-2</v>
      </c>
      <c r="L16" s="117">
        <v>6.4799999999999996E-2</v>
      </c>
      <c r="M16" s="117">
        <v>6.6100000000000006E-2</v>
      </c>
      <c r="N16" s="117">
        <v>6.8900000000000003E-2</v>
      </c>
      <c r="O16" s="117">
        <v>6.7799999999999999E-2</v>
      </c>
      <c r="P16" s="117">
        <v>6.8099999999999994E-2</v>
      </c>
      <c r="Q16" s="117">
        <v>6.7599999999999993E-2</v>
      </c>
      <c r="R16" s="117">
        <v>6.8099999999999994E-2</v>
      </c>
      <c r="S16" s="391">
        <f t="shared" si="0"/>
        <v>0</v>
      </c>
      <c r="U16" s="146" t="s">
        <v>13</v>
      </c>
      <c r="V16" s="343">
        <v>17.809999999999999</v>
      </c>
      <c r="W16" s="338">
        <v>21.17</v>
      </c>
      <c r="X16" s="116">
        <v>18</v>
      </c>
      <c r="Y16" s="116">
        <v>16.350000000000001</v>
      </c>
      <c r="Z16" s="116">
        <v>15.7</v>
      </c>
      <c r="AA16" s="116">
        <v>15.86</v>
      </c>
      <c r="AB16" s="116">
        <v>16.34</v>
      </c>
      <c r="AC16" s="117">
        <v>17.77</v>
      </c>
      <c r="AD16" s="117">
        <v>17.7</v>
      </c>
      <c r="AE16" s="117">
        <v>18.010000000000002</v>
      </c>
      <c r="AF16" s="117">
        <v>18.350000000000001</v>
      </c>
      <c r="AG16" s="117">
        <v>19.13</v>
      </c>
      <c r="AH16" s="117">
        <v>18.84</v>
      </c>
      <c r="AI16" s="117">
        <v>18.93</v>
      </c>
      <c r="AJ16" s="117">
        <v>18.78</v>
      </c>
      <c r="AK16" s="117">
        <v>18.93</v>
      </c>
      <c r="AL16" s="397">
        <f t="shared" si="1"/>
        <v>0</v>
      </c>
    </row>
    <row r="17" spans="2:38" ht="12.75" customHeight="1" x14ac:dyDescent="0.25">
      <c r="B17" s="146" t="s">
        <v>14</v>
      </c>
      <c r="C17" s="343">
        <v>0.52380000000000004</v>
      </c>
      <c r="D17" s="338">
        <v>0.58040000000000003</v>
      </c>
      <c r="E17" s="116">
        <v>0.61729999999999996</v>
      </c>
      <c r="F17" s="116">
        <v>0.56730000000000003</v>
      </c>
      <c r="G17" s="116">
        <v>0.56710000000000005</v>
      </c>
      <c r="H17" s="116">
        <v>0.62739999999999996</v>
      </c>
      <c r="I17" s="116">
        <v>4.19E-2</v>
      </c>
      <c r="J17" s="117">
        <v>4.3700000000000003E-2</v>
      </c>
      <c r="K17" s="117">
        <v>0.05</v>
      </c>
      <c r="L17" s="117">
        <v>5.1799999999999999E-2</v>
      </c>
      <c r="M17" s="117">
        <v>5.2400000000000002E-2</v>
      </c>
      <c r="N17" s="117">
        <v>4.7600000000000003E-2</v>
      </c>
      <c r="O17" s="117">
        <v>4.9099999999999998E-2</v>
      </c>
      <c r="P17" s="117">
        <v>4.9399999999999999E-2</v>
      </c>
      <c r="Q17" s="117">
        <v>4.5600000000000002E-2</v>
      </c>
      <c r="R17" s="117">
        <v>3.8399999999999997E-2</v>
      </c>
      <c r="S17" s="391">
        <f t="shared" si="0"/>
        <v>-22.267206477732799</v>
      </c>
      <c r="U17" s="146" t="s">
        <v>14</v>
      </c>
      <c r="V17" s="343">
        <v>145.50800000000001</v>
      </c>
      <c r="W17" s="338">
        <v>161.22399999999999</v>
      </c>
      <c r="X17" s="116">
        <v>171.488</v>
      </c>
      <c r="Y17" s="116">
        <v>157.6</v>
      </c>
      <c r="Z17" s="116">
        <v>157.53</v>
      </c>
      <c r="AA17" s="116">
        <v>174.28139999999999</v>
      </c>
      <c r="AB17" s="116">
        <v>11.64</v>
      </c>
      <c r="AC17" s="117">
        <v>12.14</v>
      </c>
      <c r="AD17" s="117">
        <v>13.88</v>
      </c>
      <c r="AE17" s="117">
        <v>14.38</v>
      </c>
      <c r="AF17" s="117">
        <v>14.57</v>
      </c>
      <c r="AG17" s="117">
        <v>13.21</v>
      </c>
      <c r="AH17" s="117">
        <v>13.64</v>
      </c>
      <c r="AI17" s="117">
        <v>13.71</v>
      </c>
      <c r="AJ17" s="117">
        <v>12.67</v>
      </c>
      <c r="AK17" s="117">
        <v>10.68</v>
      </c>
      <c r="AL17" s="397">
        <f t="shared" si="1"/>
        <v>-22.100656455142239</v>
      </c>
    </row>
    <row r="18" spans="2:38" ht="12.75" customHeight="1" x14ac:dyDescent="0.25">
      <c r="B18" s="146" t="s">
        <v>15</v>
      </c>
      <c r="C18" s="343">
        <v>5.4300000000000001E-2</v>
      </c>
      <c r="D18" s="338">
        <v>6.5000000000000002E-2</v>
      </c>
      <c r="E18" s="116">
        <v>6.4399999999999999E-2</v>
      </c>
      <c r="F18" s="116">
        <v>5.5E-2</v>
      </c>
      <c r="G18" s="116">
        <v>4.9599999999999998E-2</v>
      </c>
      <c r="H18" s="116">
        <v>5.2699999999999997E-2</v>
      </c>
      <c r="I18" s="116">
        <v>5.0900000000000001E-2</v>
      </c>
      <c r="J18" s="117">
        <v>6.1800000000000001E-2</v>
      </c>
      <c r="K18" s="117">
        <v>6.1400000000000003E-2</v>
      </c>
      <c r="L18" s="117">
        <v>6.7199999999999996E-2</v>
      </c>
      <c r="M18" s="117">
        <v>6.5299999999999997E-2</v>
      </c>
      <c r="N18" s="117">
        <v>7.22E-2</v>
      </c>
      <c r="O18" s="117">
        <v>6.8099999999999994E-2</v>
      </c>
      <c r="P18" s="117">
        <v>7.4499999999999997E-2</v>
      </c>
      <c r="Q18" s="117">
        <v>6.7299999999999999E-2</v>
      </c>
      <c r="R18" s="117">
        <v>7.2400000000000006E-2</v>
      </c>
      <c r="S18" s="391">
        <f t="shared" si="0"/>
        <v>-2.8187919463087128</v>
      </c>
      <c r="U18" s="146" t="s">
        <v>15</v>
      </c>
      <c r="V18" s="343">
        <v>15.09</v>
      </c>
      <c r="W18" s="338">
        <v>18.05</v>
      </c>
      <c r="X18" s="116">
        <v>17.89</v>
      </c>
      <c r="Y18" s="116">
        <v>15.29</v>
      </c>
      <c r="Z18" s="116">
        <v>13.79</v>
      </c>
      <c r="AA18" s="116">
        <v>14.63</v>
      </c>
      <c r="AB18" s="116">
        <v>14.14</v>
      </c>
      <c r="AC18" s="117">
        <v>17.18</v>
      </c>
      <c r="AD18" s="117">
        <v>17.059999999999999</v>
      </c>
      <c r="AE18" s="117">
        <v>18.68</v>
      </c>
      <c r="AF18" s="117">
        <v>18.149999999999999</v>
      </c>
      <c r="AG18" s="117">
        <v>20.07</v>
      </c>
      <c r="AH18" s="117">
        <v>18.920000000000002</v>
      </c>
      <c r="AI18" s="117">
        <v>20.7</v>
      </c>
      <c r="AJ18" s="117">
        <v>18.7</v>
      </c>
      <c r="AK18" s="117">
        <v>20.11</v>
      </c>
      <c r="AL18" s="397">
        <f t="shared" si="1"/>
        <v>-2.8502415458937191</v>
      </c>
    </row>
    <row r="19" spans="2:38" ht="12.75" customHeight="1" x14ac:dyDescent="0.25">
      <c r="B19" s="146" t="s">
        <v>16</v>
      </c>
      <c r="C19" s="343">
        <v>0</v>
      </c>
      <c r="D19" s="338">
        <v>0</v>
      </c>
      <c r="E19" s="116">
        <v>0</v>
      </c>
      <c r="F19" s="116">
        <v>0</v>
      </c>
      <c r="G19" s="116">
        <v>0</v>
      </c>
      <c r="H19" s="116">
        <v>0</v>
      </c>
      <c r="I19" s="116">
        <v>0</v>
      </c>
      <c r="J19" s="117">
        <v>0</v>
      </c>
      <c r="K19" s="117">
        <v>0</v>
      </c>
      <c r="L19" s="117">
        <v>0.1017</v>
      </c>
      <c r="M19" s="117">
        <v>7.7200000000000005E-2</v>
      </c>
      <c r="N19" s="117">
        <v>8.8800000000000004E-2</v>
      </c>
      <c r="O19" s="117">
        <v>7.2300000000000003E-2</v>
      </c>
      <c r="P19" s="117">
        <v>7.9799999999999996E-2</v>
      </c>
      <c r="Q19" s="117">
        <v>6.8099999999999994E-2</v>
      </c>
      <c r="R19" s="117">
        <v>7.4999999999999997E-2</v>
      </c>
      <c r="S19" s="391">
        <f t="shared" si="0"/>
        <v>-6.0150375939849612</v>
      </c>
      <c r="U19" s="146" t="s">
        <v>16</v>
      </c>
      <c r="V19" s="343">
        <v>0</v>
      </c>
      <c r="W19" s="338">
        <v>0</v>
      </c>
      <c r="X19" s="116">
        <v>0</v>
      </c>
      <c r="Y19" s="116">
        <v>0</v>
      </c>
      <c r="Z19" s="116">
        <v>0</v>
      </c>
      <c r="AA19" s="116">
        <v>0</v>
      </c>
      <c r="AB19" s="116">
        <v>0</v>
      </c>
      <c r="AC19" s="117">
        <v>0</v>
      </c>
      <c r="AD19" s="117">
        <v>0</v>
      </c>
      <c r="AE19" s="117">
        <v>28.25</v>
      </c>
      <c r="AF19" s="117">
        <v>21.44</v>
      </c>
      <c r="AG19" s="117">
        <v>24.66</v>
      </c>
      <c r="AH19" s="117">
        <v>20.09</v>
      </c>
      <c r="AI19" s="117">
        <v>22.16</v>
      </c>
      <c r="AJ19" s="117">
        <v>18.920000000000002</v>
      </c>
      <c r="AK19" s="117">
        <v>20.83</v>
      </c>
      <c r="AL19" s="397">
        <f t="shared" si="1"/>
        <v>-6.0018050541516326</v>
      </c>
    </row>
    <row r="20" spans="2:38" ht="12.75" customHeight="1" x14ac:dyDescent="0.25">
      <c r="B20" s="146" t="s">
        <v>17</v>
      </c>
      <c r="C20" s="343">
        <v>5.7500000000000002E-2</v>
      </c>
      <c r="D20" s="338">
        <v>6.5299999999999997E-2</v>
      </c>
      <c r="E20" s="116">
        <v>6.1100000000000002E-2</v>
      </c>
      <c r="F20" s="116">
        <v>5.3499999999999999E-2</v>
      </c>
      <c r="G20" s="116">
        <v>5.3400000000000003E-2</v>
      </c>
      <c r="H20" s="116">
        <v>5.3999999999999999E-2</v>
      </c>
      <c r="I20" s="116">
        <v>5.3600000000000002E-2</v>
      </c>
      <c r="J20" s="117">
        <v>5.3999999999999999E-2</v>
      </c>
      <c r="K20" s="117">
        <v>6.6100000000000006E-2</v>
      </c>
      <c r="L20" s="117">
        <v>8.6300000000000002E-2</v>
      </c>
      <c r="M20" s="117">
        <v>7.3200000000000001E-2</v>
      </c>
      <c r="N20" s="117">
        <v>8.9200000000000002E-2</v>
      </c>
      <c r="O20" s="117">
        <v>7.5200000000000003E-2</v>
      </c>
      <c r="P20" s="117">
        <v>9.5899999999999999E-2</v>
      </c>
      <c r="Q20" s="117">
        <v>7.3099999999999998E-2</v>
      </c>
      <c r="R20" s="117">
        <v>9.3100000000000002E-2</v>
      </c>
      <c r="S20" s="391">
        <f t="shared" si="0"/>
        <v>-2.9197080291970772</v>
      </c>
      <c r="U20" s="146" t="s">
        <v>17</v>
      </c>
      <c r="V20" s="343">
        <v>15.981</v>
      </c>
      <c r="W20" s="338">
        <v>18.137</v>
      </c>
      <c r="X20" s="116">
        <v>16.98</v>
      </c>
      <c r="Y20" s="116">
        <v>14.875500000000001</v>
      </c>
      <c r="Z20" s="116">
        <v>14.832100000000001</v>
      </c>
      <c r="AA20" s="116">
        <v>14.9992</v>
      </c>
      <c r="AB20" s="116">
        <v>14.89</v>
      </c>
      <c r="AC20" s="117">
        <v>15</v>
      </c>
      <c r="AD20" s="117">
        <v>18.37</v>
      </c>
      <c r="AE20" s="117">
        <v>23.98</v>
      </c>
      <c r="AF20" s="117">
        <v>20.34</v>
      </c>
      <c r="AG20" s="117">
        <v>24.78</v>
      </c>
      <c r="AH20" s="117">
        <v>20.9</v>
      </c>
      <c r="AI20" s="117">
        <v>26.64</v>
      </c>
      <c r="AJ20" s="117">
        <v>20.32</v>
      </c>
      <c r="AK20" s="117">
        <v>25.85</v>
      </c>
      <c r="AL20" s="397">
        <f t="shared" si="1"/>
        <v>-2.9654654654654622</v>
      </c>
    </row>
    <row r="21" spans="2:38" ht="12.75" customHeight="1" x14ac:dyDescent="0.25">
      <c r="B21" s="146" t="s">
        <v>18</v>
      </c>
      <c r="C21" s="343">
        <v>5.21E-2</v>
      </c>
      <c r="D21" s="338">
        <v>5.7799999999999997E-2</v>
      </c>
      <c r="E21" s="116">
        <v>5.5E-2</v>
      </c>
      <c r="F21" s="116">
        <v>5.8299999999999998E-2</v>
      </c>
      <c r="G21" s="116">
        <v>5.21E-2</v>
      </c>
      <c r="H21" s="116">
        <v>5.7500000000000002E-2</v>
      </c>
      <c r="I21" s="116">
        <v>5.8000000000000003E-2</v>
      </c>
      <c r="J21" s="117">
        <v>6.4600000000000005E-2</v>
      </c>
      <c r="K21" s="117">
        <v>6.3500000000000001E-2</v>
      </c>
      <c r="L21" s="117">
        <v>6.8199999999999997E-2</v>
      </c>
      <c r="M21" s="117">
        <v>6.7799999999999999E-2</v>
      </c>
      <c r="N21" s="117">
        <v>7.2900000000000006E-2</v>
      </c>
      <c r="O21" s="117">
        <v>7.0099999999999996E-2</v>
      </c>
      <c r="P21" s="117">
        <v>7.6200000000000004E-2</v>
      </c>
      <c r="Q21" s="117">
        <v>7.0099999999999996E-2</v>
      </c>
      <c r="R21" s="117">
        <v>7.3300000000000004E-2</v>
      </c>
      <c r="S21" s="391">
        <f t="shared" si="0"/>
        <v>-3.8057742782152224</v>
      </c>
      <c r="U21" s="146" t="s">
        <v>18</v>
      </c>
      <c r="V21" s="343">
        <v>14.46</v>
      </c>
      <c r="W21" s="338">
        <v>16.055</v>
      </c>
      <c r="X21" s="116">
        <v>15.29</v>
      </c>
      <c r="Y21" s="116">
        <v>16.2</v>
      </c>
      <c r="Z21" s="116">
        <v>14.46</v>
      </c>
      <c r="AA21" s="116">
        <v>15.98</v>
      </c>
      <c r="AB21" s="116">
        <v>16.11</v>
      </c>
      <c r="AC21" s="117">
        <v>17.95</v>
      </c>
      <c r="AD21" s="117">
        <v>17.63</v>
      </c>
      <c r="AE21" s="117">
        <v>18.95</v>
      </c>
      <c r="AF21" s="117">
        <v>18.829999999999998</v>
      </c>
      <c r="AG21" s="117">
        <v>20.239999999999998</v>
      </c>
      <c r="AH21" s="117">
        <v>19.47</v>
      </c>
      <c r="AI21" s="117">
        <v>21.16</v>
      </c>
      <c r="AJ21" s="117">
        <v>19.46</v>
      </c>
      <c r="AK21" s="117">
        <v>20.350000000000001</v>
      </c>
      <c r="AL21" s="397">
        <f t="shared" si="1"/>
        <v>-3.8279773156899752</v>
      </c>
    </row>
    <row r="22" spans="2:38" ht="12.75" customHeight="1" x14ac:dyDescent="0.25">
      <c r="B22" s="146" t="s">
        <v>19</v>
      </c>
      <c r="C22" s="343">
        <v>0.19869999999999999</v>
      </c>
      <c r="D22" s="338">
        <v>0.1991</v>
      </c>
      <c r="E22" s="116">
        <v>0.2354</v>
      </c>
      <c r="F22" s="116">
        <v>0.2392</v>
      </c>
      <c r="G22" s="116">
        <v>0.27810000000000001</v>
      </c>
      <c r="H22" s="116">
        <v>0.27750000000000002</v>
      </c>
      <c r="I22" s="116">
        <v>0.27750000000000002</v>
      </c>
      <c r="J22" s="117">
        <v>0.27789999999999998</v>
      </c>
      <c r="K22" s="117">
        <v>0.28899999999999998</v>
      </c>
      <c r="L22" s="117">
        <v>0.35399999999999998</v>
      </c>
      <c r="M22" s="117">
        <v>0.35210000000000002</v>
      </c>
      <c r="N22" s="117">
        <v>0.35510000000000003</v>
      </c>
      <c r="O22" s="117">
        <v>0.35399999999999998</v>
      </c>
      <c r="P22" s="117">
        <v>0.36309999999999998</v>
      </c>
      <c r="Q22" s="117">
        <v>0.3604</v>
      </c>
      <c r="R22" s="117">
        <v>0.34920000000000001</v>
      </c>
      <c r="S22" s="391">
        <f t="shared" si="0"/>
        <v>-3.8281465161112553</v>
      </c>
      <c r="U22" s="146" t="s">
        <v>19</v>
      </c>
      <c r="V22" s="343">
        <v>55.2</v>
      </c>
      <c r="W22" s="338">
        <v>55.3</v>
      </c>
      <c r="X22" s="116">
        <v>65.400000000000006</v>
      </c>
      <c r="Y22" s="116">
        <v>66.44</v>
      </c>
      <c r="Z22" s="116">
        <v>77.260000000000005</v>
      </c>
      <c r="AA22" s="116">
        <v>77.09</v>
      </c>
      <c r="AB22" s="116">
        <v>77.09</v>
      </c>
      <c r="AC22" s="117">
        <v>77.209999999999994</v>
      </c>
      <c r="AD22" s="117">
        <v>80.28</v>
      </c>
      <c r="AE22" s="117">
        <v>98.34</v>
      </c>
      <c r="AF22" s="117">
        <v>97.8</v>
      </c>
      <c r="AG22" s="117">
        <v>98.64</v>
      </c>
      <c r="AH22" s="117">
        <v>98.34</v>
      </c>
      <c r="AI22" s="117">
        <v>100.88</v>
      </c>
      <c r="AJ22" s="117">
        <v>100.12</v>
      </c>
      <c r="AK22" s="117">
        <v>97</v>
      </c>
      <c r="AL22" s="397">
        <f t="shared" si="1"/>
        <v>-3.8461538461538414</v>
      </c>
    </row>
    <row r="23" spans="2:38" ht="12.75" customHeight="1" x14ac:dyDescent="0.25">
      <c r="B23" s="146" t="s">
        <v>161</v>
      </c>
      <c r="C23" s="343">
        <v>6.2899999999999998E-2</v>
      </c>
      <c r="D23" s="338">
        <v>7.1999999999999995E-2</v>
      </c>
      <c r="E23" s="116">
        <v>7.5700000000000003E-2</v>
      </c>
      <c r="F23" s="116">
        <v>5.3400000000000003E-2</v>
      </c>
      <c r="G23" s="116">
        <v>6.1699999999999998E-2</v>
      </c>
      <c r="H23" s="116">
        <v>7.8700000000000006E-2</v>
      </c>
      <c r="I23" s="116">
        <v>6.9400000000000003E-2</v>
      </c>
      <c r="J23" s="117">
        <v>8.7499999999999994E-2</v>
      </c>
      <c r="K23" s="117">
        <v>7.6899999999999996E-2</v>
      </c>
      <c r="L23" s="117">
        <v>9.6799999999999997E-2</v>
      </c>
      <c r="M23" s="117">
        <v>8.3400000000000002E-2</v>
      </c>
      <c r="N23" s="117">
        <v>9.4600000000000004E-2</v>
      </c>
      <c r="O23" s="117">
        <v>7.9699999999999993E-2</v>
      </c>
      <c r="P23" s="117">
        <v>9.5100000000000004E-2</v>
      </c>
      <c r="Q23" s="117">
        <v>7.6600000000000001E-2</v>
      </c>
      <c r="R23" s="117">
        <v>9.0499999999999997E-2</v>
      </c>
      <c r="S23" s="391">
        <f t="shared" si="0"/>
        <v>-4.8370136698212471</v>
      </c>
      <c r="U23" s="146" t="s">
        <v>161</v>
      </c>
      <c r="V23" s="343">
        <v>17.468</v>
      </c>
      <c r="W23" s="338">
        <v>19.989999999999998</v>
      </c>
      <c r="X23" s="116">
        <v>21.041</v>
      </c>
      <c r="Y23" s="116">
        <v>14.840999999999999</v>
      </c>
      <c r="Z23" s="116">
        <v>17.148</v>
      </c>
      <c r="AA23" s="116">
        <v>21.86</v>
      </c>
      <c r="AB23" s="116">
        <v>19.27</v>
      </c>
      <c r="AC23" s="117">
        <v>24.32</v>
      </c>
      <c r="AD23" s="117">
        <v>21.36</v>
      </c>
      <c r="AE23" s="117">
        <v>26.89</v>
      </c>
      <c r="AF23" s="117">
        <v>23.17</v>
      </c>
      <c r="AG23" s="117">
        <v>26.29</v>
      </c>
      <c r="AH23" s="117">
        <v>22.14</v>
      </c>
      <c r="AI23" s="117">
        <v>26.41</v>
      </c>
      <c r="AJ23" s="117">
        <v>21.27</v>
      </c>
      <c r="AK23" s="117">
        <v>25.13</v>
      </c>
      <c r="AL23" s="397">
        <f t="shared" si="1"/>
        <v>-4.8466489965922044</v>
      </c>
    </row>
    <row r="24" spans="2:38" ht="12.75" customHeight="1" x14ac:dyDescent="0.25">
      <c r="B24" s="146" t="s">
        <v>22</v>
      </c>
      <c r="C24" s="343">
        <v>2.1899999999999999E-2</v>
      </c>
      <c r="D24" s="338">
        <v>3.5299999999999998E-2</v>
      </c>
      <c r="E24" s="116">
        <v>3.6999999999999998E-2</v>
      </c>
      <c r="F24" s="116">
        <v>2.6700000000000002E-2</v>
      </c>
      <c r="G24" s="116">
        <v>2.2200000000000001E-2</v>
      </c>
      <c r="H24" s="116">
        <v>2.8799999999999999E-2</v>
      </c>
      <c r="I24" s="116">
        <v>2.7400000000000001E-2</v>
      </c>
      <c r="J24" s="117">
        <v>3.2199999999999999E-2</v>
      </c>
      <c r="K24" s="117">
        <v>3.5799999999999998E-2</v>
      </c>
      <c r="L24" s="117">
        <v>3.9E-2</v>
      </c>
      <c r="M24" s="117">
        <v>3.5400000000000001E-2</v>
      </c>
      <c r="N24" s="117">
        <v>3.5400000000000001E-2</v>
      </c>
      <c r="O24" s="117">
        <v>4.8399999999999999E-2</v>
      </c>
      <c r="P24" s="117">
        <v>4.8800000000000003E-2</v>
      </c>
      <c r="Q24" s="117">
        <v>4.9599999999999998E-2</v>
      </c>
      <c r="R24" s="117">
        <v>4.8500000000000001E-2</v>
      </c>
      <c r="S24" s="391">
        <f t="shared" si="0"/>
        <v>-0.61475409836065908</v>
      </c>
      <c r="U24" s="146" t="s">
        <v>22</v>
      </c>
      <c r="V24" s="343">
        <v>6.08</v>
      </c>
      <c r="W24" s="338">
        <v>9.81</v>
      </c>
      <c r="X24" s="116">
        <v>10.27</v>
      </c>
      <c r="Y24" s="116">
        <v>7.42</v>
      </c>
      <c r="Z24" s="116">
        <v>6.18</v>
      </c>
      <c r="AA24" s="116">
        <v>8</v>
      </c>
      <c r="AB24" s="116">
        <v>7.6</v>
      </c>
      <c r="AC24" s="117">
        <v>8.9499999999999993</v>
      </c>
      <c r="AD24" s="117">
        <v>9.94</v>
      </c>
      <c r="AE24" s="117">
        <v>10.84</v>
      </c>
      <c r="AF24" s="117">
        <v>9.84</v>
      </c>
      <c r="AG24" s="117">
        <v>9.83</v>
      </c>
      <c r="AH24" s="117">
        <v>13.45</v>
      </c>
      <c r="AI24" s="117">
        <v>13.56</v>
      </c>
      <c r="AJ24" s="117">
        <v>13.77</v>
      </c>
      <c r="AK24" s="117">
        <v>13.47</v>
      </c>
      <c r="AL24" s="397">
        <f t="shared" si="1"/>
        <v>-0.66371681415929096</v>
      </c>
    </row>
    <row r="25" spans="2:38" ht="12.75" customHeight="1" x14ac:dyDescent="0.25">
      <c r="B25" s="146" t="s">
        <v>23</v>
      </c>
      <c r="C25" s="343">
        <v>0.1137</v>
      </c>
      <c r="D25" s="338">
        <v>0.1321</v>
      </c>
      <c r="E25" s="116">
        <v>0.14660000000000001</v>
      </c>
      <c r="F25" s="116">
        <v>0.14030000000000001</v>
      </c>
      <c r="G25" s="116">
        <v>0.12959999999999999</v>
      </c>
      <c r="H25" s="116">
        <v>0.15640000000000001</v>
      </c>
      <c r="I25" s="116">
        <v>0.15010000000000001</v>
      </c>
      <c r="J25" s="117">
        <v>0.18629999999999999</v>
      </c>
      <c r="K25" s="117">
        <v>0.17610000000000001</v>
      </c>
      <c r="L25" s="117">
        <v>0.2109</v>
      </c>
      <c r="M25" s="117">
        <v>0.20810000000000001</v>
      </c>
      <c r="N25" s="117">
        <v>0.21190000000000001</v>
      </c>
      <c r="O25" s="117">
        <v>0.19309999999999999</v>
      </c>
      <c r="P25" s="117">
        <v>0.1724</v>
      </c>
      <c r="Q25" s="117">
        <v>4.2299999999999997E-2</v>
      </c>
      <c r="R25" s="117">
        <v>4.36E-2</v>
      </c>
      <c r="S25" s="391" t="s">
        <v>109</v>
      </c>
      <c r="U25" s="146" t="s">
        <v>23</v>
      </c>
      <c r="V25" s="343">
        <v>31.582899999999999</v>
      </c>
      <c r="W25" s="338">
        <v>36.688899999999997</v>
      </c>
      <c r="X25" s="116">
        <v>40.738700000000001</v>
      </c>
      <c r="Y25" s="116">
        <v>38.965000000000003</v>
      </c>
      <c r="Z25" s="116">
        <v>36.015900000000002</v>
      </c>
      <c r="AA25" s="116">
        <v>43.457999999999998</v>
      </c>
      <c r="AB25" s="116">
        <v>41.69</v>
      </c>
      <c r="AC25" s="117">
        <v>51.75</v>
      </c>
      <c r="AD25" s="117">
        <v>48.91</v>
      </c>
      <c r="AE25" s="117">
        <v>58.6</v>
      </c>
      <c r="AF25" s="117">
        <v>57.82</v>
      </c>
      <c r="AG25" s="117">
        <v>58.86</v>
      </c>
      <c r="AH25" s="117">
        <v>53.65</v>
      </c>
      <c r="AI25" s="117">
        <v>47.88</v>
      </c>
      <c r="AJ25" s="117">
        <v>11.75</v>
      </c>
      <c r="AK25" s="117">
        <v>12.12</v>
      </c>
      <c r="AL25" s="397" t="s">
        <v>109</v>
      </c>
    </row>
    <row r="26" spans="2:38" ht="12.75" customHeight="1" x14ac:dyDescent="0.25">
      <c r="B26" s="146" t="s">
        <v>24</v>
      </c>
      <c r="C26" s="343">
        <v>5.57E-2</v>
      </c>
      <c r="D26" s="338">
        <v>5.1400000000000001E-2</v>
      </c>
      <c r="E26" s="116">
        <v>4.9200000000000001E-2</v>
      </c>
      <c r="F26" s="116">
        <v>4.6100000000000002E-2</v>
      </c>
      <c r="G26" s="116">
        <v>4.3400000000000001E-2</v>
      </c>
      <c r="H26" s="116">
        <v>4.7300000000000002E-2</v>
      </c>
      <c r="I26" s="116">
        <v>5.11E-2</v>
      </c>
      <c r="J26" s="117">
        <v>5.79E-2</v>
      </c>
      <c r="K26" s="117">
        <v>5.7799999999999997E-2</v>
      </c>
      <c r="L26" s="117">
        <v>5.9400000000000001E-2</v>
      </c>
      <c r="M26" s="117">
        <v>6.2399999999999997E-2</v>
      </c>
      <c r="N26" s="117">
        <v>5.6599999999999998E-2</v>
      </c>
      <c r="O26" s="117">
        <v>5.3199999999999997E-2</v>
      </c>
      <c r="P26" s="117">
        <v>5.1400000000000001E-2</v>
      </c>
      <c r="Q26" s="117">
        <v>4.9599999999999998E-2</v>
      </c>
      <c r="R26" s="117">
        <v>4.82E-2</v>
      </c>
      <c r="S26" s="391">
        <f t="shared" si="0"/>
        <v>-6.2256809338521428</v>
      </c>
      <c r="U26" s="146" t="s">
        <v>24</v>
      </c>
      <c r="V26" s="343">
        <v>15.48</v>
      </c>
      <c r="W26" s="338">
        <v>14.28</v>
      </c>
      <c r="X26" s="116">
        <v>13.68</v>
      </c>
      <c r="Y26" s="116">
        <v>12.82</v>
      </c>
      <c r="Z26" s="116">
        <v>12.07</v>
      </c>
      <c r="AA26" s="116">
        <v>13.13</v>
      </c>
      <c r="AB26" s="116">
        <v>14.19</v>
      </c>
      <c r="AC26" s="117">
        <v>16.09</v>
      </c>
      <c r="AD26" s="117">
        <v>16.059999999999999</v>
      </c>
      <c r="AE26" s="117">
        <v>16.489999999999998</v>
      </c>
      <c r="AF26" s="117">
        <v>17.34</v>
      </c>
      <c r="AG26" s="117">
        <v>15.71</v>
      </c>
      <c r="AH26" s="117">
        <v>14.78</v>
      </c>
      <c r="AI26" s="117">
        <v>14.27</v>
      </c>
      <c r="AJ26" s="117">
        <v>13.77</v>
      </c>
      <c r="AK26" s="117">
        <v>13.4</v>
      </c>
      <c r="AL26" s="397">
        <f t="shared" si="1"/>
        <v>-6.0967063770147112</v>
      </c>
    </row>
    <row r="27" spans="2:38" ht="12.75" customHeight="1" x14ac:dyDescent="0.25">
      <c r="B27" s="146" t="s">
        <v>25</v>
      </c>
      <c r="C27" s="343">
        <v>10.260899999999999</v>
      </c>
      <c r="D27" s="338">
        <v>11.6204</v>
      </c>
      <c r="E27" s="116">
        <v>13.962300000000001</v>
      </c>
      <c r="F27" s="116">
        <v>12.913399999999999</v>
      </c>
      <c r="G27" s="116">
        <v>14.5436</v>
      </c>
      <c r="H27" s="116">
        <v>15.4488</v>
      </c>
      <c r="I27" s="116">
        <v>15.102399999999999</v>
      </c>
      <c r="J27" s="117">
        <v>16.476199999999999</v>
      </c>
      <c r="K27" s="117">
        <v>14.281000000000001</v>
      </c>
      <c r="L27" s="117">
        <v>14.636200000000001</v>
      </c>
      <c r="M27" s="117">
        <v>12.7979</v>
      </c>
      <c r="N27" s="117">
        <v>12.5032</v>
      </c>
      <c r="O27" s="117">
        <v>11.2102</v>
      </c>
      <c r="P27" s="117">
        <v>10.8796</v>
      </c>
      <c r="Q27" s="117">
        <v>10.8508</v>
      </c>
      <c r="R27" s="117">
        <v>10.993600000000001</v>
      </c>
      <c r="S27" s="391">
        <f t="shared" si="0"/>
        <v>1.0478326409059227</v>
      </c>
      <c r="U27" s="146" t="s">
        <v>25</v>
      </c>
      <c r="V27" s="343">
        <v>2850.47</v>
      </c>
      <c r="W27" s="338">
        <v>3228.14</v>
      </c>
      <c r="X27" s="116">
        <v>3878.7264</v>
      </c>
      <c r="Y27" s="116">
        <v>3587.33</v>
      </c>
      <c r="Z27" s="116">
        <v>4040.2</v>
      </c>
      <c r="AA27" s="116">
        <v>4291.67</v>
      </c>
      <c r="AB27" s="116">
        <v>4195.4399999999996</v>
      </c>
      <c r="AC27" s="117">
        <v>4577.09</v>
      </c>
      <c r="AD27" s="117">
        <v>3967.26</v>
      </c>
      <c r="AE27" s="117">
        <v>4065.94</v>
      </c>
      <c r="AF27" s="117">
        <v>3555.25</v>
      </c>
      <c r="AG27" s="117">
        <v>3473.4</v>
      </c>
      <c r="AH27" s="117">
        <v>3114.2</v>
      </c>
      <c r="AI27" s="117">
        <v>3022.36</v>
      </c>
      <c r="AJ27" s="117">
        <v>3014.34</v>
      </c>
      <c r="AK27" s="117">
        <v>3054.03</v>
      </c>
      <c r="AL27" s="397">
        <f t="shared" si="1"/>
        <v>1.0478566418295661</v>
      </c>
    </row>
    <row r="28" spans="2:38" ht="12.75" customHeight="1" x14ac:dyDescent="0.25">
      <c r="B28" s="146" t="s">
        <v>27</v>
      </c>
      <c r="C28" s="343">
        <v>6.9699999999999998E-2</v>
      </c>
      <c r="D28" s="338">
        <v>7.5700000000000003E-2</v>
      </c>
      <c r="E28" s="116">
        <v>8.0699999999999994E-2</v>
      </c>
      <c r="F28" s="116">
        <v>6.7500000000000004E-2</v>
      </c>
      <c r="G28" s="116">
        <v>6.3100000000000003E-2</v>
      </c>
      <c r="H28" s="116">
        <v>6.6500000000000004E-2</v>
      </c>
      <c r="I28" s="116">
        <v>6.4399999999999999E-2</v>
      </c>
      <c r="J28" s="117">
        <v>7.4099999999999999E-2</v>
      </c>
      <c r="K28" s="117">
        <v>7.5600000000000001E-2</v>
      </c>
      <c r="L28" s="117">
        <v>8.4400000000000003E-2</v>
      </c>
      <c r="M28" s="117">
        <v>8.1199999999999994E-2</v>
      </c>
      <c r="N28" s="117">
        <v>8.4599999999999995E-2</v>
      </c>
      <c r="O28" s="117">
        <v>7.9799999999999996E-2</v>
      </c>
      <c r="P28" s="117">
        <v>8.2000000000000003E-2</v>
      </c>
      <c r="Q28" s="117">
        <v>7.6399999999999996E-2</v>
      </c>
      <c r="R28" s="117">
        <v>7.7100000000000002E-2</v>
      </c>
      <c r="S28" s="391">
        <f t="shared" si="0"/>
        <v>-5.9756097560975627</v>
      </c>
      <c r="U28" s="146" t="s">
        <v>27</v>
      </c>
      <c r="V28" s="343">
        <v>19.37</v>
      </c>
      <c r="W28" s="338">
        <v>21.04</v>
      </c>
      <c r="X28" s="116">
        <v>22.42</v>
      </c>
      <c r="Y28" s="116">
        <v>18.760000000000002</v>
      </c>
      <c r="Z28" s="116">
        <v>17.52</v>
      </c>
      <c r="AA28" s="116">
        <v>18.48</v>
      </c>
      <c r="AB28" s="116">
        <v>17.899999999999999</v>
      </c>
      <c r="AC28" s="117">
        <v>20.58</v>
      </c>
      <c r="AD28" s="117">
        <v>21.01</v>
      </c>
      <c r="AE28" s="117">
        <v>23.46</v>
      </c>
      <c r="AF28" s="117">
        <v>22.56</v>
      </c>
      <c r="AG28" s="117">
        <v>23.49</v>
      </c>
      <c r="AH28" s="117">
        <v>22.18</v>
      </c>
      <c r="AI28" s="117">
        <v>22.78</v>
      </c>
      <c r="AJ28" s="117">
        <v>21.23</v>
      </c>
      <c r="AK28" s="117">
        <v>21.43</v>
      </c>
      <c r="AL28" s="397">
        <f t="shared" si="1"/>
        <v>-5.9262510974539131</v>
      </c>
    </row>
    <row r="29" spans="2:38" ht="12.75" customHeight="1" x14ac:dyDescent="0.25">
      <c r="B29" s="146" t="s">
        <v>28</v>
      </c>
      <c r="C29" s="343">
        <v>5.8599999999999999E-2</v>
      </c>
      <c r="D29" s="338">
        <v>6.1600000000000002E-2</v>
      </c>
      <c r="E29" s="116">
        <v>6.4899999999999999E-2</v>
      </c>
      <c r="F29" s="116">
        <v>6.2E-2</v>
      </c>
      <c r="G29" s="116">
        <v>6.2199999999999998E-2</v>
      </c>
      <c r="H29" s="116">
        <v>6.0199999999999997E-2</v>
      </c>
      <c r="I29" s="116">
        <v>6.9400000000000003E-2</v>
      </c>
      <c r="J29" s="117">
        <v>7.2099999999999997E-2</v>
      </c>
      <c r="K29" s="117">
        <v>7.5800000000000006E-2</v>
      </c>
      <c r="L29" s="117">
        <v>7.6300000000000007E-2</v>
      </c>
      <c r="M29" s="117">
        <v>7.6700000000000004E-2</v>
      </c>
      <c r="N29" s="117">
        <v>7.5399999999999995E-2</v>
      </c>
      <c r="O29" s="117">
        <v>7.4800000000000005E-2</v>
      </c>
      <c r="P29" s="117">
        <v>7.2999999999999995E-2</v>
      </c>
      <c r="Q29" s="117">
        <v>7.2999999999999995E-2</v>
      </c>
      <c r="R29" s="117">
        <v>7.1099999999999997E-2</v>
      </c>
      <c r="S29" s="391">
        <f t="shared" si="0"/>
        <v>-2.6027397260273961</v>
      </c>
      <c r="U29" s="146" t="s">
        <v>28</v>
      </c>
      <c r="V29" s="343">
        <v>16.27</v>
      </c>
      <c r="W29" s="338">
        <v>17.11</v>
      </c>
      <c r="X29" s="116">
        <v>18.03</v>
      </c>
      <c r="Y29" s="116">
        <v>17.23</v>
      </c>
      <c r="Z29" s="116">
        <v>17.29</v>
      </c>
      <c r="AA29" s="116">
        <v>16.71</v>
      </c>
      <c r="AB29" s="116">
        <v>19.29</v>
      </c>
      <c r="AC29" s="117">
        <v>20.03</v>
      </c>
      <c r="AD29" s="117">
        <v>21.05</v>
      </c>
      <c r="AE29" s="117">
        <v>21.2</v>
      </c>
      <c r="AF29" s="117">
        <v>21.32</v>
      </c>
      <c r="AG29" s="117">
        <v>20.96</v>
      </c>
      <c r="AH29" s="117">
        <v>20.78</v>
      </c>
      <c r="AI29" s="117">
        <v>20.28</v>
      </c>
      <c r="AJ29" s="117">
        <v>20.28</v>
      </c>
      <c r="AK29" s="117">
        <v>19.75</v>
      </c>
      <c r="AL29" s="397">
        <f t="shared" si="1"/>
        <v>-2.6134122287968498</v>
      </c>
    </row>
    <row r="30" spans="2:38" ht="12.75" customHeight="1" x14ac:dyDescent="0.25">
      <c r="B30" s="146" t="s">
        <v>29</v>
      </c>
      <c r="C30" s="343">
        <v>0.14530000000000001</v>
      </c>
      <c r="D30" s="338">
        <v>0.182</v>
      </c>
      <c r="E30" s="116">
        <v>0.17399999999999999</v>
      </c>
      <c r="F30" s="116">
        <v>0.19259999999999999</v>
      </c>
      <c r="G30" s="116">
        <v>0.1701</v>
      </c>
      <c r="H30" s="116">
        <v>0.20150000000000001</v>
      </c>
      <c r="I30" s="116">
        <v>0.1832</v>
      </c>
      <c r="J30" s="117">
        <v>0.2145</v>
      </c>
      <c r="K30" s="117">
        <v>0.19900000000000001</v>
      </c>
      <c r="L30" s="117">
        <v>0.23749999999999999</v>
      </c>
      <c r="M30" s="117">
        <v>0.1963</v>
      </c>
      <c r="N30" s="117">
        <v>0.21460000000000001</v>
      </c>
      <c r="O30" s="117">
        <v>0.20419999999999999</v>
      </c>
      <c r="P30" s="117">
        <v>0.20979999999999999</v>
      </c>
      <c r="Q30" s="117">
        <v>0.20730000000000001</v>
      </c>
      <c r="R30" s="117">
        <v>0.21060000000000001</v>
      </c>
      <c r="S30" s="391">
        <f t="shared" si="0"/>
        <v>0.38131553860820927</v>
      </c>
      <c r="U30" s="146" t="s">
        <v>29</v>
      </c>
      <c r="V30" s="343">
        <v>40.369999999999997</v>
      </c>
      <c r="W30" s="338">
        <v>50.57</v>
      </c>
      <c r="X30" s="116">
        <v>48.34</v>
      </c>
      <c r="Y30" s="116">
        <v>53.5</v>
      </c>
      <c r="Z30" s="116">
        <v>47.25</v>
      </c>
      <c r="AA30" s="116">
        <v>55.99</v>
      </c>
      <c r="AB30" s="116">
        <v>50.88</v>
      </c>
      <c r="AC30" s="117">
        <v>59.58</v>
      </c>
      <c r="AD30" s="117">
        <v>55.28</v>
      </c>
      <c r="AE30" s="117">
        <v>65.98</v>
      </c>
      <c r="AF30" s="117">
        <v>54.53</v>
      </c>
      <c r="AG30" s="117">
        <v>59.61</v>
      </c>
      <c r="AH30" s="117">
        <v>56.73</v>
      </c>
      <c r="AI30" s="117">
        <v>58.28</v>
      </c>
      <c r="AJ30" s="117">
        <v>57.58</v>
      </c>
      <c r="AK30" s="117">
        <v>58.5</v>
      </c>
      <c r="AL30" s="397">
        <f t="shared" si="1"/>
        <v>0.37748798901852926</v>
      </c>
    </row>
    <row r="31" spans="2:38" ht="12.75" customHeight="1" x14ac:dyDescent="0.25">
      <c r="B31" s="146" t="s">
        <v>30</v>
      </c>
      <c r="C31" s="343">
        <v>6.25E-2</v>
      </c>
      <c r="D31" s="338">
        <v>6.2899999999999998E-2</v>
      </c>
      <c r="E31" s="116">
        <v>6.0400000000000002E-2</v>
      </c>
      <c r="F31" s="116">
        <v>5.9499999999999997E-2</v>
      </c>
      <c r="G31" s="116">
        <v>5.9400000000000001E-2</v>
      </c>
      <c r="H31" s="116">
        <v>6.3E-2</v>
      </c>
      <c r="I31" s="116">
        <v>6.0999999999999999E-2</v>
      </c>
      <c r="J31" s="117">
        <v>7.3800000000000004E-2</v>
      </c>
      <c r="K31" s="117">
        <v>7.3899999999999993E-2</v>
      </c>
      <c r="L31" s="117">
        <v>8.5300000000000001E-2</v>
      </c>
      <c r="M31" s="117">
        <v>8.3599999999999994E-2</v>
      </c>
      <c r="N31" s="117">
        <v>9.3299999999999994E-2</v>
      </c>
      <c r="O31" s="117">
        <v>9.3399999999999997E-2</v>
      </c>
      <c r="P31" s="117">
        <v>0.10390000000000001</v>
      </c>
      <c r="Q31" s="117">
        <v>9.7600000000000006E-2</v>
      </c>
      <c r="R31" s="117">
        <v>9.8199999999999996E-2</v>
      </c>
      <c r="S31" s="391">
        <f t="shared" si="0"/>
        <v>-5.4860442733397594</v>
      </c>
      <c r="U31" s="146" t="s">
        <v>30</v>
      </c>
      <c r="V31" s="343">
        <v>17.366</v>
      </c>
      <c r="W31" s="338">
        <v>17.477</v>
      </c>
      <c r="X31" s="116">
        <v>16.78</v>
      </c>
      <c r="Y31" s="116">
        <v>16.517199999999999</v>
      </c>
      <c r="Z31" s="116">
        <v>16.491</v>
      </c>
      <c r="AA31" s="116">
        <v>17.494</v>
      </c>
      <c r="AB31" s="116">
        <v>16.95</v>
      </c>
      <c r="AC31" s="117">
        <v>20.51</v>
      </c>
      <c r="AD31" s="117">
        <v>20.52</v>
      </c>
      <c r="AE31" s="117">
        <v>23.69</v>
      </c>
      <c r="AF31" s="117">
        <v>23.23</v>
      </c>
      <c r="AG31" s="117">
        <v>25.93</v>
      </c>
      <c r="AH31" s="117">
        <v>25.96</v>
      </c>
      <c r="AI31" s="117">
        <v>28.87</v>
      </c>
      <c r="AJ31" s="117">
        <v>27.11</v>
      </c>
      <c r="AK31" s="117">
        <v>27.28</v>
      </c>
      <c r="AL31" s="397">
        <f t="shared" si="1"/>
        <v>-5.5074471770003459</v>
      </c>
    </row>
    <row r="32" spans="2:38" ht="12.75" customHeight="1" x14ac:dyDescent="0.25">
      <c r="B32" s="146" t="s">
        <v>31</v>
      </c>
      <c r="C32" s="343">
        <v>0.1217</v>
      </c>
      <c r="D32" s="338">
        <v>0.1241</v>
      </c>
      <c r="E32" s="116">
        <v>0.1236</v>
      </c>
      <c r="F32" s="116">
        <v>0.114</v>
      </c>
      <c r="G32" s="116">
        <v>0.11409999999999999</v>
      </c>
      <c r="H32" s="116">
        <v>0.11890000000000001</v>
      </c>
      <c r="I32" s="116">
        <v>0.1188</v>
      </c>
      <c r="J32" s="117">
        <v>0.1188</v>
      </c>
      <c r="K32" s="117">
        <v>0.1188</v>
      </c>
      <c r="L32" s="117">
        <v>0.124</v>
      </c>
      <c r="M32" s="117">
        <v>0.12509999999999999</v>
      </c>
      <c r="N32" s="117">
        <v>0.1363</v>
      </c>
      <c r="O32" s="117">
        <v>0.13789999999999999</v>
      </c>
      <c r="P32" s="117">
        <v>0.14099999999999999</v>
      </c>
      <c r="Q32" s="117">
        <v>0.13850000000000001</v>
      </c>
      <c r="R32" s="117">
        <v>0.1512</v>
      </c>
      <c r="S32" s="391">
        <f t="shared" si="0"/>
        <v>7.2340425531915002</v>
      </c>
      <c r="U32" s="146" t="s">
        <v>31</v>
      </c>
      <c r="V32" s="343">
        <v>33.813000000000002</v>
      </c>
      <c r="W32" s="338">
        <v>34.480499999999999</v>
      </c>
      <c r="X32" s="116">
        <v>34.340000000000003</v>
      </c>
      <c r="Y32" s="116">
        <v>31.658300000000001</v>
      </c>
      <c r="Z32" s="116">
        <v>31.6937</v>
      </c>
      <c r="AA32" s="116">
        <v>33.0184</v>
      </c>
      <c r="AB32" s="116">
        <v>33.01</v>
      </c>
      <c r="AC32" s="117">
        <v>33</v>
      </c>
      <c r="AD32" s="117">
        <v>33.01</v>
      </c>
      <c r="AE32" s="117">
        <v>34.44</v>
      </c>
      <c r="AF32" s="117">
        <v>34.74</v>
      </c>
      <c r="AG32" s="117">
        <v>37.86</v>
      </c>
      <c r="AH32" s="117">
        <v>38.299999999999997</v>
      </c>
      <c r="AI32" s="117">
        <v>39.159999999999997</v>
      </c>
      <c r="AJ32" s="117">
        <v>38.479999999999997</v>
      </c>
      <c r="AK32" s="117">
        <v>41.99</v>
      </c>
      <c r="AL32" s="397">
        <f t="shared" si="1"/>
        <v>7.2267620020429151</v>
      </c>
    </row>
    <row r="33" spans="2:38" ht="12.75" customHeight="1" x14ac:dyDescent="0.25">
      <c r="B33" s="146" t="s">
        <v>32</v>
      </c>
      <c r="C33" s="343">
        <v>5.5800000000000002E-2</v>
      </c>
      <c r="D33" s="338">
        <v>7.1199999999999999E-2</v>
      </c>
      <c r="E33" s="116">
        <v>6.5799999999999997E-2</v>
      </c>
      <c r="F33" s="116">
        <v>5.3900000000000003E-2</v>
      </c>
      <c r="G33" s="116">
        <v>5.8200000000000002E-2</v>
      </c>
      <c r="H33" s="116">
        <v>6.7299999999999999E-2</v>
      </c>
      <c r="I33" s="116">
        <v>6.6799999999999998E-2</v>
      </c>
      <c r="J33" s="117">
        <v>7.9200000000000007E-2</v>
      </c>
      <c r="K33" s="117">
        <v>7.9799999999999996E-2</v>
      </c>
      <c r="L33" s="117">
        <v>7.2999999999999995E-2</v>
      </c>
      <c r="M33" s="117">
        <v>6.6799999999999998E-2</v>
      </c>
      <c r="N33" s="117">
        <v>7.0999999999999994E-2</v>
      </c>
      <c r="O33" s="117">
        <v>6.6699999999999995E-2</v>
      </c>
      <c r="P33" s="117">
        <v>6.3399999999999998E-2</v>
      </c>
      <c r="Q33" s="117">
        <v>6.2899999999999998E-2</v>
      </c>
      <c r="R33" s="117">
        <v>6.0900000000000003E-2</v>
      </c>
      <c r="S33" s="391">
        <f t="shared" si="0"/>
        <v>-3.9432176656151348</v>
      </c>
      <c r="U33" s="146" t="s">
        <v>32</v>
      </c>
      <c r="V33" s="343">
        <v>15.51</v>
      </c>
      <c r="W33" s="338">
        <v>19.77</v>
      </c>
      <c r="X33" s="116">
        <v>18.28</v>
      </c>
      <c r="Y33" s="116">
        <v>14.96</v>
      </c>
      <c r="Z33" s="116">
        <v>16.1768</v>
      </c>
      <c r="AA33" s="116">
        <v>18.6846</v>
      </c>
      <c r="AB33" s="116">
        <v>18.559999999999999</v>
      </c>
      <c r="AC33" s="117">
        <v>22.01</v>
      </c>
      <c r="AD33" s="117">
        <v>22.16</v>
      </c>
      <c r="AE33" s="117">
        <v>20.28</v>
      </c>
      <c r="AF33" s="117">
        <v>18.57</v>
      </c>
      <c r="AG33" s="117">
        <v>19.71</v>
      </c>
      <c r="AH33" s="117">
        <v>18.54</v>
      </c>
      <c r="AI33" s="117">
        <v>17.61</v>
      </c>
      <c r="AJ33" s="117">
        <v>17.48</v>
      </c>
      <c r="AK33" s="117">
        <v>16.91</v>
      </c>
      <c r="AL33" s="397">
        <f t="shared" si="1"/>
        <v>-3.9750141964792691</v>
      </c>
    </row>
    <row r="34" spans="2:38" ht="12.75" customHeight="1" x14ac:dyDescent="0.25">
      <c r="B34" s="146" t="s">
        <v>33</v>
      </c>
      <c r="C34" s="343">
        <v>1.3794999999999999</v>
      </c>
      <c r="D34" s="338">
        <v>1.4104000000000001</v>
      </c>
      <c r="E34" s="116">
        <v>4.6199999999999998E-2</v>
      </c>
      <c r="F34" s="116">
        <v>4.7600000000000003E-2</v>
      </c>
      <c r="G34" s="116">
        <v>4.36E-2</v>
      </c>
      <c r="H34" s="116">
        <v>4.4600000000000001E-2</v>
      </c>
      <c r="I34" s="116">
        <v>4.65E-2</v>
      </c>
      <c r="J34" s="117">
        <v>5.1200000000000002E-2</v>
      </c>
      <c r="K34" s="117">
        <v>5.1499999999999997E-2</v>
      </c>
      <c r="L34" s="117">
        <v>5.1400000000000001E-2</v>
      </c>
      <c r="M34" s="117">
        <v>4.99E-2</v>
      </c>
      <c r="N34" s="117">
        <v>5.1799999999999999E-2</v>
      </c>
      <c r="O34" s="117">
        <v>5.0799999999999998E-2</v>
      </c>
      <c r="P34" s="117">
        <v>5.1900000000000002E-2</v>
      </c>
      <c r="Q34" s="117">
        <v>4.9599999999999998E-2</v>
      </c>
      <c r="R34" s="117">
        <v>4.9500000000000002E-2</v>
      </c>
      <c r="S34" s="391">
        <f t="shared" si="0"/>
        <v>-4.6242774566473974</v>
      </c>
      <c r="U34" s="146" t="s">
        <v>33</v>
      </c>
      <c r="V34" s="343">
        <v>383.22</v>
      </c>
      <c r="W34" s="338">
        <v>391.82</v>
      </c>
      <c r="X34" s="116">
        <v>12.829000000000001</v>
      </c>
      <c r="Y34" s="116">
        <v>13.212</v>
      </c>
      <c r="Z34" s="116">
        <v>12.111000000000001</v>
      </c>
      <c r="AA34" s="116">
        <v>12.39</v>
      </c>
      <c r="AB34" s="116">
        <v>12.93</v>
      </c>
      <c r="AC34" s="117">
        <v>14.21</v>
      </c>
      <c r="AD34" s="117">
        <v>14.32</v>
      </c>
      <c r="AE34" s="117">
        <v>14.29</v>
      </c>
      <c r="AF34" s="117">
        <v>13.85</v>
      </c>
      <c r="AG34" s="117">
        <v>14.39</v>
      </c>
      <c r="AH34" s="117">
        <v>14.1</v>
      </c>
      <c r="AI34" s="117">
        <v>14.42</v>
      </c>
      <c r="AJ34" s="117">
        <v>13.78</v>
      </c>
      <c r="AK34" s="117">
        <v>13.74</v>
      </c>
      <c r="AL34" s="397">
        <f t="shared" si="1"/>
        <v>-4.7156726768377233</v>
      </c>
    </row>
    <row r="35" spans="2:38" ht="12.75" customHeight="1" x14ac:dyDescent="0.25">
      <c r="B35" s="146" t="s">
        <v>35</v>
      </c>
      <c r="C35" s="343">
        <v>0.87070000000000003</v>
      </c>
      <c r="D35" s="338">
        <v>1.0008999999999999</v>
      </c>
      <c r="E35" s="116">
        <v>0.94879999999999998</v>
      </c>
      <c r="F35" s="116">
        <v>0.97670000000000001</v>
      </c>
      <c r="G35" s="116">
        <v>0.98260000000000003</v>
      </c>
      <c r="H35" s="116">
        <v>0.98660000000000003</v>
      </c>
      <c r="I35" s="116">
        <v>1.0599000000000001</v>
      </c>
      <c r="J35" s="117">
        <v>1.0626</v>
      </c>
      <c r="K35" s="117">
        <v>1.0425</v>
      </c>
      <c r="L35" s="117">
        <v>1.0814999999999999</v>
      </c>
      <c r="M35" s="117">
        <v>1.0468</v>
      </c>
      <c r="N35" s="117">
        <v>1.0734999999999999</v>
      </c>
      <c r="O35" s="117">
        <v>1.0604</v>
      </c>
      <c r="P35" s="117">
        <v>1.0518000000000001</v>
      </c>
      <c r="Q35" s="117">
        <v>1.0567</v>
      </c>
      <c r="R35" s="117">
        <v>1.0986</v>
      </c>
      <c r="S35" s="391">
        <f t="shared" si="0"/>
        <v>4.4495151169423801</v>
      </c>
      <c r="U35" s="146" t="s">
        <v>35</v>
      </c>
      <c r="V35" s="343">
        <v>241.87</v>
      </c>
      <c r="W35" s="338">
        <v>278.04000000000002</v>
      </c>
      <c r="X35" s="116">
        <v>263.57</v>
      </c>
      <c r="Y35" s="116">
        <v>271.33</v>
      </c>
      <c r="Z35" s="116">
        <v>272.95999999999998</v>
      </c>
      <c r="AA35" s="116">
        <v>274.08</v>
      </c>
      <c r="AB35" s="116">
        <v>294.45</v>
      </c>
      <c r="AC35" s="117">
        <v>295.18</v>
      </c>
      <c r="AD35" s="117">
        <v>289.62</v>
      </c>
      <c r="AE35" s="117">
        <v>300.43</v>
      </c>
      <c r="AF35" s="117">
        <v>290.8</v>
      </c>
      <c r="AG35" s="117">
        <v>298.20999999999998</v>
      </c>
      <c r="AH35" s="117">
        <v>294.58</v>
      </c>
      <c r="AI35" s="117">
        <v>292.19</v>
      </c>
      <c r="AJ35" s="117">
        <v>293.56</v>
      </c>
      <c r="AK35" s="117">
        <v>305.18</v>
      </c>
      <c r="AL35" s="397">
        <f t="shared" si="1"/>
        <v>4.4457373626749748</v>
      </c>
    </row>
    <row r="36" spans="2:38" ht="12.75" customHeight="1" x14ac:dyDescent="0.25">
      <c r="B36" s="149" t="s">
        <v>36</v>
      </c>
      <c r="C36" s="344">
        <v>3.0599999999999999E-2</v>
      </c>
      <c r="D36" s="81">
        <v>3.9100000000000003E-2</v>
      </c>
      <c r="E36" s="83">
        <v>3.8100000000000002E-2</v>
      </c>
      <c r="F36" s="83">
        <v>3.7900000000000003E-2</v>
      </c>
      <c r="G36" s="83">
        <v>3.5299999999999998E-2</v>
      </c>
      <c r="H36" s="83">
        <v>3.5700000000000003E-2</v>
      </c>
      <c r="I36" s="83">
        <v>3.6900000000000002E-2</v>
      </c>
      <c r="J36" s="88">
        <v>4.5400000000000003E-2</v>
      </c>
      <c r="K36" s="88">
        <v>4.2900000000000001E-2</v>
      </c>
      <c r="L36" s="88">
        <v>4.6199999999999998E-2</v>
      </c>
      <c r="M36" s="88">
        <v>4.5100000000000001E-2</v>
      </c>
      <c r="N36" s="88">
        <v>4.9799999999999997E-2</v>
      </c>
      <c r="O36" s="88">
        <v>4.9200000000000001E-2</v>
      </c>
      <c r="P36" s="88">
        <v>5.11E-2</v>
      </c>
      <c r="Q36" s="88">
        <v>4.65E-2</v>
      </c>
      <c r="R36" s="88">
        <v>4.8099999999999997E-2</v>
      </c>
      <c r="S36" s="392">
        <f t="shared" si="0"/>
        <v>-5.8708414872798489</v>
      </c>
      <c r="U36" s="149" t="s">
        <v>36</v>
      </c>
      <c r="V36" s="344">
        <v>8.5139999999999993</v>
      </c>
      <c r="W36" s="81">
        <v>10.855</v>
      </c>
      <c r="X36" s="83">
        <v>10.58</v>
      </c>
      <c r="Y36" s="83">
        <v>10.519</v>
      </c>
      <c r="Z36" s="83">
        <v>9.798</v>
      </c>
      <c r="AA36" s="83">
        <v>9.92</v>
      </c>
      <c r="AB36" s="83">
        <v>10.25</v>
      </c>
      <c r="AC36" s="88">
        <v>12.6</v>
      </c>
      <c r="AD36" s="88">
        <v>11.92</v>
      </c>
      <c r="AE36" s="88">
        <v>12.83</v>
      </c>
      <c r="AF36" s="88">
        <v>12.54</v>
      </c>
      <c r="AG36" s="88">
        <v>13.84</v>
      </c>
      <c r="AH36" s="88">
        <v>13.68</v>
      </c>
      <c r="AI36" s="88">
        <v>14.2</v>
      </c>
      <c r="AJ36" s="88">
        <v>12.92</v>
      </c>
      <c r="AK36" s="88">
        <v>13.36</v>
      </c>
      <c r="AL36" s="398">
        <f t="shared" si="1"/>
        <v>-5.9154929577464781</v>
      </c>
    </row>
    <row r="37" spans="2:38" ht="12.75" customHeight="1" x14ac:dyDescent="0.25">
      <c r="B37" s="333" t="s">
        <v>38</v>
      </c>
      <c r="C37" s="345">
        <v>0</v>
      </c>
      <c r="D37" s="339">
        <v>0</v>
      </c>
      <c r="E37" s="165">
        <v>0</v>
      </c>
      <c r="F37" s="165">
        <v>0</v>
      </c>
      <c r="G37" s="165">
        <v>0</v>
      </c>
      <c r="H37" s="165">
        <v>0</v>
      </c>
      <c r="I37" s="165">
        <v>0</v>
      </c>
      <c r="J37" s="175">
        <v>0</v>
      </c>
      <c r="K37" s="175">
        <v>0</v>
      </c>
      <c r="L37" s="175">
        <v>0</v>
      </c>
      <c r="M37" s="175">
        <v>0</v>
      </c>
      <c r="N37" s="175">
        <v>0</v>
      </c>
      <c r="O37" s="175">
        <v>9.9699999999999997E-2</v>
      </c>
      <c r="P37" s="175">
        <v>0.1036</v>
      </c>
      <c r="Q37" s="175">
        <v>9.6500000000000002E-2</v>
      </c>
      <c r="R37" s="175">
        <v>9.9699999999999997E-2</v>
      </c>
      <c r="S37" s="392">
        <f t="shared" si="0"/>
        <v>-3.7644787644787652</v>
      </c>
      <c r="U37" s="333" t="s">
        <v>38</v>
      </c>
      <c r="V37" s="345">
        <v>0</v>
      </c>
      <c r="W37" s="339">
        <v>0</v>
      </c>
      <c r="X37" s="165">
        <v>0</v>
      </c>
      <c r="Y37" s="165">
        <v>0</v>
      </c>
      <c r="Z37" s="165">
        <v>0</v>
      </c>
      <c r="AA37" s="165">
        <v>0</v>
      </c>
      <c r="AB37" s="165">
        <v>0</v>
      </c>
      <c r="AC37" s="175">
        <v>0</v>
      </c>
      <c r="AD37" s="175">
        <v>0</v>
      </c>
      <c r="AE37" s="175">
        <v>0</v>
      </c>
      <c r="AF37" s="175">
        <v>0</v>
      </c>
      <c r="AG37" s="175">
        <v>0</v>
      </c>
      <c r="AH37" s="175">
        <v>27.7</v>
      </c>
      <c r="AI37" s="175">
        <v>28.77</v>
      </c>
      <c r="AJ37" s="175">
        <v>26.8</v>
      </c>
      <c r="AK37" s="175">
        <v>27.71</v>
      </c>
      <c r="AL37" s="398">
        <f t="shared" si="1"/>
        <v>-3.6843934654153587</v>
      </c>
    </row>
    <row r="38" spans="2:38" ht="12.75" customHeight="1" x14ac:dyDescent="0.25">
      <c r="B38" s="334" t="s">
        <v>43</v>
      </c>
      <c r="C38" s="343">
        <v>0</v>
      </c>
      <c r="D38" s="338">
        <v>0</v>
      </c>
      <c r="E38" s="116">
        <v>0</v>
      </c>
      <c r="F38" s="116">
        <v>0</v>
      </c>
      <c r="G38" s="116">
        <v>0</v>
      </c>
      <c r="H38" s="116">
        <v>0</v>
      </c>
      <c r="I38" s="116">
        <v>0</v>
      </c>
      <c r="J38" s="117">
        <v>0</v>
      </c>
      <c r="K38" s="117">
        <v>0</v>
      </c>
      <c r="L38" s="117">
        <v>0</v>
      </c>
      <c r="M38" s="117">
        <v>4.5848000000000004</v>
      </c>
      <c r="N38" s="117">
        <v>5.016</v>
      </c>
      <c r="O38" s="117">
        <v>4.9451999999999998</v>
      </c>
      <c r="P38" s="117">
        <v>5.3545999999999996</v>
      </c>
      <c r="Q38" s="117">
        <v>5.6428000000000003</v>
      </c>
      <c r="R38" s="117">
        <v>4.8254000000000001</v>
      </c>
      <c r="S38" s="393">
        <f t="shared" si="0"/>
        <v>-9.8830911739438889</v>
      </c>
      <c r="U38" s="334" t="s">
        <v>43</v>
      </c>
      <c r="V38" s="343">
        <v>0</v>
      </c>
      <c r="W38" s="338">
        <v>0</v>
      </c>
      <c r="X38" s="116">
        <v>0</v>
      </c>
      <c r="Y38" s="116">
        <v>0</v>
      </c>
      <c r="Z38" s="116">
        <v>0</v>
      </c>
      <c r="AA38" s="116">
        <v>0</v>
      </c>
      <c r="AB38" s="116">
        <v>0</v>
      </c>
      <c r="AC38" s="117">
        <v>0</v>
      </c>
      <c r="AD38" s="117">
        <v>0</v>
      </c>
      <c r="AE38" s="117">
        <v>0</v>
      </c>
      <c r="AF38" s="117">
        <v>1273.6500000000001</v>
      </c>
      <c r="AG38" s="117">
        <v>1393.44</v>
      </c>
      <c r="AH38" s="117">
        <v>1373.78</v>
      </c>
      <c r="AI38" s="117">
        <v>1487.52</v>
      </c>
      <c r="AJ38" s="117">
        <v>1567.58</v>
      </c>
      <c r="AK38" s="117">
        <v>1340.51</v>
      </c>
      <c r="AL38" s="397">
        <f t="shared" si="1"/>
        <v>-9.8828923308594163</v>
      </c>
    </row>
    <row r="39" spans="2:38" ht="12.75" customHeight="1" x14ac:dyDescent="0.25">
      <c r="B39" s="335" t="s">
        <v>44</v>
      </c>
      <c r="C39" s="344">
        <v>6.1400000000000003E-2</v>
      </c>
      <c r="D39" s="81">
        <v>8.9800000000000005E-2</v>
      </c>
      <c r="E39" s="83">
        <v>8.4000000000000005E-2</v>
      </c>
      <c r="F39" s="83">
        <v>6.6900000000000001E-2</v>
      </c>
      <c r="G39" s="83">
        <v>6.5299999999999997E-2</v>
      </c>
      <c r="H39" s="83">
        <v>6.6100000000000006E-2</v>
      </c>
      <c r="I39" s="83">
        <v>6.3799999999999996E-2</v>
      </c>
      <c r="J39" s="88">
        <v>7.2300000000000003E-2</v>
      </c>
      <c r="K39" s="88">
        <v>7.4300000000000005E-2</v>
      </c>
      <c r="L39" s="88">
        <v>9.3600000000000003E-2</v>
      </c>
      <c r="M39" s="88">
        <v>9.7299999999999998E-2</v>
      </c>
      <c r="N39" s="88">
        <v>9.9400000000000002E-2</v>
      </c>
      <c r="O39" s="88">
        <v>9.6699999999999994E-2</v>
      </c>
      <c r="P39" s="88">
        <v>0.1062</v>
      </c>
      <c r="Q39" s="88">
        <v>0.10829999999999999</v>
      </c>
      <c r="R39" s="88">
        <v>0.1104</v>
      </c>
      <c r="S39" s="392">
        <f t="shared" si="0"/>
        <v>3.9548022598870012</v>
      </c>
      <c r="U39" s="335" t="s">
        <v>44</v>
      </c>
      <c r="V39" s="344">
        <v>17.067799999999998</v>
      </c>
      <c r="W39" s="81">
        <v>24.947600000000001</v>
      </c>
      <c r="X39" s="83">
        <v>23.338100000000001</v>
      </c>
      <c r="Y39" s="83">
        <v>18.5776</v>
      </c>
      <c r="Z39" s="83">
        <v>18.149999999999999</v>
      </c>
      <c r="AA39" s="83">
        <v>18.374099999999999</v>
      </c>
      <c r="AB39" s="83">
        <v>17.71</v>
      </c>
      <c r="AC39" s="88">
        <v>20.09</v>
      </c>
      <c r="AD39" s="88">
        <v>20.65</v>
      </c>
      <c r="AE39" s="88">
        <v>26.01</v>
      </c>
      <c r="AF39" s="88">
        <v>27.03</v>
      </c>
      <c r="AG39" s="88">
        <v>27.61</v>
      </c>
      <c r="AH39" s="88">
        <v>26.86</v>
      </c>
      <c r="AI39" s="88">
        <v>29.5</v>
      </c>
      <c r="AJ39" s="88">
        <v>30.09</v>
      </c>
      <c r="AK39" s="88">
        <v>30.66</v>
      </c>
      <c r="AL39" s="398">
        <f t="shared" si="1"/>
        <v>3.9322033898305091</v>
      </c>
    </row>
    <row r="40" spans="2:38" ht="12.75" customHeight="1" x14ac:dyDescent="0.25">
      <c r="B40" s="108" t="s">
        <v>46</v>
      </c>
      <c r="C40" s="346">
        <v>0</v>
      </c>
      <c r="D40" s="124">
        <v>0</v>
      </c>
      <c r="E40" s="120">
        <v>0</v>
      </c>
      <c r="F40" s="120">
        <v>0</v>
      </c>
      <c r="G40" s="120">
        <v>7.3899999999999993E-2</v>
      </c>
      <c r="H40" s="120">
        <v>8.77E-2</v>
      </c>
      <c r="I40" s="120">
        <v>8.8599999999999998E-2</v>
      </c>
      <c r="J40" s="121">
        <v>0.1051</v>
      </c>
      <c r="K40" s="121">
        <v>0.1087</v>
      </c>
      <c r="L40" s="121">
        <v>0.1087</v>
      </c>
      <c r="M40" s="121">
        <v>0.1087</v>
      </c>
      <c r="N40" s="121">
        <v>0.1004</v>
      </c>
      <c r="O40" s="121">
        <v>0.1004</v>
      </c>
      <c r="P40" s="121">
        <v>0.1004</v>
      </c>
      <c r="Q40" s="121">
        <v>0.1004</v>
      </c>
      <c r="R40" s="121">
        <v>0.1004</v>
      </c>
      <c r="S40" s="392">
        <f t="shared" si="0"/>
        <v>0</v>
      </c>
      <c r="U40" s="108" t="s">
        <v>46</v>
      </c>
      <c r="V40" s="346">
        <v>0</v>
      </c>
      <c r="W40" s="124">
        <v>0</v>
      </c>
      <c r="X40" s="120">
        <v>0</v>
      </c>
      <c r="Y40" s="120">
        <v>0</v>
      </c>
      <c r="Z40" s="120">
        <v>20.54</v>
      </c>
      <c r="AA40" s="120">
        <v>24.36</v>
      </c>
      <c r="AB40" s="120">
        <v>24.6</v>
      </c>
      <c r="AC40" s="121">
        <v>29.2</v>
      </c>
      <c r="AD40" s="121">
        <v>30.2</v>
      </c>
      <c r="AE40" s="121">
        <v>30.2</v>
      </c>
      <c r="AF40" s="121">
        <v>30.2</v>
      </c>
      <c r="AG40" s="121">
        <v>27.9</v>
      </c>
      <c r="AH40" s="121">
        <v>27.9</v>
      </c>
      <c r="AI40" s="121">
        <v>27.9</v>
      </c>
      <c r="AJ40" s="121">
        <v>27.9</v>
      </c>
      <c r="AK40" s="121">
        <v>27.9</v>
      </c>
      <c r="AL40" s="398">
        <f t="shared" si="1"/>
        <v>0</v>
      </c>
    </row>
    <row r="41" spans="2:38" ht="12.75" customHeight="1" x14ac:dyDescent="0.25">
      <c r="B41" s="108" t="s">
        <v>47</v>
      </c>
      <c r="C41" s="346">
        <v>0</v>
      </c>
      <c r="D41" s="124">
        <v>0</v>
      </c>
      <c r="E41" s="120">
        <v>0</v>
      </c>
      <c r="F41" s="120">
        <v>0</v>
      </c>
      <c r="G41" s="120">
        <v>0</v>
      </c>
      <c r="H41" s="120">
        <v>0</v>
      </c>
      <c r="I41" s="120">
        <v>0</v>
      </c>
      <c r="J41" s="121">
        <v>0</v>
      </c>
      <c r="K41" s="121">
        <v>0</v>
      </c>
      <c r="L41" s="121">
        <v>0</v>
      </c>
      <c r="M41" s="121">
        <v>0</v>
      </c>
      <c r="N41" s="121">
        <v>0</v>
      </c>
      <c r="O41" s="121">
        <v>0</v>
      </c>
      <c r="P41" s="121">
        <v>0</v>
      </c>
      <c r="Q41" s="121">
        <v>0.64659999999999995</v>
      </c>
      <c r="R41" s="121">
        <v>0.68120000000000003</v>
      </c>
      <c r="S41" s="394" t="s">
        <v>109</v>
      </c>
      <c r="U41" s="108" t="s">
        <v>47</v>
      </c>
      <c r="V41" s="346">
        <v>0</v>
      </c>
      <c r="W41" s="124">
        <v>0</v>
      </c>
      <c r="X41" s="120">
        <v>0</v>
      </c>
      <c r="Y41" s="120">
        <v>0</v>
      </c>
      <c r="Z41" s="120">
        <v>0</v>
      </c>
      <c r="AA41" s="120">
        <v>0</v>
      </c>
      <c r="AB41" s="120">
        <v>0</v>
      </c>
      <c r="AC41" s="121">
        <v>0</v>
      </c>
      <c r="AD41" s="121">
        <v>0</v>
      </c>
      <c r="AE41" s="121">
        <v>0</v>
      </c>
      <c r="AF41" s="121">
        <v>0</v>
      </c>
      <c r="AG41" s="121">
        <v>0</v>
      </c>
      <c r="AH41" s="121">
        <v>0</v>
      </c>
      <c r="AI41" s="121">
        <v>0</v>
      </c>
      <c r="AJ41" s="121">
        <v>179.63</v>
      </c>
      <c r="AK41" s="121">
        <v>189.23</v>
      </c>
      <c r="AL41" s="398" t="s">
        <v>109</v>
      </c>
    </row>
    <row r="42" spans="2:38" ht="12.75" customHeight="1" x14ac:dyDescent="0.2">
      <c r="B42" s="53"/>
      <c r="C42" s="66"/>
      <c r="D42" s="66"/>
      <c r="U42" s="66"/>
    </row>
    <row r="43" spans="2:38" ht="12.75" customHeight="1" x14ac:dyDescent="0.2"/>
    <row r="44" spans="2:38" ht="12.75" customHeight="1" x14ac:dyDescent="0.2">
      <c r="B44" s="57" t="s">
        <v>114</v>
      </c>
      <c r="U44" s="57" t="s">
        <v>114</v>
      </c>
    </row>
    <row r="45" spans="2:38" ht="12.75" customHeight="1" x14ac:dyDescent="0.2"/>
    <row r="46" spans="2:38" ht="12.75" customHeight="1" x14ac:dyDescent="0.2"/>
    <row r="47" spans="2:38" ht="12.75" customHeight="1" x14ac:dyDescent="0.2"/>
    <row r="48" spans="2:38" ht="12.75" customHeight="1" x14ac:dyDescent="0.2"/>
    <row r="49" spans="1:2" ht="12.75" customHeight="1" x14ac:dyDescent="0.2"/>
    <row r="50" spans="1:2"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c r="A55" s="176"/>
    </row>
    <row r="56" spans="1:2" ht="12.75" customHeight="1" x14ac:dyDescent="0.2"/>
    <row r="64" spans="1:2" x14ac:dyDescent="0.2">
      <c r="B64" s="65"/>
    </row>
    <row r="66" spans="1:4" ht="12.75" customHeight="1" x14ac:dyDescent="0.2"/>
    <row r="67" spans="1:4" ht="12.75" customHeight="1" x14ac:dyDescent="0.2">
      <c r="C67" s="64"/>
      <c r="D67" s="64"/>
    </row>
    <row r="68" spans="1:4" ht="12.75" customHeight="1" x14ac:dyDescent="0.2">
      <c r="A68" s="75"/>
      <c r="C68" s="64"/>
      <c r="D68" s="64"/>
    </row>
    <row r="69" spans="1:4" ht="12.75" customHeight="1" x14ac:dyDescent="0.2">
      <c r="A69" s="75"/>
    </row>
    <row r="70" spans="1:4" ht="12.75" customHeight="1" x14ac:dyDescent="0.2">
      <c r="A70" s="75"/>
    </row>
    <row r="71" spans="1:4" ht="12.75" customHeight="1" x14ac:dyDescent="0.2"/>
    <row r="72" spans="1:4" ht="12.75" customHeight="1" x14ac:dyDescent="0.2"/>
    <row r="73" spans="1:4" ht="12.75" customHeight="1" x14ac:dyDescent="0.2"/>
    <row r="74" spans="1:4" ht="12.75" customHeight="1" x14ac:dyDescent="0.2"/>
    <row r="75" spans="1:4" ht="12.75" customHeight="1" x14ac:dyDescent="0.2"/>
    <row r="76" spans="1:4" ht="12.75" customHeight="1" x14ac:dyDescent="0.2"/>
    <row r="77" spans="1:4" ht="12.75" customHeight="1" x14ac:dyDescent="0.2"/>
    <row r="78" spans="1:4" ht="12.75" customHeight="1" x14ac:dyDescent="0.2"/>
    <row r="79" spans="1:4" ht="12.75" customHeight="1" x14ac:dyDescent="0.2"/>
    <row r="80" spans="1:4"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sheetData>
  <mergeCells count="34">
    <mergeCell ref="B7:B9"/>
    <mergeCell ref="AJ8:AJ9"/>
    <mergeCell ref="AK8:AK9"/>
    <mergeCell ref="AB8:AB9"/>
    <mergeCell ref="AC8:AC9"/>
    <mergeCell ref="AD8:AD9"/>
    <mergeCell ref="AE8:AE9"/>
    <mergeCell ref="AF8:AF9"/>
    <mergeCell ref="AG8:AG9"/>
    <mergeCell ref="W8:W9"/>
    <mergeCell ref="X8:X9"/>
    <mergeCell ref="Y8:Y9"/>
    <mergeCell ref="Z8:Z9"/>
    <mergeCell ref="AH8:AH9"/>
    <mergeCell ref="AI8:AI9"/>
    <mergeCell ref="K8:K9"/>
    <mergeCell ref="L8:L9"/>
    <mergeCell ref="AA8:AA9"/>
    <mergeCell ref="N8:N9"/>
    <mergeCell ref="O8:O9"/>
    <mergeCell ref="P8:P9"/>
    <mergeCell ref="Q8:Q9"/>
    <mergeCell ref="R8:R9"/>
    <mergeCell ref="V8:V9"/>
    <mergeCell ref="M8:M9"/>
    <mergeCell ref="U7:U9"/>
    <mergeCell ref="H8:H9"/>
    <mergeCell ref="I8:I9"/>
    <mergeCell ref="J8:J9"/>
    <mergeCell ref="C8:C9"/>
    <mergeCell ref="D8:D9"/>
    <mergeCell ref="E8:E9"/>
    <mergeCell ref="F8:F9"/>
    <mergeCell ref="G8:G9"/>
  </mergeCell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AE111"/>
  <sheetViews>
    <sheetView showGridLines="0" topLeftCell="A28" zoomScale="80" zoomScaleNormal="80" workbookViewId="0">
      <selection activeCell="W65" sqref="W65:AA66"/>
    </sheetView>
  </sheetViews>
  <sheetFormatPr defaultColWidth="9.140625" defaultRowHeight="12" x14ac:dyDescent="0.2"/>
  <cols>
    <col min="1" max="1" width="3.7109375" style="57" customWidth="1"/>
    <col min="2" max="2" width="21" style="57" customWidth="1"/>
    <col min="3" max="18" width="7" style="57" hidden="1" customWidth="1"/>
    <col min="19" max="19" width="9.5703125" style="57" bestFit="1" customWidth="1"/>
    <col min="20" max="30" width="9.140625" style="57"/>
    <col min="31" max="31" width="6.28515625" style="57" customWidth="1"/>
    <col min="32" max="16384" width="9.140625" style="57"/>
  </cols>
  <sheetData>
    <row r="1" spans="1:30" x14ac:dyDescent="0.2">
      <c r="T1" s="65"/>
    </row>
    <row r="3" spans="1:30" x14ac:dyDescent="0.25">
      <c r="T3" s="138" t="s">
        <v>150</v>
      </c>
    </row>
    <row r="5" spans="1:30" ht="12.75" customHeight="1" x14ac:dyDescent="0.25">
      <c r="B5" s="138"/>
      <c r="C5" s="64"/>
      <c r="D5" s="64"/>
      <c r="T5" s="58"/>
    </row>
    <row r="6" spans="1:30" ht="12.75" customHeight="1" x14ac:dyDescent="0.2">
      <c r="B6" s="138"/>
      <c r="C6" s="64"/>
      <c r="D6" s="64"/>
      <c r="T6" s="58"/>
    </row>
    <row r="7" spans="1:30" ht="12.75" customHeight="1" x14ac:dyDescent="0.2">
      <c r="B7" s="524"/>
      <c r="C7" s="353"/>
      <c r="D7" s="354"/>
      <c r="E7" s="355"/>
      <c r="F7" s="355"/>
      <c r="G7" s="355" t="s">
        <v>107</v>
      </c>
      <c r="H7" s="355"/>
      <c r="I7" s="356"/>
      <c r="J7" s="356"/>
      <c r="K7" s="357"/>
      <c r="L7" s="357"/>
      <c r="M7" s="357"/>
      <c r="N7" s="357"/>
      <c r="O7" s="358"/>
      <c r="P7" s="478"/>
      <c r="Q7" s="359"/>
      <c r="R7" s="360"/>
      <c r="S7" s="350" t="s">
        <v>6</v>
      </c>
    </row>
    <row r="8" spans="1:30" ht="12.75" customHeight="1" x14ac:dyDescent="0.2">
      <c r="A8" s="75"/>
      <c r="B8" s="525"/>
      <c r="C8" s="518" t="s">
        <v>94</v>
      </c>
      <c r="D8" s="520" t="s">
        <v>95</v>
      </c>
      <c r="E8" s="516" t="s">
        <v>96</v>
      </c>
      <c r="F8" s="516" t="s">
        <v>97</v>
      </c>
      <c r="G8" s="516" t="s">
        <v>98</v>
      </c>
      <c r="H8" s="516" t="s">
        <v>99</v>
      </c>
      <c r="I8" s="516" t="s">
        <v>100</v>
      </c>
      <c r="J8" s="516" t="s">
        <v>101</v>
      </c>
      <c r="K8" s="516" t="s">
        <v>102</v>
      </c>
      <c r="L8" s="516" t="s">
        <v>103</v>
      </c>
      <c r="M8" s="516" t="s">
        <v>104</v>
      </c>
      <c r="N8" s="516" t="s">
        <v>4</v>
      </c>
      <c r="O8" s="516" t="s">
        <v>105</v>
      </c>
      <c r="P8" s="516" t="s">
        <v>5</v>
      </c>
      <c r="Q8" s="516" t="s">
        <v>106</v>
      </c>
      <c r="R8" s="522" t="s">
        <v>6</v>
      </c>
      <c r="S8" s="351" t="s">
        <v>5</v>
      </c>
      <c r="AB8" s="84"/>
      <c r="AC8" s="84"/>
      <c r="AD8" s="84"/>
    </row>
    <row r="9" spans="1:30" ht="12.75" customHeight="1" x14ac:dyDescent="0.2">
      <c r="A9" s="75"/>
      <c r="B9" s="526"/>
      <c r="C9" s="519"/>
      <c r="D9" s="521"/>
      <c r="E9" s="517"/>
      <c r="F9" s="517"/>
      <c r="G9" s="517"/>
      <c r="H9" s="517"/>
      <c r="I9" s="517"/>
      <c r="J9" s="517"/>
      <c r="K9" s="517"/>
      <c r="L9" s="517"/>
      <c r="M9" s="517"/>
      <c r="N9" s="517"/>
      <c r="O9" s="517"/>
      <c r="P9" s="517"/>
      <c r="Q9" s="517"/>
      <c r="R9" s="523"/>
      <c r="S9" s="352" t="s">
        <v>108</v>
      </c>
      <c r="AB9" s="84"/>
      <c r="AC9" s="84"/>
      <c r="AD9" s="84"/>
    </row>
    <row r="10" spans="1:30" ht="12.75" customHeight="1" x14ac:dyDescent="0.25">
      <c r="B10" s="144" t="s">
        <v>14</v>
      </c>
      <c r="C10" s="367">
        <v>0.52380000000000004</v>
      </c>
      <c r="D10" s="368">
        <v>0.58040000000000003</v>
      </c>
      <c r="E10" s="369">
        <v>0.61729999999999996</v>
      </c>
      <c r="F10" s="369">
        <v>0.56730000000000003</v>
      </c>
      <c r="G10" s="369">
        <v>0.56710000000000005</v>
      </c>
      <c r="H10" s="369">
        <v>0.62739999999999996</v>
      </c>
      <c r="I10" s="369">
        <v>4.19E-2</v>
      </c>
      <c r="J10" s="370">
        <v>4.3700000000000003E-2</v>
      </c>
      <c r="K10" s="370">
        <v>0.05</v>
      </c>
      <c r="L10" s="370">
        <v>5.1799999999999999E-2</v>
      </c>
      <c r="M10" s="370">
        <v>5.2400000000000002E-2</v>
      </c>
      <c r="N10" s="370">
        <v>4.7600000000000003E-2</v>
      </c>
      <c r="O10" s="370">
        <v>4.9099999999999998E-2</v>
      </c>
      <c r="P10" s="370">
        <v>4.9399999999999999E-2</v>
      </c>
      <c r="Q10" s="370">
        <v>4.5600000000000002E-2</v>
      </c>
      <c r="R10" s="371">
        <v>3.8399999999999997E-2</v>
      </c>
      <c r="S10" s="366">
        <f>((R10-P10)/P10)</f>
        <v>-0.22267206477732798</v>
      </c>
      <c r="AA10" s="84"/>
    </row>
    <row r="11" spans="1:30" ht="12.75" customHeight="1" x14ac:dyDescent="0.25">
      <c r="B11" s="146" t="s">
        <v>10</v>
      </c>
      <c r="C11" s="372">
        <v>6.93E-2</v>
      </c>
      <c r="D11" s="373">
        <v>7.6499999999999999E-2</v>
      </c>
      <c r="E11" s="374">
        <v>9.2499999999999999E-2</v>
      </c>
      <c r="F11" s="374">
        <v>6.8099999999999994E-2</v>
      </c>
      <c r="G11" s="374">
        <v>7.1900000000000006E-2</v>
      </c>
      <c r="H11" s="374">
        <v>8.43E-2</v>
      </c>
      <c r="I11" s="374">
        <v>8.4099999999999994E-2</v>
      </c>
      <c r="J11" s="375">
        <v>9.2299999999999993E-2</v>
      </c>
      <c r="K11" s="375">
        <v>9.6600000000000005E-2</v>
      </c>
      <c r="L11" s="375">
        <v>0.1087</v>
      </c>
      <c r="M11" s="375">
        <v>0.1003</v>
      </c>
      <c r="N11" s="375">
        <v>0.1013</v>
      </c>
      <c r="O11" s="375">
        <v>9.5899999999999999E-2</v>
      </c>
      <c r="P11" s="375">
        <v>9.4600000000000004E-2</v>
      </c>
      <c r="Q11" s="375">
        <v>9.3299999999999994E-2</v>
      </c>
      <c r="R11" s="375">
        <v>7.6499999999999999E-2</v>
      </c>
      <c r="S11" s="376">
        <f t="shared" ref="S11:S39" si="0">((R11-P11)/P11)</f>
        <v>-0.19133192389006348</v>
      </c>
      <c r="AA11" s="84"/>
    </row>
    <row r="12" spans="1:30" ht="12.75" customHeight="1" x14ac:dyDescent="0.25">
      <c r="B12" s="146" t="s">
        <v>12</v>
      </c>
      <c r="C12" s="372">
        <v>0.71479999999999999</v>
      </c>
      <c r="D12" s="373">
        <v>0.73009999999999997</v>
      </c>
      <c r="E12" s="374">
        <v>0.59789999999999999</v>
      </c>
      <c r="F12" s="374">
        <v>0.63339999999999996</v>
      </c>
      <c r="G12" s="374">
        <v>0.70989999999999998</v>
      </c>
      <c r="H12" s="374">
        <v>0.71930000000000005</v>
      </c>
      <c r="I12" s="374">
        <v>0.76880000000000004</v>
      </c>
      <c r="J12" s="375">
        <v>0.7661</v>
      </c>
      <c r="K12" s="375">
        <v>0.72850000000000004</v>
      </c>
      <c r="L12" s="375">
        <v>0.7117</v>
      </c>
      <c r="M12" s="375">
        <v>0.74050000000000005</v>
      </c>
      <c r="N12" s="375">
        <v>0.72870000000000001</v>
      </c>
      <c r="O12" s="375">
        <v>0.67749999999999999</v>
      </c>
      <c r="P12" s="375">
        <v>0.65359999999999996</v>
      </c>
      <c r="Q12" s="375">
        <v>0.59830000000000005</v>
      </c>
      <c r="R12" s="375">
        <v>0.56989999999999996</v>
      </c>
      <c r="S12" s="376">
        <f t="shared" si="0"/>
        <v>-0.12805997552019585</v>
      </c>
      <c r="AA12" s="84"/>
    </row>
    <row r="13" spans="1:30" ht="12.75" customHeight="1" x14ac:dyDescent="0.25">
      <c r="B13" s="365" t="s">
        <v>43</v>
      </c>
      <c r="C13" s="372">
        <v>0</v>
      </c>
      <c r="D13" s="373">
        <v>0</v>
      </c>
      <c r="E13" s="374">
        <v>0</v>
      </c>
      <c r="F13" s="374">
        <v>0</v>
      </c>
      <c r="G13" s="374">
        <v>0</v>
      </c>
      <c r="H13" s="374">
        <v>0</v>
      </c>
      <c r="I13" s="374">
        <v>0</v>
      </c>
      <c r="J13" s="375">
        <v>0</v>
      </c>
      <c r="K13" s="375">
        <v>0</v>
      </c>
      <c r="L13" s="375">
        <v>0</v>
      </c>
      <c r="M13" s="375">
        <v>4.5848000000000004</v>
      </c>
      <c r="N13" s="375">
        <v>5.016</v>
      </c>
      <c r="O13" s="375">
        <v>4.9451999999999998</v>
      </c>
      <c r="P13" s="375">
        <v>5.3545999999999996</v>
      </c>
      <c r="Q13" s="375">
        <v>5.6428000000000003</v>
      </c>
      <c r="R13" s="375">
        <v>4.8254000000000001</v>
      </c>
      <c r="S13" s="376">
        <f t="shared" si="0"/>
        <v>-9.8830911739438893E-2</v>
      </c>
      <c r="AA13" s="84"/>
    </row>
    <row r="14" spans="1:30" ht="12.75" customHeight="1" x14ac:dyDescent="0.25">
      <c r="B14" s="146" t="s">
        <v>24</v>
      </c>
      <c r="C14" s="372">
        <v>5.57E-2</v>
      </c>
      <c r="D14" s="373">
        <v>5.1400000000000001E-2</v>
      </c>
      <c r="E14" s="374">
        <v>4.9200000000000001E-2</v>
      </c>
      <c r="F14" s="374">
        <v>4.6100000000000002E-2</v>
      </c>
      <c r="G14" s="374">
        <v>4.3400000000000001E-2</v>
      </c>
      <c r="H14" s="374">
        <v>4.7300000000000002E-2</v>
      </c>
      <c r="I14" s="374">
        <v>5.11E-2</v>
      </c>
      <c r="J14" s="375">
        <v>5.79E-2</v>
      </c>
      <c r="K14" s="375">
        <v>5.7799999999999997E-2</v>
      </c>
      <c r="L14" s="375">
        <v>5.9400000000000001E-2</v>
      </c>
      <c r="M14" s="375">
        <v>6.2399999999999997E-2</v>
      </c>
      <c r="N14" s="375">
        <v>5.6599999999999998E-2</v>
      </c>
      <c r="O14" s="375">
        <v>5.3199999999999997E-2</v>
      </c>
      <c r="P14" s="375">
        <v>5.1400000000000001E-2</v>
      </c>
      <c r="Q14" s="375">
        <v>4.9599999999999998E-2</v>
      </c>
      <c r="R14" s="375">
        <v>4.82E-2</v>
      </c>
      <c r="S14" s="376">
        <f t="shared" si="0"/>
        <v>-6.2256809338521429E-2</v>
      </c>
      <c r="AA14" s="84"/>
    </row>
    <row r="15" spans="1:30" ht="12.75" customHeight="1" x14ac:dyDescent="0.25">
      <c r="B15" s="146" t="s">
        <v>16</v>
      </c>
      <c r="C15" s="372">
        <v>0</v>
      </c>
      <c r="D15" s="373">
        <v>0</v>
      </c>
      <c r="E15" s="374">
        <v>0</v>
      </c>
      <c r="F15" s="374">
        <v>0</v>
      </c>
      <c r="G15" s="374">
        <v>0</v>
      </c>
      <c r="H15" s="374">
        <v>0</v>
      </c>
      <c r="I15" s="374">
        <v>0</v>
      </c>
      <c r="J15" s="375">
        <v>0</v>
      </c>
      <c r="K15" s="375">
        <v>0</v>
      </c>
      <c r="L15" s="375">
        <v>0.1017</v>
      </c>
      <c r="M15" s="375">
        <v>7.7200000000000005E-2</v>
      </c>
      <c r="N15" s="375">
        <v>8.8800000000000004E-2</v>
      </c>
      <c r="O15" s="375">
        <v>7.2300000000000003E-2</v>
      </c>
      <c r="P15" s="375">
        <v>7.9799999999999996E-2</v>
      </c>
      <c r="Q15" s="375">
        <v>6.8099999999999994E-2</v>
      </c>
      <c r="R15" s="375">
        <v>7.4999999999999997E-2</v>
      </c>
      <c r="S15" s="376">
        <f t="shared" si="0"/>
        <v>-6.0150375939849614E-2</v>
      </c>
      <c r="AA15" s="84"/>
    </row>
    <row r="16" spans="1:30" ht="12.75" customHeight="1" x14ac:dyDescent="0.25">
      <c r="B16" s="146" t="s">
        <v>27</v>
      </c>
      <c r="C16" s="372">
        <v>6.9699999999999998E-2</v>
      </c>
      <c r="D16" s="373">
        <v>7.5700000000000003E-2</v>
      </c>
      <c r="E16" s="374">
        <v>8.0699999999999994E-2</v>
      </c>
      <c r="F16" s="374">
        <v>6.7500000000000004E-2</v>
      </c>
      <c r="G16" s="374">
        <v>6.3100000000000003E-2</v>
      </c>
      <c r="H16" s="374">
        <v>6.6500000000000004E-2</v>
      </c>
      <c r="I16" s="374">
        <v>6.4399999999999999E-2</v>
      </c>
      <c r="J16" s="375">
        <v>7.4099999999999999E-2</v>
      </c>
      <c r="K16" s="375">
        <v>7.5600000000000001E-2</v>
      </c>
      <c r="L16" s="375">
        <v>8.4400000000000003E-2</v>
      </c>
      <c r="M16" s="375">
        <v>8.1199999999999994E-2</v>
      </c>
      <c r="N16" s="375">
        <v>8.4599999999999995E-2</v>
      </c>
      <c r="O16" s="375">
        <v>7.9799999999999996E-2</v>
      </c>
      <c r="P16" s="375">
        <v>8.2000000000000003E-2</v>
      </c>
      <c r="Q16" s="375">
        <v>7.6399999999999996E-2</v>
      </c>
      <c r="R16" s="375">
        <v>7.7100000000000002E-2</v>
      </c>
      <c r="S16" s="376">
        <f t="shared" si="0"/>
        <v>-5.9756097560975628E-2</v>
      </c>
      <c r="AA16" s="84"/>
    </row>
    <row r="17" spans="2:27" ht="12.75" customHeight="1" x14ac:dyDescent="0.25">
      <c r="B17" s="146" t="s">
        <v>36</v>
      </c>
      <c r="C17" s="372">
        <v>3.0599999999999999E-2</v>
      </c>
      <c r="D17" s="373">
        <v>3.9100000000000003E-2</v>
      </c>
      <c r="E17" s="374">
        <v>3.8100000000000002E-2</v>
      </c>
      <c r="F17" s="374">
        <v>3.7900000000000003E-2</v>
      </c>
      <c r="G17" s="374">
        <v>3.5299999999999998E-2</v>
      </c>
      <c r="H17" s="374">
        <v>3.5700000000000003E-2</v>
      </c>
      <c r="I17" s="374">
        <v>3.6900000000000002E-2</v>
      </c>
      <c r="J17" s="375">
        <v>4.5400000000000003E-2</v>
      </c>
      <c r="K17" s="375">
        <v>4.2900000000000001E-2</v>
      </c>
      <c r="L17" s="375">
        <v>4.6199999999999998E-2</v>
      </c>
      <c r="M17" s="375">
        <v>4.5100000000000001E-2</v>
      </c>
      <c r="N17" s="375">
        <v>4.9799999999999997E-2</v>
      </c>
      <c r="O17" s="375">
        <v>4.9200000000000001E-2</v>
      </c>
      <c r="P17" s="375">
        <v>5.11E-2</v>
      </c>
      <c r="Q17" s="375">
        <v>4.65E-2</v>
      </c>
      <c r="R17" s="375">
        <v>4.8099999999999997E-2</v>
      </c>
      <c r="S17" s="376">
        <f t="shared" si="0"/>
        <v>-5.8708414872798487E-2</v>
      </c>
      <c r="AA17" s="84"/>
    </row>
    <row r="18" spans="2:27" ht="12.75" customHeight="1" x14ac:dyDescent="0.25">
      <c r="B18" s="146" t="s">
        <v>30</v>
      </c>
      <c r="C18" s="372">
        <v>6.25E-2</v>
      </c>
      <c r="D18" s="373">
        <v>6.2899999999999998E-2</v>
      </c>
      <c r="E18" s="374">
        <v>6.0400000000000002E-2</v>
      </c>
      <c r="F18" s="374">
        <v>5.9499999999999997E-2</v>
      </c>
      <c r="G18" s="374">
        <v>5.9400000000000001E-2</v>
      </c>
      <c r="H18" s="374">
        <v>6.3E-2</v>
      </c>
      <c r="I18" s="374">
        <v>6.0999999999999999E-2</v>
      </c>
      <c r="J18" s="375">
        <v>7.3800000000000004E-2</v>
      </c>
      <c r="K18" s="375">
        <v>7.3899999999999993E-2</v>
      </c>
      <c r="L18" s="375">
        <v>8.5300000000000001E-2</v>
      </c>
      <c r="M18" s="375">
        <v>8.3599999999999994E-2</v>
      </c>
      <c r="N18" s="375">
        <v>9.3299999999999994E-2</v>
      </c>
      <c r="O18" s="375">
        <v>9.3399999999999997E-2</v>
      </c>
      <c r="P18" s="375">
        <v>0.10390000000000001</v>
      </c>
      <c r="Q18" s="375">
        <v>9.7600000000000006E-2</v>
      </c>
      <c r="R18" s="375">
        <v>9.8199999999999996E-2</v>
      </c>
      <c r="S18" s="376">
        <f t="shared" si="0"/>
        <v>-5.4860442733397595E-2</v>
      </c>
      <c r="AA18" s="84"/>
    </row>
    <row r="19" spans="2:27" ht="12.75" customHeight="1" x14ac:dyDescent="0.25">
      <c r="B19" s="146" t="s">
        <v>161</v>
      </c>
      <c r="C19" s="372">
        <v>6.2899999999999998E-2</v>
      </c>
      <c r="D19" s="373">
        <v>7.1999999999999995E-2</v>
      </c>
      <c r="E19" s="374">
        <v>7.5700000000000003E-2</v>
      </c>
      <c r="F19" s="374">
        <v>5.3400000000000003E-2</v>
      </c>
      <c r="G19" s="374">
        <v>6.1699999999999998E-2</v>
      </c>
      <c r="H19" s="374">
        <v>7.8700000000000006E-2</v>
      </c>
      <c r="I19" s="374">
        <v>6.9400000000000003E-2</v>
      </c>
      <c r="J19" s="375">
        <v>8.7499999999999994E-2</v>
      </c>
      <c r="K19" s="375">
        <v>7.6899999999999996E-2</v>
      </c>
      <c r="L19" s="375">
        <v>9.6799999999999997E-2</v>
      </c>
      <c r="M19" s="375">
        <v>8.3400000000000002E-2</v>
      </c>
      <c r="N19" s="375">
        <v>9.4600000000000004E-2</v>
      </c>
      <c r="O19" s="375">
        <v>7.9699999999999993E-2</v>
      </c>
      <c r="P19" s="375">
        <v>9.5100000000000004E-2</v>
      </c>
      <c r="Q19" s="375">
        <v>7.6600000000000001E-2</v>
      </c>
      <c r="R19" s="375">
        <v>9.0499999999999997E-2</v>
      </c>
      <c r="S19" s="376">
        <f t="shared" si="0"/>
        <v>-4.8370136698212475E-2</v>
      </c>
      <c r="AA19" s="84"/>
    </row>
    <row r="20" spans="2:27" ht="12.75" customHeight="1" x14ac:dyDescent="0.25">
      <c r="B20" s="146" t="s">
        <v>33</v>
      </c>
      <c r="C20" s="372">
        <v>1.3794999999999999</v>
      </c>
      <c r="D20" s="373">
        <v>1.4104000000000001</v>
      </c>
      <c r="E20" s="374">
        <v>4.6199999999999998E-2</v>
      </c>
      <c r="F20" s="374">
        <v>4.7600000000000003E-2</v>
      </c>
      <c r="G20" s="374">
        <v>4.36E-2</v>
      </c>
      <c r="H20" s="374">
        <v>4.4600000000000001E-2</v>
      </c>
      <c r="I20" s="374">
        <v>4.65E-2</v>
      </c>
      <c r="J20" s="375">
        <v>5.1200000000000002E-2</v>
      </c>
      <c r="K20" s="375">
        <v>5.1499999999999997E-2</v>
      </c>
      <c r="L20" s="375">
        <v>5.1400000000000001E-2</v>
      </c>
      <c r="M20" s="375">
        <v>4.99E-2</v>
      </c>
      <c r="N20" s="375">
        <v>5.1799999999999999E-2</v>
      </c>
      <c r="O20" s="375">
        <v>5.0799999999999998E-2</v>
      </c>
      <c r="P20" s="375">
        <v>5.1900000000000002E-2</v>
      </c>
      <c r="Q20" s="375">
        <v>4.9599999999999998E-2</v>
      </c>
      <c r="R20" s="375">
        <v>4.9500000000000002E-2</v>
      </c>
      <c r="S20" s="376">
        <f t="shared" si="0"/>
        <v>-4.6242774566473972E-2</v>
      </c>
      <c r="AA20" s="84"/>
    </row>
    <row r="21" spans="2:27" ht="12.75" customHeight="1" x14ac:dyDescent="0.25">
      <c r="B21" s="146" t="s">
        <v>9</v>
      </c>
      <c r="C21" s="372">
        <v>5.8500000000000003E-2</v>
      </c>
      <c r="D21" s="373">
        <v>7.2900000000000006E-2</v>
      </c>
      <c r="E21" s="374">
        <v>6.0499999999999998E-2</v>
      </c>
      <c r="F21" s="374">
        <v>5.16E-2</v>
      </c>
      <c r="G21" s="374">
        <v>5.2900000000000003E-2</v>
      </c>
      <c r="H21" s="374">
        <v>6.0400000000000002E-2</v>
      </c>
      <c r="I21" s="374">
        <v>6.3399999999999998E-2</v>
      </c>
      <c r="J21" s="375">
        <v>7.3099999999999998E-2</v>
      </c>
      <c r="K21" s="375">
        <v>6.8900000000000003E-2</v>
      </c>
      <c r="L21" s="375">
        <v>7.3400000000000007E-2</v>
      </c>
      <c r="M21" s="375">
        <v>6.59E-2</v>
      </c>
      <c r="N21" s="375">
        <v>6.6799999999999998E-2</v>
      </c>
      <c r="O21" s="375">
        <v>6.5799999999999997E-2</v>
      </c>
      <c r="P21" s="375">
        <v>6.5000000000000002E-2</v>
      </c>
      <c r="Q21" s="375">
        <v>5.8400000000000001E-2</v>
      </c>
      <c r="R21" s="375">
        <v>6.2100000000000002E-2</v>
      </c>
      <c r="S21" s="376">
        <f t="shared" si="0"/>
        <v>-4.4615384615384612E-2</v>
      </c>
      <c r="AA21" s="84"/>
    </row>
    <row r="22" spans="2:27" ht="12.75" customHeight="1" x14ac:dyDescent="0.25">
      <c r="B22" s="146" t="s">
        <v>32</v>
      </c>
      <c r="C22" s="372">
        <v>5.5800000000000002E-2</v>
      </c>
      <c r="D22" s="373">
        <v>7.1199999999999999E-2</v>
      </c>
      <c r="E22" s="374">
        <v>6.5799999999999997E-2</v>
      </c>
      <c r="F22" s="374">
        <v>5.3900000000000003E-2</v>
      </c>
      <c r="G22" s="374">
        <v>5.8200000000000002E-2</v>
      </c>
      <c r="H22" s="374">
        <v>6.7299999999999999E-2</v>
      </c>
      <c r="I22" s="374">
        <v>6.6799999999999998E-2</v>
      </c>
      <c r="J22" s="375">
        <v>7.9200000000000007E-2</v>
      </c>
      <c r="K22" s="375">
        <v>7.9799999999999996E-2</v>
      </c>
      <c r="L22" s="375">
        <v>7.2999999999999995E-2</v>
      </c>
      <c r="M22" s="375">
        <v>6.6799999999999998E-2</v>
      </c>
      <c r="N22" s="375">
        <v>7.0999999999999994E-2</v>
      </c>
      <c r="O22" s="375">
        <v>6.6699999999999995E-2</v>
      </c>
      <c r="P22" s="375">
        <v>6.3399999999999998E-2</v>
      </c>
      <c r="Q22" s="375">
        <v>6.2899999999999998E-2</v>
      </c>
      <c r="R22" s="375">
        <v>6.0900000000000003E-2</v>
      </c>
      <c r="S22" s="376">
        <f t="shared" si="0"/>
        <v>-3.9432176656151348E-2</v>
      </c>
      <c r="AA22" s="84"/>
    </row>
    <row r="23" spans="2:27" ht="12.75" customHeight="1" x14ac:dyDescent="0.25">
      <c r="B23" s="146" t="s">
        <v>19</v>
      </c>
      <c r="C23" s="372">
        <v>0.19869999999999999</v>
      </c>
      <c r="D23" s="373">
        <v>0.1991</v>
      </c>
      <c r="E23" s="374">
        <v>0.2354</v>
      </c>
      <c r="F23" s="374">
        <v>0.2392</v>
      </c>
      <c r="G23" s="374">
        <v>0.27810000000000001</v>
      </c>
      <c r="H23" s="374">
        <v>0.27750000000000002</v>
      </c>
      <c r="I23" s="374">
        <v>0.27750000000000002</v>
      </c>
      <c r="J23" s="375">
        <v>0.27789999999999998</v>
      </c>
      <c r="K23" s="375">
        <v>0.28899999999999998</v>
      </c>
      <c r="L23" s="375">
        <v>0.35399999999999998</v>
      </c>
      <c r="M23" s="375">
        <v>0.35210000000000002</v>
      </c>
      <c r="N23" s="375">
        <v>0.35510000000000003</v>
      </c>
      <c r="O23" s="375">
        <v>0.35399999999999998</v>
      </c>
      <c r="P23" s="375">
        <v>0.36309999999999998</v>
      </c>
      <c r="Q23" s="375">
        <v>0.3604</v>
      </c>
      <c r="R23" s="375">
        <v>0.34920000000000001</v>
      </c>
      <c r="S23" s="376">
        <f t="shared" si="0"/>
        <v>-3.8281465161112554E-2</v>
      </c>
      <c r="AA23" s="84"/>
    </row>
    <row r="24" spans="2:27" ht="12.75" customHeight="1" x14ac:dyDescent="0.25">
      <c r="B24" s="146" t="s">
        <v>18</v>
      </c>
      <c r="C24" s="372">
        <v>5.21E-2</v>
      </c>
      <c r="D24" s="373">
        <v>5.7799999999999997E-2</v>
      </c>
      <c r="E24" s="374">
        <v>5.5E-2</v>
      </c>
      <c r="F24" s="374">
        <v>5.8299999999999998E-2</v>
      </c>
      <c r="G24" s="374">
        <v>5.21E-2</v>
      </c>
      <c r="H24" s="374">
        <v>5.7500000000000002E-2</v>
      </c>
      <c r="I24" s="374">
        <v>5.8000000000000003E-2</v>
      </c>
      <c r="J24" s="375">
        <v>6.4600000000000005E-2</v>
      </c>
      <c r="K24" s="375">
        <v>6.3500000000000001E-2</v>
      </c>
      <c r="L24" s="375">
        <v>6.8199999999999997E-2</v>
      </c>
      <c r="M24" s="375">
        <v>6.7799999999999999E-2</v>
      </c>
      <c r="N24" s="375">
        <v>7.2900000000000006E-2</v>
      </c>
      <c r="O24" s="375">
        <v>7.0099999999999996E-2</v>
      </c>
      <c r="P24" s="375">
        <v>7.6200000000000004E-2</v>
      </c>
      <c r="Q24" s="375">
        <v>7.0099999999999996E-2</v>
      </c>
      <c r="R24" s="375">
        <v>7.3300000000000004E-2</v>
      </c>
      <c r="S24" s="376">
        <f t="shared" si="0"/>
        <v>-3.8057742782152224E-2</v>
      </c>
      <c r="AA24" s="84"/>
    </row>
    <row r="25" spans="2:27" ht="12.75" customHeight="1" x14ac:dyDescent="0.25">
      <c r="B25" s="146" t="s">
        <v>38</v>
      </c>
      <c r="C25" s="372">
        <v>0</v>
      </c>
      <c r="D25" s="373">
        <v>0</v>
      </c>
      <c r="E25" s="374">
        <v>0</v>
      </c>
      <c r="F25" s="374">
        <v>0</v>
      </c>
      <c r="G25" s="374">
        <v>0</v>
      </c>
      <c r="H25" s="374">
        <v>0</v>
      </c>
      <c r="I25" s="374">
        <v>0</v>
      </c>
      <c r="J25" s="375">
        <v>0</v>
      </c>
      <c r="K25" s="375">
        <v>0</v>
      </c>
      <c r="L25" s="375">
        <v>0</v>
      </c>
      <c r="M25" s="375">
        <v>0</v>
      </c>
      <c r="N25" s="375">
        <v>0</v>
      </c>
      <c r="O25" s="375">
        <v>9.9699999999999997E-2</v>
      </c>
      <c r="P25" s="375">
        <v>0.1036</v>
      </c>
      <c r="Q25" s="375">
        <v>9.6500000000000002E-2</v>
      </c>
      <c r="R25" s="375">
        <v>9.9699999999999997E-2</v>
      </c>
      <c r="S25" s="376">
        <f t="shared" si="0"/>
        <v>-3.7644787644787653E-2</v>
      </c>
      <c r="AA25" s="84"/>
    </row>
    <row r="26" spans="2:27" ht="12.75" customHeight="1" x14ac:dyDescent="0.25">
      <c r="B26" s="364" t="s">
        <v>55</v>
      </c>
      <c r="C26" s="377">
        <v>6.13E-2</v>
      </c>
      <c r="D26" s="378">
        <v>7.0300000000000001E-2</v>
      </c>
      <c r="E26" s="379">
        <v>6.6500000000000004E-2</v>
      </c>
      <c r="F26" s="379">
        <v>5.7700000000000001E-2</v>
      </c>
      <c r="G26" s="379">
        <v>5.7200000000000001E-2</v>
      </c>
      <c r="H26" s="379">
        <v>6.3299999999999995E-2</v>
      </c>
      <c r="I26" s="379">
        <v>6.2E-2</v>
      </c>
      <c r="J26" s="380">
        <v>7.1400000000000005E-2</v>
      </c>
      <c r="K26" s="380">
        <v>6.88E-2</v>
      </c>
      <c r="L26" s="380">
        <v>7.7499999999999999E-2</v>
      </c>
      <c r="M26" s="380">
        <v>7.2800000000000004E-2</v>
      </c>
      <c r="N26" s="380">
        <v>7.8600000000000003E-2</v>
      </c>
      <c r="O26" s="380">
        <v>7.2599999999999998E-2</v>
      </c>
      <c r="P26" s="380">
        <v>7.9000000000000001E-2</v>
      </c>
      <c r="Q26" s="380">
        <v>7.0800000000000002E-2</v>
      </c>
      <c r="R26" s="380">
        <v>7.6300000000000007E-2</v>
      </c>
      <c r="S26" s="376">
        <f t="shared" si="0"/>
        <v>-3.4177215189873343E-2</v>
      </c>
      <c r="AA26" s="84"/>
    </row>
    <row r="27" spans="2:27" ht="12.75" customHeight="1" x14ac:dyDescent="0.25">
      <c r="B27" s="146" t="s">
        <v>17</v>
      </c>
      <c r="C27" s="372">
        <v>5.7500000000000002E-2</v>
      </c>
      <c r="D27" s="373">
        <v>6.5299999999999997E-2</v>
      </c>
      <c r="E27" s="374">
        <v>6.1100000000000002E-2</v>
      </c>
      <c r="F27" s="374">
        <v>5.3499999999999999E-2</v>
      </c>
      <c r="G27" s="374">
        <v>5.3400000000000003E-2</v>
      </c>
      <c r="H27" s="374">
        <v>5.3999999999999999E-2</v>
      </c>
      <c r="I27" s="374">
        <v>5.3600000000000002E-2</v>
      </c>
      <c r="J27" s="375">
        <v>5.3999999999999999E-2</v>
      </c>
      <c r="K27" s="375">
        <v>6.6100000000000006E-2</v>
      </c>
      <c r="L27" s="375">
        <v>8.6300000000000002E-2</v>
      </c>
      <c r="M27" s="375">
        <v>7.3200000000000001E-2</v>
      </c>
      <c r="N27" s="375">
        <v>8.9200000000000002E-2</v>
      </c>
      <c r="O27" s="375">
        <v>7.5200000000000003E-2</v>
      </c>
      <c r="P27" s="375">
        <v>9.5899999999999999E-2</v>
      </c>
      <c r="Q27" s="375">
        <v>7.3099999999999998E-2</v>
      </c>
      <c r="R27" s="375">
        <v>9.3100000000000002E-2</v>
      </c>
      <c r="S27" s="376">
        <f t="shared" si="0"/>
        <v>-2.9197080291970771E-2</v>
      </c>
      <c r="AA27" s="84"/>
    </row>
    <row r="28" spans="2:27" ht="12.75" customHeight="1" x14ac:dyDescent="0.25">
      <c r="B28" s="146" t="s">
        <v>15</v>
      </c>
      <c r="C28" s="372">
        <v>5.4300000000000001E-2</v>
      </c>
      <c r="D28" s="373">
        <v>6.5000000000000002E-2</v>
      </c>
      <c r="E28" s="374">
        <v>6.4399999999999999E-2</v>
      </c>
      <c r="F28" s="374">
        <v>5.5E-2</v>
      </c>
      <c r="G28" s="374">
        <v>4.9599999999999998E-2</v>
      </c>
      <c r="H28" s="374">
        <v>5.2699999999999997E-2</v>
      </c>
      <c r="I28" s="374">
        <v>5.0900000000000001E-2</v>
      </c>
      <c r="J28" s="375">
        <v>6.1800000000000001E-2</v>
      </c>
      <c r="K28" s="375">
        <v>6.1400000000000003E-2</v>
      </c>
      <c r="L28" s="375">
        <v>6.7199999999999996E-2</v>
      </c>
      <c r="M28" s="375">
        <v>6.5299999999999997E-2</v>
      </c>
      <c r="N28" s="375">
        <v>7.22E-2</v>
      </c>
      <c r="O28" s="375">
        <v>6.8099999999999994E-2</v>
      </c>
      <c r="P28" s="375">
        <v>7.4499999999999997E-2</v>
      </c>
      <c r="Q28" s="375">
        <v>6.7299999999999999E-2</v>
      </c>
      <c r="R28" s="375">
        <v>7.2400000000000006E-2</v>
      </c>
      <c r="S28" s="376">
        <f t="shared" si="0"/>
        <v>-2.8187919463087126E-2</v>
      </c>
      <c r="AA28" s="84"/>
    </row>
    <row r="29" spans="2:27" ht="12.75" customHeight="1" x14ac:dyDescent="0.25">
      <c r="B29" s="146" t="s">
        <v>28</v>
      </c>
      <c r="C29" s="372">
        <v>5.8599999999999999E-2</v>
      </c>
      <c r="D29" s="373">
        <v>6.1600000000000002E-2</v>
      </c>
      <c r="E29" s="374">
        <v>6.4899999999999999E-2</v>
      </c>
      <c r="F29" s="374">
        <v>6.2E-2</v>
      </c>
      <c r="G29" s="374">
        <v>6.2199999999999998E-2</v>
      </c>
      <c r="H29" s="374">
        <v>6.0199999999999997E-2</v>
      </c>
      <c r="I29" s="374">
        <v>6.9400000000000003E-2</v>
      </c>
      <c r="J29" s="375">
        <v>7.2099999999999997E-2</v>
      </c>
      <c r="K29" s="375">
        <v>7.5800000000000006E-2</v>
      </c>
      <c r="L29" s="375">
        <v>7.6300000000000007E-2</v>
      </c>
      <c r="M29" s="375">
        <v>7.6700000000000004E-2</v>
      </c>
      <c r="N29" s="375">
        <v>7.5399999999999995E-2</v>
      </c>
      <c r="O29" s="375">
        <v>7.4800000000000005E-2</v>
      </c>
      <c r="P29" s="375">
        <v>7.2999999999999995E-2</v>
      </c>
      <c r="Q29" s="375">
        <v>7.2999999999999995E-2</v>
      </c>
      <c r="R29" s="375">
        <v>7.1099999999999997E-2</v>
      </c>
      <c r="S29" s="376">
        <f t="shared" si="0"/>
        <v>-2.6027397260273959E-2</v>
      </c>
      <c r="AA29" s="84"/>
    </row>
    <row r="30" spans="2:27" ht="12.75" customHeight="1" x14ac:dyDescent="0.25">
      <c r="B30" s="364" t="s">
        <v>7</v>
      </c>
      <c r="C30" s="377">
        <v>5.3499999999999999E-2</v>
      </c>
      <c r="D30" s="378">
        <v>6.2E-2</v>
      </c>
      <c r="E30" s="379">
        <v>5.8200000000000002E-2</v>
      </c>
      <c r="F30" s="379">
        <v>5.2600000000000001E-2</v>
      </c>
      <c r="G30" s="379">
        <v>5.1900000000000002E-2</v>
      </c>
      <c r="H30" s="379">
        <v>5.6599999999999998E-2</v>
      </c>
      <c r="I30" s="379">
        <v>5.6099999999999997E-2</v>
      </c>
      <c r="J30" s="380">
        <v>6.4699999999999994E-2</v>
      </c>
      <c r="K30" s="380">
        <v>6.25E-2</v>
      </c>
      <c r="L30" s="380">
        <v>7.0000000000000007E-2</v>
      </c>
      <c r="M30" s="380">
        <v>6.54E-2</v>
      </c>
      <c r="N30" s="380">
        <v>7.0599999999999996E-2</v>
      </c>
      <c r="O30" s="380">
        <v>6.6600000000000006E-2</v>
      </c>
      <c r="P30" s="380">
        <v>7.1900000000000006E-2</v>
      </c>
      <c r="Q30" s="380">
        <v>6.6299999999999998E-2</v>
      </c>
      <c r="R30" s="380">
        <v>7.0699999999999999E-2</v>
      </c>
      <c r="S30" s="376">
        <f t="shared" si="0"/>
        <v>-1.6689847009735834E-2</v>
      </c>
      <c r="AA30" s="84"/>
    </row>
    <row r="31" spans="2:27" ht="12.75" customHeight="1" x14ac:dyDescent="0.25">
      <c r="B31" s="146" t="s">
        <v>22</v>
      </c>
      <c r="C31" s="372">
        <v>2.1899999999999999E-2</v>
      </c>
      <c r="D31" s="373">
        <v>3.5299999999999998E-2</v>
      </c>
      <c r="E31" s="374">
        <v>3.6999999999999998E-2</v>
      </c>
      <c r="F31" s="374">
        <v>2.6700000000000002E-2</v>
      </c>
      <c r="G31" s="374">
        <v>2.2200000000000001E-2</v>
      </c>
      <c r="H31" s="374">
        <v>2.8799999999999999E-2</v>
      </c>
      <c r="I31" s="374">
        <v>2.7400000000000001E-2</v>
      </c>
      <c r="J31" s="375">
        <v>3.2199999999999999E-2</v>
      </c>
      <c r="K31" s="375">
        <v>3.5799999999999998E-2</v>
      </c>
      <c r="L31" s="375">
        <v>3.9E-2</v>
      </c>
      <c r="M31" s="375">
        <v>3.5400000000000001E-2</v>
      </c>
      <c r="N31" s="375">
        <v>3.5400000000000001E-2</v>
      </c>
      <c r="O31" s="375">
        <v>4.8399999999999999E-2</v>
      </c>
      <c r="P31" s="375">
        <v>4.8800000000000003E-2</v>
      </c>
      <c r="Q31" s="375">
        <v>4.9599999999999998E-2</v>
      </c>
      <c r="R31" s="375">
        <v>4.8500000000000001E-2</v>
      </c>
      <c r="S31" s="376">
        <f t="shared" si="0"/>
        <v>-6.1475409836065911E-3</v>
      </c>
      <c r="AA31" s="84"/>
    </row>
    <row r="32" spans="2:27" ht="12.75" customHeight="1" x14ac:dyDescent="0.25">
      <c r="B32" s="146" t="s">
        <v>13</v>
      </c>
      <c r="C32" s="372">
        <v>6.4100000000000004E-2</v>
      </c>
      <c r="D32" s="373">
        <v>7.6200000000000004E-2</v>
      </c>
      <c r="E32" s="374">
        <v>6.4799999999999996E-2</v>
      </c>
      <c r="F32" s="374">
        <v>5.8900000000000001E-2</v>
      </c>
      <c r="G32" s="374">
        <v>5.6500000000000002E-2</v>
      </c>
      <c r="H32" s="374">
        <v>5.7099999999999998E-2</v>
      </c>
      <c r="I32" s="374">
        <v>5.8799999999999998E-2</v>
      </c>
      <c r="J32" s="375">
        <v>6.4000000000000001E-2</v>
      </c>
      <c r="K32" s="375">
        <v>6.3700000000000007E-2</v>
      </c>
      <c r="L32" s="375">
        <v>6.4799999999999996E-2</v>
      </c>
      <c r="M32" s="375">
        <v>6.6100000000000006E-2</v>
      </c>
      <c r="N32" s="375">
        <v>6.8900000000000003E-2</v>
      </c>
      <c r="O32" s="375">
        <v>6.7799999999999999E-2</v>
      </c>
      <c r="P32" s="375">
        <v>6.8099999999999994E-2</v>
      </c>
      <c r="Q32" s="375">
        <v>6.7599999999999993E-2</v>
      </c>
      <c r="R32" s="375">
        <v>6.8099999999999994E-2</v>
      </c>
      <c r="S32" s="376">
        <f t="shared" si="0"/>
        <v>0</v>
      </c>
      <c r="AA32" s="84"/>
    </row>
    <row r="33" spans="2:31" ht="12.75" customHeight="1" x14ac:dyDescent="0.25">
      <c r="B33" s="146" t="s">
        <v>46</v>
      </c>
      <c r="C33" s="372">
        <v>0</v>
      </c>
      <c r="D33" s="373">
        <v>0</v>
      </c>
      <c r="E33" s="374">
        <v>0</v>
      </c>
      <c r="F33" s="374">
        <v>0</v>
      </c>
      <c r="G33" s="374">
        <v>7.3899999999999993E-2</v>
      </c>
      <c r="H33" s="374">
        <v>8.77E-2</v>
      </c>
      <c r="I33" s="374">
        <v>8.8599999999999998E-2</v>
      </c>
      <c r="J33" s="375">
        <v>0.1051</v>
      </c>
      <c r="K33" s="375">
        <v>0.1087</v>
      </c>
      <c r="L33" s="375">
        <v>0.1087</v>
      </c>
      <c r="M33" s="375">
        <v>0.1087</v>
      </c>
      <c r="N33" s="375">
        <v>0.1004</v>
      </c>
      <c r="O33" s="375">
        <v>0.1004</v>
      </c>
      <c r="P33" s="375">
        <v>0.1004</v>
      </c>
      <c r="Q33" s="375">
        <v>0.1004</v>
      </c>
      <c r="R33" s="375">
        <v>0.1004</v>
      </c>
      <c r="S33" s="376">
        <f t="shared" si="0"/>
        <v>0</v>
      </c>
      <c r="AA33" s="84"/>
    </row>
    <row r="34" spans="2:31" ht="12.75" customHeight="1" x14ac:dyDescent="0.25">
      <c r="B34" s="146" t="s">
        <v>29</v>
      </c>
      <c r="C34" s="372">
        <v>0.14530000000000001</v>
      </c>
      <c r="D34" s="373">
        <v>0.182</v>
      </c>
      <c r="E34" s="374">
        <v>0.17399999999999999</v>
      </c>
      <c r="F34" s="374">
        <v>0.19259999999999999</v>
      </c>
      <c r="G34" s="374">
        <v>0.1701</v>
      </c>
      <c r="H34" s="374">
        <v>0.20150000000000001</v>
      </c>
      <c r="I34" s="374">
        <v>0.1832</v>
      </c>
      <c r="J34" s="375">
        <v>0.2145</v>
      </c>
      <c r="K34" s="375">
        <v>0.19900000000000001</v>
      </c>
      <c r="L34" s="375">
        <v>0.23749999999999999</v>
      </c>
      <c r="M34" s="375">
        <v>0.1963</v>
      </c>
      <c r="N34" s="375">
        <v>0.21460000000000001</v>
      </c>
      <c r="O34" s="375">
        <v>0.20419999999999999</v>
      </c>
      <c r="P34" s="375">
        <v>0.20979999999999999</v>
      </c>
      <c r="Q34" s="375">
        <v>0.20730000000000001</v>
      </c>
      <c r="R34" s="375">
        <v>0.21060000000000001</v>
      </c>
      <c r="S34" s="376">
        <f t="shared" si="0"/>
        <v>3.8131553860820924E-3</v>
      </c>
      <c r="AA34" s="84"/>
    </row>
    <row r="35" spans="2:31" ht="12.75" customHeight="1" x14ac:dyDescent="0.25">
      <c r="B35" s="146" t="s">
        <v>25</v>
      </c>
      <c r="C35" s="372">
        <v>10.260899999999999</v>
      </c>
      <c r="D35" s="373">
        <v>11.6204</v>
      </c>
      <c r="E35" s="374">
        <v>13.962300000000001</v>
      </c>
      <c r="F35" s="374">
        <v>12.913399999999999</v>
      </c>
      <c r="G35" s="374">
        <v>14.5436</v>
      </c>
      <c r="H35" s="374">
        <v>15.4488</v>
      </c>
      <c r="I35" s="374">
        <v>15.102399999999999</v>
      </c>
      <c r="J35" s="375">
        <v>16.476199999999999</v>
      </c>
      <c r="K35" s="375">
        <v>14.281000000000001</v>
      </c>
      <c r="L35" s="375">
        <v>14.636200000000001</v>
      </c>
      <c r="M35" s="375">
        <v>12.7979</v>
      </c>
      <c r="N35" s="375">
        <v>12.5032</v>
      </c>
      <c r="O35" s="375">
        <v>11.2102</v>
      </c>
      <c r="P35" s="375">
        <v>10.8796</v>
      </c>
      <c r="Q35" s="375">
        <v>10.8508</v>
      </c>
      <c r="R35" s="375">
        <v>10.993600000000001</v>
      </c>
      <c r="S35" s="376">
        <f t="shared" si="0"/>
        <v>1.0478326409059227E-2</v>
      </c>
      <c r="AA35" s="84"/>
    </row>
    <row r="36" spans="2:31" ht="12.75" customHeight="1" x14ac:dyDescent="0.25">
      <c r="B36" s="146" t="s">
        <v>11</v>
      </c>
      <c r="C36" s="372">
        <v>1.1067</v>
      </c>
      <c r="D36" s="373">
        <v>1.3068</v>
      </c>
      <c r="E36" s="374">
        <v>1.3431</v>
      </c>
      <c r="F36" s="374">
        <v>1.216</v>
      </c>
      <c r="G36" s="374">
        <v>1.2077</v>
      </c>
      <c r="H36" s="374">
        <v>1.2843</v>
      </c>
      <c r="I36" s="374">
        <v>1.3257000000000001</v>
      </c>
      <c r="J36" s="375">
        <v>1.4775</v>
      </c>
      <c r="K36" s="375">
        <v>1.6595</v>
      </c>
      <c r="L36" s="375">
        <v>1.6600999999999999</v>
      </c>
      <c r="M36" s="375">
        <v>1.6469</v>
      </c>
      <c r="N36" s="375">
        <v>1.5105</v>
      </c>
      <c r="O36" s="375">
        <v>1.5044</v>
      </c>
      <c r="P36" s="375">
        <v>1.5541</v>
      </c>
      <c r="Q36" s="375">
        <v>1.5789</v>
      </c>
      <c r="R36" s="375">
        <v>1.5789</v>
      </c>
      <c r="S36" s="376">
        <f t="shared" si="0"/>
        <v>1.5957789074062114E-2</v>
      </c>
      <c r="AA36" s="84"/>
    </row>
    <row r="37" spans="2:31" ht="12.75" customHeight="1" x14ac:dyDescent="0.25">
      <c r="B37" s="146" t="s">
        <v>44</v>
      </c>
      <c r="C37" s="372">
        <v>6.1400000000000003E-2</v>
      </c>
      <c r="D37" s="373">
        <v>8.9800000000000005E-2</v>
      </c>
      <c r="E37" s="374">
        <v>8.4000000000000005E-2</v>
      </c>
      <c r="F37" s="374">
        <v>6.6900000000000001E-2</v>
      </c>
      <c r="G37" s="374">
        <v>6.5299999999999997E-2</v>
      </c>
      <c r="H37" s="374">
        <v>6.6100000000000006E-2</v>
      </c>
      <c r="I37" s="374">
        <v>6.3799999999999996E-2</v>
      </c>
      <c r="J37" s="375">
        <v>7.2300000000000003E-2</v>
      </c>
      <c r="K37" s="375">
        <v>7.4300000000000005E-2</v>
      </c>
      <c r="L37" s="375">
        <v>9.3600000000000003E-2</v>
      </c>
      <c r="M37" s="375">
        <v>9.7299999999999998E-2</v>
      </c>
      <c r="N37" s="375">
        <v>9.9400000000000002E-2</v>
      </c>
      <c r="O37" s="375">
        <v>9.6699999999999994E-2</v>
      </c>
      <c r="P37" s="375">
        <v>0.1062</v>
      </c>
      <c r="Q37" s="375">
        <v>0.10829999999999999</v>
      </c>
      <c r="R37" s="375">
        <v>0.1104</v>
      </c>
      <c r="S37" s="376">
        <f t="shared" si="0"/>
        <v>3.9548022598870011E-2</v>
      </c>
      <c r="AA37" s="84"/>
    </row>
    <row r="38" spans="2:31" ht="12.75" customHeight="1" x14ac:dyDescent="0.25">
      <c r="B38" s="146" t="s">
        <v>35</v>
      </c>
      <c r="C38" s="372">
        <v>0.87070000000000003</v>
      </c>
      <c r="D38" s="373">
        <v>1.0008999999999999</v>
      </c>
      <c r="E38" s="374">
        <v>0.94879999999999998</v>
      </c>
      <c r="F38" s="374">
        <v>0.97670000000000001</v>
      </c>
      <c r="G38" s="374">
        <v>0.98260000000000003</v>
      </c>
      <c r="H38" s="374">
        <v>0.98660000000000003</v>
      </c>
      <c r="I38" s="374">
        <v>1.0599000000000001</v>
      </c>
      <c r="J38" s="375">
        <v>1.0626</v>
      </c>
      <c r="K38" s="375">
        <v>1.0425</v>
      </c>
      <c r="L38" s="375">
        <v>1.0814999999999999</v>
      </c>
      <c r="M38" s="375">
        <v>1.0468</v>
      </c>
      <c r="N38" s="375">
        <v>1.0734999999999999</v>
      </c>
      <c r="O38" s="375">
        <v>1.0604</v>
      </c>
      <c r="P38" s="375">
        <v>1.0518000000000001</v>
      </c>
      <c r="Q38" s="375">
        <v>1.0567</v>
      </c>
      <c r="R38" s="375">
        <v>1.0986</v>
      </c>
      <c r="S38" s="376">
        <f t="shared" si="0"/>
        <v>4.4495151169423798E-2</v>
      </c>
      <c r="AA38" s="84"/>
    </row>
    <row r="39" spans="2:31" ht="12.75" customHeight="1" x14ac:dyDescent="0.25">
      <c r="B39" s="146" t="s">
        <v>31</v>
      </c>
      <c r="C39" s="372">
        <v>0.1217</v>
      </c>
      <c r="D39" s="373">
        <v>0.1241</v>
      </c>
      <c r="E39" s="374">
        <v>0.1236</v>
      </c>
      <c r="F39" s="374">
        <v>0.114</v>
      </c>
      <c r="G39" s="374">
        <v>0.11409999999999999</v>
      </c>
      <c r="H39" s="374">
        <v>0.11890000000000001</v>
      </c>
      <c r="I39" s="374">
        <v>0.1188</v>
      </c>
      <c r="J39" s="375">
        <v>0.1188</v>
      </c>
      <c r="K39" s="375">
        <v>0.1188</v>
      </c>
      <c r="L39" s="375">
        <v>0.124</v>
      </c>
      <c r="M39" s="375">
        <v>0.12509999999999999</v>
      </c>
      <c r="N39" s="375">
        <v>0.1363</v>
      </c>
      <c r="O39" s="375">
        <v>0.13789999999999999</v>
      </c>
      <c r="P39" s="375">
        <v>0.14099999999999999</v>
      </c>
      <c r="Q39" s="375">
        <v>0.13850000000000001</v>
      </c>
      <c r="R39" s="375">
        <v>0.1512</v>
      </c>
      <c r="S39" s="376">
        <f t="shared" si="0"/>
        <v>7.2340425531914998E-2</v>
      </c>
      <c r="AA39" s="84"/>
    </row>
    <row r="40" spans="2:31" ht="12.75" customHeight="1" x14ac:dyDescent="0.25">
      <c r="B40" s="146" t="s">
        <v>23</v>
      </c>
      <c r="C40" s="372">
        <v>0.1137</v>
      </c>
      <c r="D40" s="373">
        <v>0.1321</v>
      </c>
      <c r="E40" s="374">
        <v>0.14660000000000001</v>
      </c>
      <c r="F40" s="374">
        <v>0.14030000000000001</v>
      </c>
      <c r="G40" s="374">
        <v>0.12959999999999999</v>
      </c>
      <c r="H40" s="374">
        <v>0.15640000000000001</v>
      </c>
      <c r="I40" s="374">
        <v>0.15010000000000001</v>
      </c>
      <c r="J40" s="375">
        <v>0.18629999999999999</v>
      </c>
      <c r="K40" s="375">
        <v>0.17610000000000001</v>
      </c>
      <c r="L40" s="375">
        <v>0.2109</v>
      </c>
      <c r="M40" s="375">
        <v>0.20810000000000001</v>
      </c>
      <c r="N40" s="375">
        <v>0.21190000000000001</v>
      </c>
      <c r="O40" s="375">
        <v>0.19309999999999999</v>
      </c>
      <c r="P40" s="375">
        <v>0.1724</v>
      </c>
      <c r="Q40" s="375">
        <v>4.2299999999999997E-2</v>
      </c>
      <c r="R40" s="375">
        <v>4.36E-2</v>
      </c>
      <c r="S40" s="376" t="s">
        <v>109</v>
      </c>
    </row>
    <row r="41" spans="2:31" ht="12.75" customHeight="1" x14ac:dyDescent="0.25">
      <c r="B41" s="149" t="s">
        <v>47</v>
      </c>
      <c r="C41" s="381">
        <v>0</v>
      </c>
      <c r="D41" s="382">
        <v>0</v>
      </c>
      <c r="E41" s="383">
        <v>0</v>
      </c>
      <c r="F41" s="383">
        <v>0</v>
      </c>
      <c r="G41" s="383">
        <v>0</v>
      </c>
      <c r="H41" s="383">
        <v>0</v>
      </c>
      <c r="I41" s="383">
        <v>0</v>
      </c>
      <c r="J41" s="384">
        <v>0</v>
      </c>
      <c r="K41" s="384">
        <v>0</v>
      </c>
      <c r="L41" s="384">
        <v>0</v>
      </c>
      <c r="M41" s="384">
        <v>0</v>
      </c>
      <c r="N41" s="384">
        <v>0</v>
      </c>
      <c r="O41" s="384">
        <v>0</v>
      </c>
      <c r="P41" s="384">
        <v>0</v>
      </c>
      <c r="Q41" s="384">
        <v>0.64659999999999995</v>
      </c>
      <c r="R41" s="384">
        <v>0.68120000000000003</v>
      </c>
      <c r="S41" s="385" t="s">
        <v>109</v>
      </c>
    </row>
    <row r="42" spans="2:31" ht="12.75" customHeight="1" x14ac:dyDescent="0.2">
      <c r="B42" s="53"/>
      <c r="C42" s="66"/>
      <c r="D42" s="66"/>
    </row>
    <row r="43" spans="2:31" ht="12.75" customHeight="1" x14ac:dyDescent="0.2">
      <c r="AE43" s="53"/>
    </row>
    <row r="44" spans="2:31" ht="12.75" customHeight="1" x14ac:dyDescent="0.2"/>
    <row r="45" spans="2:31" ht="12.75" customHeight="1" x14ac:dyDescent="0.2"/>
    <row r="46" spans="2:31" ht="12.75" customHeight="1" x14ac:dyDescent="0.2"/>
    <row r="47" spans="2:31" ht="12.75" customHeight="1" x14ac:dyDescent="0.2"/>
    <row r="48" spans="2:31" ht="12.75" customHeight="1" x14ac:dyDescent="0.2"/>
    <row r="49" spans="1:20" ht="12.75" customHeight="1" x14ac:dyDescent="0.2"/>
    <row r="50" spans="1:20" ht="12.75" customHeight="1" x14ac:dyDescent="0.2"/>
    <row r="51" spans="1:20" ht="12.75" customHeight="1" x14ac:dyDescent="0.2"/>
    <row r="52" spans="1:20" ht="12.75" customHeight="1" x14ac:dyDescent="0.2"/>
    <row r="53" spans="1:20" ht="12.75" customHeight="1" x14ac:dyDescent="0.2"/>
    <row r="54" spans="1:20" ht="12.75" customHeight="1" x14ac:dyDescent="0.2"/>
    <row r="55" spans="1:20" ht="12.75" customHeight="1" x14ac:dyDescent="0.2">
      <c r="A55" s="176"/>
    </row>
    <row r="56" spans="1:20" ht="12.75" customHeight="1" x14ac:dyDescent="0.2"/>
    <row r="62" spans="1:20" x14ac:dyDescent="0.25">
      <c r="T62" s="65"/>
    </row>
    <row r="64" spans="1:20" x14ac:dyDescent="0.25">
      <c r="B64" s="65"/>
    </row>
    <row r="65" spans="1:26" x14ac:dyDescent="0.25">
      <c r="T65" s="65"/>
      <c r="W65" s="57" t="s">
        <v>114</v>
      </c>
    </row>
    <row r="66" spans="1:26" ht="12.75" customHeight="1" x14ac:dyDescent="0.25">
      <c r="T66" s="58"/>
    </row>
    <row r="67" spans="1:26" ht="12.75" customHeight="1" x14ac:dyDescent="0.2">
      <c r="C67" s="64"/>
      <c r="D67" s="64"/>
    </row>
    <row r="68" spans="1:26" ht="12.75" customHeight="1" x14ac:dyDescent="0.25">
      <c r="A68" s="75"/>
      <c r="C68" s="64"/>
      <c r="D68" s="64"/>
      <c r="Z68" s="84"/>
    </row>
    <row r="69" spans="1:26" ht="12.75" customHeight="1" x14ac:dyDescent="0.25">
      <c r="A69" s="75"/>
      <c r="Z69" s="84"/>
    </row>
    <row r="70" spans="1:26" ht="12.75" customHeight="1" x14ac:dyDescent="0.25">
      <c r="A70" s="75"/>
      <c r="Z70" s="84"/>
    </row>
    <row r="71" spans="1:26" ht="12.75" customHeight="1" x14ac:dyDescent="0.2">
      <c r="Y71" s="84"/>
    </row>
    <row r="72" spans="1:26" ht="12.75" customHeight="1" x14ac:dyDescent="0.2">
      <c r="Y72" s="84"/>
    </row>
    <row r="73" spans="1:26" ht="12.75" customHeight="1" x14ac:dyDescent="0.2">
      <c r="Y73" s="84"/>
    </row>
    <row r="74" spans="1:26" ht="12.75" customHeight="1" x14ac:dyDescent="0.2">
      <c r="Y74" s="84"/>
    </row>
    <row r="75" spans="1:26" ht="12.75" customHeight="1" x14ac:dyDescent="0.2">
      <c r="Y75" s="84"/>
    </row>
    <row r="76" spans="1:26" ht="12.75" customHeight="1" x14ac:dyDescent="0.2">
      <c r="Y76" s="84"/>
    </row>
    <row r="77" spans="1:26" ht="12.75" customHeight="1" x14ac:dyDescent="0.2">
      <c r="Y77" s="84"/>
    </row>
    <row r="78" spans="1:26" ht="12.75" customHeight="1" x14ac:dyDescent="0.2">
      <c r="Y78" s="84"/>
    </row>
    <row r="79" spans="1:26" ht="12.75" customHeight="1" x14ac:dyDescent="0.2">
      <c r="Y79" s="84"/>
    </row>
    <row r="80" spans="1:26" ht="12.75" customHeight="1" x14ac:dyDescent="0.2">
      <c r="Y80" s="84"/>
    </row>
    <row r="81" spans="25:25" ht="12.75" customHeight="1" x14ac:dyDescent="0.2">
      <c r="Y81" s="84"/>
    </row>
    <row r="82" spans="25:25" ht="12.75" customHeight="1" x14ac:dyDescent="0.2">
      <c r="Y82" s="84"/>
    </row>
    <row r="83" spans="25:25" ht="12.75" customHeight="1" x14ac:dyDescent="0.2">
      <c r="Y83" s="84"/>
    </row>
    <row r="84" spans="25:25" ht="12.75" customHeight="1" x14ac:dyDescent="0.2">
      <c r="Y84" s="84"/>
    </row>
    <row r="85" spans="25:25" ht="12.75" customHeight="1" x14ac:dyDescent="0.2">
      <c r="Y85" s="84"/>
    </row>
    <row r="86" spans="25:25" ht="12.75" customHeight="1" x14ac:dyDescent="0.2">
      <c r="Y86" s="84"/>
    </row>
    <row r="87" spans="25:25" ht="12.75" customHeight="1" x14ac:dyDescent="0.2">
      <c r="Y87" s="84"/>
    </row>
    <row r="88" spans="25:25" ht="12.75" customHeight="1" x14ac:dyDescent="0.2">
      <c r="Y88" s="84"/>
    </row>
    <row r="89" spans="25:25" ht="12.75" customHeight="1" x14ac:dyDescent="0.2">
      <c r="Y89" s="84"/>
    </row>
    <row r="90" spans="25:25" ht="12.75" customHeight="1" x14ac:dyDescent="0.2">
      <c r="Y90" s="84"/>
    </row>
    <row r="91" spans="25:25" ht="12.75" customHeight="1" x14ac:dyDescent="0.2">
      <c r="Y91" s="84"/>
    </row>
    <row r="92" spans="25:25" ht="12.75" customHeight="1" x14ac:dyDescent="0.2">
      <c r="Y92" s="84"/>
    </row>
    <row r="93" spans="25:25" ht="12.75" customHeight="1" x14ac:dyDescent="0.2">
      <c r="Y93" s="84"/>
    </row>
    <row r="94" spans="25:25" ht="12.75" customHeight="1" x14ac:dyDescent="0.2">
      <c r="Y94" s="84"/>
    </row>
    <row r="95" spans="25:25" ht="12.75" customHeight="1" x14ac:dyDescent="0.2">
      <c r="Y95" s="84"/>
    </row>
    <row r="96" spans="25:25" ht="12.75" customHeight="1" x14ac:dyDescent="0.2">
      <c r="Y96" s="84"/>
    </row>
    <row r="97" spans="25:25" ht="12.75" customHeight="1" x14ac:dyDescent="0.2">
      <c r="Y97" s="84"/>
    </row>
    <row r="98" spans="25:25" ht="12.75" customHeight="1" x14ac:dyDescent="0.2">
      <c r="Y98" s="84"/>
    </row>
    <row r="99" spans="25:25" ht="12.75" customHeight="1" x14ac:dyDescent="0.2">
      <c r="Y99" s="84"/>
    </row>
    <row r="100" spans="25:25" ht="12.75" customHeight="1" x14ac:dyDescent="0.2">
      <c r="Y100" s="84"/>
    </row>
    <row r="101" spans="25:25" ht="12.75" customHeight="1" x14ac:dyDescent="0.2"/>
    <row r="102" spans="25:25" ht="12.75" customHeight="1" x14ac:dyDescent="0.2"/>
    <row r="103" spans="25:25" ht="12.75" customHeight="1" x14ac:dyDescent="0.2"/>
    <row r="104" spans="25:25" ht="12.75" customHeight="1" x14ac:dyDescent="0.2"/>
    <row r="105" spans="25:25" ht="12.75" customHeight="1" x14ac:dyDescent="0.2"/>
    <row r="106" spans="25:25" ht="12.75" customHeight="1" x14ac:dyDescent="0.2"/>
    <row r="107" spans="25:25" ht="12.75" customHeight="1" x14ac:dyDescent="0.2"/>
    <row r="108" spans="25:25" ht="12.75" customHeight="1" x14ac:dyDescent="0.2"/>
    <row r="109" spans="25:25" ht="12.75" customHeight="1" x14ac:dyDescent="0.2"/>
    <row r="110" spans="25:25" ht="12.75" customHeight="1" x14ac:dyDescent="0.2"/>
    <row r="111" spans="25:25" ht="12.75" customHeight="1" x14ac:dyDescent="0.2"/>
  </sheetData>
  <sortState ref="B10:S41">
    <sortCondition ref="S10:S41"/>
  </sortState>
  <mergeCells count="17">
    <mergeCell ref="N8:N9"/>
    <mergeCell ref="O8:O9"/>
    <mergeCell ref="P8:P9"/>
    <mergeCell ref="Q8:Q9"/>
    <mergeCell ref="R8:R9"/>
    <mergeCell ref="M8:M9"/>
    <mergeCell ref="B7:B9"/>
    <mergeCell ref="C8:C9"/>
    <mergeCell ref="D8:D9"/>
    <mergeCell ref="E8:E9"/>
    <mergeCell ref="F8:F9"/>
    <mergeCell ref="G8:G9"/>
    <mergeCell ref="H8:H9"/>
    <mergeCell ref="I8:I9"/>
    <mergeCell ref="J8:J9"/>
    <mergeCell ref="K8:K9"/>
    <mergeCell ref="L8:L9"/>
  </mergeCells>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AD144"/>
  <sheetViews>
    <sheetView showGridLines="0" topLeftCell="G16" zoomScaleNormal="100" workbookViewId="0">
      <selection activeCell="D42" sqref="D42"/>
    </sheetView>
  </sheetViews>
  <sheetFormatPr defaultColWidth="9.140625" defaultRowHeight="12" x14ac:dyDescent="0.2"/>
  <cols>
    <col min="1" max="1" width="2.42578125" style="57" customWidth="1"/>
    <col min="2" max="2" width="15.28515625" style="57" customWidth="1"/>
    <col min="3" max="3" width="9.140625" style="57"/>
    <col min="4" max="4" width="3.140625" style="57" customWidth="1"/>
    <col min="5" max="5" width="6.140625" style="57" customWidth="1"/>
    <col min="6" max="6" width="2.42578125" style="57" customWidth="1"/>
    <col min="7" max="7" width="11.85546875" style="57" customWidth="1"/>
    <col min="8" max="19" width="7.7109375" style="57" customWidth="1"/>
    <col min="20" max="23" width="9.140625" style="57"/>
    <col min="24" max="24" width="3.140625" style="57" customWidth="1"/>
    <col min="25" max="25" width="6.140625" style="57" customWidth="1"/>
    <col min="26" max="26" width="2.42578125" style="57" customWidth="1"/>
    <col min="27" max="27" width="10.85546875" style="57" customWidth="1"/>
    <col min="28" max="28" width="7.7109375" style="57" customWidth="1"/>
    <col min="29" max="29" width="13.28515625" style="57" customWidth="1"/>
    <col min="30" max="40" width="7.7109375" style="57" customWidth="1"/>
    <col min="41" max="16384" width="9.140625" style="57"/>
  </cols>
  <sheetData>
    <row r="2" spans="2:24" x14ac:dyDescent="0.25">
      <c r="G2" s="138" t="s">
        <v>145</v>
      </c>
    </row>
    <row r="3" spans="2:24" x14ac:dyDescent="0.2">
      <c r="G3" s="138"/>
    </row>
    <row r="4" spans="2:24" x14ac:dyDescent="0.2">
      <c r="G4" s="138"/>
    </row>
    <row r="5" spans="2:24" x14ac:dyDescent="0.2">
      <c r="G5" s="58"/>
      <c r="H5" s="64"/>
    </row>
    <row r="6" spans="2:24" x14ac:dyDescent="0.25">
      <c r="B6" s="177" t="s">
        <v>6</v>
      </c>
      <c r="C6" s="65" t="s">
        <v>123</v>
      </c>
      <c r="D6" s="178"/>
      <c r="V6" s="177" t="s">
        <v>6</v>
      </c>
      <c r="W6" s="65" t="s">
        <v>124</v>
      </c>
      <c r="X6" s="178"/>
    </row>
    <row r="7" spans="2:24" x14ac:dyDescent="0.2">
      <c r="B7" s="177"/>
      <c r="C7" s="65"/>
      <c r="D7" s="178"/>
      <c r="V7" s="177"/>
      <c r="W7" s="65"/>
      <c r="X7" s="178"/>
    </row>
    <row r="8" spans="2:24" ht="11.45" x14ac:dyDescent="0.2">
      <c r="B8" s="57" t="s">
        <v>82</v>
      </c>
      <c r="C8" s="180">
        <v>0</v>
      </c>
      <c r="D8" s="85"/>
      <c r="V8" s="179" t="s">
        <v>7</v>
      </c>
      <c r="W8" s="180">
        <v>19.64</v>
      </c>
      <c r="X8" s="85"/>
    </row>
    <row r="9" spans="2:24" ht="11.45" x14ac:dyDescent="0.2">
      <c r="B9" s="57" t="s">
        <v>87</v>
      </c>
      <c r="C9" s="180">
        <v>0</v>
      </c>
      <c r="D9" s="85"/>
      <c r="E9" s="85"/>
      <c r="V9" s="57" t="s">
        <v>56</v>
      </c>
      <c r="W9" s="180">
        <v>15.62</v>
      </c>
      <c r="X9" s="85"/>
    </row>
    <row r="10" spans="2:24" ht="11.45" x14ac:dyDescent="0.2">
      <c r="B10" s="57" t="s">
        <v>24</v>
      </c>
      <c r="C10" s="180">
        <v>4.02E-2</v>
      </c>
      <c r="D10" s="85"/>
      <c r="E10" s="85"/>
      <c r="V10" s="57" t="s">
        <v>57</v>
      </c>
      <c r="W10" s="180">
        <v>23.497299999999999</v>
      </c>
      <c r="X10" s="85"/>
    </row>
    <row r="11" spans="2:24" ht="12.75" customHeight="1" x14ac:dyDescent="0.2">
      <c r="B11" s="57" t="s">
        <v>36</v>
      </c>
      <c r="C11" s="180">
        <v>5.1200000000000002E-2</v>
      </c>
      <c r="D11" s="85"/>
      <c r="E11" s="85"/>
      <c r="V11" s="57" t="s">
        <v>58</v>
      </c>
      <c r="W11" s="180">
        <v>25.143899999999999</v>
      </c>
      <c r="X11" s="85"/>
    </row>
    <row r="12" spans="2:24" ht="12.75" customHeight="1" x14ac:dyDescent="0.2">
      <c r="B12" s="57" t="s">
        <v>14</v>
      </c>
      <c r="C12" s="180">
        <v>5.2999999999999999E-2</v>
      </c>
      <c r="D12" s="85"/>
      <c r="E12" s="85"/>
      <c r="V12" s="57" t="s">
        <v>59</v>
      </c>
      <c r="W12" s="180">
        <v>15.741</v>
      </c>
      <c r="X12" s="85"/>
    </row>
    <row r="13" spans="2:24" ht="11.45" x14ac:dyDescent="0.2">
      <c r="B13" s="57" t="s">
        <v>9</v>
      </c>
      <c r="C13" s="180">
        <v>5.62E-2</v>
      </c>
      <c r="D13" s="85"/>
      <c r="E13" s="85"/>
      <c r="V13" s="57" t="s">
        <v>60</v>
      </c>
      <c r="W13" s="180">
        <v>18.151299999999999</v>
      </c>
      <c r="X13" s="85"/>
    </row>
    <row r="14" spans="2:24" ht="12.75" customHeight="1" x14ac:dyDescent="0.2">
      <c r="B14" s="57" t="s">
        <v>12</v>
      </c>
      <c r="C14" s="180">
        <v>5.67E-2</v>
      </c>
      <c r="D14" s="85"/>
      <c r="E14" s="85"/>
      <c r="R14" s="479"/>
      <c r="S14" s="479"/>
      <c r="T14" s="67"/>
      <c r="V14" s="57" t="s">
        <v>61</v>
      </c>
      <c r="W14" s="180">
        <v>14.7262</v>
      </c>
      <c r="X14" s="85"/>
    </row>
    <row r="15" spans="2:24" ht="11.45" x14ac:dyDescent="0.2">
      <c r="B15" s="57" t="s">
        <v>25</v>
      </c>
      <c r="C15" s="180">
        <v>6.2899999999999998E-2</v>
      </c>
      <c r="D15" s="85"/>
      <c r="E15" s="85"/>
      <c r="V15" s="57" t="s">
        <v>62</v>
      </c>
      <c r="W15" s="180">
        <v>18.046399999999998</v>
      </c>
      <c r="X15" s="85"/>
    </row>
    <row r="16" spans="2:24" ht="12.75" customHeight="1" x14ac:dyDescent="0.2">
      <c r="B16" s="57" t="s">
        <v>15</v>
      </c>
      <c r="C16" s="180">
        <v>6.5000000000000002E-2</v>
      </c>
      <c r="D16" s="85"/>
      <c r="E16" s="85"/>
      <c r="V16" s="57" t="s">
        <v>63</v>
      </c>
      <c r="W16" s="180">
        <v>25.477599999999999</v>
      </c>
      <c r="X16" s="85"/>
    </row>
    <row r="17" spans="2:30" ht="12.75" customHeight="1" x14ac:dyDescent="0.2">
      <c r="B17" s="57" t="s">
        <v>13</v>
      </c>
      <c r="C17" s="180">
        <v>6.5299999999999997E-2</v>
      </c>
      <c r="D17" s="85"/>
      <c r="E17" s="85"/>
      <c r="V17" s="57" t="s">
        <v>64</v>
      </c>
      <c r="W17" s="180">
        <v>28.8752</v>
      </c>
      <c r="X17" s="85"/>
    </row>
    <row r="18" spans="2:30" ht="12.75" customHeight="1" x14ac:dyDescent="0.2">
      <c r="B18" s="57" t="s">
        <v>28</v>
      </c>
      <c r="C18" s="180">
        <v>6.5500000000000003E-2</v>
      </c>
      <c r="D18" s="85"/>
      <c r="E18" s="85"/>
      <c r="V18" s="57" t="s">
        <v>65</v>
      </c>
      <c r="W18" s="181">
        <v>18.492599999999999</v>
      </c>
      <c r="X18" s="85"/>
    </row>
    <row r="19" spans="2:30" ht="11.45" x14ac:dyDescent="0.2">
      <c r="B19" s="57" t="s">
        <v>18</v>
      </c>
      <c r="C19" s="181">
        <v>6.6600000000000006E-2</v>
      </c>
      <c r="D19" s="85"/>
      <c r="E19" s="85"/>
      <c r="V19" s="57" t="s">
        <v>66</v>
      </c>
      <c r="W19" s="180">
        <v>20.1524</v>
      </c>
      <c r="X19" s="85"/>
    </row>
    <row r="20" spans="2:30" ht="11.45" x14ac:dyDescent="0.2">
      <c r="B20" s="57" t="s">
        <v>31</v>
      </c>
      <c r="C20" s="180">
        <v>6.83E-2</v>
      </c>
      <c r="D20" s="85"/>
      <c r="E20" s="85"/>
      <c r="G20" s="67"/>
      <c r="H20" s="67"/>
      <c r="I20" s="67"/>
      <c r="J20" s="67"/>
      <c r="V20" s="57" t="s">
        <v>67</v>
      </c>
      <c r="W20" s="180">
        <v>24.978400000000001</v>
      </c>
      <c r="X20" s="85"/>
    </row>
    <row r="21" spans="2:30" ht="11.45" x14ac:dyDescent="0.2">
      <c r="B21" s="57" t="s">
        <v>27</v>
      </c>
      <c r="C21" s="180">
        <v>7.0499999999999993E-2</v>
      </c>
      <c r="D21" s="85"/>
      <c r="E21" s="85"/>
      <c r="V21" s="57" t="s">
        <v>68</v>
      </c>
      <c r="W21" s="180">
        <v>19.956199999999999</v>
      </c>
      <c r="X21" s="85"/>
      <c r="AD21" s="85"/>
    </row>
    <row r="22" spans="2:30" ht="11.45" x14ac:dyDescent="0.2">
      <c r="B22" s="57" t="s">
        <v>44</v>
      </c>
      <c r="C22" s="181">
        <v>7.0599999999999996E-2</v>
      </c>
      <c r="D22" s="85"/>
      <c r="E22" s="85"/>
      <c r="V22" s="57" t="s">
        <v>69</v>
      </c>
      <c r="W22" s="180">
        <v>20.090399999999999</v>
      </c>
      <c r="X22" s="85"/>
    </row>
    <row r="23" spans="2:30" ht="12.75" customHeight="1" x14ac:dyDescent="0.2">
      <c r="B23" s="179" t="s">
        <v>7</v>
      </c>
      <c r="C23" s="180">
        <v>7.0699999999999999E-2</v>
      </c>
      <c r="D23" s="85"/>
      <c r="E23" s="85"/>
      <c r="V23" s="57" t="s">
        <v>70</v>
      </c>
      <c r="W23" s="180">
        <v>11.169600000000001</v>
      </c>
      <c r="X23" s="85"/>
    </row>
    <row r="24" spans="2:30" ht="11.45" x14ac:dyDescent="0.2">
      <c r="B24" s="57" t="s">
        <v>22</v>
      </c>
      <c r="C24" s="180">
        <v>7.1800000000000003E-2</v>
      </c>
      <c r="D24" s="85"/>
      <c r="E24" s="85"/>
      <c r="V24" s="57" t="s">
        <v>71</v>
      </c>
      <c r="W24" s="180">
        <v>17.461600000000001</v>
      </c>
      <c r="X24" s="85"/>
    </row>
    <row r="25" spans="2:30" ht="11.45" x14ac:dyDescent="0.2">
      <c r="B25" s="57" t="s">
        <v>23</v>
      </c>
      <c r="C25" s="180">
        <v>7.2300000000000003E-2</v>
      </c>
      <c r="D25" s="85"/>
      <c r="E25" s="85"/>
      <c r="G25" s="67"/>
      <c r="H25" s="67"/>
      <c r="I25" s="67"/>
      <c r="J25" s="67"/>
      <c r="V25" s="57" t="s">
        <v>72</v>
      </c>
      <c r="W25" s="180">
        <v>19.580100000000002</v>
      </c>
      <c r="X25" s="85"/>
    </row>
    <row r="26" spans="2:30" ht="12.75" customHeight="1" x14ac:dyDescent="0.2">
      <c r="B26" s="57" t="s">
        <v>19</v>
      </c>
      <c r="C26" s="180">
        <v>7.2499999999999995E-2</v>
      </c>
      <c r="D26" s="85"/>
      <c r="E26" s="85"/>
      <c r="V26" s="57" t="s">
        <v>73</v>
      </c>
      <c r="W26" s="180">
        <v>18.186</v>
      </c>
      <c r="X26" s="85"/>
    </row>
    <row r="27" spans="2:30" ht="11.45" x14ac:dyDescent="0.2">
      <c r="B27" s="57" t="s">
        <v>33</v>
      </c>
      <c r="C27" s="180">
        <v>7.4800000000000005E-2</v>
      </c>
      <c r="D27" s="85"/>
      <c r="E27" s="85"/>
      <c r="V27" s="57" t="s">
        <v>74</v>
      </c>
      <c r="W27" s="180">
        <v>24.314900000000002</v>
      </c>
      <c r="X27" s="85"/>
    </row>
    <row r="28" spans="2:30" ht="12.75" customHeight="1" x14ac:dyDescent="0.2">
      <c r="B28" s="57" t="s">
        <v>32</v>
      </c>
      <c r="C28" s="180">
        <v>7.6100000000000001E-2</v>
      </c>
      <c r="D28" s="85"/>
      <c r="E28" s="85"/>
      <c r="V28" s="57" t="s">
        <v>75</v>
      </c>
      <c r="W28" s="180">
        <v>35.009500000000003</v>
      </c>
      <c r="X28" s="85"/>
    </row>
    <row r="29" spans="2:30" ht="11.45" x14ac:dyDescent="0.2">
      <c r="B29" s="57" t="s">
        <v>10</v>
      </c>
      <c r="C29" s="180">
        <v>8.4599999999999995E-2</v>
      </c>
      <c r="D29" s="85"/>
      <c r="E29" s="85"/>
      <c r="V29" s="57" t="s">
        <v>76</v>
      </c>
      <c r="W29" s="180">
        <v>18.9831</v>
      </c>
      <c r="X29" s="85"/>
    </row>
    <row r="30" spans="2:30" ht="11.45" x14ac:dyDescent="0.2">
      <c r="B30" s="57" t="s">
        <v>29</v>
      </c>
      <c r="C30" s="180">
        <v>8.7499999999999994E-2</v>
      </c>
      <c r="D30" s="85"/>
      <c r="E30" s="85"/>
      <c r="V30" s="57" t="s">
        <v>77</v>
      </c>
      <c r="W30" s="180">
        <v>21.1462</v>
      </c>
      <c r="X30" s="85"/>
    </row>
    <row r="31" spans="2:30" ht="12.75" customHeight="1" x14ac:dyDescent="0.2">
      <c r="B31" s="57" t="s">
        <v>43</v>
      </c>
      <c r="C31" s="180">
        <v>8.9700000000000002E-2</v>
      </c>
      <c r="D31" s="85"/>
      <c r="E31" s="85"/>
      <c r="F31" s="63"/>
      <c r="V31" s="57" t="s">
        <v>78</v>
      </c>
      <c r="W31" s="180">
        <v>20.768999999999998</v>
      </c>
      <c r="X31" s="85"/>
    </row>
    <row r="32" spans="2:30" ht="11.45" x14ac:dyDescent="0.2">
      <c r="B32" s="57" t="s">
        <v>20</v>
      </c>
      <c r="C32" s="180">
        <v>8.9899999999999994E-2</v>
      </c>
      <c r="D32" s="85"/>
      <c r="E32" s="85"/>
      <c r="V32" s="57" t="s">
        <v>80</v>
      </c>
      <c r="W32" s="180">
        <v>25.4556</v>
      </c>
      <c r="X32" s="85"/>
    </row>
    <row r="33" spans="2:28" ht="11.45" x14ac:dyDescent="0.2">
      <c r="B33" s="57" t="s">
        <v>11</v>
      </c>
      <c r="C33" s="180">
        <v>9.0499999999999997E-2</v>
      </c>
      <c r="D33" s="85"/>
      <c r="E33" s="85"/>
      <c r="V33" s="57" t="s">
        <v>81</v>
      </c>
      <c r="W33" s="180">
        <v>14.2157</v>
      </c>
      <c r="X33" s="85"/>
    </row>
    <row r="34" spans="2:28" ht="11.45" x14ac:dyDescent="0.2">
      <c r="B34" s="57" t="s">
        <v>35</v>
      </c>
      <c r="C34" s="180">
        <v>9.1600000000000001E-2</v>
      </c>
      <c r="D34" s="85"/>
      <c r="E34" s="85"/>
      <c r="V34" s="57" t="s">
        <v>82</v>
      </c>
      <c r="W34" s="180">
        <v>0</v>
      </c>
      <c r="X34" s="85"/>
    </row>
    <row r="35" spans="2:28" ht="11.45" x14ac:dyDescent="0.2">
      <c r="B35" s="57" t="s">
        <v>16</v>
      </c>
      <c r="C35" s="180">
        <v>9.1700000000000004E-2</v>
      </c>
      <c r="D35" s="85"/>
      <c r="V35" s="57" t="s">
        <v>84</v>
      </c>
      <c r="W35" s="180">
        <v>24.928799999999999</v>
      </c>
      <c r="X35" s="85"/>
    </row>
    <row r="36" spans="2:28" ht="11.45" x14ac:dyDescent="0.2">
      <c r="B36" s="57" t="s">
        <v>17</v>
      </c>
      <c r="C36" s="180">
        <v>0.10390000000000001</v>
      </c>
      <c r="D36" s="85"/>
      <c r="V36" s="57" t="s">
        <v>85</v>
      </c>
      <c r="W36" s="181">
        <v>19.617799999999999</v>
      </c>
      <c r="X36" s="85"/>
    </row>
    <row r="37" spans="2:28" ht="11.45" x14ac:dyDescent="0.2">
      <c r="B37" s="57" t="s">
        <v>46</v>
      </c>
      <c r="C37" s="180">
        <v>0.1089</v>
      </c>
      <c r="D37" s="85"/>
      <c r="V37" s="57" t="s">
        <v>86</v>
      </c>
      <c r="W37" s="180">
        <v>30.265799999999999</v>
      </c>
      <c r="X37" s="85"/>
    </row>
    <row r="38" spans="2:28" ht="11.45" x14ac:dyDescent="0.2">
      <c r="B38" s="57" t="s">
        <v>30</v>
      </c>
      <c r="C38" s="180">
        <v>0.126</v>
      </c>
      <c r="D38" s="85"/>
      <c r="V38" s="57" t="s">
        <v>87</v>
      </c>
      <c r="W38" s="180">
        <v>0</v>
      </c>
      <c r="X38" s="85"/>
    </row>
    <row r="40" spans="2:28" ht="11.45" x14ac:dyDescent="0.2">
      <c r="G40" s="62"/>
      <c r="H40" s="62"/>
    </row>
    <row r="42" spans="2:28" ht="11.45" x14ac:dyDescent="0.2">
      <c r="G42" s="63" t="s">
        <v>125</v>
      </c>
    </row>
    <row r="43" spans="2:28" ht="11.45" x14ac:dyDescent="0.2">
      <c r="G43" s="57" t="s">
        <v>114</v>
      </c>
    </row>
    <row r="45" spans="2:28" x14ac:dyDescent="0.25">
      <c r="G45" s="138" t="s">
        <v>146</v>
      </c>
    </row>
    <row r="46" spans="2:28" x14ac:dyDescent="0.25">
      <c r="G46" s="58"/>
      <c r="H46" s="64"/>
      <c r="AA46" s="58"/>
      <c r="AB46" s="64"/>
    </row>
    <row r="48" spans="2:28" ht="12.75" customHeight="1" x14ac:dyDescent="0.2"/>
    <row r="49" spans="2:28" s="75" customFormat="1" ht="12.75" customHeight="1" x14ac:dyDescent="0.25">
      <c r="B49" s="57"/>
      <c r="C49" s="57"/>
      <c r="G49" s="182"/>
      <c r="H49" s="386" t="s">
        <v>7</v>
      </c>
      <c r="I49" s="183" t="s">
        <v>56</v>
      </c>
      <c r="J49" s="184" t="s">
        <v>57</v>
      </c>
      <c r="K49" s="184" t="s">
        <v>58</v>
      </c>
      <c r="L49" s="184" t="s">
        <v>59</v>
      </c>
      <c r="M49" s="184" t="s">
        <v>60</v>
      </c>
      <c r="N49" s="184" t="s">
        <v>61</v>
      </c>
      <c r="O49" s="184" t="s">
        <v>63</v>
      </c>
      <c r="P49" s="184" t="s">
        <v>64</v>
      </c>
      <c r="Q49" s="184" t="s">
        <v>65</v>
      </c>
      <c r="R49" s="183" t="s">
        <v>66</v>
      </c>
      <c r="S49" s="184" t="s">
        <v>67</v>
      </c>
      <c r="T49" s="184" t="s">
        <v>68</v>
      </c>
      <c r="U49" s="185" t="s">
        <v>69</v>
      </c>
      <c r="V49" s="182" t="s">
        <v>70</v>
      </c>
      <c r="W49" s="57"/>
      <c r="X49" s="57"/>
    </row>
    <row r="50" spans="2:28" ht="12.75" customHeight="1" x14ac:dyDescent="0.25">
      <c r="B50" s="75"/>
      <c r="C50" s="75"/>
      <c r="G50" s="123" t="s">
        <v>88</v>
      </c>
      <c r="H50" s="121">
        <v>7.0699999999999999E-2</v>
      </c>
      <c r="I50" s="124">
        <v>5.62E-2</v>
      </c>
      <c r="J50" s="127">
        <v>8.4599999999999995E-2</v>
      </c>
      <c r="K50" s="127">
        <v>9.0499999999999997E-2</v>
      </c>
      <c r="L50" s="127">
        <v>5.67E-2</v>
      </c>
      <c r="M50" s="120">
        <v>6.5299999999999997E-2</v>
      </c>
      <c r="N50" s="120">
        <v>5.2999999999999999E-2</v>
      </c>
      <c r="O50" s="120">
        <v>9.1700000000000004E-2</v>
      </c>
      <c r="P50" s="120">
        <v>0.10390000000000001</v>
      </c>
      <c r="Q50" s="120">
        <v>6.6600000000000006E-2</v>
      </c>
      <c r="R50" s="125">
        <v>7.2499999999999995E-2</v>
      </c>
      <c r="S50" s="120">
        <v>8.9899999999999994E-2</v>
      </c>
      <c r="T50" s="127">
        <v>7.1800000000000003E-2</v>
      </c>
      <c r="U50" s="129">
        <v>7.2300000000000003E-2</v>
      </c>
      <c r="V50" s="186">
        <v>4.02E-2</v>
      </c>
      <c r="W50" s="74"/>
      <c r="X50" s="75"/>
    </row>
    <row r="51" spans="2:28" ht="12.75" customHeight="1" x14ac:dyDescent="0.2">
      <c r="G51" s="158"/>
      <c r="H51" s="158"/>
      <c r="I51" s="67"/>
      <c r="J51" s="67"/>
      <c r="K51" s="67"/>
      <c r="L51" s="67"/>
      <c r="M51" s="67"/>
      <c r="N51" s="67"/>
      <c r="O51" s="67"/>
      <c r="P51" s="67"/>
      <c r="Q51" s="67"/>
      <c r="R51" s="67"/>
      <c r="S51" s="67"/>
      <c r="V51" s="67"/>
      <c r="AA51" s="158"/>
      <c r="AB51" s="158"/>
    </row>
    <row r="52" spans="2:28" s="75" customFormat="1" ht="12.75" customHeight="1" x14ac:dyDescent="0.25">
      <c r="B52" s="57"/>
      <c r="C52" s="57"/>
      <c r="G52" s="187"/>
      <c r="H52" s="184" t="s">
        <v>71</v>
      </c>
      <c r="I52" s="184" t="s">
        <v>73</v>
      </c>
      <c r="J52" s="184" t="s">
        <v>74</v>
      </c>
      <c r="K52" s="184" t="s">
        <v>75</v>
      </c>
      <c r="L52" s="184" t="s">
        <v>76</v>
      </c>
      <c r="M52" s="184" t="s">
        <v>77</v>
      </c>
      <c r="N52" s="184" t="s">
        <v>78</v>
      </c>
      <c r="O52" s="184" t="s">
        <v>80</v>
      </c>
      <c r="P52" s="188" t="s">
        <v>81</v>
      </c>
      <c r="Q52" s="185" t="s">
        <v>82</v>
      </c>
      <c r="R52" s="189" t="s">
        <v>84</v>
      </c>
      <c r="S52" s="190" t="s">
        <v>85</v>
      </c>
      <c r="T52" s="189" t="s">
        <v>86</v>
      </c>
      <c r="U52" s="189" t="s">
        <v>87</v>
      </c>
      <c r="X52" s="57"/>
      <c r="Y52" s="57"/>
    </row>
    <row r="53" spans="2:28" ht="12.75" customHeight="1" x14ac:dyDescent="0.25">
      <c r="B53" s="75"/>
      <c r="C53" s="75"/>
      <c r="G53" s="123" t="s">
        <v>88</v>
      </c>
      <c r="H53" s="127">
        <v>6.2899999999999998E-2</v>
      </c>
      <c r="I53" s="127">
        <v>6.5500000000000003E-2</v>
      </c>
      <c r="J53" s="127">
        <v>8.7499999999999994E-2</v>
      </c>
      <c r="K53" s="120">
        <v>0.126</v>
      </c>
      <c r="L53" s="127">
        <v>6.83E-2</v>
      </c>
      <c r="M53" s="127">
        <v>7.6100000000000001E-2</v>
      </c>
      <c r="N53" s="127">
        <v>7.4800000000000005E-2</v>
      </c>
      <c r="O53" s="127">
        <v>9.1600000000000001E-2</v>
      </c>
      <c r="P53" s="128">
        <v>5.1200000000000002E-2</v>
      </c>
      <c r="Q53" s="129">
        <v>0</v>
      </c>
      <c r="R53" s="130">
        <v>8.9700000000000002E-2</v>
      </c>
      <c r="S53" s="191">
        <v>7.0599999999999996E-2</v>
      </c>
      <c r="T53" s="130">
        <v>0.1089</v>
      </c>
      <c r="U53" s="130">
        <v>0</v>
      </c>
      <c r="X53" s="75"/>
      <c r="Y53" s="75"/>
    </row>
    <row r="54" spans="2:28" ht="12.75" customHeight="1" x14ac:dyDescent="0.2"/>
    <row r="55" spans="2:28" ht="11.45" x14ac:dyDescent="0.2">
      <c r="G55" s="63" t="s">
        <v>125</v>
      </c>
      <c r="H55" s="64"/>
      <c r="AA55" s="63"/>
      <c r="AB55" s="64"/>
    </row>
    <row r="56" spans="2:28" ht="11.45" x14ac:dyDescent="0.2">
      <c r="H56" s="62"/>
      <c r="AB56" s="62"/>
    </row>
    <row r="57" spans="2:28" ht="13.15" x14ac:dyDescent="0.2">
      <c r="G57" s="57" t="s">
        <v>114</v>
      </c>
      <c r="H57" s="66"/>
      <c r="AB57" s="66"/>
    </row>
    <row r="59" spans="2:28" x14ac:dyDescent="0.25">
      <c r="G59" s="65"/>
      <c r="H59" s="65"/>
    </row>
    <row r="60" spans="2:28" x14ac:dyDescent="0.25">
      <c r="G60" s="65"/>
      <c r="H60" s="65"/>
    </row>
    <row r="61" spans="2:28" x14ac:dyDescent="0.25">
      <c r="G61" s="138" t="s">
        <v>164</v>
      </c>
    </row>
    <row r="65" spans="5:22" x14ac:dyDescent="0.25">
      <c r="G65" s="182"/>
      <c r="H65" s="386" t="s">
        <v>7</v>
      </c>
      <c r="I65" s="183" t="s">
        <v>56</v>
      </c>
      <c r="J65" s="184" t="s">
        <v>57</v>
      </c>
      <c r="K65" s="184" t="s">
        <v>58</v>
      </c>
      <c r="L65" s="184" t="s">
        <v>59</v>
      </c>
      <c r="M65" s="184" t="s">
        <v>60</v>
      </c>
      <c r="N65" s="184" t="s">
        <v>61</v>
      </c>
      <c r="O65" s="184" t="s">
        <v>63</v>
      </c>
      <c r="P65" s="184" t="s">
        <v>64</v>
      </c>
      <c r="Q65" s="184" t="s">
        <v>65</v>
      </c>
      <c r="R65" s="183" t="s">
        <v>66</v>
      </c>
      <c r="S65" s="184" t="s">
        <v>67</v>
      </c>
      <c r="T65" s="184" t="s">
        <v>68</v>
      </c>
      <c r="U65" s="185" t="s">
        <v>69</v>
      </c>
      <c r="V65" s="182" t="s">
        <v>70</v>
      </c>
    </row>
    <row r="66" spans="5:22" x14ac:dyDescent="0.2">
      <c r="G66" s="123" t="s">
        <v>88</v>
      </c>
      <c r="H66" s="121">
        <v>19.64</v>
      </c>
      <c r="I66" s="124">
        <v>15.62</v>
      </c>
      <c r="J66" s="127">
        <v>23.497299999999999</v>
      </c>
      <c r="K66" s="127">
        <v>25.143899999999999</v>
      </c>
      <c r="L66" s="127">
        <v>15.741</v>
      </c>
      <c r="M66" s="120">
        <v>18.151299999999999</v>
      </c>
      <c r="N66" s="120">
        <v>14.7262</v>
      </c>
      <c r="O66" s="120">
        <v>25.477599999999999</v>
      </c>
      <c r="P66" s="120">
        <v>28.8752</v>
      </c>
      <c r="Q66" s="120">
        <v>18.492599999999999</v>
      </c>
      <c r="R66" s="125">
        <v>20.1524</v>
      </c>
      <c r="S66" s="120">
        <v>24.978400000000001</v>
      </c>
      <c r="T66" s="127">
        <v>19.956199999999999</v>
      </c>
      <c r="U66" s="129">
        <v>20.090399999999999</v>
      </c>
      <c r="V66" s="186">
        <v>11.169600000000001</v>
      </c>
    </row>
    <row r="67" spans="5:22" x14ac:dyDescent="0.2">
      <c r="G67" s="67"/>
      <c r="H67" s="67"/>
      <c r="I67" s="67"/>
      <c r="J67" s="67"/>
      <c r="K67" s="67"/>
      <c r="L67" s="67"/>
      <c r="M67" s="67"/>
      <c r="N67" s="67"/>
      <c r="O67" s="67"/>
      <c r="P67" s="67"/>
      <c r="Q67" s="67"/>
    </row>
    <row r="68" spans="5:22" x14ac:dyDescent="0.2">
      <c r="G68" s="187"/>
      <c r="H68" s="184" t="s">
        <v>71</v>
      </c>
      <c r="I68" s="184" t="s">
        <v>73</v>
      </c>
      <c r="J68" s="184" t="s">
        <v>74</v>
      </c>
      <c r="K68" s="184" t="s">
        <v>75</v>
      </c>
      <c r="L68" s="184" t="s">
        <v>76</v>
      </c>
      <c r="M68" s="184" t="s">
        <v>77</v>
      </c>
      <c r="N68" s="184" t="s">
        <v>78</v>
      </c>
      <c r="O68" s="184" t="s">
        <v>80</v>
      </c>
      <c r="P68" s="188" t="s">
        <v>81</v>
      </c>
      <c r="Q68" s="188" t="s">
        <v>82</v>
      </c>
      <c r="R68" s="185" t="s">
        <v>84</v>
      </c>
      <c r="S68" s="190" t="s">
        <v>85</v>
      </c>
      <c r="T68" s="189" t="s">
        <v>86</v>
      </c>
      <c r="U68" s="189" t="s">
        <v>87</v>
      </c>
      <c r="V68" s="75"/>
    </row>
    <row r="69" spans="5:22" x14ac:dyDescent="0.2">
      <c r="G69" s="123" t="s">
        <v>88</v>
      </c>
      <c r="H69" s="127">
        <v>17.461600000000001</v>
      </c>
      <c r="I69" s="127">
        <v>18.186</v>
      </c>
      <c r="J69" s="127">
        <v>24.314900000000002</v>
      </c>
      <c r="K69" s="120">
        <v>35.009500000000003</v>
      </c>
      <c r="L69" s="127">
        <v>18.9831</v>
      </c>
      <c r="M69" s="127">
        <v>21.1462</v>
      </c>
      <c r="N69" s="127">
        <v>20.768999999999998</v>
      </c>
      <c r="O69" s="127">
        <v>25.4556</v>
      </c>
      <c r="P69" s="128">
        <v>14.2157</v>
      </c>
      <c r="Q69" s="128">
        <v>0</v>
      </c>
      <c r="R69" s="129">
        <v>24.928799999999999</v>
      </c>
      <c r="S69" s="191">
        <v>19.617799999999999</v>
      </c>
      <c r="T69" s="130">
        <v>30.265799999999999</v>
      </c>
      <c r="U69" s="130">
        <v>0</v>
      </c>
    </row>
    <row r="71" spans="5:22" x14ac:dyDescent="0.2">
      <c r="G71" s="63" t="s">
        <v>125</v>
      </c>
      <c r="H71" s="64"/>
    </row>
    <row r="72" spans="5:22" ht="12.75" customHeight="1" x14ac:dyDescent="0.2">
      <c r="E72" s="85"/>
      <c r="H72" s="62"/>
    </row>
    <row r="73" spans="5:22" ht="13.5" x14ac:dyDescent="0.2">
      <c r="E73" s="85"/>
      <c r="G73" s="57" t="s">
        <v>114</v>
      </c>
      <c r="H73" s="66"/>
    </row>
    <row r="74" spans="5:22" x14ac:dyDescent="0.2">
      <c r="E74" s="85"/>
    </row>
    <row r="75" spans="5:22" ht="12.75" customHeight="1" x14ac:dyDescent="0.2">
      <c r="E75" s="85"/>
    </row>
    <row r="76" spans="5:22" ht="12.75" customHeight="1" x14ac:dyDescent="0.2">
      <c r="E76" s="85"/>
    </row>
    <row r="77" spans="5:22" x14ac:dyDescent="0.2">
      <c r="E77" s="85"/>
    </row>
    <row r="78" spans="5:22" ht="12.75" customHeight="1" x14ac:dyDescent="0.2">
      <c r="E78" s="85"/>
      <c r="R78" s="479"/>
      <c r="S78" s="479"/>
      <c r="T78" s="67"/>
    </row>
    <row r="79" spans="5:22" x14ac:dyDescent="0.2">
      <c r="E79" s="85"/>
    </row>
    <row r="80" spans="5:22" ht="12.75" customHeight="1" x14ac:dyDescent="0.2">
      <c r="E80" s="85"/>
    </row>
    <row r="81" spans="5:10" ht="12.75" customHeight="1" x14ac:dyDescent="0.2">
      <c r="E81" s="85"/>
    </row>
    <row r="82" spans="5:10" ht="12.75" customHeight="1" x14ac:dyDescent="0.2">
      <c r="E82" s="85"/>
    </row>
    <row r="83" spans="5:10" x14ac:dyDescent="0.2">
      <c r="E83" s="85"/>
    </row>
    <row r="84" spans="5:10" x14ac:dyDescent="0.2">
      <c r="E84" s="85"/>
      <c r="G84" s="67"/>
      <c r="H84" s="67"/>
      <c r="I84" s="67"/>
      <c r="J84" s="67"/>
    </row>
    <row r="85" spans="5:10" x14ac:dyDescent="0.2">
      <c r="E85" s="85"/>
    </row>
    <row r="86" spans="5:10" x14ac:dyDescent="0.2">
      <c r="E86" s="85"/>
    </row>
    <row r="87" spans="5:10" ht="12.75" customHeight="1" x14ac:dyDescent="0.2">
      <c r="E87" s="85"/>
    </row>
    <row r="88" spans="5:10" x14ac:dyDescent="0.2">
      <c r="E88" s="85"/>
    </row>
    <row r="89" spans="5:10" x14ac:dyDescent="0.2">
      <c r="E89" s="85"/>
      <c r="G89" s="67"/>
      <c r="H89" s="67"/>
      <c r="I89" s="67"/>
      <c r="J89" s="67"/>
    </row>
    <row r="90" spans="5:10" ht="12.75" customHeight="1" x14ac:dyDescent="0.2">
      <c r="E90" s="85"/>
    </row>
    <row r="91" spans="5:10" x14ac:dyDescent="0.2">
      <c r="E91" s="85"/>
    </row>
    <row r="92" spans="5:10" ht="12.75" customHeight="1" x14ac:dyDescent="0.2">
      <c r="E92" s="85"/>
    </row>
    <row r="93" spans="5:10" x14ac:dyDescent="0.2">
      <c r="E93" s="85"/>
    </row>
    <row r="94" spans="5:10" x14ac:dyDescent="0.2">
      <c r="E94" s="85"/>
    </row>
    <row r="95" spans="5:10" ht="12.75" customHeight="1" x14ac:dyDescent="0.2">
      <c r="E95" s="85"/>
      <c r="F95" s="63"/>
    </row>
    <row r="96" spans="5:10" x14ac:dyDescent="0.2">
      <c r="E96" s="85"/>
    </row>
    <row r="97" spans="2:23" x14ac:dyDescent="0.2">
      <c r="E97" s="85"/>
    </row>
    <row r="98" spans="2:23" x14ac:dyDescent="0.2">
      <c r="E98" s="85"/>
    </row>
    <row r="102" spans="2:23" x14ac:dyDescent="0.2">
      <c r="H102" s="64"/>
    </row>
    <row r="103" spans="2:23" x14ac:dyDescent="0.2">
      <c r="G103" s="62"/>
      <c r="H103" s="62"/>
    </row>
    <row r="104" spans="2:23" x14ac:dyDescent="0.2">
      <c r="G104" s="192"/>
      <c r="H104" s="192"/>
    </row>
    <row r="105" spans="2:23" x14ac:dyDescent="0.2">
      <c r="G105" s="192"/>
      <c r="H105" s="192"/>
    </row>
    <row r="106" spans="2:23" x14ac:dyDescent="0.2">
      <c r="G106" s="53"/>
      <c r="H106" s="53"/>
    </row>
    <row r="107" spans="2:23" x14ac:dyDescent="0.2">
      <c r="G107" s="62"/>
      <c r="H107" s="62"/>
    </row>
    <row r="111" spans="2:23" ht="12.75" customHeight="1" x14ac:dyDescent="0.2"/>
    <row r="112" spans="2:23" s="75" customFormat="1" ht="12.75" customHeight="1" x14ac:dyDescent="0.2">
      <c r="B112" s="57"/>
      <c r="C112" s="57"/>
      <c r="T112" s="74"/>
      <c r="V112" s="57"/>
      <c r="W112" s="57"/>
    </row>
    <row r="113" spans="2:23" ht="12.75" customHeight="1" x14ac:dyDescent="0.2">
      <c r="B113" s="75"/>
      <c r="C113" s="75"/>
      <c r="T113" s="67"/>
      <c r="V113" s="75"/>
      <c r="W113" s="75"/>
    </row>
    <row r="114" spans="2:23" ht="12.75" customHeight="1" x14ac:dyDescent="0.2"/>
    <row r="115" spans="2:23" s="75" customFormat="1" ht="12.75" customHeight="1" x14ac:dyDescent="0.2">
      <c r="B115" s="57"/>
      <c r="C115" s="57"/>
      <c r="V115" s="57"/>
      <c r="W115" s="57"/>
    </row>
    <row r="116" spans="2:23" ht="12.75" customHeight="1" x14ac:dyDescent="0.2">
      <c r="B116" s="75"/>
      <c r="C116" s="75"/>
      <c r="V116" s="75"/>
      <c r="W116" s="75"/>
    </row>
    <row r="117" spans="2:23" ht="12.75" customHeight="1" x14ac:dyDescent="0.2"/>
    <row r="122" spans="2:23" x14ac:dyDescent="0.2">
      <c r="G122" s="65"/>
      <c r="H122" s="65"/>
    </row>
    <row r="123" spans="2:23" x14ac:dyDescent="0.2">
      <c r="G123" s="63"/>
      <c r="H123" s="63"/>
    </row>
    <row r="125" spans="2:23" x14ac:dyDescent="0.2">
      <c r="G125" s="63"/>
      <c r="H125" s="63"/>
    </row>
    <row r="126" spans="2:23" x14ac:dyDescent="0.2">
      <c r="G126" s="63"/>
      <c r="H126" s="63"/>
    </row>
    <row r="129" spans="3:8" x14ac:dyDescent="0.2">
      <c r="G129" s="179"/>
      <c r="H129" s="179"/>
    </row>
    <row r="130" spans="3:8" x14ac:dyDescent="0.2">
      <c r="G130" s="75"/>
      <c r="H130" s="75"/>
    </row>
    <row r="131" spans="3:8" x14ac:dyDescent="0.2">
      <c r="G131" s="75"/>
      <c r="H131" s="75"/>
    </row>
    <row r="132" spans="3:8" x14ac:dyDescent="0.2">
      <c r="D132" s="178"/>
    </row>
    <row r="133" spans="3:8" x14ac:dyDescent="0.2">
      <c r="C133" s="178"/>
    </row>
    <row r="134" spans="3:8" x14ac:dyDescent="0.2">
      <c r="G134" s="179"/>
      <c r="H134" s="179"/>
    </row>
    <row r="137" spans="3:8" x14ac:dyDescent="0.2">
      <c r="G137" s="63"/>
      <c r="H137" s="63"/>
    </row>
    <row r="138" spans="3:8" x14ac:dyDescent="0.2">
      <c r="G138" s="63"/>
      <c r="H138" s="63"/>
    </row>
    <row r="139" spans="3:8" x14ac:dyDescent="0.2">
      <c r="G139" s="63"/>
      <c r="H139" s="63"/>
    </row>
    <row r="143" spans="3:8" x14ac:dyDescent="0.2">
      <c r="G143" s="192"/>
      <c r="H143" s="192"/>
    </row>
    <row r="144" spans="3:8" x14ac:dyDescent="0.2">
      <c r="G144" s="192"/>
      <c r="H144" s="192"/>
    </row>
  </sheetData>
  <sortState ref="B8:C38">
    <sortCondition ref="C8:C38"/>
  </sortState>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H88"/>
  <sheetViews>
    <sheetView showGridLines="0" topLeftCell="I1" zoomScaleNormal="100" workbookViewId="0">
      <selection activeCell="J4" sqref="J4:Z37"/>
    </sheetView>
  </sheetViews>
  <sheetFormatPr defaultColWidth="9.140625" defaultRowHeight="12" x14ac:dyDescent="0.2"/>
  <cols>
    <col min="1" max="1" width="2.7109375" style="57" customWidth="1"/>
    <col min="2" max="2" width="10.42578125" style="57" customWidth="1"/>
    <col min="3" max="3" width="18.140625" style="57" customWidth="1"/>
    <col min="4" max="5" width="9.140625" style="57"/>
    <col min="6" max="6" width="15.7109375" style="57" customWidth="1"/>
    <col min="7" max="7" width="11.85546875" style="57" customWidth="1"/>
    <col min="8" max="8" width="9.140625" style="57"/>
    <col min="9" max="10" width="10.7109375" style="57" customWidth="1"/>
    <col min="11" max="27" width="9.140625" style="57"/>
    <col min="28" max="28" width="17.85546875" style="57" customWidth="1"/>
    <col min="29" max="31" width="9.140625" style="57"/>
    <col min="32" max="32" width="11.85546875" style="57" customWidth="1"/>
    <col min="33" max="16384" width="9.140625" style="57"/>
  </cols>
  <sheetData>
    <row r="2" spans="2:34" ht="12.75" customHeight="1" x14ac:dyDescent="0.25">
      <c r="B2" s="55"/>
      <c r="L2" s="138" t="s">
        <v>147</v>
      </c>
    </row>
    <row r="3" spans="2:34" ht="12.75" customHeight="1" x14ac:dyDescent="0.25">
      <c r="B3" s="57" t="s">
        <v>126</v>
      </c>
      <c r="D3" s="137"/>
      <c r="G3" s="193" t="s">
        <v>111</v>
      </c>
      <c r="H3" s="193"/>
      <c r="K3" s="58"/>
      <c r="AA3" s="57" t="s">
        <v>126</v>
      </c>
      <c r="AC3" s="137"/>
      <c r="AF3" s="194" t="s">
        <v>127</v>
      </c>
      <c r="AG3" s="195"/>
    </row>
    <row r="4" spans="2:34" ht="12.75" customHeight="1" x14ac:dyDescent="0.2">
      <c r="D4" s="137"/>
      <c r="G4" s="193"/>
      <c r="H4" s="193"/>
      <c r="K4" s="58"/>
      <c r="AC4" s="137"/>
      <c r="AF4" s="194"/>
      <c r="AG4" s="195"/>
    </row>
    <row r="5" spans="2:34" ht="12.75" customHeight="1" x14ac:dyDescent="0.25">
      <c r="D5" s="154" t="s">
        <v>48</v>
      </c>
      <c r="E5" s="155" t="s">
        <v>49</v>
      </c>
      <c r="F5" s="63"/>
      <c r="G5" s="59" t="s">
        <v>51</v>
      </c>
      <c r="H5" s="196" t="s">
        <v>52</v>
      </c>
      <c r="AC5" s="154" t="s">
        <v>48</v>
      </c>
      <c r="AD5" s="155" t="s">
        <v>49</v>
      </c>
      <c r="AE5" s="63"/>
      <c r="AF5" s="59" t="s">
        <v>51</v>
      </c>
      <c r="AG5" s="196" t="s">
        <v>52</v>
      </c>
    </row>
    <row r="6" spans="2:34" ht="12.75" customHeight="1" x14ac:dyDescent="0.2">
      <c r="B6" s="57" t="s">
        <v>23</v>
      </c>
      <c r="C6" s="57" t="s">
        <v>23</v>
      </c>
      <c r="D6" s="103">
        <v>2.18E-2</v>
      </c>
      <c r="E6" s="103">
        <v>2.18E-2</v>
      </c>
      <c r="F6" s="122" t="s">
        <v>54</v>
      </c>
      <c r="G6" s="60">
        <v>2.18E-2</v>
      </c>
      <c r="H6" s="294">
        <f t="shared" ref="H6:H39" si="0">E6-D6</f>
        <v>0</v>
      </c>
      <c r="I6" s="57" t="s">
        <v>69</v>
      </c>
      <c r="AA6" s="57" t="s">
        <v>7</v>
      </c>
      <c r="AB6" s="57" t="s">
        <v>7</v>
      </c>
      <c r="AC6" s="387">
        <v>8.67</v>
      </c>
      <c r="AD6" s="103">
        <v>9.56</v>
      </c>
      <c r="AE6" s="122" t="s">
        <v>54</v>
      </c>
      <c r="AF6" s="294">
        <v>8.67</v>
      </c>
      <c r="AG6" s="294">
        <f>AD6-AC6</f>
        <v>0.89000000000000057</v>
      </c>
      <c r="AH6" s="57" t="s">
        <v>7</v>
      </c>
    </row>
    <row r="7" spans="2:34" ht="12.75" customHeight="1" x14ac:dyDescent="0.2">
      <c r="B7" s="57" t="s">
        <v>44</v>
      </c>
      <c r="C7" s="57" t="s">
        <v>44</v>
      </c>
      <c r="D7" s="103">
        <v>2.46E-2</v>
      </c>
      <c r="E7" s="103">
        <v>2.52E-2</v>
      </c>
      <c r="F7" s="122" t="s">
        <v>54</v>
      </c>
      <c r="G7" s="60">
        <v>2.46E-2</v>
      </c>
      <c r="H7" s="294">
        <f t="shared" si="0"/>
        <v>5.9999999999999984E-4</v>
      </c>
      <c r="I7" s="57" t="s">
        <v>85</v>
      </c>
      <c r="AA7" s="57" t="s">
        <v>55</v>
      </c>
      <c r="AB7" s="57" t="s">
        <v>8</v>
      </c>
      <c r="AC7" s="387">
        <v>8.74</v>
      </c>
      <c r="AD7" s="103">
        <v>9.67</v>
      </c>
      <c r="AE7" s="122" t="s">
        <v>54</v>
      </c>
      <c r="AF7" s="294">
        <v>8.74</v>
      </c>
      <c r="AG7" s="294">
        <f t="shared" ref="AG7:AG38" si="1">AD7-AC7</f>
        <v>0.92999999999999972</v>
      </c>
      <c r="AH7" s="57" t="s">
        <v>55</v>
      </c>
    </row>
    <row r="8" spans="2:34" ht="12.75" customHeight="1" x14ac:dyDescent="0.2">
      <c r="B8" s="57" t="s">
        <v>10</v>
      </c>
      <c r="C8" s="57" t="s">
        <v>10</v>
      </c>
      <c r="D8" s="103">
        <v>2.5899999999999999E-2</v>
      </c>
      <c r="E8" s="103">
        <v>2.69E-2</v>
      </c>
      <c r="F8" s="122" t="s">
        <v>54</v>
      </c>
      <c r="G8" s="60">
        <v>2.5899999999999999E-2</v>
      </c>
      <c r="H8" s="294">
        <f t="shared" si="0"/>
        <v>1.0000000000000009E-3</v>
      </c>
      <c r="I8" s="57" t="s">
        <v>57</v>
      </c>
      <c r="AA8" s="57" t="s">
        <v>56</v>
      </c>
      <c r="AB8" s="57" t="s">
        <v>9</v>
      </c>
      <c r="AC8" s="387">
        <v>7.33</v>
      </c>
      <c r="AD8" s="103">
        <v>7.94</v>
      </c>
      <c r="AE8" s="122" t="s">
        <v>54</v>
      </c>
      <c r="AF8" s="294">
        <v>7.33</v>
      </c>
      <c r="AG8" s="294">
        <f t="shared" si="1"/>
        <v>0.61000000000000032</v>
      </c>
      <c r="AH8" s="57" t="s">
        <v>56</v>
      </c>
    </row>
    <row r="9" spans="2:34" ht="12.75" customHeight="1" x14ac:dyDescent="0.2">
      <c r="B9" s="57" t="s">
        <v>14</v>
      </c>
      <c r="C9" s="57" t="s">
        <v>14</v>
      </c>
      <c r="D9" s="103">
        <v>2.5100000000000001E-2</v>
      </c>
      <c r="E9" s="103">
        <v>2.7099999999999999E-2</v>
      </c>
      <c r="F9" s="122" t="s">
        <v>54</v>
      </c>
      <c r="G9" s="60">
        <v>2.5100000000000001E-2</v>
      </c>
      <c r="H9" s="294">
        <f t="shared" si="0"/>
        <v>1.9999999999999983E-3</v>
      </c>
      <c r="I9" s="63" t="s">
        <v>61</v>
      </c>
      <c r="J9" s="63"/>
      <c r="AA9" s="57" t="s">
        <v>57</v>
      </c>
      <c r="AB9" s="57" t="s">
        <v>10</v>
      </c>
      <c r="AC9" s="387">
        <v>7.2042000000000002</v>
      </c>
      <c r="AD9" s="103">
        <v>7.4854000000000003</v>
      </c>
      <c r="AE9" s="122" t="s">
        <v>54</v>
      </c>
      <c r="AF9" s="294">
        <v>7.2042000000000002</v>
      </c>
      <c r="AG9" s="294">
        <f t="shared" si="1"/>
        <v>0.28120000000000012</v>
      </c>
      <c r="AH9" s="57" t="s">
        <v>57</v>
      </c>
    </row>
    <row r="10" spans="2:34" ht="12.75" customHeight="1" x14ac:dyDescent="0.2">
      <c r="B10" s="57" t="s">
        <v>47</v>
      </c>
      <c r="C10" s="57" t="s">
        <v>47</v>
      </c>
      <c r="D10" s="103">
        <v>2.7099999999999999E-2</v>
      </c>
      <c r="E10" s="103">
        <v>2.7099999999999999E-2</v>
      </c>
      <c r="F10" s="122" t="s">
        <v>54</v>
      </c>
      <c r="G10" s="60">
        <v>2.7099999999999999E-2</v>
      </c>
      <c r="H10" s="294">
        <f t="shared" si="0"/>
        <v>0</v>
      </c>
      <c r="I10" s="57" t="s">
        <v>87</v>
      </c>
      <c r="AA10" s="57" t="s">
        <v>58</v>
      </c>
      <c r="AB10" s="57" t="s">
        <v>11</v>
      </c>
      <c r="AC10" s="387">
        <v>7.8522999999999996</v>
      </c>
      <c r="AD10" s="103">
        <v>8.1662999999999997</v>
      </c>
      <c r="AE10" s="122" t="s">
        <v>54</v>
      </c>
      <c r="AF10" s="294">
        <v>7.8522999999999996</v>
      </c>
      <c r="AG10" s="294">
        <f t="shared" si="1"/>
        <v>0.31400000000000006</v>
      </c>
      <c r="AH10" s="57" t="s">
        <v>58</v>
      </c>
    </row>
    <row r="11" spans="2:34" ht="12.75" customHeight="1" x14ac:dyDescent="0.2">
      <c r="B11" s="57" t="s">
        <v>41</v>
      </c>
      <c r="C11" s="57" t="s">
        <v>41</v>
      </c>
      <c r="D11" s="103">
        <v>2.53E-2</v>
      </c>
      <c r="E11" s="103">
        <v>2.7199999999999998E-2</v>
      </c>
      <c r="F11" s="122" t="s">
        <v>54</v>
      </c>
      <c r="G11" s="60">
        <v>2.53E-2</v>
      </c>
      <c r="H11" s="294">
        <f t="shared" si="0"/>
        <v>1.8999999999999989E-3</v>
      </c>
      <c r="I11" s="57" t="s">
        <v>83</v>
      </c>
      <c r="AA11" s="57" t="s">
        <v>59</v>
      </c>
      <c r="AB11" s="57" t="s">
        <v>12</v>
      </c>
      <c r="AC11" s="387">
        <v>6.9869000000000003</v>
      </c>
      <c r="AD11" s="103">
        <v>9.5427999999999997</v>
      </c>
      <c r="AE11" s="122" t="s">
        <v>54</v>
      </c>
      <c r="AF11" s="294">
        <v>6.9869000000000003</v>
      </c>
      <c r="AG11" s="294">
        <f t="shared" si="1"/>
        <v>2.5558999999999994</v>
      </c>
      <c r="AH11" s="57" t="s">
        <v>59</v>
      </c>
    </row>
    <row r="12" spans="2:34" ht="12.75" customHeight="1" x14ac:dyDescent="0.2">
      <c r="B12" s="57" t="s">
        <v>9</v>
      </c>
      <c r="C12" s="57" t="s">
        <v>9</v>
      </c>
      <c r="D12" s="103">
        <v>2.64E-2</v>
      </c>
      <c r="E12" s="103">
        <v>2.86E-2</v>
      </c>
      <c r="F12" s="122" t="s">
        <v>54</v>
      </c>
      <c r="G12" s="60">
        <v>2.64E-2</v>
      </c>
      <c r="H12" s="294">
        <f t="shared" si="0"/>
        <v>2.2000000000000006E-3</v>
      </c>
      <c r="I12" s="57" t="s">
        <v>56</v>
      </c>
      <c r="AA12" s="57" t="s">
        <v>60</v>
      </c>
      <c r="AB12" s="57" t="s">
        <v>13</v>
      </c>
      <c r="AC12" s="387">
        <v>9.35</v>
      </c>
      <c r="AD12" s="103">
        <v>10.47</v>
      </c>
      <c r="AE12" s="122" t="s">
        <v>54</v>
      </c>
      <c r="AF12" s="294">
        <v>9.35</v>
      </c>
      <c r="AG12" s="294">
        <f t="shared" si="1"/>
        <v>1.120000000000001</v>
      </c>
      <c r="AH12" s="57" t="s">
        <v>60</v>
      </c>
    </row>
    <row r="13" spans="2:34" ht="12.75" customHeight="1" x14ac:dyDescent="0.2">
      <c r="B13" s="57" t="s">
        <v>31</v>
      </c>
      <c r="C13" s="57" t="s">
        <v>31</v>
      </c>
      <c r="D13" s="103">
        <v>2.0299999999999999E-2</v>
      </c>
      <c r="E13" s="103">
        <v>2.9000000000000001E-2</v>
      </c>
      <c r="F13" s="122" t="s">
        <v>54</v>
      </c>
      <c r="G13" s="60">
        <v>2.0299999999999999E-2</v>
      </c>
      <c r="H13" s="294">
        <f t="shared" si="0"/>
        <v>8.7000000000000029E-3</v>
      </c>
      <c r="I13" s="57" t="s">
        <v>76</v>
      </c>
      <c r="AA13" s="63" t="s">
        <v>61</v>
      </c>
      <c r="AB13" s="57" t="s">
        <v>14</v>
      </c>
      <c r="AC13" s="387">
        <v>6.97</v>
      </c>
      <c r="AD13" s="103">
        <v>7.54</v>
      </c>
      <c r="AE13" s="122" t="s">
        <v>54</v>
      </c>
      <c r="AF13" s="294">
        <v>6.97</v>
      </c>
      <c r="AG13" s="294">
        <f t="shared" si="1"/>
        <v>0.57000000000000028</v>
      </c>
      <c r="AH13" s="63" t="s">
        <v>61</v>
      </c>
    </row>
    <row r="14" spans="2:34" ht="12.75" customHeight="1" x14ac:dyDescent="0.2">
      <c r="B14" s="57" t="s">
        <v>11</v>
      </c>
      <c r="C14" s="57" t="s">
        <v>11</v>
      </c>
      <c r="D14" s="103">
        <v>2.8299999999999999E-2</v>
      </c>
      <c r="E14" s="103">
        <v>2.9399999999999999E-2</v>
      </c>
      <c r="F14" s="122" t="s">
        <v>54</v>
      </c>
      <c r="G14" s="60">
        <v>2.8299999999999999E-2</v>
      </c>
      <c r="H14" s="294">
        <f t="shared" si="0"/>
        <v>1.1000000000000003E-3</v>
      </c>
      <c r="I14" s="57" t="s">
        <v>58</v>
      </c>
      <c r="AA14" s="57" t="s">
        <v>62</v>
      </c>
      <c r="AB14" s="57" t="s">
        <v>15</v>
      </c>
      <c r="AC14" s="387">
        <v>9.31</v>
      </c>
      <c r="AD14" s="103">
        <v>10.28</v>
      </c>
      <c r="AE14" s="122" t="s">
        <v>54</v>
      </c>
      <c r="AF14" s="294">
        <v>9.31</v>
      </c>
      <c r="AG14" s="294">
        <f t="shared" si="1"/>
        <v>0.96999999999999886</v>
      </c>
      <c r="AH14" s="57" t="s">
        <v>62</v>
      </c>
    </row>
    <row r="15" spans="2:34" ht="12.75" customHeight="1" x14ac:dyDescent="0.2">
      <c r="B15" s="57" t="s">
        <v>22</v>
      </c>
      <c r="C15" s="57" t="s">
        <v>22</v>
      </c>
      <c r="D15" s="103">
        <v>2.7699999999999999E-2</v>
      </c>
      <c r="E15" s="103">
        <v>2.9399999999999999E-2</v>
      </c>
      <c r="F15" s="122" t="s">
        <v>54</v>
      </c>
      <c r="G15" s="60">
        <v>2.7699999999999999E-2</v>
      </c>
      <c r="H15" s="294">
        <f t="shared" si="0"/>
        <v>1.7000000000000001E-3</v>
      </c>
      <c r="I15" s="57" t="s">
        <v>68</v>
      </c>
      <c r="AA15" s="57" t="s">
        <v>63</v>
      </c>
      <c r="AB15" s="57" t="s">
        <v>16</v>
      </c>
      <c r="AC15" s="387">
        <v>8.42</v>
      </c>
      <c r="AD15" s="103">
        <v>10</v>
      </c>
      <c r="AE15" s="122" t="s">
        <v>54</v>
      </c>
      <c r="AF15" s="294">
        <v>8.42</v>
      </c>
      <c r="AG15" s="294">
        <f>AD15-AC15</f>
        <v>1.58</v>
      </c>
      <c r="AH15" s="57" t="s">
        <v>63</v>
      </c>
    </row>
    <row r="16" spans="2:34" ht="12.75" customHeight="1" x14ac:dyDescent="0.2">
      <c r="B16" s="57" t="s">
        <v>27</v>
      </c>
      <c r="C16" s="57" t="s">
        <v>27</v>
      </c>
      <c r="D16" s="103">
        <v>2.5399999999999999E-2</v>
      </c>
      <c r="E16" s="103">
        <v>3.1600000000000003E-2</v>
      </c>
      <c r="F16" s="122" t="s">
        <v>54</v>
      </c>
      <c r="G16" s="60">
        <v>2.5399999999999999E-2</v>
      </c>
      <c r="H16" s="294">
        <f t="shared" si="0"/>
        <v>6.2000000000000041E-3</v>
      </c>
      <c r="I16" s="57" t="s">
        <v>72</v>
      </c>
      <c r="AA16" s="57" t="s">
        <v>64</v>
      </c>
      <c r="AB16" s="57" t="s">
        <v>17</v>
      </c>
      <c r="AC16" s="387">
        <v>8.66</v>
      </c>
      <c r="AD16" s="103">
        <v>8.81</v>
      </c>
      <c r="AE16" s="122" t="s">
        <v>54</v>
      </c>
      <c r="AF16" s="294">
        <v>8.66</v>
      </c>
      <c r="AG16" s="294">
        <f t="shared" si="1"/>
        <v>0.15000000000000036</v>
      </c>
      <c r="AH16" s="57" t="s">
        <v>64</v>
      </c>
    </row>
    <row r="17" spans="2:34" ht="12.75" customHeight="1" x14ac:dyDescent="0.2">
      <c r="B17" s="57" t="s">
        <v>17</v>
      </c>
      <c r="C17" s="57" t="s">
        <v>17</v>
      </c>
      <c r="D17" s="103">
        <v>3.1199999999999999E-2</v>
      </c>
      <c r="E17" s="103">
        <v>3.1699999999999999E-2</v>
      </c>
      <c r="F17" s="122" t="s">
        <v>54</v>
      </c>
      <c r="G17" s="60">
        <v>3.1199999999999999E-2</v>
      </c>
      <c r="H17" s="294">
        <f t="shared" si="0"/>
        <v>5.0000000000000044E-4</v>
      </c>
      <c r="I17" s="57" t="s">
        <v>64</v>
      </c>
      <c r="AA17" s="57" t="s">
        <v>65</v>
      </c>
      <c r="AB17" s="57" t="s">
        <v>18</v>
      </c>
      <c r="AC17" s="387">
        <v>9.27</v>
      </c>
      <c r="AD17" s="103">
        <v>10.19</v>
      </c>
      <c r="AE17" s="122" t="s">
        <v>54</v>
      </c>
      <c r="AF17" s="294">
        <v>9.27</v>
      </c>
      <c r="AG17" s="294">
        <f t="shared" si="1"/>
        <v>0.91999999999999993</v>
      </c>
      <c r="AH17" s="57" t="s">
        <v>65</v>
      </c>
    </row>
    <row r="18" spans="2:34" ht="12.75" customHeight="1" x14ac:dyDescent="0.2">
      <c r="B18" s="57" t="s">
        <v>20</v>
      </c>
      <c r="C18" s="57" t="s">
        <v>20</v>
      </c>
      <c r="D18" s="103">
        <v>3.0099999999999998E-2</v>
      </c>
      <c r="E18" s="103">
        <v>3.1899999999999998E-2</v>
      </c>
      <c r="F18" s="122" t="s">
        <v>54</v>
      </c>
      <c r="G18" s="60">
        <v>3.0099999999999998E-2</v>
      </c>
      <c r="H18" s="294">
        <f t="shared" si="0"/>
        <v>1.7999999999999995E-3</v>
      </c>
      <c r="I18" s="57" t="s">
        <v>67</v>
      </c>
      <c r="AA18" s="57" t="s">
        <v>66</v>
      </c>
      <c r="AB18" s="57" t="s">
        <v>19</v>
      </c>
      <c r="AC18" s="387">
        <v>9.6204000000000001</v>
      </c>
      <c r="AD18" s="103">
        <v>9.7401</v>
      </c>
      <c r="AE18" s="122" t="s">
        <v>54</v>
      </c>
      <c r="AF18" s="294">
        <v>9.6204000000000001</v>
      </c>
      <c r="AG18" s="294">
        <f>AD18-AC18</f>
        <v>0.11969999999999992</v>
      </c>
      <c r="AH18" s="57" t="s">
        <v>66</v>
      </c>
    </row>
    <row r="19" spans="2:34" ht="12.75" customHeight="1" x14ac:dyDescent="0.2">
      <c r="B19" s="57" t="s">
        <v>25</v>
      </c>
      <c r="C19" s="57" t="s">
        <v>25</v>
      </c>
      <c r="D19" s="103">
        <v>3.2000000000000001E-2</v>
      </c>
      <c r="E19" s="103">
        <v>3.3799999999999997E-2</v>
      </c>
      <c r="F19" s="122" t="s">
        <v>54</v>
      </c>
      <c r="G19" s="60">
        <v>3.2000000000000001E-2</v>
      </c>
      <c r="H19" s="294">
        <f t="shared" si="0"/>
        <v>1.799999999999996E-3</v>
      </c>
      <c r="I19" s="57" t="s">
        <v>71</v>
      </c>
      <c r="AA19" s="57" t="s">
        <v>67</v>
      </c>
      <c r="AB19" s="57" t="s">
        <v>20</v>
      </c>
      <c r="AC19" s="387">
        <v>8.35</v>
      </c>
      <c r="AD19" s="103">
        <v>8.8699999999999992</v>
      </c>
      <c r="AE19" s="122" t="s">
        <v>54</v>
      </c>
      <c r="AF19" s="294">
        <v>8.35</v>
      </c>
      <c r="AG19" s="294">
        <f t="shared" si="1"/>
        <v>0.51999999999999957</v>
      </c>
      <c r="AH19" s="57" t="s">
        <v>67</v>
      </c>
    </row>
    <row r="20" spans="2:34" ht="12.75" customHeight="1" x14ac:dyDescent="0.2">
      <c r="B20" s="57" t="s">
        <v>29</v>
      </c>
      <c r="C20" s="57" t="s">
        <v>29</v>
      </c>
      <c r="D20" s="103">
        <v>3.32E-2</v>
      </c>
      <c r="E20" s="103">
        <v>3.3799999999999997E-2</v>
      </c>
      <c r="F20" s="122" t="s">
        <v>54</v>
      </c>
      <c r="G20" s="60">
        <v>3.32E-2</v>
      </c>
      <c r="H20" s="294">
        <f t="shared" si="0"/>
        <v>5.9999999999999637E-4</v>
      </c>
      <c r="I20" s="57" t="s">
        <v>74</v>
      </c>
      <c r="AA20" s="57" t="s">
        <v>68</v>
      </c>
      <c r="AB20" s="57" t="s">
        <v>22</v>
      </c>
      <c r="AC20" s="387">
        <v>7.7</v>
      </c>
      <c r="AD20" s="103">
        <v>8.17</v>
      </c>
      <c r="AE20" s="122" t="s">
        <v>54</v>
      </c>
      <c r="AF20" s="294">
        <v>7.7</v>
      </c>
      <c r="AG20" s="294">
        <f t="shared" si="1"/>
        <v>0.46999999999999975</v>
      </c>
      <c r="AH20" s="57" t="s">
        <v>68</v>
      </c>
    </row>
    <row r="21" spans="2:34" ht="12.75" customHeight="1" x14ac:dyDescent="0.2">
      <c r="B21" s="57" t="s">
        <v>7</v>
      </c>
      <c r="C21" s="57" t="s">
        <v>7</v>
      </c>
      <c r="D21" s="103">
        <v>3.1199999999999999E-2</v>
      </c>
      <c r="E21" s="103">
        <v>3.44E-2</v>
      </c>
      <c r="F21" s="122" t="s">
        <v>54</v>
      </c>
      <c r="G21" s="60">
        <v>3.1199999999999999E-2</v>
      </c>
      <c r="H21" s="294">
        <f t="shared" si="0"/>
        <v>3.2000000000000015E-3</v>
      </c>
      <c r="I21" s="57" t="s">
        <v>7</v>
      </c>
      <c r="AA21" s="57" t="s">
        <v>69</v>
      </c>
      <c r="AB21" s="57" t="s">
        <v>23</v>
      </c>
      <c r="AC21" s="387">
        <v>6.05</v>
      </c>
      <c r="AD21" s="103">
        <v>6.05</v>
      </c>
      <c r="AE21" s="122" t="s">
        <v>54</v>
      </c>
      <c r="AF21" s="294">
        <v>6.05</v>
      </c>
      <c r="AG21" s="294">
        <f t="shared" si="1"/>
        <v>0</v>
      </c>
      <c r="AH21" s="57" t="s">
        <v>69</v>
      </c>
    </row>
    <row r="22" spans="2:34" ht="12.75" customHeight="1" x14ac:dyDescent="0.2">
      <c r="B22" s="57" t="s">
        <v>12</v>
      </c>
      <c r="C22" s="57" t="s">
        <v>12</v>
      </c>
      <c r="D22" s="103">
        <v>2.52E-2</v>
      </c>
      <c r="E22" s="103">
        <v>3.44E-2</v>
      </c>
      <c r="F22" s="122" t="s">
        <v>54</v>
      </c>
      <c r="G22" s="60">
        <v>2.52E-2</v>
      </c>
      <c r="H22" s="294">
        <f t="shared" si="0"/>
        <v>9.1999999999999998E-3</v>
      </c>
      <c r="I22" s="57" t="s">
        <v>59</v>
      </c>
      <c r="AA22" s="57" t="s">
        <v>70</v>
      </c>
      <c r="AB22" s="57" t="s">
        <v>24</v>
      </c>
      <c r="AC22" s="387">
        <v>9.9600000000000009</v>
      </c>
      <c r="AD22" s="103">
        <v>10.33</v>
      </c>
      <c r="AE22" s="122" t="s">
        <v>54</v>
      </c>
      <c r="AF22" s="294">
        <v>9.9600000000000009</v>
      </c>
      <c r="AG22" s="294">
        <f t="shared" si="1"/>
        <v>0.36999999999999922</v>
      </c>
      <c r="AH22" s="57" t="s">
        <v>70</v>
      </c>
    </row>
    <row r="23" spans="2:34" ht="12.75" customHeight="1" x14ac:dyDescent="0.2">
      <c r="B23" s="57" t="s">
        <v>33</v>
      </c>
      <c r="C23" s="57" t="s">
        <v>33</v>
      </c>
      <c r="D23" s="103">
        <v>3.3300000000000003E-2</v>
      </c>
      <c r="E23" s="103">
        <v>3.4700000000000002E-2</v>
      </c>
      <c r="F23" s="122" t="s">
        <v>54</v>
      </c>
      <c r="G23" s="60">
        <v>3.3300000000000003E-2</v>
      </c>
      <c r="H23" s="294">
        <f t="shared" si="0"/>
        <v>1.3999999999999985E-3</v>
      </c>
      <c r="I23" s="57" t="s">
        <v>78</v>
      </c>
      <c r="AA23" s="57" t="s">
        <v>71</v>
      </c>
      <c r="AB23" s="57" t="s">
        <v>25</v>
      </c>
      <c r="AC23" s="387">
        <v>8.8988999999999994</v>
      </c>
      <c r="AD23" s="103">
        <v>9.3848000000000003</v>
      </c>
      <c r="AE23" s="122" t="s">
        <v>54</v>
      </c>
      <c r="AF23" s="294">
        <v>8.8988999999999994</v>
      </c>
      <c r="AG23" s="294">
        <f t="shared" si="1"/>
        <v>0.48590000000000089</v>
      </c>
      <c r="AH23" s="57" t="s">
        <v>71</v>
      </c>
    </row>
    <row r="24" spans="2:34" ht="12.75" customHeight="1" x14ac:dyDescent="0.2">
      <c r="B24" s="57" t="s">
        <v>8</v>
      </c>
      <c r="C24" s="57" t="s">
        <v>8</v>
      </c>
      <c r="D24" s="103">
        <v>3.15E-2</v>
      </c>
      <c r="E24" s="103">
        <v>3.4799999999999998E-2</v>
      </c>
      <c r="F24" s="122" t="s">
        <v>54</v>
      </c>
      <c r="G24" s="60">
        <v>3.15E-2</v>
      </c>
      <c r="H24" s="294">
        <f t="shared" si="0"/>
        <v>3.2999999999999974E-3</v>
      </c>
      <c r="I24" s="57" t="s">
        <v>55</v>
      </c>
      <c r="AA24" s="57" t="s">
        <v>72</v>
      </c>
      <c r="AB24" s="57" t="s">
        <v>27</v>
      </c>
      <c r="AC24" s="387">
        <v>7.05</v>
      </c>
      <c r="AD24" s="103">
        <v>8.7899999999999991</v>
      </c>
      <c r="AE24" s="122" t="s">
        <v>54</v>
      </c>
      <c r="AF24" s="294">
        <v>7.05</v>
      </c>
      <c r="AG24" s="294">
        <f t="shared" si="1"/>
        <v>1.7399999999999993</v>
      </c>
      <c r="AH24" s="57" t="s">
        <v>72</v>
      </c>
    </row>
    <row r="25" spans="2:34" ht="12.75" customHeight="1" x14ac:dyDescent="0.2">
      <c r="B25" s="57" t="s">
        <v>19</v>
      </c>
      <c r="C25" s="57" t="s">
        <v>19</v>
      </c>
      <c r="D25" s="103">
        <v>3.4599999999999999E-2</v>
      </c>
      <c r="E25" s="103">
        <v>3.5099999999999999E-2</v>
      </c>
      <c r="F25" s="122" t="s">
        <v>54</v>
      </c>
      <c r="G25" s="60">
        <v>3.4599999999999999E-2</v>
      </c>
      <c r="H25" s="294">
        <f t="shared" si="0"/>
        <v>5.0000000000000044E-4</v>
      </c>
      <c r="I25" s="57" t="s">
        <v>66</v>
      </c>
      <c r="AA25" s="57" t="s">
        <v>73</v>
      </c>
      <c r="AB25" s="57" t="s">
        <v>28</v>
      </c>
      <c r="AC25" s="387">
        <v>8.19</v>
      </c>
      <c r="AD25" s="103">
        <v>10.5</v>
      </c>
      <c r="AE25" s="122" t="s">
        <v>54</v>
      </c>
      <c r="AF25" s="294">
        <v>8.19</v>
      </c>
      <c r="AG25" s="294">
        <f t="shared" si="1"/>
        <v>2.3100000000000005</v>
      </c>
      <c r="AH25" s="57" t="s">
        <v>73</v>
      </c>
    </row>
    <row r="26" spans="2:34" ht="12.75" customHeight="1" x14ac:dyDescent="0.2">
      <c r="B26" s="57" t="s">
        <v>36</v>
      </c>
      <c r="C26" s="57" t="s">
        <v>36</v>
      </c>
      <c r="D26" s="103">
        <v>3.3399999999999999E-2</v>
      </c>
      <c r="E26" s="103">
        <v>3.5099999999999999E-2</v>
      </c>
      <c r="F26" s="122" t="s">
        <v>54</v>
      </c>
      <c r="G26" s="60">
        <v>3.3399999999999999E-2</v>
      </c>
      <c r="H26" s="294">
        <f t="shared" si="0"/>
        <v>1.7000000000000001E-3</v>
      </c>
      <c r="I26" s="57" t="s">
        <v>81</v>
      </c>
      <c r="AA26" s="57" t="s">
        <v>74</v>
      </c>
      <c r="AB26" s="57" t="s">
        <v>29</v>
      </c>
      <c r="AC26" s="387">
        <v>9.2317</v>
      </c>
      <c r="AD26" s="103">
        <v>9.3879000000000001</v>
      </c>
      <c r="AE26" s="122" t="s">
        <v>54</v>
      </c>
      <c r="AF26" s="294">
        <v>9.2317</v>
      </c>
      <c r="AG26" s="294">
        <f t="shared" si="1"/>
        <v>0.15620000000000012</v>
      </c>
      <c r="AH26" s="57" t="s">
        <v>74</v>
      </c>
    </row>
    <row r="27" spans="2:34" ht="12.75" customHeight="1" x14ac:dyDescent="0.2">
      <c r="B27" s="57" t="s">
        <v>16</v>
      </c>
      <c r="C27" s="57" t="s">
        <v>16</v>
      </c>
      <c r="D27" s="103">
        <v>3.0300000000000001E-2</v>
      </c>
      <c r="E27" s="103">
        <v>3.5999999999999997E-2</v>
      </c>
      <c r="F27" s="122" t="s">
        <v>54</v>
      </c>
      <c r="G27" s="60">
        <v>3.0300000000000001E-2</v>
      </c>
      <c r="H27" s="294">
        <f t="shared" si="0"/>
        <v>5.6999999999999967E-3</v>
      </c>
      <c r="I27" s="57" t="s">
        <v>63</v>
      </c>
      <c r="AA27" s="57" t="s">
        <v>75</v>
      </c>
      <c r="AB27" s="57" t="s">
        <v>30</v>
      </c>
      <c r="AC27" s="387">
        <v>10.39</v>
      </c>
      <c r="AD27" s="103">
        <v>10.52</v>
      </c>
      <c r="AE27" s="122" t="s">
        <v>54</v>
      </c>
      <c r="AF27" s="294">
        <v>10.39</v>
      </c>
      <c r="AG27" s="294">
        <f t="shared" si="1"/>
        <v>0.12999999999999901</v>
      </c>
      <c r="AH27" s="57" t="s">
        <v>75</v>
      </c>
    </row>
    <row r="28" spans="2:34" ht="12.75" customHeight="1" x14ac:dyDescent="0.2">
      <c r="B28" s="57" t="s">
        <v>43</v>
      </c>
      <c r="C28" s="57" t="s">
        <v>43</v>
      </c>
      <c r="D28" s="103">
        <v>3.61E-2</v>
      </c>
      <c r="E28" s="103">
        <v>3.61E-2</v>
      </c>
      <c r="F28" s="122" t="s">
        <v>54</v>
      </c>
      <c r="G28" s="60">
        <v>3.61E-2</v>
      </c>
      <c r="H28" s="294">
        <f t="shared" si="0"/>
        <v>0</v>
      </c>
      <c r="I28" s="57" t="s">
        <v>84</v>
      </c>
      <c r="AA28" s="57" t="s">
        <v>76</v>
      </c>
      <c r="AB28" s="57" t="s">
        <v>31</v>
      </c>
      <c r="AC28" s="387">
        <v>5.6401000000000003</v>
      </c>
      <c r="AD28" s="103">
        <v>8.0527999999999995</v>
      </c>
      <c r="AE28" s="122" t="s">
        <v>54</v>
      </c>
      <c r="AF28" s="294">
        <v>5.6401000000000003</v>
      </c>
      <c r="AG28" s="294">
        <f t="shared" si="1"/>
        <v>2.4126999999999992</v>
      </c>
      <c r="AH28" s="57" t="s">
        <v>76</v>
      </c>
    </row>
    <row r="29" spans="2:34" ht="12.75" customHeight="1" x14ac:dyDescent="0.2">
      <c r="B29" s="57" t="s">
        <v>18</v>
      </c>
      <c r="C29" s="57" t="s">
        <v>18</v>
      </c>
      <c r="D29" s="103">
        <v>3.3399999999999999E-2</v>
      </c>
      <c r="E29" s="103">
        <v>3.6700000000000003E-2</v>
      </c>
      <c r="F29" s="122" t="s">
        <v>54</v>
      </c>
      <c r="G29" s="60">
        <v>3.3399999999999999E-2</v>
      </c>
      <c r="H29" s="294">
        <f t="shared" si="0"/>
        <v>3.3000000000000043E-3</v>
      </c>
      <c r="I29" s="57" t="s">
        <v>65</v>
      </c>
      <c r="AA29" s="57" t="s">
        <v>77</v>
      </c>
      <c r="AB29" s="57" t="s">
        <v>32</v>
      </c>
      <c r="AC29" s="387">
        <v>9.07</v>
      </c>
      <c r="AD29" s="103">
        <v>10.57</v>
      </c>
      <c r="AE29" s="122" t="s">
        <v>54</v>
      </c>
      <c r="AF29" s="294">
        <v>9.07</v>
      </c>
      <c r="AG29" s="294">
        <f t="shared" si="1"/>
        <v>1.5</v>
      </c>
      <c r="AH29" s="57" t="s">
        <v>77</v>
      </c>
    </row>
    <row r="30" spans="2:34" ht="12.75" customHeight="1" x14ac:dyDescent="0.2">
      <c r="B30" s="57" t="s">
        <v>15</v>
      </c>
      <c r="C30" s="57" t="s">
        <v>15</v>
      </c>
      <c r="D30" s="103">
        <v>3.3500000000000002E-2</v>
      </c>
      <c r="E30" s="103">
        <v>3.6999999999999998E-2</v>
      </c>
      <c r="F30" s="122" t="s">
        <v>54</v>
      </c>
      <c r="G30" s="60">
        <v>3.3500000000000002E-2</v>
      </c>
      <c r="H30" s="294">
        <f t="shared" si="0"/>
        <v>3.4999999999999962E-3</v>
      </c>
      <c r="I30" s="57" t="s">
        <v>62</v>
      </c>
      <c r="AA30" s="57" t="s">
        <v>78</v>
      </c>
      <c r="AB30" s="57" t="s">
        <v>33</v>
      </c>
      <c r="AC30" s="387">
        <v>9.26</v>
      </c>
      <c r="AD30" s="103">
        <v>9.6300000000000008</v>
      </c>
      <c r="AE30" s="122" t="s">
        <v>54</v>
      </c>
      <c r="AF30" s="294">
        <v>9.26</v>
      </c>
      <c r="AG30" s="294">
        <f t="shared" si="1"/>
        <v>0.37000000000000099</v>
      </c>
      <c r="AH30" s="57" t="s">
        <v>78</v>
      </c>
    </row>
    <row r="31" spans="2:34" ht="12.75" customHeight="1" x14ac:dyDescent="0.2">
      <c r="B31" s="57" t="s">
        <v>24</v>
      </c>
      <c r="C31" s="57" t="s">
        <v>24</v>
      </c>
      <c r="D31" s="103">
        <v>3.5900000000000001E-2</v>
      </c>
      <c r="E31" s="103">
        <v>3.7199999999999997E-2</v>
      </c>
      <c r="F31" s="122" t="s">
        <v>54</v>
      </c>
      <c r="G31" s="60">
        <v>3.5900000000000001E-2</v>
      </c>
      <c r="H31" s="294">
        <f t="shared" si="0"/>
        <v>1.2999999999999956E-3</v>
      </c>
      <c r="I31" s="57" t="s">
        <v>70</v>
      </c>
      <c r="AA31" s="57" t="s">
        <v>79</v>
      </c>
      <c r="AB31" s="57" t="s">
        <v>34</v>
      </c>
      <c r="AC31" s="387">
        <v>7.87</v>
      </c>
      <c r="AD31" s="103">
        <v>11.73</v>
      </c>
      <c r="AE31" s="122" t="s">
        <v>54</v>
      </c>
      <c r="AF31" s="294">
        <v>7.87</v>
      </c>
      <c r="AG31" s="294">
        <f t="shared" si="1"/>
        <v>3.8600000000000003</v>
      </c>
      <c r="AH31" s="57" t="s">
        <v>79</v>
      </c>
    </row>
    <row r="32" spans="2:34" ht="12.75" customHeight="1" x14ac:dyDescent="0.2">
      <c r="B32" s="57" t="s">
        <v>13</v>
      </c>
      <c r="C32" s="57" t="s">
        <v>13</v>
      </c>
      <c r="D32" s="103">
        <v>3.3700000000000001E-2</v>
      </c>
      <c r="E32" s="103">
        <v>3.7699999999999997E-2</v>
      </c>
      <c r="F32" s="122" t="s">
        <v>54</v>
      </c>
      <c r="G32" s="60">
        <v>3.3700000000000001E-2</v>
      </c>
      <c r="H32" s="294">
        <f t="shared" si="0"/>
        <v>3.9999999999999966E-3</v>
      </c>
      <c r="I32" s="57" t="s">
        <v>60</v>
      </c>
      <c r="AA32" s="57" t="s">
        <v>80</v>
      </c>
      <c r="AB32" s="57" t="s">
        <v>35</v>
      </c>
      <c r="AC32" s="387">
        <v>9.1684999999999999</v>
      </c>
      <c r="AD32" s="103">
        <v>11.609299999999999</v>
      </c>
      <c r="AE32" s="122" t="s">
        <v>54</v>
      </c>
      <c r="AF32" s="294">
        <v>9.1684999999999999</v>
      </c>
      <c r="AG32" s="294">
        <f t="shared" si="1"/>
        <v>2.4407999999999994</v>
      </c>
      <c r="AH32" s="57" t="s">
        <v>80</v>
      </c>
    </row>
    <row r="33" spans="2:34" ht="12.75" customHeight="1" x14ac:dyDescent="0.2">
      <c r="B33" s="57" t="s">
        <v>28</v>
      </c>
      <c r="C33" s="57" t="s">
        <v>28</v>
      </c>
      <c r="D33" s="103">
        <v>2.9499999999999998E-2</v>
      </c>
      <c r="E33" s="103">
        <v>3.78E-2</v>
      </c>
      <c r="F33" s="122" t="s">
        <v>54</v>
      </c>
      <c r="G33" s="60">
        <v>2.9499999999999998E-2</v>
      </c>
      <c r="H33" s="294">
        <f t="shared" si="0"/>
        <v>8.3000000000000018E-3</v>
      </c>
      <c r="I33" s="57" t="s">
        <v>73</v>
      </c>
      <c r="AA33" s="57" t="s">
        <v>81</v>
      </c>
      <c r="AB33" s="57" t="s">
        <v>36</v>
      </c>
      <c r="AC33" s="387">
        <v>9.2818000000000005</v>
      </c>
      <c r="AD33" s="103">
        <v>9.7542000000000009</v>
      </c>
      <c r="AE33" s="122" t="s">
        <v>54</v>
      </c>
      <c r="AF33" s="294">
        <v>9.2818000000000005</v>
      </c>
      <c r="AG33" s="294">
        <f t="shared" si="1"/>
        <v>0.47240000000000038</v>
      </c>
      <c r="AH33" s="57" t="s">
        <v>81</v>
      </c>
    </row>
    <row r="34" spans="2:34" ht="12.75" customHeight="1" x14ac:dyDescent="0.2">
      <c r="B34" s="57" t="s">
        <v>30</v>
      </c>
      <c r="C34" s="57" t="s">
        <v>30</v>
      </c>
      <c r="D34" s="103">
        <v>3.7400000000000003E-2</v>
      </c>
      <c r="E34" s="103">
        <v>3.7900000000000003E-2</v>
      </c>
      <c r="F34" s="122" t="s">
        <v>54</v>
      </c>
      <c r="G34" s="60">
        <v>3.7400000000000003E-2</v>
      </c>
      <c r="H34" s="294">
        <f t="shared" si="0"/>
        <v>5.0000000000000044E-4</v>
      </c>
      <c r="I34" s="57" t="s">
        <v>75</v>
      </c>
      <c r="AA34" s="57" t="s">
        <v>82</v>
      </c>
      <c r="AB34" s="57" t="s">
        <v>38</v>
      </c>
      <c r="AC34" s="387">
        <v>13.7963</v>
      </c>
      <c r="AD34" s="103">
        <v>16.614899999999999</v>
      </c>
      <c r="AE34" s="122" t="s">
        <v>54</v>
      </c>
      <c r="AF34" s="294">
        <v>13.7963</v>
      </c>
      <c r="AG34" s="294">
        <f>AD34-AC34</f>
        <v>2.8185999999999982</v>
      </c>
      <c r="AH34" s="57" t="s">
        <v>82</v>
      </c>
    </row>
    <row r="35" spans="2:34" ht="12.75" customHeight="1" x14ac:dyDescent="0.2">
      <c r="B35" s="57" t="s">
        <v>32</v>
      </c>
      <c r="C35" s="57" t="s">
        <v>32</v>
      </c>
      <c r="D35" s="103">
        <v>3.2599999999999997E-2</v>
      </c>
      <c r="E35" s="103">
        <v>3.7999999999999999E-2</v>
      </c>
      <c r="F35" s="122" t="s">
        <v>54</v>
      </c>
      <c r="G35" s="60">
        <v>3.2599999999999997E-2</v>
      </c>
      <c r="H35" s="294">
        <f t="shared" si="0"/>
        <v>5.400000000000002E-3</v>
      </c>
      <c r="I35" s="57" t="s">
        <v>77</v>
      </c>
      <c r="AA35" s="57" t="s">
        <v>83</v>
      </c>
      <c r="AB35" s="57" t="s">
        <v>41</v>
      </c>
      <c r="AC35" s="387">
        <v>7.0244999999999997</v>
      </c>
      <c r="AD35" s="103">
        <v>7.5613999999999999</v>
      </c>
      <c r="AE35" s="122" t="s">
        <v>54</v>
      </c>
      <c r="AF35" s="294">
        <v>7.0244999999999997</v>
      </c>
      <c r="AG35" s="294">
        <f>AD35-AC35</f>
        <v>0.53690000000000015</v>
      </c>
      <c r="AH35" s="57" t="s">
        <v>83</v>
      </c>
    </row>
    <row r="36" spans="2:34" ht="12.75" customHeight="1" x14ac:dyDescent="0.2">
      <c r="B36" s="57" t="s">
        <v>35</v>
      </c>
      <c r="C36" s="57" t="s">
        <v>35</v>
      </c>
      <c r="D36" s="103">
        <v>3.3000000000000002E-2</v>
      </c>
      <c r="E36" s="103">
        <v>4.1799999999999997E-2</v>
      </c>
      <c r="F36" s="122" t="s">
        <v>54</v>
      </c>
      <c r="G36" s="60">
        <v>3.3000000000000002E-2</v>
      </c>
      <c r="H36" s="294">
        <f t="shared" si="0"/>
        <v>8.7999999999999953E-3</v>
      </c>
      <c r="I36" s="57" t="s">
        <v>80</v>
      </c>
      <c r="K36" s="63"/>
      <c r="AA36" s="57" t="s">
        <v>84</v>
      </c>
      <c r="AB36" s="57" t="s">
        <v>43</v>
      </c>
      <c r="AC36" s="387">
        <v>10.0395</v>
      </c>
      <c r="AD36" s="103">
        <v>10.0395</v>
      </c>
      <c r="AE36" s="122" t="s">
        <v>54</v>
      </c>
      <c r="AF36" s="294">
        <v>10.0395</v>
      </c>
      <c r="AG36" s="294">
        <f>AD36-AC36</f>
        <v>0</v>
      </c>
      <c r="AH36" s="57" t="s">
        <v>84</v>
      </c>
    </row>
    <row r="37" spans="2:34" ht="12.75" customHeight="1" x14ac:dyDescent="0.2">
      <c r="B37" s="57" t="s">
        <v>34</v>
      </c>
      <c r="C37" s="57" t="s">
        <v>34</v>
      </c>
      <c r="D37" s="103">
        <v>2.8299999999999999E-2</v>
      </c>
      <c r="E37" s="103">
        <v>4.2200000000000001E-2</v>
      </c>
      <c r="F37" s="122" t="s">
        <v>54</v>
      </c>
      <c r="G37" s="60">
        <v>2.8299999999999999E-2</v>
      </c>
      <c r="H37" s="294">
        <f t="shared" si="0"/>
        <v>1.3900000000000003E-2</v>
      </c>
      <c r="I37" s="57" t="s">
        <v>79</v>
      </c>
      <c r="K37" s="63"/>
      <c r="AA37" s="57" t="s">
        <v>85</v>
      </c>
      <c r="AB37" s="57" t="s">
        <v>44</v>
      </c>
      <c r="AC37" s="387">
        <v>6.8251999999999997</v>
      </c>
      <c r="AD37" s="103">
        <v>7.0137999999999998</v>
      </c>
      <c r="AE37" s="122" t="s">
        <v>54</v>
      </c>
      <c r="AF37" s="294">
        <v>6.8251999999999997</v>
      </c>
      <c r="AG37" s="294">
        <f t="shared" si="1"/>
        <v>0.1886000000000001</v>
      </c>
      <c r="AH37" s="57" t="s">
        <v>85</v>
      </c>
    </row>
    <row r="38" spans="2:34" ht="11.45" x14ac:dyDescent="0.2">
      <c r="B38" s="57" t="s">
        <v>46</v>
      </c>
      <c r="C38" s="57" t="s">
        <v>46</v>
      </c>
      <c r="D38" s="103">
        <v>4.07E-2</v>
      </c>
      <c r="E38" s="103">
        <v>5.3199999999999997E-2</v>
      </c>
      <c r="F38" s="122" t="s">
        <v>54</v>
      </c>
      <c r="G38" s="60">
        <v>4.07E-2</v>
      </c>
      <c r="H38" s="294">
        <f t="shared" si="0"/>
        <v>1.2499999999999997E-2</v>
      </c>
      <c r="I38" s="57" t="s">
        <v>86</v>
      </c>
      <c r="AA38" s="57" t="s">
        <v>87</v>
      </c>
      <c r="AB38" s="57" t="s">
        <v>47</v>
      </c>
      <c r="AC38" s="387">
        <v>7.5416999999999996</v>
      </c>
      <c r="AD38" s="103">
        <v>7.5416999999999996</v>
      </c>
      <c r="AE38" s="122" t="s">
        <v>54</v>
      </c>
      <c r="AF38" s="294">
        <v>7.5416999999999996</v>
      </c>
      <c r="AG38" s="294">
        <f t="shared" si="1"/>
        <v>0</v>
      </c>
      <c r="AH38" s="57" t="s">
        <v>87</v>
      </c>
    </row>
    <row r="39" spans="2:34" ht="11.45" x14ac:dyDescent="0.2">
      <c r="B39" s="57" t="s">
        <v>38</v>
      </c>
      <c r="C39" s="57" t="s">
        <v>38</v>
      </c>
      <c r="D39" s="103">
        <v>4.9700000000000001E-2</v>
      </c>
      <c r="E39" s="103">
        <v>5.9799999999999999E-2</v>
      </c>
      <c r="F39" s="122" t="s">
        <v>54</v>
      </c>
      <c r="G39" s="60">
        <v>4.9700000000000001E-2</v>
      </c>
      <c r="H39" s="294">
        <f t="shared" si="0"/>
        <v>1.0099999999999998E-2</v>
      </c>
      <c r="I39" s="57" t="s">
        <v>82</v>
      </c>
      <c r="AE39" s="61"/>
    </row>
    <row r="40" spans="2:34" ht="11.45" x14ac:dyDescent="0.2">
      <c r="F40" s="61"/>
    </row>
    <row r="41" spans="2:34" ht="11.45" x14ac:dyDescent="0.2">
      <c r="F41" s="61"/>
      <c r="N41" s="169"/>
    </row>
    <row r="42" spans="2:34" ht="11.45" x14ac:dyDescent="0.2">
      <c r="F42" s="61"/>
    </row>
    <row r="43" spans="2:34" ht="11.45" x14ac:dyDescent="0.2">
      <c r="F43" s="63"/>
    </row>
    <row r="44" spans="2:34" ht="11.45" x14ac:dyDescent="0.2">
      <c r="F44" s="63"/>
    </row>
    <row r="45" spans="2:34" ht="11.45" x14ac:dyDescent="0.2">
      <c r="C45" s="176"/>
      <c r="F45" s="53"/>
    </row>
    <row r="46" spans="2:34" ht="11.45" x14ac:dyDescent="0.2">
      <c r="F46" s="63"/>
    </row>
    <row r="47" spans="2:34" ht="11.45" x14ac:dyDescent="0.2">
      <c r="F47" s="63"/>
    </row>
    <row r="48" spans="2:34" ht="12.75" customHeight="1" x14ac:dyDescent="0.25">
      <c r="F48" s="63"/>
      <c r="K48" s="65"/>
    </row>
    <row r="49" spans="2:11" ht="12.75" customHeight="1" x14ac:dyDescent="0.25">
      <c r="K49" s="58"/>
    </row>
    <row r="50" spans="2:11" ht="12.75" customHeight="1" x14ac:dyDescent="0.2">
      <c r="B50" s="55"/>
    </row>
    <row r="51" spans="2:11" ht="12.75" customHeight="1" x14ac:dyDescent="0.2"/>
    <row r="52" spans="2:11" ht="12.75" customHeight="1" x14ac:dyDescent="0.2"/>
    <row r="53" spans="2:11" ht="12.75" customHeight="1" x14ac:dyDescent="0.2"/>
    <row r="54" spans="2:11" ht="12.75" customHeight="1" x14ac:dyDescent="0.2"/>
    <row r="55" spans="2:11" ht="12.75" customHeight="1" x14ac:dyDescent="0.2"/>
    <row r="56" spans="2:11" ht="12.75" customHeight="1" x14ac:dyDescent="0.2"/>
    <row r="57" spans="2:11" ht="12.75" customHeight="1" x14ac:dyDescent="0.2"/>
    <row r="58" spans="2:11" ht="12.75" customHeight="1" x14ac:dyDescent="0.2">
      <c r="K58" s="57" t="s">
        <v>128</v>
      </c>
    </row>
    <row r="59" spans="2:11" ht="12.75" customHeight="1" x14ac:dyDescent="0.2"/>
    <row r="60" spans="2:11" ht="12.75" customHeight="1" x14ac:dyDescent="0.2"/>
    <row r="61" spans="2:11" ht="12.75" customHeight="1" x14ac:dyDescent="0.2"/>
    <row r="62" spans="2:11" ht="12.75" customHeight="1" x14ac:dyDescent="0.2"/>
    <row r="63" spans="2:11" ht="12.75" customHeight="1" x14ac:dyDescent="0.2"/>
    <row r="64" spans="2:11" ht="12.75" customHeight="1" x14ac:dyDescent="0.2"/>
    <row r="65" spans="11:11" ht="12.75" customHeight="1" x14ac:dyDescent="0.2"/>
    <row r="66" spans="11:11" ht="12.75" customHeight="1" x14ac:dyDescent="0.2"/>
    <row r="67" spans="11:11" ht="12.75" customHeight="1" x14ac:dyDescent="0.2"/>
    <row r="68" spans="11:11" ht="12.75" customHeight="1" x14ac:dyDescent="0.2"/>
    <row r="69" spans="11:11" ht="12.75" customHeight="1" x14ac:dyDescent="0.2"/>
    <row r="70" spans="11:11" ht="12.75" customHeight="1" x14ac:dyDescent="0.2"/>
    <row r="71" spans="11:11" ht="12.75" customHeight="1" x14ac:dyDescent="0.2"/>
    <row r="72" spans="11:11" ht="12.75" customHeight="1" x14ac:dyDescent="0.2"/>
    <row r="73" spans="11:11" ht="12.75" customHeight="1" x14ac:dyDescent="0.2"/>
    <row r="74" spans="11:11" ht="12.75" customHeight="1" x14ac:dyDescent="0.2"/>
    <row r="75" spans="11:11" ht="12.75" customHeight="1" x14ac:dyDescent="0.2"/>
    <row r="76" spans="11:11" ht="12.75" customHeight="1" x14ac:dyDescent="0.2"/>
    <row r="77" spans="11:11" ht="12.75" customHeight="1" x14ac:dyDescent="0.2"/>
    <row r="78" spans="11:11" ht="12.75" customHeight="1" x14ac:dyDescent="0.2"/>
    <row r="79" spans="11:11" ht="12.75" customHeight="1" x14ac:dyDescent="0.2"/>
    <row r="80" spans="11:11" ht="12.75" customHeight="1" x14ac:dyDescent="0.2">
      <c r="K80" s="63"/>
    </row>
    <row r="81" spans="6:6" ht="12.75" customHeight="1" x14ac:dyDescent="0.2"/>
    <row r="84" spans="6:6" x14ac:dyDescent="0.2">
      <c r="F84" s="61"/>
    </row>
    <row r="85" spans="6:6" x14ac:dyDescent="0.2">
      <c r="F85" s="61"/>
    </row>
    <row r="86" spans="6:6" x14ac:dyDescent="0.2">
      <c r="F86" s="61"/>
    </row>
    <row r="87" spans="6:6" x14ac:dyDescent="0.2">
      <c r="F87" s="63"/>
    </row>
    <row r="88" spans="6:6" x14ac:dyDescent="0.2">
      <c r="F88" s="63"/>
    </row>
  </sheetData>
  <sortState ref="B6:I39">
    <sortCondition ref="E6:E39"/>
  </sortState>
  <pageMargins left="0.75" right="0.75" top="1" bottom="1" header="0.5" footer="0.5"/>
  <pageSetup paperSize="9" scale="8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X56"/>
  <sheetViews>
    <sheetView showGridLines="0" zoomScaleNormal="100" workbookViewId="0">
      <selection activeCell="B30" sqref="B30"/>
    </sheetView>
  </sheetViews>
  <sheetFormatPr defaultColWidth="9.140625" defaultRowHeight="12" x14ac:dyDescent="0.2"/>
  <cols>
    <col min="1" max="1" width="4.140625" style="57" customWidth="1"/>
    <col min="2" max="2" width="22.42578125" style="57" customWidth="1"/>
    <col min="3" max="3" width="12" style="57" customWidth="1"/>
    <col min="4" max="5" width="13.7109375" style="57" customWidth="1"/>
    <col min="6" max="6" width="10.140625" style="57" hidden="1" customWidth="1"/>
    <col min="7" max="7" width="5.7109375" style="57" hidden="1" customWidth="1"/>
    <col min="8" max="8" width="10.140625" style="57" hidden="1" customWidth="1"/>
    <col min="9" max="10" width="13.7109375" style="57" hidden="1" customWidth="1"/>
    <col min="11" max="11" width="1.7109375" style="57" hidden="1" customWidth="1"/>
    <col min="12" max="12" width="0" style="57" hidden="1" customWidth="1"/>
    <col min="13" max="13" width="12.85546875" style="57" hidden="1" customWidth="1"/>
    <col min="14" max="14" width="5.7109375" style="57" hidden="1" customWidth="1"/>
    <col min="15" max="15" width="10.140625" style="57" customWidth="1"/>
    <col min="16" max="16" width="13.7109375" style="57" customWidth="1"/>
    <col min="17" max="17" width="12.28515625" style="57" customWidth="1"/>
    <col min="18" max="18" width="9.140625" style="57"/>
    <col min="19" max="19" width="5.7109375" style="57" hidden="1" customWidth="1"/>
    <col min="20" max="21" width="0" style="57" hidden="1" customWidth="1"/>
    <col min="22" max="16384" width="9.140625" style="57"/>
  </cols>
  <sheetData>
    <row r="1" spans="2:24" ht="12.75" customHeight="1" x14ac:dyDescent="0.2">
      <c r="B1" s="67"/>
      <c r="C1" s="167"/>
      <c r="D1" s="167"/>
      <c r="E1" s="167"/>
      <c r="F1" s="168"/>
      <c r="G1" s="4"/>
      <c r="H1" s="4"/>
      <c r="I1" s="4"/>
      <c r="J1" s="4"/>
    </row>
    <row r="2" spans="2:24" ht="12.75" customHeight="1" x14ac:dyDescent="0.25">
      <c r="B2" s="138" t="s">
        <v>148</v>
      </c>
      <c r="C2" s="101"/>
      <c r="D2" s="101"/>
      <c r="E2" s="101"/>
      <c r="N2" s="138" t="s">
        <v>129</v>
      </c>
      <c r="O2" s="101"/>
      <c r="P2" s="101"/>
      <c r="Q2" s="101"/>
    </row>
    <row r="3" spans="2:24" ht="12.75" customHeight="1" x14ac:dyDescent="0.2">
      <c r="B3" s="101"/>
      <c r="C3" s="101"/>
      <c r="D3" s="101"/>
      <c r="E3" s="101"/>
      <c r="N3" s="101"/>
      <c r="O3" s="101"/>
      <c r="P3" s="101"/>
      <c r="Q3" s="101"/>
    </row>
    <row r="4" spans="2:24" ht="12.75" customHeight="1" x14ac:dyDescent="0.2"/>
    <row r="5" spans="2:24" ht="12.75" customHeight="1" x14ac:dyDescent="0.2">
      <c r="B5" s="529"/>
      <c r="C5" s="532" t="s">
        <v>93</v>
      </c>
      <c r="D5" s="533"/>
      <c r="E5" s="533"/>
      <c r="F5" s="474"/>
      <c r="G5" s="474"/>
      <c r="H5" s="475" t="s">
        <v>48</v>
      </c>
      <c r="I5" s="475" t="s">
        <v>49</v>
      </c>
      <c r="J5" s="474"/>
      <c r="K5" s="474"/>
      <c r="L5" s="474"/>
      <c r="M5" s="474"/>
      <c r="N5" s="476"/>
      <c r="O5" s="534" t="s">
        <v>117</v>
      </c>
      <c r="P5" s="533"/>
      <c r="Q5" s="533"/>
    </row>
    <row r="6" spans="2:24" ht="49.5" customHeight="1" x14ac:dyDescent="0.2">
      <c r="B6" s="530"/>
      <c r="C6" s="537" t="s">
        <v>90</v>
      </c>
      <c r="D6" s="537" t="s">
        <v>130</v>
      </c>
      <c r="E6" s="535" t="s">
        <v>166</v>
      </c>
      <c r="F6" s="306"/>
      <c r="G6" s="306"/>
      <c r="H6" s="306"/>
      <c r="I6" s="306"/>
      <c r="J6" s="306"/>
      <c r="K6" s="306"/>
      <c r="L6" s="306"/>
      <c r="M6" s="306"/>
      <c r="N6" s="414"/>
      <c r="O6" s="539" t="s">
        <v>90</v>
      </c>
      <c r="P6" s="537" t="s">
        <v>130</v>
      </c>
      <c r="Q6" s="535" t="s">
        <v>166</v>
      </c>
    </row>
    <row r="7" spans="2:24" ht="12.75" customHeight="1" x14ac:dyDescent="0.2">
      <c r="B7" s="531"/>
      <c r="C7" s="538"/>
      <c r="D7" s="538"/>
      <c r="E7" s="536"/>
      <c r="F7" s="415"/>
      <c r="G7" s="415"/>
      <c r="H7" s="415"/>
      <c r="I7" s="415"/>
      <c r="J7" s="415"/>
      <c r="K7" s="415"/>
      <c r="L7" s="415"/>
      <c r="M7" s="415"/>
      <c r="N7" s="477"/>
      <c r="O7" s="540"/>
      <c r="P7" s="538"/>
      <c r="Q7" s="536"/>
    </row>
    <row r="8" spans="2:24" ht="12.75" customHeight="1" x14ac:dyDescent="0.25">
      <c r="B8" s="362" t="s">
        <v>9</v>
      </c>
      <c r="C8" s="342">
        <v>2.64E-2</v>
      </c>
      <c r="D8" s="406">
        <f>I8-H8</f>
        <v>2.2000000000000006E-3</v>
      </c>
      <c r="E8" s="411">
        <f>(1-(C8/(C8+D8)))*100</f>
        <v>7.6923076923076987</v>
      </c>
      <c r="F8" s="67"/>
      <c r="G8" s="74" t="s">
        <v>56</v>
      </c>
      <c r="H8" s="404">
        <v>2.64E-2</v>
      </c>
      <c r="I8" s="404">
        <v>2.86E-2</v>
      </c>
      <c r="J8" s="405"/>
      <c r="K8" s="405"/>
      <c r="L8" s="405"/>
      <c r="M8" s="67"/>
      <c r="N8" s="399" t="s">
        <v>56</v>
      </c>
      <c r="O8" s="114">
        <v>7.33</v>
      </c>
      <c r="P8" s="406">
        <f t="shared" ref="P8:P37" si="0">U8-T8</f>
        <v>0.61000000000000032</v>
      </c>
      <c r="Q8" s="411">
        <f>(1-(O8/(O8+P8)))*100</f>
        <v>7.6826196473551711</v>
      </c>
      <c r="S8" s="75" t="s">
        <v>56</v>
      </c>
      <c r="T8" s="161">
        <v>7.33</v>
      </c>
      <c r="U8" s="161">
        <v>7.94</v>
      </c>
      <c r="V8" s="103"/>
      <c r="W8" s="103"/>
      <c r="X8" s="103"/>
    </row>
    <row r="9" spans="2:24" ht="12.75" customHeight="1" x14ac:dyDescent="0.25">
      <c r="B9" s="363" t="s">
        <v>10</v>
      </c>
      <c r="C9" s="343">
        <v>2.5899999999999999E-2</v>
      </c>
      <c r="D9" s="407">
        <f>I9-H9</f>
        <v>1.0000000000000009E-3</v>
      </c>
      <c r="E9" s="411">
        <f t="shared" ref="E9:E38" si="1">(1-(C9/(C9+D9)))*100</f>
        <v>3.7174721189591087</v>
      </c>
      <c r="F9" s="67"/>
      <c r="G9" s="74" t="s">
        <v>57</v>
      </c>
      <c r="H9" s="404">
        <v>2.5899999999999999E-2</v>
      </c>
      <c r="I9" s="404">
        <v>2.69E-2</v>
      </c>
      <c r="J9" s="405"/>
      <c r="K9" s="405"/>
      <c r="L9" s="405"/>
      <c r="M9" s="67"/>
      <c r="N9" s="400" t="s">
        <v>57</v>
      </c>
      <c r="O9" s="115">
        <v>7.2042000000000002</v>
      </c>
      <c r="P9" s="407">
        <f t="shared" si="0"/>
        <v>0.28120000000000012</v>
      </c>
      <c r="Q9" s="411">
        <f t="shared" ref="Q9:Q38" si="2">(1-(O9/(O9+P9)))*100</f>
        <v>3.7566462714083482</v>
      </c>
      <c r="S9" s="75" t="s">
        <v>57</v>
      </c>
      <c r="T9" s="161">
        <v>7.2042000000000002</v>
      </c>
      <c r="U9" s="161">
        <v>7.4854000000000003</v>
      </c>
      <c r="V9" s="103"/>
      <c r="W9" s="103"/>
      <c r="X9" s="103"/>
    </row>
    <row r="10" spans="2:24" ht="12.75" customHeight="1" x14ac:dyDescent="0.25">
      <c r="B10" s="363" t="s">
        <v>11</v>
      </c>
      <c r="C10" s="343">
        <v>2.8299999999999999E-2</v>
      </c>
      <c r="D10" s="407">
        <f t="shared" ref="D10:D37" si="3">I10-H10</f>
        <v>1.1000000000000003E-3</v>
      </c>
      <c r="E10" s="411">
        <f t="shared" si="1"/>
        <v>3.7414965986394599</v>
      </c>
      <c r="F10" s="67"/>
      <c r="G10" s="74" t="s">
        <v>58</v>
      </c>
      <c r="H10" s="404">
        <v>2.8299999999999999E-2</v>
      </c>
      <c r="I10" s="404">
        <v>2.9399999999999999E-2</v>
      </c>
      <c r="J10" s="405"/>
      <c r="K10" s="405"/>
      <c r="L10" s="405"/>
      <c r="M10" s="67"/>
      <c r="N10" s="400" t="s">
        <v>58</v>
      </c>
      <c r="O10" s="115">
        <v>7.8522999999999996</v>
      </c>
      <c r="P10" s="407">
        <f t="shared" si="0"/>
        <v>0.31400000000000006</v>
      </c>
      <c r="Q10" s="411">
        <f t="shared" si="2"/>
        <v>3.8450705950063058</v>
      </c>
      <c r="S10" s="75" t="s">
        <v>58</v>
      </c>
      <c r="T10" s="161">
        <v>7.8522999999999996</v>
      </c>
      <c r="U10" s="161">
        <v>8.1662999999999997</v>
      </c>
      <c r="V10" s="103"/>
      <c r="W10" s="103"/>
      <c r="X10" s="103"/>
    </row>
    <row r="11" spans="2:24" ht="12.75" customHeight="1" x14ac:dyDescent="0.25">
      <c r="B11" s="363" t="s">
        <v>12</v>
      </c>
      <c r="C11" s="343">
        <v>2.52E-2</v>
      </c>
      <c r="D11" s="407">
        <f t="shared" si="3"/>
        <v>9.1999999999999998E-3</v>
      </c>
      <c r="E11" s="411">
        <f t="shared" si="1"/>
        <v>26.744186046511629</v>
      </c>
      <c r="F11" s="67"/>
      <c r="G11" s="74" t="s">
        <v>59</v>
      </c>
      <c r="H11" s="404">
        <v>2.52E-2</v>
      </c>
      <c r="I11" s="404">
        <v>3.44E-2</v>
      </c>
      <c r="J11" s="405"/>
      <c r="K11" s="405"/>
      <c r="L11" s="405"/>
      <c r="M11" s="67"/>
      <c r="N11" s="400" t="s">
        <v>59</v>
      </c>
      <c r="O11" s="115">
        <v>6.9869000000000003</v>
      </c>
      <c r="P11" s="407">
        <f t="shared" si="0"/>
        <v>2.5558999999999994</v>
      </c>
      <c r="Q11" s="411">
        <f t="shared" si="2"/>
        <v>26.783543614033611</v>
      </c>
      <c r="S11" s="75" t="s">
        <v>59</v>
      </c>
      <c r="T11" s="161">
        <v>6.9869000000000003</v>
      </c>
      <c r="U11" s="161">
        <v>9.5427999999999997</v>
      </c>
      <c r="V11" s="103"/>
      <c r="W11" s="103"/>
      <c r="X11" s="103"/>
    </row>
    <row r="12" spans="2:24" ht="12.75" customHeight="1" x14ac:dyDescent="0.25">
      <c r="B12" s="363" t="s">
        <v>13</v>
      </c>
      <c r="C12" s="343">
        <v>3.3700000000000001E-2</v>
      </c>
      <c r="D12" s="407">
        <f t="shared" si="3"/>
        <v>3.9999999999999966E-3</v>
      </c>
      <c r="E12" s="411">
        <f t="shared" si="1"/>
        <v>10.61007957559681</v>
      </c>
      <c r="F12" s="67"/>
      <c r="G12" s="74" t="s">
        <v>60</v>
      </c>
      <c r="H12" s="404">
        <v>3.3700000000000001E-2</v>
      </c>
      <c r="I12" s="404">
        <v>3.7699999999999997E-2</v>
      </c>
      <c r="J12" s="405"/>
      <c r="K12" s="405"/>
      <c r="L12" s="405"/>
      <c r="M12" s="67"/>
      <c r="N12" s="400" t="s">
        <v>60</v>
      </c>
      <c r="O12" s="115">
        <v>9.35</v>
      </c>
      <c r="P12" s="407">
        <f t="shared" si="0"/>
        <v>1.120000000000001</v>
      </c>
      <c r="Q12" s="411">
        <f t="shared" si="2"/>
        <v>10.697230181470873</v>
      </c>
      <c r="S12" s="75" t="s">
        <v>60</v>
      </c>
      <c r="T12" s="161">
        <v>9.35</v>
      </c>
      <c r="U12" s="161">
        <v>10.47</v>
      </c>
      <c r="V12" s="103"/>
      <c r="W12" s="103"/>
      <c r="X12" s="103"/>
    </row>
    <row r="13" spans="2:24" ht="12.75" customHeight="1" x14ac:dyDescent="0.25">
      <c r="B13" s="363" t="s">
        <v>14</v>
      </c>
      <c r="C13" s="343">
        <v>2.5100000000000001E-2</v>
      </c>
      <c r="D13" s="407">
        <f t="shared" si="3"/>
        <v>1.9999999999999983E-3</v>
      </c>
      <c r="E13" s="411">
        <f t="shared" si="1"/>
        <v>7.3800738007379962</v>
      </c>
      <c r="F13" s="67"/>
      <c r="G13" s="74" t="s">
        <v>61</v>
      </c>
      <c r="H13" s="404">
        <v>2.5100000000000001E-2</v>
      </c>
      <c r="I13" s="404">
        <v>2.7099999999999999E-2</v>
      </c>
      <c r="J13" s="405"/>
      <c r="K13" s="405"/>
      <c r="L13" s="405"/>
      <c r="M13" s="67"/>
      <c r="N13" s="400" t="s">
        <v>61</v>
      </c>
      <c r="O13" s="115">
        <v>6.97</v>
      </c>
      <c r="P13" s="407">
        <f t="shared" si="0"/>
        <v>0.57000000000000028</v>
      </c>
      <c r="Q13" s="411">
        <f t="shared" si="2"/>
        <v>7.5596816976127412</v>
      </c>
      <c r="S13" s="75" t="s">
        <v>61</v>
      </c>
      <c r="T13" s="161">
        <v>6.97</v>
      </c>
      <c r="U13" s="161">
        <v>7.54</v>
      </c>
      <c r="V13" s="103"/>
      <c r="W13" s="103"/>
      <c r="X13" s="103"/>
    </row>
    <row r="14" spans="2:24" ht="12.75" customHeight="1" x14ac:dyDescent="0.25">
      <c r="B14" s="363" t="s">
        <v>15</v>
      </c>
      <c r="C14" s="343">
        <v>3.3500000000000002E-2</v>
      </c>
      <c r="D14" s="407">
        <f t="shared" si="3"/>
        <v>3.4999999999999962E-3</v>
      </c>
      <c r="E14" s="411">
        <f t="shared" si="1"/>
        <v>9.4594594594594525</v>
      </c>
      <c r="F14" s="67"/>
      <c r="G14" s="74" t="s">
        <v>62</v>
      </c>
      <c r="H14" s="404">
        <v>3.3500000000000002E-2</v>
      </c>
      <c r="I14" s="404">
        <v>3.6999999999999998E-2</v>
      </c>
      <c r="J14" s="405"/>
      <c r="K14" s="405"/>
      <c r="L14" s="405"/>
      <c r="M14" s="67"/>
      <c r="N14" s="400" t="s">
        <v>62</v>
      </c>
      <c r="O14" s="115">
        <v>9.31</v>
      </c>
      <c r="P14" s="407">
        <f t="shared" si="0"/>
        <v>0.96999999999999886</v>
      </c>
      <c r="Q14" s="411">
        <f t="shared" si="2"/>
        <v>9.4357976653696376</v>
      </c>
      <c r="S14" s="75" t="s">
        <v>62</v>
      </c>
      <c r="T14" s="161">
        <v>9.31</v>
      </c>
      <c r="U14" s="161">
        <v>10.28</v>
      </c>
      <c r="V14" s="103"/>
      <c r="W14" s="103"/>
      <c r="X14" s="103"/>
    </row>
    <row r="15" spans="2:24" ht="12.75" customHeight="1" x14ac:dyDescent="0.25">
      <c r="B15" s="363" t="s">
        <v>16</v>
      </c>
      <c r="C15" s="343">
        <v>3.0300000000000001E-2</v>
      </c>
      <c r="D15" s="407">
        <f>I15-H15</f>
        <v>5.6999999999999967E-3</v>
      </c>
      <c r="E15" s="411">
        <f t="shared" si="1"/>
        <v>15.833333333333321</v>
      </c>
      <c r="F15" s="67"/>
      <c r="G15" s="74" t="s">
        <v>63</v>
      </c>
      <c r="H15" s="404">
        <v>3.0300000000000001E-2</v>
      </c>
      <c r="I15" s="404">
        <v>3.5999999999999997E-2</v>
      </c>
      <c r="J15" s="405"/>
      <c r="K15" s="405"/>
      <c r="L15" s="405"/>
      <c r="M15" s="67"/>
      <c r="N15" s="400" t="s">
        <v>63</v>
      </c>
      <c r="O15" s="115">
        <v>8.42</v>
      </c>
      <c r="P15" s="407">
        <f>U15-T15</f>
        <v>1.58</v>
      </c>
      <c r="Q15" s="411">
        <f t="shared" si="2"/>
        <v>15.800000000000002</v>
      </c>
      <c r="S15" s="75" t="s">
        <v>63</v>
      </c>
      <c r="T15" s="161">
        <v>8.42</v>
      </c>
      <c r="U15" s="161">
        <v>10</v>
      </c>
      <c r="V15" s="103"/>
      <c r="W15" s="103"/>
      <c r="X15" s="103"/>
    </row>
    <row r="16" spans="2:24" ht="12.75" customHeight="1" x14ac:dyDescent="0.25">
      <c r="B16" s="363" t="s">
        <v>17</v>
      </c>
      <c r="C16" s="343">
        <v>3.1199999999999999E-2</v>
      </c>
      <c r="D16" s="407">
        <f t="shared" si="3"/>
        <v>5.0000000000000044E-4</v>
      </c>
      <c r="E16" s="411">
        <f t="shared" si="1"/>
        <v>1.5772870662460581</v>
      </c>
      <c r="F16" s="67"/>
      <c r="G16" s="74" t="s">
        <v>64</v>
      </c>
      <c r="H16" s="404">
        <v>3.1199999999999999E-2</v>
      </c>
      <c r="I16" s="404">
        <v>3.1699999999999999E-2</v>
      </c>
      <c r="J16" s="405"/>
      <c r="K16" s="405"/>
      <c r="L16" s="405"/>
      <c r="M16" s="67"/>
      <c r="N16" s="400" t="s">
        <v>64</v>
      </c>
      <c r="O16" s="115">
        <v>8.66</v>
      </c>
      <c r="P16" s="407">
        <f t="shared" si="0"/>
        <v>0.15000000000000036</v>
      </c>
      <c r="Q16" s="411">
        <f t="shared" si="2"/>
        <v>1.7026106696935384</v>
      </c>
      <c r="S16" s="75" t="s">
        <v>64</v>
      </c>
      <c r="T16" s="161">
        <v>8.66</v>
      </c>
      <c r="U16" s="161">
        <v>8.81</v>
      </c>
      <c r="V16" s="103"/>
      <c r="W16" s="103"/>
      <c r="X16" s="103"/>
    </row>
    <row r="17" spans="2:24" ht="12.75" customHeight="1" x14ac:dyDescent="0.25">
      <c r="B17" s="363" t="s">
        <v>18</v>
      </c>
      <c r="C17" s="343">
        <v>3.3399999999999999E-2</v>
      </c>
      <c r="D17" s="407">
        <f t="shared" si="3"/>
        <v>3.3000000000000043E-3</v>
      </c>
      <c r="E17" s="411">
        <f t="shared" si="1"/>
        <v>8.9918256130790297</v>
      </c>
      <c r="F17" s="67"/>
      <c r="G17" s="74" t="s">
        <v>65</v>
      </c>
      <c r="H17" s="404">
        <v>3.3399999999999999E-2</v>
      </c>
      <c r="I17" s="404">
        <v>3.6700000000000003E-2</v>
      </c>
      <c r="J17" s="405"/>
      <c r="K17" s="405"/>
      <c r="L17" s="405"/>
      <c r="M17" s="67"/>
      <c r="N17" s="400" t="s">
        <v>65</v>
      </c>
      <c r="O17" s="115">
        <v>9.27</v>
      </c>
      <c r="P17" s="407">
        <f t="shared" si="0"/>
        <v>0.91999999999999993</v>
      </c>
      <c r="Q17" s="411">
        <f t="shared" si="2"/>
        <v>9.0284592737978393</v>
      </c>
      <c r="S17" s="75" t="s">
        <v>65</v>
      </c>
      <c r="T17" s="161">
        <v>9.27</v>
      </c>
      <c r="U17" s="161">
        <v>10.19</v>
      </c>
      <c r="V17" s="103"/>
      <c r="W17" s="103"/>
      <c r="X17" s="103"/>
    </row>
    <row r="18" spans="2:24" ht="12.75" customHeight="1" x14ac:dyDescent="0.25">
      <c r="B18" s="363" t="s">
        <v>19</v>
      </c>
      <c r="C18" s="343">
        <v>3.4599999999999999E-2</v>
      </c>
      <c r="D18" s="407">
        <f>I18-H18</f>
        <v>5.0000000000000044E-4</v>
      </c>
      <c r="E18" s="411">
        <f t="shared" si="1"/>
        <v>1.4245014245014231</v>
      </c>
      <c r="F18" s="67"/>
      <c r="G18" s="74" t="s">
        <v>66</v>
      </c>
      <c r="H18" s="404">
        <v>3.4599999999999999E-2</v>
      </c>
      <c r="I18" s="404">
        <v>3.5099999999999999E-2</v>
      </c>
      <c r="J18" s="405"/>
      <c r="K18" s="405"/>
      <c r="L18" s="405"/>
      <c r="M18" s="67"/>
      <c r="N18" s="400" t="s">
        <v>66</v>
      </c>
      <c r="O18" s="115">
        <v>9.6204000000000001</v>
      </c>
      <c r="P18" s="407">
        <f>U18-T18</f>
        <v>0.11969999999999992</v>
      </c>
      <c r="Q18" s="411">
        <f t="shared" si="2"/>
        <v>1.2289401546185297</v>
      </c>
      <c r="S18" s="75" t="s">
        <v>66</v>
      </c>
      <c r="T18" s="161">
        <v>9.6204000000000001</v>
      </c>
      <c r="U18" s="161">
        <v>9.7401</v>
      </c>
      <c r="V18" s="103"/>
      <c r="W18" s="103"/>
      <c r="X18" s="103"/>
    </row>
    <row r="19" spans="2:24" ht="12.75" customHeight="1" x14ac:dyDescent="0.25">
      <c r="B19" s="363" t="s">
        <v>20</v>
      </c>
      <c r="C19" s="343">
        <v>3.0099999999999998E-2</v>
      </c>
      <c r="D19" s="407">
        <f t="shared" si="3"/>
        <v>1.7999999999999995E-3</v>
      </c>
      <c r="E19" s="411">
        <f t="shared" si="1"/>
        <v>5.642633228840122</v>
      </c>
      <c r="F19" s="67"/>
      <c r="G19" s="74" t="s">
        <v>67</v>
      </c>
      <c r="H19" s="404">
        <v>3.0099999999999998E-2</v>
      </c>
      <c r="I19" s="404">
        <v>3.1899999999999998E-2</v>
      </c>
      <c r="J19" s="405"/>
      <c r="K19" s="405"/>
      <c r="L19" s="405"/>
      <c r="M19" s="67"/>
      <c r="N19" s="400" t="s">
        <v>67</v>
      </c>
      <c r="O19" s="115">
        <v>8.35</v>
      </c>
      <c r="P19" s="407">
        <f t="shared" si="0"/>
        <v>0.51999999999999957</v>
      </c>
      <c r="Q19" s="411">
        <f t="shared" si="2"/>
        <v>5.8624577226606522</v>
      </c>
      <c r="S19" s="75" t="s">
        <v>67</v>
      </c>
      <c r="T19" s="161">
        <v>8.35</v>
      </c>
      <c r="U19" s="161">
        <v>8.8699999999999992</v>
      </c>
      <c r="V19" s="103"/>
      <c r="W19" s="103"/>
      <c r="X19" s="103"/>
    </row>
    <row r="20" spans="2:24" ht="12.75" customHeight="1" x14ac:dyDescent="0.25">
      <c r="B20" s="363" t="s">
        <v>22</v>
      </c>
      <c r="C20" s="343">
        <v>2.7699999999999999E-2</v>
      </c>
      <c r="D20" s="407">
        <f t="shared" si="3"/>
        <v>1.7000000000000001E-3</v>
      </c>
      <c r="E20" s="411">
        <f t="shared" si="1"/>
        <v>5.7823129251700633</v>
      </c>
      <c r="F20" s="67"/>
      <c r="G20" s="74" t="s">
        <v>68</v>
      </c>
      <c r="H20" s="404">
        <v>2.7699999999999999E-2</v>
      </c>
      <c r="I20" s="404">
        <v>2.9399999999999999E-2</v>
      </c>
      <c r="J20" s="405"/>
      <c r="K20" s="405"/>
      <c r="L20" s="405"/>
      <c r="M20" s="67"/>
      <c r="N20" s="400" t="s">
        <v>68</v>
      </c>
      <c r="O20" s="115">
        <v>7.7</v>
      </c>
      <c r="P20" s="407">
        <f t="shared" si="0"/>
        <v>0.46999999999999975</v>
      </c>
      <c r="Q20" s="411">
        <f t="shared" si="2"/>
        <v>5.7527539779681724</v>
      </c>
      <c r="S20" s="75" t="s">
        <v>68</v>
      </c>
      <c r="T20" s="161">
        <v>7.7</v>
      </c>
      <c r="U20" s="161">
        <v>8.17</v>
      </c>
      <c r="V20" s="103"/>
      <c r="W20" s="103"/>
      <c r="X20" s="103"/>
    </row>
    <row r="21" spans="2:24" ht="12.75" customHeight="1" x14ac:dyDescent="0.25">
      <c r="B21" s="363" t="s">
        <v>23</v>
      </c>
      <c r="C21" s="343">
        <v>2.18E-2</v>
      </c>
      <c r="D21" s="407">
        <f t="shared" si="3"/>
        <v>0</v>
      </c>
      <c r="E21" s="411">
        <f t="shared" si="1"/>
        <v>0</v>
      </c>
      <c r="F21" s="67"/>
      <c r="G21" s="74" t="s">
        <v>69</v>
      </c>
      <c r="H21" s="404">
        <v>2.18E-2</v>
      </c>
      <c r="I21" s="404">
        <v>2.18E-2</v>
      </c>
      <c r="J21" s="405"/>
      <c r="K21" s="405"/>
      <c r="L21" s="405"/>
      <c r="M21" s="67"/>
      <c r="N21" s="400" t="s">
        <v>69</v>
      </c>
      <c r="O21" s="115">
        <v>6.05</v>
      </c>
      <c r="P21" s="407">
        <f t="shared" si="0"/>
        <v>0</v>
      </c>
      <c r="Q21" s="411">
        <f t="shared" si="2"/>
        <v>0</v>
      </c>
      <c r="S21" s="75" t="s">
        <v>69</v>
      </c>
      <c r="T21" s="161">
        <v>6.05</v>
      </c>
      <c r="U21" s="161">
        <v>6.05</v>
      </c>
      <c r="V21" s="103"/>
      <c r="W21" s="103"/>
      <c r="X21" s="103"/>
    </row>
    <row r="22" spans="2:24" ht="12.75" customHeight="1" x14ac:dyDescent="0.25">
      <c r="B22" s="363" t="s">
        <v>24</v>
      </c>
      <c r="C22" s="343">
        <v>3.5900000000000001E-2</v>
      </c>
      <c r="D22" s="407">
        <f t="shared" si="3"/>
        <v>1.2999999999999956E-3</v>
      </c>
      <c r="E22" s="411">
        <f t="shared" si="1"/>
        <v>3.4946236559139643</v>
      </c>
      <c r="F22" s="67"/>
      <c r="G22" s="74" t="s">
        <v>70</v>
      </c>
      <c r="H22" s="404">
        <v>3.5900000000000001E-2</v>
      </c>
      <c r="I22" s="404">
        <v>3.7199999999999997E-2</v>
      </c>
      <c r="J22" s="405"/>
      <c r="K22" s="405"/>
      <c r="L22" s="405"/>
      <c r="M22" s="67"/>
      <c r="N22" s="400" t="s">
        <v>70</v>
      </c>
      <c r="O22" s="115">
        <v>9.9600000000000009</v>
      </c>
      <c r="P22" s="407">
        <f t="shared" si="0"/>
        <v>0.36999999999999922</v>
      </c>
      <c r="Q22" s="411">
        <f t="shared" si="2"/>
        <v>3.5818005808325171</v>
      </c>
      <c r="S22" s="75" t="s">
        <v>70</v>
      </c>
      <c r="T22" s="161">
        <v>9.9600000000000009</v>
      </c>
      <c r="U22" s="161">
        <v>10.33</v>
      </c>
      <c r="V22" s="103"/>
      <c r="W22" s="103"/>
      <c r="X22" s="103"/>
    </row>
    <row r="23" spans="2:24" ht="12.75" customHeight="1" x14ac:dyDescent="0.25">
      <c r="B23" s="363" t="s">
        <v>25</v>
      </c>
      <c r="C23" s="343">
        <v>3.2000000000000001E-2</v>
      </c>
      <c r="D23" s="407">
        <f t="shared" si="3"/>
        <v>1.799999999999996E-3</v>
      </c>
      <c r="E23" s="411">
        <f t="shared" si="1"/>
        <v>5.3254437869822429</v>
      </c>
      <c r="F23" s="67"/>
      <c r="G23" s="74" t="s">
        <v>71</v>
      </c>
      <c r="H23" s="404">
        <v>3.2000000000000001E-2</v>
      </c>
      <c r="I23" s="404">
        <v>3.3799999999999997E-2</v>
      </c>
      <c r="J23" s="405"/>
      <c r="K23" s="405"/>
      <c r="L23" s="405"/>
      <c r="M23" s="67"/>
      <c r="N23" s="400" t="s">
        <v>71</v>
      </c>
      <c r="O23" s="115">
        <v>8.8988999999999994</v>
      </c>
      <c r="P23" s="407">
        <f t="shared" si="0"/>
        <v>0.48590000000000089</v>
      </c>
      <c r="Q23" s="411">
        <f t="shared" si="2"/>
        <v>5.1775210979456254</v>
      </c>
      <c r="S23" s="75" t="s">
        <v>71</v>
      </c>
      <c r="T23" s="161">
        <v>8.8988999999999994</v>
      </c>
      <c r="U23" s="161">
        <v>9.3848000000000003</v>
      </c>
      <c r="V23" s="103"/>
      <c r="W23" s="103"/>
      <c r="X23" s="103"/>
    </row>
    <row r="24" spans="2:24" ht="12.75" customHeight="1" x14ac:dyDescent="0.25">
      <c r="B24" s="363" t="s">
        <v>27</v>
      </c>
      <c r="C24" s="343">
        <v>2.5399999999999999E-2</v>
      </c>
      <c r="D24" s="407">
        <f t="shared" si="3"/>
        <v>6.2000000000000041E-3</v>
      </c>
      <c r="E24" s="411">
        <f t="shared" si="1"/>
        <v>19.620253164556978</v>
      </c>
      <c r="F24" s="67"/>
      <c r="G24" s="74" t="s">
        <v>72</v>
      </c>
      <c r="H24" s="404">
        <v>2.5399999999999999E-2</v>
      </c>
      <c r="I24" s="404">
        <v>3.1600000000000003E-2</v>
      </c>
      <c r="J24" s="405"/>
      <c r="K24" s="405"/>
      <c r="L24" s="405"/>
      <c r="M24" s="67"/>
      <c r="N24" s="400" t="s">
        <v>72</v>
      </c>
      <c r="O24" s="115">
        <v>7.05</v>
      </c>
      <c r="P24" s="407">
        <f t="shared" si="0"/>
        <v>1.7399999999999993</v>
      </c>
      <c r="Q24" s="411">
        <f t="shared" si="2"/>
        <v>19.795221843003407</v>
      </c>
      <c r="S24" s="75" t="s">
        <v>72</v>
      </c>
      <c r="T24" s="161">
        <v>7.05</v>
      </c>
      <c r="U24" s="161">
        <v>8.7899999999999991</v>
      </c>
      <c r="V24" s="103"/>
      <c r="W24" s="103"/>
      <c r="X24" s="103"/>
    </row>
    <row r="25" spans="2:24" ht="12.75" customHeight="1" x14ac:dyDescent="0.25">
      <c r="B25" s="363" t="s">
        <v>28</v>
      </c>
      <c r="C25" s="343">
        <v>2.9499999999999998E-2</v>
      </c>
      <c r="D25" s="407">
        <f t="shared" si="3"/>
        <v>8.3000000000000018E-3</v>
      </c>
      <c r="E25" s="411">
        <f t="shared" si="1"/>
        <v>21.957671957671966</v>
      </c>
      <c r="F25" s="67"/>
      <c r="G25" s="74" t="s">
        <v>73</v>
      </c>
      <c r="H25" s="404">
        <v>2.9499999999999998E-2</v>
      </c>
      <c r="I25" s="404">
        <v>3.78E-2</v>
      </c>
      <c r="J25" s="405"/>
      <c r="K25" s="405"/>
      <c r="L25" s="405"/>
      <c r="M25" s="67"/>
      <c r="N25" s="400" t="s">
        <v>73</v>
      </c>
      <c r="O25" s="115">
        <v>8.19</v>
      </c>
      <c r="P25" s="407">
        <f t="shared" si="0"/>
        <v>2.3100000000000005</v>
      </c>
      <c r="Q25" s="411">
        <f t="shared" si="2"/>
        <v>22.000000000000007</v>
      </c>
      <c r="S25" s="75" t="s">
        <v>73</v>
      </c>
      <c r="T25" s="161">
        <v>8.19</v>
      </c>
      <c r="U25" s="161">
        <v>10.5</v>
      </c>
      <c r="V25" s="103"/>
      <c r="W25" s="103"/>
      <c r="X25" s="103"/>
    </row>
    <row r="26" spans="2:24" ht="12.75" customHeight="1" x14ac:dyDescent="0.25">
      <c r="B26" s="363" t="s">
        <v>29</v>
      </c>
      <c r="C26" s="343">
        <v>3.32E-2</v>
      </c>
      <c r="D26" s="407">
        <f t="shared" si="3"/>
        <v>5.9999999999999637E-4</v>
      </c>
      <c r="E26" s="411">
        <f t="shared" si="1"/>
        <v>1.7751479289940697</v>
      </c>
      <c r="F26" s="67"/>
      <c r="G26" s="74" t="s">
        <v>74</v>
      </c>
      <c r="H26" s="404">
        <v>3.32E-2</v>
      </c>
      <c r="I26" s="404">
        <v>3.3799999999999997E-2</v>
      </c>
      <c r="J26" s="405"/>
      <c r="K26" s="405"/>
      <c r="L26" s="405"/>
      <c r="M26" s="67"/>
      <c r="N26" s="400" t="s">
        <v>74</v>
      </c>
      <c r="O26" s="115">
        <v>9.2317</v>
      </c>
      <c r="P26" s="407">
        <f t="shared" si="0"/>
        <v>0.15620000000000012</v>
      </c>
      <c r="Q26" s="411">
        <f t="shared" si="2"/>
        <v>1.6638438841487413</v>
      </c>
      <c r="S26" s="75" t="s">
        <v>74</v>
      </c>
      <c r="T26" s="161">
        <v>9.2317</v>
      </c>
      <c r="U26" s="161">
        <v>9.3879000000000001</v>
      </c>
      <c r="V26" s="103"/>
      <c r="W26" s="103"/>
      <c r="X26" s="103"/>
    </row>
    <row r="27" spans="2:24" ht="12.75" customHeight="1" x14ac:dyDescent="0.25">
      <c r="B27" s="363" t="s">
        <v>30</v>
      </c>
      <c r="C27" s="343">
        <v>3.7400000000000003E-2</v>
      </c>
      <c r="D27" s="407">
        <f t="shared" si="3"/>
        <v>5.0000000000000044E-4</v>
      </c>
      <c r="E27" s="411">
        <f t="shared" si="1"/>
        <v>1.319261213720313</v>
      </c>
      <c r="F27" s="67"/>
      <c r="G27" s="74" t="s">
        <v>75</v>
      </c>
      <c r="H27" s="404">
        <v>3.7400000000000003E-2</v>
      </c>
      <c r="I27" s="404">
        <v>3.7900000000000003E-2</v>
      </c>
      <c r="J27" s="405"/>
      <c r="K27" s="405"/>
      <c r="L27" s="405"/>
      <c r="M27" s="67"/>
      <c r="N27" s="400" t="s">
        <v>75</v>
      </c>
      <c r="O27" s="115">
        <v>10.39</v>
      </c>
      <c r="P27" s="407">
        <f t="shared" si="0"/>
        <v>0.12999999999999901</v>
      </c>
      <c r="Q27" s="411">
        <f t="shared" si="2"/>
        <v>1.2357414448669113</v>
      </c>
      <c r="S27" s="75" t="s">
        <v>75</v>
      </c>
      <c r="T27" s="161">
        <v>10.39</v>
      </c>
      <c r="U27" s="161">
        <v>10.52</v>
      </c>
      <c r="V27" s="103"/>
      <c r="W27" s="103"/>
      <c r="X27" s="103"/>
    </row>
    <row r="28" spans="2:24" ht="12.75" customHeight="1" x14ac:dyDescent="0.25">
      <c r="B28" s="363" t="s">
        <v>31</v>
      </c>
      <c r="C28" s="343">
        <v>2.0299999999999999E-2</v>
      </c>
      <c r="D28" s="407">
        <f t="shared" si="3"/>
        <v>8.7000000000000029E-3</v>
      </c>
      <c r="E28" s="411">
        <f t="shared" si="1"/>
        <v>30.000000000000004</v>
      </c>
      <c r="F28" s="67"/>
      <c r="G28" s="74" t="s">
        <v>76</v>
      </c>
      <c r="H28" s="404">
        <v>2.0299999999999999E-2</v>
      </c>
      <c r="I28" s="404">
        <v>2.9000000000000001E-2</v>
      </c>
      <c r="J28" s="405"/>
      <c r="K28" s="405"/>
      <c r="L28" s="405"/>
      <c r="M28" s="67"/>
      <c r="N28" s="400" t="s">
        <v>76</v>
      </c>
      <c r="O28" s="115">
        <v>5.6401000000000003</v>
      </c>
      <c r="P28" s="407">
        <f t="shared" si="0"/>
        <v>2.4126999999999992</v>
      </c>
      <c r="Q28" s="411">
        <f t="shared" si="2"/>
        <v>29.96100735148022</v>
      </c>
      <c r="S28" s="75" t="s">
        <v>76</v>
      </c>
      <c r="T28" s="161">
        <v>5.6401000000000003</v>
      </c>
      <c r="U28" s="161">
        <v>8.0527999999999995</v>
      </c>
      <c r="V28" s="103"/>
      <c r="W28" s="103"/>
      <c r="X28" s="103"/>
    </row>
    <row r="29" spans="2:24" ht="12.75" customHeight="1" x14ac:dyDescent="0.25">
      <c r="B29" s="363" t="s">
        <v>32</v>
      </c>
      <c r="C29" s="343">
        <v>3.2599999999999997E-2</v>
      </c>
      <c r="D29" s="407">
        <f t="shared" si="3"/>
        <v>5.400000000000002E-3</v>
      </c>
      <c r="E29" s="411">
        <f t="shared" si="1"/>
        <v>14.210526315789485</v>
      </c>
      <c r="F29" s="67"/>
      <c r="G29" s="74" t="s">
        <v>77</v>
      </c>
      <c r="H29" s="404">
        <v>3.2599999999999997E-2</v>
      </c>
      <c r="I29" s="404">
        <v>3.7999999999999999E-2</v>
      </c>
      <c r="J29" s="405"/>
      <c r="K29" s="405"/>
      <c r="L29" s="405"/>
      <c r="M29" s="67"/>
      <c r="N29" s="400" t="s">
        <v>77</v>
      </c>
      <c r="O29" s="115">
        <v>9.07</v>
      </c>
      <c r="P29" s="407">
        <f t="shared" si="0"/>
        <v>1.5</v>
      </c>
      <c r="Q29" s="411">
        <f t="shared" si="2"/>
        <v>14.191106906338691</v>
      </c>
      <c r="S29" s="75" t="s">
        <v>77</v>
      </c>
      <c r="T29" s="161">
        <v>9.07</v>
      </c>
      <c r="U29" s="161">
        <v>10.57</v>
      </c>
      <c r="V29" s="103"/>
      <c r="W29" s="103"/>
      <c r="X29" s="103"/>
    </row>
    <row r="30" spans="2:24" ht="12.75" customHeight="1" x14ac:dyDescent="0.25">
      <c r="B30" s="363" t="s">
        <v>33</v>
      </c>
      <c r="C30" s="343">
        <v>3.3300000000000003E-2</v>
      </c>
      <c r="D30" s="407">
        <f t="shared" si="3"/>
        <v>1.3999999999999985E-3</v>
      </c>
      <c r="E30" s="411">
        <f t="shared" si="1"/>
        <v>4.0345821325648341</v>
      </c>
      <c r="F30" s="67"/>
      <c r="G30" s="74" t="s">
        <v>78</v>
      </c>
      <c r="H30" s="404">
        <v>3.3300000000000003E-2</v>
      </c>
      <c r="I30" s="404">
        <v>3.4700000000000002E-2</v>
      </c>
      <c r="J30" s="405"/>
      <c r="K30" s="405"/>
      <c r="L30" s="405"/>
      <c r="M30" s="67"/>
      <c r="N30" s="400" t="s">
        <v>78</v>
      </c>
      <c r="O30" s="115">
        <v>9.26</v>
      </c>
      <c r="P30" s="407">
        <f t="shared" si="0"/>
        <v>0.37000000000000099</v>
      </c>
      <c r="Q30" s="411">
        <f t="shared" si="2"/>
        <v>3.8421599169262799</v>
      </c>
      <c r="S30" s="75" t="s">
        <v>78</v>
      </c>
      <c r="T30" s="161">
        <v>9.26</v>
      </c>
      <c r="U30" s="161">
        <v>9.6300000000000008</v>
      </c>
      <c r="V30" s="103"/>
      <c r="W30" s="103"/>
      <c r="X30" s="103"/>
    </row>
    <row r="31" spans="2:24" ht="12.75" customHeight="1" x14ac:dyDescent="0.25">
      <c r="B31" s="363" t="s">
        <v>34</v>
      </c>
      <c r="C31" s="343">
        <v>2.8299999999999999E-2</v>
      </c>
      <c r="D31" s="407">
        <f t="shared" si="3"/>
        <v>1.3900000000000003E-2</v>
      </c>
      <c r="E31" s="411">
        <f t="shared" si="1"/>
        <v>32.938388625592417</v>
      </c>
      <c r="F31" s="67"/>
      <c r="G31" s="74" t="s">
        <v>79</v>
      </c>
      <c r="H31" s="404">
        <v>2.8299999999999999E-2</v>
      </c>
      <c r="I31" s="404">
        <v>4.2200000000000001E-2</v>
      </c>
      <c r="J31" s="405"/>
      <c r="K31" s="405"/>
      <c r="L31" s="405"/>
      <c r="M31" s="67"/>
      <c r="N31" s="400" t="s">
        <v>79</v>
      </c>
      <c r="O31" s="115">
        <v>7.87</v>
      </c>
      <c r="P31" s="407">
        <f t="shared" si="0"/>
        <v>3.8600000000000003</v>
      </c>
      <c r="Q31" s="411">
        <f t="shared" si="2"/>
        <v>32.907075873827793</v>
      </c>
      <c r="S31" s="75" t="s">
        <v>79</v>
      </c>
      <c r="T31" s="161">
        <v>7.87</v>
      </c>
      <c r="U31" s="161">
        <v>11.73</v>
      </c>
      <c r="V31" s="103"/>
      <c r="W31" s="103"/>
      <c r="X31" s="103"/>
    </row>
    <row r="32" spans="2:24" ht="12.75" customHeight="1" x14ac:dyDescent="0.25">
      <c r="B32" s="363" t="s">
        <v>35</v>
      </c>
      <c r="C32" s="343">
        <v>3.3000000000000002E-2</v>
      </c>
      <c r="D32" s="407">
        <f t="shared" si="3"/>
        <v>8.7999999999999953E-3</v>
      </c>
      <c r="E32" s="411">
        <f t="shared" si="1"/>
        <v>21.052631578947356</v>
      </c>
      <c r="F32" s="67"/>
      <c r="G32" s="74" t="s">
        <v>80</v>
      </c>
      <c r="H32" s="404">
        <v>3.3000000000000002E-2</v>
      </c>
      <c r="I32" s="404">
        <v>4.1799999999999997E-2</v>
      </c>
      <c r="J32" s="405"/>
      <c r="K32" s="405"/>
      <c r="L32" s="405"/>
      <c r="M32" s="67"/>
      <c r="N32" s="400" t="s">
        <v>80</v>
      </c>
      <c r="O32" s="115">
        <v>9.1684999999999999</v>
      </c>
      <c r="P32" s="407">
        <f t="shared" si="0"/>
        <v>2.4407999999999994</v>
      </c>
      <c r="Q32" s="411">
        <f t="shared" si="2"/>
        <v>21.024523442412544</v>
      </c>
      <c r="S32" s="75" t="s">
        <v>80</v>
      </c>
      <c r="T32" s="161">
        <v>9.1684999999999999</v>
      </c>
      <c r="U32" s="161">
        <v>11.609299999999999</v>
      </c>
      <c r="V32" s="103"/>
      <c r="W32" s="103"/>
      <c r="X32" s="103"/>
    </row>
    <row r="33" spans="2:24" ht="12.75" customHeight="1" x14ac:dyDescent="0.25">
      <c r="B33" s="335" t="s">
        <v>36</v>
      </c>
      <c r="C33" s="344">
        <v>3.3399999999999999E-2</v>
      </c>
      <c r="D33" s="408">
        <f t="shared" si="3"/>
        <v>1.7000000000000001E-3</v>
      </c>
      <c r="E33" s="412">
        <f t="shared" si="1"/>
        <v>4.8433048433048409</v>
      </c>
      <c r="F33" s="67"/>
      <c r="G33" s="74" t="s">
        <v>81</v>
      </c>
      <c r="H33" s="404">
        <v>3.3399999999999999E-2</v>
      </c>
      <c r="I33" s="404">
        <v>3.5099999999999999E-2</v>
      </c>
      <c r="J33" s="405"/>
      <c r="K33" s="405"/>
      <c r="L33" s="405"/>
      <c r="M33" s="67"/>
      <c r="N33" s="401" t="s">
        <v>81</v>
      </c>
      <c r="O33" s="118">
        <v>9.2818000000000005</v>
      </c>
      <c r="P33" s="408">
        <f t="shared" si="0"/>
        <v>0.47240000000000038</v>
      </c>
      <c r="Q33" s="412">
        <f t="shared" si="2"/>
        <v>4.8430419716634869</v>
      </c>
      <c r="S33" s="75" t="s">
        <v>81</v>
      </c>
      <c r="T33" s="161">
        <v>9.2818000000000005</v>
      </c>
      <c r="U33" s="161">
        <v>9.7542000000000009</v>
      </c>
      <c r="V33" s="103"/>
      <c r="W33" s="103"/>
      <c r="X33" s="103"/>
    </row>
    <row r="34" spans="2:24" ht="12.75" customHeight="1" x14ac:dyDescent="0.25">
      <c r="B34" s="333" t="s">
        <v>38</v>
      </c>
      <c r="C34" s="345">
        <v>4.9700000000000001E-2</v>
      </c>
      <c r="D34" s="409">
        <f>I34-H34</f>
        <v>1.0099999999999998E-2</v>
      </c>
      <c r="E34" s="413">
        <f t="shared" si="1"/>
        <v>16.889632107023409</v>
      </c>
      <c r="F34" s="67"/>
      <c r="G34" s="74" t="s">
        <v>82</v>
      </c>
      <c r="H34" s="404">
        <v>4.9700000000000001E-2</v>
      </c>
      <c r="I34" s="404">
        <v>5.9799999999999999E-2</v>
      </c>
      <c r="J34" s="405"/>
      <c r="K34" s="405"/>
      <c r="L34" s="405"/>
      <c r="M34" s="67"/>
      <c r="N34" s="402" t="s">
        <v>82</v>
      </c>
      <c r="O34" s="164">
        <v>13.7963</v>
      </c>
      <c r="P34" s="409">
        <f>U34-T34</f>
        <v>2.8185999999999982</v>
      </c>
      <c r="Q34" s="412">
        <f t="shared" si="2"/>
        <v>16.964291088119687</v>
      </c>
      <c r="S34" s="75" t="s">
        <v>82</v>
      </c>
      <c r="T34" s="161">
        <v>13.7963</v>
      </c>
      <c r="U34" s="161">
        <v>16.614899999999999</v>
      </c>
      <c r="V34" s="103"/>
      <c r="W34" s="103"/>
      <c r="X34" s="103"/>
    </row>
    <row r="35" spans="2:24" ht="12.75" customHeight="1" x14ac:dyDescent="0.25">
      <c r="B35" s="362" t="s">
        <v>172</v>
      </c>
      <c r="C35" s="342">
        <v>2.53E-2</v>
      </c>
      <c r="D35" s="406">
        <f>I35-H35</f>
        <v>1.8999999999999989E-3</v>
      </c>
      <c r="E35" s="411">
        <f t="shared" si="1"/>
        <v>6.9852941176470562</v>
      </c>
      <c r="F35" s="67"/>
      <c r="G35" s="74" t="s">
        <v>83</v>
      </c>
      <c r="H35" s="404">
        <v>2.53E-2</v>
      </c>
      <c r="I35" s="404">
        <v>2.7199999999999998E-2</v>
      </c>
      <c r="J35" s="405"/>
      <c r="K35" s="405"/>
      <c r="L35" s="405"/>
      <c r="M35" s="67"/>
      <c r="N35" s="399" t="s">
        <v>83</v>
      </c>
      <c r="O35" s="114">
        <v>7.0244999999999997</v>
      </c>
      <c r="P35" s="406">
        <f t="shared" si="0"/>
        <v>0.53690000000000015</v>
      </c>
      <c r="Q35" s="411">
        <f t="shared" si="2"/>
        <v>7.1005369376041516</v>
      </c>
      <c r="S35" s="75" t="s">
        <v>83</v>
      </c>
      <c r="T35" s="161">
        <v>7.0244999999999997</v>
      </c>
      <c r="U35" s="161">
        <v>7.5613999999999999</v>
      </c>
      <c r="V35" s="103"/>
      <c r="W35" s="103"/>
      <c r="X35" s="103"/>
    </row>
    <row r="36" spans="2:24" ht="12.75" customHeight="1" x14ac:dyDescent="0.25">
      <c r="B36" s="363" t="s">
        <v>43</v>
      </c>
      <c r="C36" s="343">
        <v>3.61E-2</v>
      </c>
      <c r="D36" s="407">
        <f>I36-H36</f>
        <v>0</v>
      </c>
      <c r="E36" s="411">
        <f t="shared" si="1"/>
        <v>0</v>
      </c>
      <c r="F36" s="67"/>
      <c r="G36" s="74" t="s">
        <v>84</v>
      </c>
      <c r="H36" s="404">
        <v>3.61E-2</v>
      </c>
      <c r="I36" s="404">
        <v>3.61E-2</v>
      </c>
      <c r="J36" s="405"/>
      <c r="K36" s="405"/>
      <c r="L36" s="405"/>
      <c r="M36" s="67"/>
      <c r="N36" s="400" t="s">
        <v>84</v>
      </c>
      <c r="O36" s="115">
        <v>10.0395</v>
      </c>
      <c r="P36" s="407">
        <f>U36-T36</f>
        <v>0</v>
      </c>
      <c r="Q36" s="411">
        <f t="shared" si="2"/>
        <v>0</v>
      </c>
      <c r="S36" s="75" t="s">
        <v>84</v>
      </c>
      <c r="T36" s="161">
        <v>10.0395</v>
      </c>
      <c r="U36" s="161">
        <v>10.0395</v>
      </c>
      <c r="V36" s="103"/>
      <c r="W36" s="103"/>
      <c r="X36" s="103"/>
    </row>
    <row r="37" spans="2:24" ht="12.75" customHeight="1" x14ac:dyDescent="0.25">
      <c r="B37" s="335" t="s">
        <v>44</v>
      </c>
      <c r="C37" s="344">
        <v>2.46E-2</v>
      </c>
      <c r="D37" s="408">
        <f t="shared" si="3"/>
        <v>5.9999999999999984E-4</v>
      </c>
      <c r="E37" s="412">
        <f t="shared" si="1"/>
        <v>2.3809523809523836</v>
      </c>
      <c r="F37" s="67"/>
      <c r="G37" s="74" t="s">
        <v>85</v>
      </c>
      <c r="H37" s="404">
        <v>2.46E-2</v>
      </c>
      <c r="I37" s="404">
        <v>2.52E-2</v>
      </c>
      <c r="J37" s="405"/>
      <c r="K37" s="405"/>
      <c r="L37" s="405"/>
      <c r="M37" s="67"/>
      <c r="N37" s="401" t="s">
        <v>85</v>
      </c>
      <c r="O37" s="118">
        <v>6.8251999999999997</v>
      </c>
      <c r="P37" s="408">
        <f t="shared" si="0"/>
        <v>0.1886000000000001</v>
      </c>
      <c r="Q37" s="412">
        <f t="shared" si="2"/>
        <v>2.688984573269837</v>
      </c>
      <c r="S37" s="75" t="s">
        <v>85</v>
      </c>
      <c r="T37" s="161">
        <v>6.8251999999999997</v>
      </c>
      <c r="U37" s="161">
        <v>7.0137999999999998</v>
      </c>
      <c r="V37" s="103"/>
      <c r="W37" s="103"/>
      <c r="X37" s="103"/>
    </row>
    <row r="38" spans="2:24" ht="12.75" customHeight="1" x14ac:dyDescent="0.25">
      <c r="B38" s="108" t="s">
        <v>46</v>
      </c>
      <c r="C38" s="346">
        <v>4.07E-2</v>
      </c>
      <c r="D38" s="410">
        <f>I38-H38</f>
        <v>1.2499999999999997E-2</v>
      </c>
      <c r="E38" s="412">
        <f t="shared" si="1"/>
        <v>23.496240601503761</v>
      </c>
      <c r="F38" s="67"/>
      <c r="G38" s="74" t="s">
        <v>86</v>
      </c>
      <c r="H38" s="404">
        <v>4.07E-2</v>
      </c>
      <c r="I38" s="404">
        <v>5.3199999999999997E-2</v>
      </c>
      <c r="J38" s="405"/>
      <c r="K38" s="405"/>
      <c r="L38" s="405"/>
      <c r="M38" s="67"/>
      <c r="N38" s="403" t="s">
        <v>86</v>
      </c>
      <c r="O38" s="119">
        <v>11.2996</v>
      </c>
      <c r="P38" s="410">
        <f>U38-T38</f>
        <v>3.476700000000001</v>
      </c>
      <c r="Q38" s="412">
        <f t="shared" si="2"/>
        <v>23.528894242807741</v>
      </c>
      <c r="S38" s="75" t="s">
        <v>86</v>
      </c>
      <c r="T38" s="161">
        <v>11.2996</v>
      </c>
      <c r="U38" s="161">
        <v>14.776300000000001</v>
      </c>
      <c r="V38" s="103"/>
      <c r="W38" s="103"/>
      <c r="X38" s="103"/>
    </row>
    <row r="39" spans="2:24" ht="12.75" customHeight="1" x14ac:dyDescent="0.25">
      <c r="B39" s="108" t="s">
        <v>47</v>
      </c>
      <c r="C39" s="346">
        <v>2.7099999999999999E-2</v>
      </c>
      <c r="D39" s="410">
        <f>I39-H39</f>
        <v>0</v>
      </c>
      <c r="E39" s="412">
        <f>(1-(C39/(C39+D39)))*100</f>
        <v>0</v>
      </c>
      <c r="F39" s="67"/>
      <c r="G39" s="74" t="s">
        <v>87</v>
      </c>
      <c r="H39" s="404">
        <v>2.7099999999999999E-2</v>
      </c>
      <c r="I39" s="404">
        <v>2.7099999999999999E-2</v>
      </c>
      <c r="J39" s="405"/>
      <c r="K39" s="405"/>
      <c r="L39" s="405"/>
      <c r="M39" s="67"/>
      <c r="N39" s="403" t="s">
        <v>87</v>
      </c>
      <c r="O39" s="119">
        <v>7.5416999999999996</v>
      </c>
      <c r="P39" s="410">
        <f>U39-T39</f>
        <v>0</v>
      </c>
      <c r="Q39" s="412">
        <f>(1-(O39/(O39+P39)))*100</f>
        <v>0</v>
      </c>
      <c r="S39" s="75" t="s">
        <v>87</v>
      </c>
      <c r="T39" s="161">
        <v>7.5416999999999996</v>
      </c>
      <c r="U39" s="161">
        <v>7.5416999999999996</v>
      </c>
      <c r="V39" s="103"/>
      <c r="W39" s="103"/>
      <c r="X39" s="103"/>
    </row>
    <row r="40" spans="2:24" ht="12.75" customHeight="1" x14ac:dyDescent="0.2">
      <c r="H40" s="95"/>
      <c r="I40" s="95"/>
      <c r="T40" s="95"/>
      <c r="U40" s="95"/>
    </row>
    <row r="41" spans="2:24" ht="12.75" customHeight="1" x14ac:dyDescent="0.2"/>
    <row r="42" spans="2:24" ht="12.75" customHeight="1" x14ac:dyDescent="0.2"/>
    <row r="43" spans="2:24" ht="12.75" customHeight="1" x14ac:dyDescent="0.2"/>
    <row r="44" spans="2:24" ht="12.75" customHeight="1" x14ac:dyDescent="0.2"/>
    <row r="45" spans="2:24" ht="12.75" customHeight="1" x14ac:dyDescent="0.2"/>
    <row r="46" spans="2:24" ht="12.75" customHeight="1" x14ac:dyDescent="0.2"/>
    <row r="47" spans="2:24" ht="12.75" customHeight="1" x14ac:dyDescent="0.2"/>
    <row r="48" spans="2:24" ht="12.75" customHeight="1" x14ac:dyDescent="0.2"/>
    <row r="49" spans="3:3" ht="12.75" customHeight="1" x14ac:dyDescent="0.2"/>
    <row r="50" spans="3:3" ht="12.75" customHeight="1" x14ac:dyDescent="0.2"/>
    <row r="51" spans="3:3" ht="12.75" customHeight="1" x14ac:dyDescent="0.2"/>
    <row r="55" spans="3:3" ht="13.5" x14ac:dyDescent="0.2">
      <c r="C55" s="66"/>
    </row>
    <row r="56" spans="3:3" ht="13.5" x14ac:dyDescent="0.2">
      <c r="C56" s="66"/>
    </row>
  </sheetData>
  <mergeCells count="9">
    <mergeCell ref="B5:B7"/>
    <mergeCell ref="C5:E5"/>
    <mergeCell ref="O5:Q5"/>
    <mergeCell ref="Q6:Q7"/>
    <mergeCell ref="C6:C7"/>
    <mergeCell ref="D6:D7"/>
    <mergeCell ref="E6:E7"/>
    <mergeCell ref="O6:O7"/>
    <mergeCell ref="P6:P7"/>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AJ45"/>
  <sheetViews>
    <sheetView showGridLines="0" topLeftCell="A25" zoomScaleNormal="100" workbookViewId="0">
      <selection activeCell="R36" sqref="R36"/>
    </sheetView>
  </sheetViews>
  <sheetFormatPr defaultColWidth="9.140625" defaultRowHeight="12" x14ac:dyDescent="0.2"/>
  <cols>
    <col min="1" max="1" width="4.7109375" style="57" customWidth="1"/>
    <col min="2" max="2" width="6.7109375" style="57" customWidth="1"/>
    <col min="3" max="10" width="7.7109375" style="57" customWidth="1"/>
    <col min="11" max="19" width="9.140625" style="57"/>
    <col min="20" max="20" width="6.7109375" style="57" customWidth="1"/>
    <col min="21" max="28" width="7.7109375" style="57" customWidth="1"/>
    <col min="29" max="16384" width="9.140625" style="57"/>
  </cols>
  <sheetData>
    <row r="1" spans="2:36" ht="12.75" customHeight="1" x14ac:dyDescent="0.2"/>
    <row r="2" spans="2:36" ht="12.75" customHeight="1" x14ac:dyDescent="0.2"/>
    <row r="3" spans="2:36" ht="12.75" customHeight="1" x14ac:dyDescent="0.2">
      <c r="B3" s="65"/>
      <c r="T3" s="65"/>
    </row>
    <row r="4" spans="2:36" ht="12.75" customHeight="1" x14ac:dyDescent="0.2">
      <c r="B4" s="65"/>
    </row>
    <row r="5" spans="2:36" ht="12.75" customHeight="1" x14ac:dyDescent="0.25">
      <c r="B5" s="65" t="s">
        <v>118</v>
      </c>
      <c r="T5" s="65" t="s">
        <v>119</v>
      </c>
    </row>
    <row r="6" spans="2:36" ht="12.75" customHeight="1" x14ac:dyDescent="0.2"/>
    <row r="7" spans="2:36" ht="12.75" customHeight="1" x14ac:dyDescent="0.25">
      <c r="B7" s="68"/>
      <c r="C7" s="72" t="s">
        <v>94</v>
      </c>
      <c r="D7" s="72" t="s">
        <v>95</v>
      </c>
      <c r="E7" s="72" t="s">
        <v>96</v>
      </c>
      <c r="F7" s="72" t="s">
        <v>97</v>
      </c>
      <c r="G7" s="72" t="s">
        <v>98</v>
      </c>
      <c r="H7" s="73" t="s">
        <v>99</v>
      </c>
      <c r="I7" s="73" t="s">
        <v>100</v>
      </c>
      <c r="J7" s="73" t="s">
        <v>101</v>
      </c>
      <c r="K7" s="73" t="s">
        <v>102</v>
      </c>
      <c r="L7" s="73" t="s">
        <v>103</v>
      </c>
      <c r="M7" s="73" t="s">
        <v>104</v>
      </c>
      <c r="N7" s="73" t="s">
        <v>4</v>
      </c>
      <c r="O7" s="73" t="s">
        <v>105</v>
      </c>
      <c r="P7" s="73" t="s">
        <v>5</v>
      </c>
      <c r="Q7" s="73" t="s">
        <v>106</v>
      </c>
      <c r="R7" s="73" t="s">
        <v>6</v>
      </c>
      <c r="T7" s="68"/>
      <c r="U7" s="72" t="s">
        <v>94</v>
      </c>
      <c r="V7" s="72" t="s">
        <v>95</v>
      </c>
      <c r="W7" s="72" t="s">
        <v>96</v>
      </c>
      <c r="X7" s="72" t="s">
        <v>97</v>
      </c>
      <c r="Y7" s="72" t="s">
        <v>98</v>
      </c>
      <c r="Z7" s="73" t="s">
        <v>99</v>
      </c>
      <c r="AA7" s="73" t="s">
        <v>100</v>
      </c>
      <c r="AB7" s="73" t="s">
        <v>101</v>
      </c>
      <c r="AC7" s="73" t="s">
        <v>102</v>
      </c>
      <c r="AD7" s="73" t="s">
        <v>103</v>
      </c>
      <c r="AE7" s="73" t="s">
        <v>104</v>
      </c>
      <c r="AF7" s="73" t="s">
        <v>4</v>
      </c>
      <c r="AG7" s="73" t="s">
        <v>105</v>
      </c>
      <c r="AH7" s="73" t="s">
        <v>5</v>
      </c>
      <c r="AI7" s="73" t="s">
        <v>106</v>
      </c>
      <c r="AJ7" s="73" t="s">
        <v>6</v>
      </c>
    </row>
    <row r="8" spans="2:36" ht="12.75" customHeight="1" x14ac:dyDescent="0.25">
      <c r="B8" s="102" t="s">
        <v>7</v>
      </c>
      <c r="C8" s="93">
        <v>3.44E-2</v>
      </c>
      <c r="D8" s="93">
        <v>3.9300000000000002E-2</v>
      </c>
      <c r="E8" s="93">
        <v>3.61E-2</v>
      </c>
      <c r="F8" s="93">
        <v>3.0099999999999998E-2</v>
      </c>
      <c r="G8" s="93">
        <v>3.1099999999999999E-2</v>
      </c>
      <c r="H8" s="93">
        <v>3.3000000000000002E-2</v>
      </c>
      <c r="I8" s="93">
        <v>3.3799999999999997E-2</v>
      </c>
      <c r="J8" s="93">
        <v>3.5900000000000001E-2</v>
      </c>
      <c r="K8" s="93">
        <v>3.7400000000000003E-2</v>
      </c>
      <c r="L8" s="93">
        <v>3.8300000000000001E-2</v>
      </c>
      <c r="M8" s="93">
        <v>4.1399999999999999E-2</v>
      </c>
      <c r="N8" s="93">
        <v>4.02E-2</v>
      </c>
      <c r="O8" s="93">
        <v>3.95E-2</v>
      </c>
      <c r="P8" s="93">
        <v>3.6900000000000002E-2</v>
      </c>
      <c r="Q8" s="93">
        <v>3.6999999999999998E-2</v>
      </c>
      <c r="R8" s="93">
        <v>3.44E-2</v>
      </c>
      <c r="T8" s="102" t="s">
        <v>7</v>
      </c>
      <c r="U8" s="93">
        <v>9.57</v>
      </c>
      <c r="V8" s="93">
        <v>10.91</v>
      </c>
      <c r="W8" s="93">
        <v>10.02</v>
      </c>
      <c r="X8" s="93">
        <v>8.35</v>
      </c>
      <c r="Y8" s="93">
        <v>8.64</v>
      </c>
      <c r="Z8" s="93">
        <v>9.16</v>
      </c>
      <c r="AA8" s="93">
        <v>9.4</v>
      </c>
      <c r="AB8" s="93">
        <v>9.9600000000000009</v>
      </c>
      <c r="AC8" s="93">
        <v>10.4</v>
      </c>
      <c r="AD8" s="93">
        <v>10.64</v>
      </c>
      <c r="AE8" s="93">
        <v>11.49</v>
      </c>
      <c r="AF8" s="93">
        <v>11.16</v>
      </c>
      <c r="AG8" s="93">
        <v>10.97</v>
      </c>
      <c r="AH8" s="93">
        <v>10.26</v>
      </c>
      <c r="AI8" s="93">
        <v>10.28</v>
      </c>
      <c r="AJ8" s="93">
        <v>9.56</v>
      </c>
    </row>
    <row r="9" spans="2:36" ht="12.75" customHeight="1" x14ac:dyDescent="0.25">
      <c r="B9" s="105" t="s">
        <v>55</v>
      </c>
      <c r="C9" s="99">
        <v>3.6400000000000002E-2</v>
      </c>
      <c r="D9" s="99">
        <v>4.1500000000000002E-2</v>
      </c>
      <c r="E9" s="99">
        <v>3.8300000000000001E-2</v>
      </c>
      <c r="F9" s="99">
        <v>3.1600000000000003E-2</v>
      </c>
      <c r="G9" s="99">
        <v>3.2599999999999997E-2</v>
      </c>
      <c r="H9" s="99">
        <v>3.44E-2</v>
      </c>
      <c r="I9" s="99">
        <v>3.5499999999999997E-2</v>
      </c>
      <c r="J9" s="99">
        <v>3.73E-2</v>
      </c>
      <c r="K9" s="99">
        <v>3.8600000000000002E-2</v>
      </c>
      <c r="L9" s="99">
        <v>3.9199999999999999E-2</v>
      </c>
      <c r="M9" s="99">
        <v>4.2999999999999997E-2</v>
      </c>
      <c r="N9" s="99">
        <v>4.1300000000000003E-2</v>
      </c>
      <c r="O9" s="99">
        <v>4.0500000000000001E-2</v>
      </c>
      <c r="P9" s="99">
        <v>3.7600000000000001E-2</v>
      </c>
      <c r="Q9" s="99">
        <v>3.7699999999999997E-2</v>
      </c>
      <c r="R9" s="99">
        <v>3.4799999999999998E-2</v>
      </c>
      <c r="T9" s="105" t="s">
        <v>55</v>
      </c>
      <c r="U9" s="99">
        <v>10.119999999999999</v>
      </c>
      <c r="V9" s="99">
        <v>11.54</v>
      </c>
      <c r="W9" s="99">
        <v>10.63</v>
      </c>
      <c r="X9" s="99">
        <v>8.7799999999999994</v>
      </c>
      <c r="Y9" s="99">
        <v>9.06</v>
      </c>
      <c r="Z9" s="99">
        <v>9.56</v>
      </c>
      <c r="AA9" s="99">
        <v>9.8699999999999992</v>
      </c>
      <c r="AB9" s="99">
        <v>10.36</v>
      </c>
      <c r="AC9" s="99">
        <v>10.71</v>
      </c>
      <c r="AD9" s="99">
        <v>10.88</v>
      </c>
      <c r="AE9" s="99">
        <v>11.95</v>
      </c>
      <c r="AF9" s="99">
        <v>11.47</v>
      </c>
      <c r="AG9" s="99">
        <v>11.26</v>
      </c>
      <c r="AH9" s="99">
        <v>10.45</v>
      </c>
      <c r="AI9" s="99">
        <v>10.47</v>
      </c>
      <c r="AJ9" s="99">
        <v>9.67</v>
      </c>
    </row>
    <row r="10" spans="2:36" ht="12.75" customHeight="1" x14ac:dyDescent="0.2"/>
    <row r="11" spans="2:36" ht="12.75" customHeight="1" x14ac:dyDescent="0.2">
      <c r="B11" s="57" t="s">
        <v>128</v>
      </c>
      <c r="T11" s="57" t="s">
        <v>128</v>
      </c>
    </row>
    <row r="12" spans="2:36" ht="12.75" customHeight="1" x14ac:dyDescent="0.2"/>
    <row r="13" spans="2:36" ht="12.75" customHeight="1" x14ac:dyDescent="0.2">
      <c r="C13" s="479"/>
      <c r="D13" s="479"/>
      <c r="E13" s="479"/>
      <c r="F13" s="479"/>
      <c r="G13" s="479"/>
      <c r="H13" s="479"/>
      <c r="I13" s="479"/>
      <c r="J13" s="479"/>
    </row>
    <row r="14" spans="2:36" ht="12.75" customHeight="1" x14ac:dyDescent="0.2">
      <c r="B14" s="479"/>
    </row>
    <row r="15" spans="2:36" ht="12.75" customHeight="1" x14ac:dyDescent="0.2">
      <c r="B15" s="479"/>
    </row>
    <row r="16" spans="2:36" ht="12.75" customHeight="1" x14ac:dyDescent="0.25">
      <c r="B16" s="138" t="s">
        <v>137</v>
      </c>
    </row>
    <row r="18" spans="2:2" x14ac:dyDescent="0.2">
      <c r="B18" s="64"/>
    </row>
    <row r="19" spans="2:2" x14ac:dyDescent="0.2">
      <c r="B19" s="169"/>
    </row>
    <row r="24" spans="2:2" ht="11.45" x14ac:dyDescent="0.2">
      <c r="B24" s="64"/>
    </row>
    <row r="25" spans="2:2" ht="11.45" x14ac:dyDescent="0.2">
      <c r="B25" s="169"/>
    </row>
    <row r="38" spans="2:2" ht="11.45" x14ac:dyDescent="0.2">
      <c r="B38" s="57" t="s">
        <v>128</v>
      </c>
    </row>
    <row r="45" spans="2:2" ht="11.45" x14ac:dyDescent="0.2">
      <c r="B45" s="176"/>
    </row>
  </sheetData>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M67"/>
  <sheetViews>
    <sheetView showGridLines="0" topLeftCell="A11" zoomScale="40" zoomScaleNormal="40" workbookViewId="0">
      <selection activeCell="U39" sqref="U39"/>
    </sheetView>
  </sheetViews>
  <sheetFormatPr defaultColWidth="9.140625" defaultRowHeight="12" x14ac:dyDescent="0.2"/>
  <cols>
    <col min="1" max="1" width="3" style="57" customWidth="1"/>
    <col min="2" max="2" width="21.42578125" style="57" customWidth="1"/>
    <col min="3" max="19" width="8.7109375" style="57" customWidth="1"/>
    <col min="20" max="20" width="6.5703125" style="57" customWidth="1"/>
    <col min="21" max="21" width="7" style="57" customWidth="1"/>
    <col min="22" max="22" width="20.85546875" style="57" customWidth="1"/>
    <col min="23" max="39" width="8.7109375" style="57" customWidth="1"/>
    <col min="40" max="16384" width="9.140625" style="57"/>
  </cols>
  <sheetData>
    <row r="1" spans="1:39" ht="12.75" customHeight="1" x14ac:dyDescent="0.2"/>
    <row r="2" spans="1:39" ht="12.75" customHeight="1" x14ac:dyDescent="0.2">
      <c r="B2" s="58"/>
    </row>
    <row r="3" spans="1:39" ht="12.75" customHeight="1" x14ac:dyDescent="0.2"/>
    <row r="4" spans="1:39" ht="12.75" customHeight="1" x14ac:dyDescent="0.25">
      <c r="B4" s="138" t="s">
        <v>167</v>
      </c>
      <c r="V4" s="138" t="s">
        <v>171</v>
      </c>
    </row>
    <row r="5" spans="1:39" ht="12.75" customHeight="1" x14ac:dyDescent="0.2">
      <c r="C5" s="64"/>
      <c r="D5" s="64"/>
      <c r="S5" s="418"/>
      <c r="U5" s="64"/>
    </row>
    <row r="6" spans="1:39" ht="12.75" customHeight="1" x14ac:dyDescent="0.2">
      <c r="B6" s="554" t="s">
        <v>131</v>
      </c>
      <c r="C6" s="541" t="s">
        <v>107</v>
      </c>
      <c r="D6" s="542"/>
      <c r="E6" s="542"/>
      <c r="F6" s="542"/>
      <c r="G6" s="542"/>
      <c r="H6" s="542"/>
      <c r="I6" s="542"/>
      <c r="J6" s="542"/>
      <c r="K6" s="542"/>
      <c r="L6" s="542"/>
      <c r="M6" s="542"/>
      <c r="N6" s="542"/>
      <c r="O6" s="542"/>
      <c r="P6" s="542"/>
      <c r="Q6" s="542"/>
      <c r="R6" s="543"/>
      <c r="S6" s="444" t="s">
        <v>6</v>
      </c>
      <c r="U6" s="64"/>
      <c r="V6" s="548"/>
      <c r="W6" s="541" t="s">
        <v>122</v>
      </c>
      <c r="X6" s="542"/>
      <c r="Y6" s="542"/>
      <c r="Z6" s="542"/>
      <c r="AA6" s="542"/>
      <c r="AB6" s="542"/>
      <c r="AC6" s="542"/>
      <c r="AD6" s="542"/>
      <c r="AE6" s="542"/>
      <c r="AF6" s="542"/>
      <c r="AG6" s="542"/>
      <c r="AH6" s="542"/>
      <c r="AI6" s="542"/>
      <c r="AJ6" s="542"/>
      <c r="AK6" s="542"/>
      <c r="AL6" s="543"/>
      <c r="AM6" s="347" t="s">
        <v>120</v>
      </c>
    </row>
    <row r="7" spans="1:39" ht="12.75" customHeight="1" x14ac:dyDescent="0.2">
      <c r="A7" s="75"/>
      <c r="B7" s="525"/>
      <c r="C7" s="544" t="s">
        <v>94</v>
      </c>
      <c r="D7" s="544" t="s">
        <v>95</v>
      </c>
      <c r="E7" s="544" t="s">
        <v>96</v>
      </c>
      <c r="F7" s="544" t="s">
        <v>97</v>
      </c>
      <c r="G7" s="544" t="s">
        <v>98</v>
      </c>
      <c r="H7" s="550" t="s">
        <v>99</v>
      </c>
      <c r="I7" s="552" t="s">
        <v>100</v>
      </c>
      <c r="J7" s="544" t="s">
        <v>101</v>
      </c>
      <c r="K7" s="544" t="s">
        <v>102</v>
      </c>
      <c r="L7" s="544" t="s">
        <v>103</v>
      </c>
      <c r="M7" s="544" t="s">
        <v>104</v>
      </c>
      <c r="N7" s="544" t="s">
        <v>4</v>
      </c>
      <c r="O7" s="546" t="s">
        <v>105</v>
      </c>
      <c r="P7" s="546" t="s">
        <v>5</v>
      </c>
      <c r="Q7" s="546" t="s">
        <v>106</v>
      </c>
      <c r="R7" s="546" t="s">
        <v>6</v>
      </c>
      <c r="S7" s="419" t="s">
        <v>5</v>
      </c>
      <c r="T7" s="197"/>
      <c r="V7" s="525"/>
      <c r="W7" s="544" t="s">
        <v>94</v>
      </c>
      <c r="X7" s="544" t="s">
        <v>95</v>
      </c>
      <c r="Y7" s="550" t="s">
        <v>96</v>
      </c>
      <c r="Z7" s="552" t="s">
        <v>97</v>
      </c>
      <c r="AA7" s="544" t="s">
        <v>98</v>
      </c>
      <c r="AB7" s="544" t="s">
        <v>99</v>
      </c>
      <c r="AC7" s="544" t="s">
        <v>100</v>
      </c>
      <c r="AD7" s="544" t="s">
        <v>101</v>
      </c>
      <c r="AE7" s="544" t="s">
        <v>102</v>
      </c>
      <c r="AF7" s="544" t="s">
        <v>103</v>
      </c>
      <c r="AG7" s="544" t="s">
        <v>104</v>
      </c>
      <c r="AH7" s="544" t="s">
        <v>4</v>
      </c>
      <c r="AI7" s="544" t="s">
        <v>105</v>
      </c>
      <c r="AJ7" s="544" t="s">
        <v>5</v>
      </c>
      <c r="AK7" s="544" t="s">
        <v>106</v>
      </c>
      <c r="AL7" s="544" t="s">
        <v>6</v>
      </c>
      <c r="AM7" s="445" t="s">
        <v>121</v>
      </c>
    </row>
    <row r="8" spans="1:39" ht="12.75" customHeight="1" x14ac:dyDescent="0.2">
      <c r="A8" s="75"/>
      <c r="B8" s="526"/>
      <c r="C8" s="538"/>
      <c r="D8" s="538"/>
      <c r="E8" s="538"/>
      <c r="F8" s="538"/>
      <c r="G8" s="538"/>
      <c r="H8" s="555"/>
      <c r="I8" s="556"/>
      <c r="J8" s="538"/>
      <c r="K8" s="538"/>
      <c r="L8" s="538"/>
      <c r="M8" s="538"/>
      <c r="N8" s="538"/>
      <c r="O8" s="547"/>
      <c r="P8" s="547"/>
      <c r="Q8" s="547"/>
      <c r="R8" s="547"/>
      <c r="S8" s="446" t="s">
        <v>108</v>
      </c>
      <c r="T8" s="198"/>
      <c r="V8" s="549"/>
      <c r="W8" s="545"/>
      <c r="X8" s="545"/>
      <c r="Y8" s="551"/>
      <c r="Z8" s="553"/>
      <c r="AA8" s="545"/>
      <c r="AB8" s="545"/>
      <c r="AC8" s="545"/>
      <c r="AD8" s="545"/>
      <c r="AE8" s="545"/>
      <c r="AF8" s="545"/>
      <c r="AG8" s="545"/>
      <c r="AH8" s="545"/>
      <c r="AI8" s="545"/>
      <c r="AJ8" s="538"/>
      <c r="AK8" s="538"/>
      <c r="AL8" s="538"/>
      <c r="AM8" s="455" t="s">
        <v>108</v>
      </c>
    </row>
    <row r="9" spans="1:39" ht="12.75" customHeight="1" x14ac:dyDescent="0.25">
      <c r="A9" s="75"/>
      <c r="B9" s="331" t="s">
        <v>7</v>
      </c>
      <c r="C9" s="417">
        <v>3.44E-2</v>
      </c>
      <c r="D9" s="416">
        <v>3.9300000000000002E-2</v>
      </c>
      <c r="E9" s="416">
        <v>3.61E-2</v>
      </c>
      <c r="F9" s="416">
        <v>3.0099999999999998E-2</v>
      </c>
      <c r="G9" s="416">
        <v>3.1099999999999999E-2</v>
      </c>
      <c r="H9" s="416">
        <v>3.3000000000000002E-2</v>
      </c>
      <c r="I9" s="416">
        <v>3.3799999999999997E-2</v>
      </c>
      <c r="J9" s="174">
        <v>3.5900000000000001E-2</v>
      </c>
      <c r="K9" s="424">
        <v>3.7400000000000003E-2</v>
      </c>
      <c r="L9" s="424">
        <v>3.8300000000000001E-2</v>
      </c>
      <c r="M9" s="424">
        <v>4.1399999999999999E-2</v>
      </c>
      <c r="N9" s="424">
        <v>4.02E-2</v>
      </c>
      <c r="O9" s="443">
        <v>3.95E-2</v>
      </c>
      <c r="P9" s="443">
        <v>3.6900000000000002E-2</v>
      </c>
      <c r="Q9" s="443">
        <v>3.6999999999999998E-2</v>
      </c>
      <c r="R9" s="443">
        <v>3.44E-2</v>
      </c>
      <c r="S9" s="448">
        <f>((R9-P9)/P9)*100</f>
        <v>-6.7750677506775121</v>
      </c>
      <c r="T9" s="198"/>
      <c r="V9" s="361" t="s">
        <v>7</v>
      </c>
      <c r="W9" s="449">
        <v>9.57</v>
      </c>
      <c r="X9" s="201">
        <v>10.91</v>
      </c>
      <c r="Y9" s="201">
        <v>10.02</v>
      </c>
      <c r="Z9" s="201">
        <v>8.35</v>
      </c>
      <c r="AA9" s="201">
        <v>8.64</v>
      </c>
      <c r="AB9" s="201">
        <v>9.16</v>
      </c>
      <c r="AC9" s="201">
        <v>9.4</v>
      </c>
      <c r="AD9" s="202">
        <v>9.9600000000000009</v>
      </c>
      <c r="AE9" s="202">
        <v>10.4</v>
      </c>
      <c r="AF9" s="202">
        <v>10.64</v>
      </c>
      <c r="AG9" s="202">
        <v>11.49</v>
      </c>
      <c r="AH9" s="202">
        <v>11.16</v>
      </c>
      <c r="AI9" s="202">
        <v>10.97</v>
      </c>
      <c r="AJ9" s="203">
        <v>10.26</v>
      </c>
      <c r="AK9" s="203">
        <v>10.28</v>
      </c>
      <c r="AL9" s="203">
        <v>9.56</v>
      </c>
      <c r="AM9" s="456">
        <f>((AL9-AJ9)/AJ9)*100</f>
        <v>-6.8226120857699728</v>
      </c>
    </row>
    <row r="10" spans="1:39" ht="12.75" customHeight="1" x14ac:dyDescent="0.25">
      <c r="A10" s="75"/>
      <c r="B10" s="332" t="s">
        <v>55</v>
      </c>
      <c r="C10" s="341">
        <v>3.6400000000000002E-2</v>
      </c>
      <c r="D10" s="112">
        <v>4.1500000000000002E-2</v>
      </c>
      <c r="E10" s="112">
        <v>3.8300000000000001E-2</v>
      </c>
      <c r="F10" s="112">
        <v>3.1600000000000003E-2</v>
      </c>
      <c r="G10" s="112">
        <v>3.2599999999999997E-2</v>
      </c>
      <c r="H10" s="112">
        <v>3.44E-2</v>
      </c>
      <c r="I10" s="112">
        <v>3.5499999999999997E-2</v>
      </c>
      <c r="J10" s="113">
        <v>3.73E-2</v>
      </c>
      <c r="K10" s="425">
        <v>3.8600000000000002E-2</v>
      </c>
      <c r="L10" s="425">
        <v>3.9199999999999999E-2</v>
      </c>
      <c r="M10" s="425">
        <v>4.2999999999999997E-2</v>
      </c>
      <c r="N10" s="425">
        <v>4.1300000000000003E-2</v>
      </c>
      <c r="O10" s="436">
        <v>4.0500000000000001E-2</v>
      </c>
      <c r="P10" s="436">
        <v>3.7600000000000001E-2</v>
      </c>
      <c r="Q10" s="436">
        <v>3.7699999999999997E-2</v>
      </c>
      <c r="R10" s="431">
        <v>3.4799999999999998E-2</v>
      </c>
      <c r="S10" s="447">
        <f t="shared" ref="S10:S41" si="0">((R10-P10)/P10)*100</f>
        <v>-7.4468085106383075</v>
      </c>
      <c r="T10" s="199"/>
      <c r="U10" s="63"/>
      <c r="V10" s="332" t="s">
        <v>55</v>
      </c>
      <c r="W10" s="450">
        <v>10.119999999999999</v>
      </c>
      <c r="X10" s="204">
        <v>11.54</v>
      </c>
      <c r="Y10" s="204">
        <v>10.63</v>
      </c>
      <c r="Z10" s="204">
        <v>8.7799999999999994</v>
      </c>
      <c r="AA10" s="204">
        <v>9.06</v>
      </c>
      <c r="AB10" s="204">
        <v>9.56</v>
      </c>
      <c r="AC10" s="204">
        <v>9.8699999999999992</v>
      </c>
      <c r="AD10" s="205">
        <v>10.36</v>
      </c>
      <c r="AE10" s="205">
        <v>10.71</v>
      </c>
      <c r="AF10" s="205">
        <v>10.88</v>
      </c>
      <c r="AG10" s="205">
        <v>11.95</v>
      </c>
      <c r="AH10" s="205">
        <v>11.47</v>
      </c>
      <c r="AI10" s="205">
        <v>11.26</v>
      </c>
      <c r="AJ10" s="205">
        <v>10.45</v>
      </c>
      <c r="AK10" s="205">
        <v>10.47</v>
      </c>
      <c r="AL10" s="205">
        <v>9.67</v>
      </c>
      <c r="AM10" s="420">
        <f t="shared" ref="AM10:AM41" si="1">((AL10-AJ10)/AJ10)*100</f>
        <v>-7.4641148325358797</v>
      </c>
    </row>
    <row r="11" spans="1:39" ht="12.75" customHeight="1" x14ac:dyDescent="0.25">
      <c r="B11" s="362" t="s">
        <v>9</v>
      </c>
      <c r="C11" s="342">
        <v>3.2899999999999999E-2</v>
      </c>
      <c r="D11" s="79">
        <v>3.8800000000000001E-2</v>
      </c>
      <c r="E11" s="79">
        <v>3.2500000000000001E-2</v>
      </c>
      <c r="F11" s="79">
        <v>3.0599999999999999E-2</v>
      </c>
      <c r="G11" s="79">
        <v>2.8500000000000001E-2</v>
      </c>
      <c r="H11" s="79">
        <v>2.9499999999999998E-2</v>
      </c>
      <c r="I11" s="79">
        <v>3.2800000000000003E-2</v>
      </c>
      <c r="J11" s="87">
        <v>3.32E-2</v>
      </c>
      <c r="K11" s="426">
        <v>3.4700000000000002E-2</v>
      </c>
      <c r="L11" s="426">
        <v>3.4700000000000002E-2</v>
      </c>
      <c r="M11" s="426">
        <v>3.9800000000000002E-2</v>
      </c>
      <c r="N11" s="426">
        <v>3.4299999999999997E-2</v>
      </c>
      <c r="O11" s="437">
        <v>3.15E-2</v>
      </c>
      <c r="P11" s="437">
        <v>2.93E-2</v>
      </c>
      <c r="Q11" s="437">
        <v>2.9399999999999999E-2</v>
      </c>
      <c r="R11" s="432">
        <v>2.86E-2</v>
      </c>
      <c r="S11" s="440">
        <f t="shared" si="0"/>
        <v>-2.3890784982935127</v>
      </c>
      <c r="T11" s="199"/>
      <c r="V11" s="362" t="s">
        <v>9</v>
      </c>
      <c r="W11" s="451">
        <v>9.15</v>
      </c>
      <c r="X11" s="170">
        <v>10.79</v>
      </c>
      <c r="Y11" s="170">
        <v>9.0399999999999991</v>
      </c>
      <c r="Z11" s="170">
        <v>8.5</v>
      </c>
      <c r="AA11" s="170">
        <v>7.93</v>
      </c>
      <c r="AB11" s="170">
        <v>8.1999999999999993</v>
      </c>
      <c r="AC11" s="170">
        <v>9.1199999999999992</v>
      </c>
      <c r="AD11" s="206">
        <v>9.23</v>
      </c>
      <c r="AE11" s="206">
        <v>9.65</v>
      </c>
      <c r="AF11" s="206">
        <v>9.64</v>
      </c>
      <c r="AG11" s="206">
        <v>11.07</v>
      </c>
      <c r="AH11" s="206">
        <v>9.5399999999999991</v>
      </c>
      <c r="AI11" s="206">
        <v>8.74</v>
      </c>
      <c r="AJ11" s="206">
        <v>8.1300000000000008</v>
      </c>
      <c r="AK11" s="206">
        <v>8.16</v>
      </c>
      <c r="AL11" s="206">
        <v>7.94</v>
      </c>
      <c r="AM11" s="421">
        <f t="shared" si="1"/>
        <v>-2.3370233702337067</v>
      </c>
    </row>
    <row r="12" spans="1:39" ht="12.75" customHeight="1" x14ac:dyDescent="0.25">
      <c r="B12" s="363" t="s">
        <v>10</v>
      </c>
      <c r="C12" s="343">
        <v>4.02E-2</v>
      </c>
      <c r="D12" s="116">
        <v>5.2299999999999999E-2</v>
      </c>
      <c r="E12" s="116">
        <v>6.1600000000000002E-2</v>
      </c>
      <c r="F12" s="116">
        <v>4.19E-2</v>
      </c>
      <c r="G12" s="116">
        <v>4.6899999999999997E-2</v>
      </c>
      <c r="H12" s="116">
        <v>5.9200000000000003E-2</v>
      </c>
      <c r="I12" s="116">
        <v>5.62E-2</v>
      </c>
      <c r="J12" s="117">
        <v>6.2300000000000001E-2</v>
      </c>
      <c r="K12" s="427">
        <v>7.0699999999999999E-2</v>
      </c>
      <c r="L12" s="427">
        <v>7.8100000000000003E-2</v>
      </c>
      <c r="M12" s="427">
        <v>7.0000000000000007E-2</v>
      </c>
      <c r="N12" s="427">
        <v>6.88E-2</v>
      </c>
      <c r="O12" s="438">
        <v>6.8900000000000003E-2</v>
      </c>
      <c r="P12" s="438">
        <v>6.6799999999999998E-2</v>
      </c>
      <c r="Q12" s="438">
        <v>6.2799999999999995E-2</v>
      </c>
      <c r="R12" s="433">
        <v>5.2699999999999997E-2</v>
      </c>
      <c r="S12" s="441">
        <f t="shared" si="0"/>
        <v>-21.107784431137727</v>
      </c>
      <c r="T12" s="152"/>
      <c r="V12" s="363" t="s">
        <v>10</v>
      </c>
      <c r="W12" s="452">
        <v>11.18</v>
      </c>
      <c r="X12" s="207">
        <v>14.53</v>
      </c>
      <c r="Y12" s="207">
        <v>17.100000000000001</v>
      </c>
      <c r="Z12" s="207">
        <v>11.65</v>
      </c>
      <c r="AA12" s="207">
        <v>13.03</v>
      </c>
      <c r="AB12" s="207">
        <v>16.453900000000001</v>
      </c>
      <c r="AC12" s="207">
        <v>15.6</v>
      </c>
      <c r="AD12" s="208">
        <v>17.3</v>
      </c>
      <c r="AE12" s="208">
        <v>19.64</v>
      </c>
      <c r="AF12" s="208">
        <v>21.7</v>
      </c>
      <c r="AG12" s="208">
        <v>19.45</v>
      </c>
      <c r="AH12" s="208">
        <v>19.11</v>
      </c>
      <c r="AI12" s="208">
        <v>19.14</v>
      </c>
      <c r="AJ12" s="208">
        <v>18.55</v>
      </c>
      <c r="AK12" s="208">
        <v>17.440000000000001</v>
      </c>
      <c r="AL12" s="208">
        <v>14.64</v>
      </c>
      <c r="AM12" s="422">
        <f t="shared" si="1"/>
        <v>-21.078167115902964</v>
      </c>
    </row>
    <row r="13" spans="1:39" ht="12.75" customHeight="1" x14ac:dyDescent="0.25">
      <c r="B13" s="363" t="s">
        <v>11</v>
      </c>
      <c r="C13" s="343">
        <v>0.80500000000000005</v>
      </c>
      <c r="D13" s="116">
        <v>0.97419999999999995</v>
      </c>
      <c r="E13" s="116">
        <v>0.90810000000000002</v>
      </c>
      <c r="F13" s="116">
        <v>0.70099999999999996</v>
      </c>
      <c r="G13" s="116">
        <v>0.79269999999999996</v>
      </c>
      <c r="H13" s="116">
        <v>0.90069999999999995</v>
      </c>
      <c r="I13" s="116">
        <v>0.7631</v>
      </c>
      <c r="J13" s="117">
        <v>0.85680000000000001</v>
      </c>
      <c r="K13" s="427">
        <v>0.84340000000000004</v>
      </c>
      <c r="L13" s="427">
        <v>0.84940000000000004</v>
      </c>
      <c r="M13" s="427">
        <v>0.86309999999999998</v>
      </c>
      <c r="N13" s="427">
        <v>0.87070000000000003</v>
      </c>
      <c r="O13" s="438">
        <v>0.86580000000000001</v>
      </c>
      <c r="P13" s="438">
        <v>0.8407</v>
      </c>
      <c r="Q13" s="438">
        <v>0.81569999999999998</v>
      </c>
      <c r="R13" s="433">
        <v>0.79559999999999997</v>
      </c>
      <c r="S13" s="441">
        <f t="shared" si="0"/>
        <v>-5.3645771380992064</v>
      </c>
      <c r="T13" s="152"/>
      <c r="V13" s="363" t="s">
        <v>11</v>
      </c>
      <c r="W13" s="452">
        <v>223.62</v>
      </c>
      <c r="X13" s="207">
        <v>270.64</v>
      </c>
      <c r="Y13" s="207">
        <v>252.26</v>
      </c>
      <c r="Z13" s="207">
        <v>194.73</v>
      </c>
      <c r="AA13" s="207">
        <v>220.21</v>
      </c>
      <c r="AB13" s="207">
        <v>250.22</v>
      </c>
      <c r="AC13" s="207">
        <v>211.98</v>
      </c>
      <c r="AD13" s="208">
        <v>238.02</v>
      </c>
      <c r="AE13" s="208">
        <v>234.31</v>
      </c>
      <c r="AF13" s="208">
        <v>235.97</v>
      </c>
      <c r="AG13" s="208">
        <v>239.78</v>
      </c>
      <c r="AH13" s="208">
        <v>241.88</v>
      </c>
      <c r="AI13" s="208">
        <v>240.52</v>
      </c>
      <c r="AJ13" s="208">
        <v>233.55</v>
      </c>
      <c r="AK13" s="208">
        <v>226.61</v>
      </c>
      <c r="AL13" s="208">
        <v>221.03</v>
      </c>
      <c r="AM13" s="422">
        <f t="shared" si="1"/>
        <v>-5.360736459002359</v>
      </c>
    </row>
    <row r="14" spans="1:39" ht="12.75" customHeight="1" x14ac:dyDescent="0.25">
      <c r="B14" s="363" t="s">
        <v>12</v>
      </c>
      <c r="C14" s="343">
        <v>0.2407</v>
      </c>
      <c r="D14" s="116">
        <v>0.24690000000000001</v>
      </c>
      <c r="E14" s="116">
        <v>0.21629999999999999</v>
      </c>
      <c r="F14" s="116">
        <v>0.1835</v>
      </c>
      <c r="G14" s="116">
        <v>0.2462</v>
      </c>
      <c r="H14" s="116">
        <v>0.28770000000000001</v>
      </c>
      <c r="I14" s="116">
        <v>0.31280000000000002</v>
      </c>
      <c r="J14" s="117">
        <v>0.30869999999999997</v>
      </c>
      <c r="K14" s="427">
        <v>0.30499999999999999</v>
      </c>
      <c r="L14" s="427">
        <v>0.31640000000000001</v>
      </c>
      <c r="M14" s="427">
        <v>0.34</v>
      </c>
      <c r="N14" s="427">
        <v>0.32850000000000001</v>
      </c>
      <c r="O14" s="438">
        <v>0.27989999999999998</v>
      </c>
      <c r="P14" s="438">
        <v>0.27529999999999999</v>
      </c>
      <c r="Q14" s="438">
        <v>0.2747</v>
      </c>
      <c r="R14" s="433">
        <v>0.25629999999999997</v>
      </c>
      <c r="S14" s="441">
        <f t="shared" si="0"/>
        <v>-6.9015619324373469</v>
      </c>
      <c r="T14" s="152"/>
      <c r="V14" s="363" t="s">
        <v>12</v>
      </c>
      <c r="W14" s="452">
        <v>66.86</v>
      </c>
      <c r="X14" s="207">
        <v>68.59</v>
      </c>
      <c r="Y14" s="207">
        <v>60.09</v>
      </c>
      <c r="Z14" s="207">
        <v>50.98</v>
      </c>
      <c r="AA14" s="207">
        <v>68.39</v>
      </c>
      <c r="AB14" s="207">
        <v>79.91</v>
      </c>
      <c r="AC14" s="207">
        <v>86.9</v>
      </c>
      <c r="AD14" s="208">
        <v>85.77</v>
      </c>
      <c r="AE14" s="208">
        <v>84.74</v>
      </c>
      <c r="AF14" s="208">
        <v>87.9</v>
      </c>
      <c r="AG14" s="208">
        <v>94.44</v>
      </c>
      <c r="AH14" s="208">
        <v>91.25</v>
      </c>
      <c r="AI14" s="208">
        <v>77.77</v>
      </c>
      <c r="AJ14" s="208">
        <v>76.47</v>
      </c>
      <c r="AK14" s="208">
        <v>76.3</v>
      </c>
      <c r="AL14" s="208">
        <v>71.2</v>
      </c>
      <c r="AM14" s="422">
        <f t="shared" si="1"/>
        <v>-6.8915914737805632</v>
      </c>
    </row>
    <row r="15" spans="1:39" ht="12.75" customHeight="1" x14ac:dyDescent="0.25">
      <c r="B15" s="334" t="s">
        <v>13</v>
      </c>
      <c r="C15" s="343">
        <v>4.4600000000000001E-2</v>
      </c>
      <c r="D15" s="116">
        <v>4.9700000000000001E-2</v>
      </c>
      <c r="E15" s="116">
        <v>4.3099999999999999E-2</v>
      </c>
      <c r="F15" s="116">
        <v>3.4599999999999999E-2</v>
      </c>
      <c r="G15" s="116">
        <v>3.6400000000000002E-2</v>
      </c>
      <c r="H15" s="116">
        <v>3.9899999999999998E-2</v>
      </c>
      <c r="I15" s="116">
        <v>4.02E-2</v>
      </c>
      <c r="J15" s="117">
        <v>4.0500000000000001E-2</v>
      </c>
      <c r="K15" s="427">
        <v>3.7400000000000003E-2</v>
      </c>
      <c r="L15" s="427">
        <v>3.8399999999999997E-2</v>
      </c>
      <c r="M15" s="427">
        <v>4.7800000000000002E-2</v>
      </c>
      <c r="N15" s="427">
        <v>4.7899999999999998E-2</v>
      </c>
      <c r="O15" s="438">
        <v>4.4900000000000002E-2</v>
      </c>
      <c r="P15" s="438">
        <v>4.0099999999999997E-2</v>
      </c>
      <c r="Q15" s="438">
        <v>3.95E-2</v>
      </c>
      <c r="R15" s="433">
        <v>3.7699999999999997E-2</v>
      </c>
      <c r="S15" s="441">
        <f t="shared" si="0"/>
        <v>-5.9850374064837899</v>
      </c>
      <c r="T15" s="152"/>
      <c r="V15" s="334" t="s">
        <v>13</v>
      </c>
      <c r="W15" s="452">
        <v>12.4</v>
      </c>
      <c r="X15" s="207">
        <v>13.81</v>
      </c>
      <c r="Y15" s="207">
        <v>11.98</v>
      </c>
      <c r="Z15" s="207">
        <v>9.61</v>
      </c>
      <c r="AA15" s="207">
        <v>10.1</v>
      </c>
      <c r="AB15" s="207">
        <v>11.09</v>
      </c>
      <c r="AC15" s="207">
        <v>11.18</v>
      </c>
      <c r="AD15" s="208">
        <v>11.26</v>
      </c>
      <c r="AE15" s="208">
        <v>10.39</v>
      </c>
      <c r="AF15" s="208">
        <v>10.67</v>
      </c>
      <c r="AG15" s="208">
        <v>13.28</v>
      </c>
      <c r="AH15" s="208">
        <v>13.3</v>
      </c>
      <c r="AI15" s="208">
        <v>12.47</v>
      </c>
      <c r="AJ15" s="208">
        <v>11.15</v>
      </c>
      <c r="AK15" s="208">
        <v>10.98</v>
      </c>
      <c r="AL15" s="208">
        <v>10.47</v>
      </c>
      <c r="AM15" s="422">
        <f t="shared" si="1"/>
        <v>-6.0986547085201765</v>
      </c>
    </row>
    <row r="16" spans="1:39" ht="12.75" customHeight="1" x14ac:dyDescent="0.25">
      <c r="B16" s="363" t="s">
        <v>14</v>
      </c>
      <c r="C16" s="343">
        <v>0.39269999999999999</v>
      </c>
      <c r="D16" s="116">
        <v>0.49349999999999999</v>
      </c>
      <c r="E16" s="116">
        <v>0.42230000000000001</v>
      </c>
      <c r="F16" s="116">
        <v>0.35970000000000002</v>
      </c>
      <c r="G16" s="116">
        <v>0.4506</v>
      </c>
      <c r="H16" s="116">
        <v>0.44240000000000002</v>
      </c>
      <c r="I16" s="116">
        <v>2.7900000000000001E-2</v>
      </c>
      <c r="J16" s="117">
        <v>3.09E-2</v>
      </c>
      <c r="K16" s="427">
        <v>3.6799999999999999E-2</v>
      </c>
      <c r="L16" s="427">
        <v>3.5799999999999998E-2</v>
      </c>
      <c r="M16" s="427">
        <v>3.7600000000000001E-2</v>
      </c>
      <c r="N16" s="427">
        <v>3.5299999999999998E-2</v>
      </c>
      <c r="O16" s="438">
        <v>3.5299999999999998E-2</v>
      </c>
      <c r="P16" s="438">
        <v>3.6900000000000002E-2</v>
      </c>
      <c r="Q16" s="438">
        <v>3.5999999999999997E-2</v>
      </c>
      <c r="R16" s="433">
        <v>2.7099999999999999E-2</v>
      </c>
      <c r="S16" s="441">
        <f t="shared" si="0"/>
        <v>-26.558265582655832</v>
      </c>
      <c r="T16" s="152"/>
      <c r="V16" s="363" t="s">
        <v>14</v>
      </c>
      <c r="W16" s="452">
        <v>109.08</v>
      </c>
      <c r="X16" s="207">
        <v>137.09200000000001</v>
      </c>
      <c r="Y16" s="207">
        <v>117.325</v>
      </c>
      <c r="Z16" s="207">
        <v>99.92</v>
      </c>
      <c r="AA16" s="207">
        <v>125.19</v>
      </c>
      <c r="AB16" s="207">
        <v>122.8938</v>
      </c>
      <c r="AC16" s="207">
        <v>7.75</v>
      </c>
      <c r="AD16" s="208">
        <v>8.59</v>
      </c>
      <c r="AE16" s="208">
        <v>10.210000000000001</v>
      </c>
      <c r="AF16" s="208">
        <v>9.9499999999999993</v>
      </c>
      <c r="AG16" s="208">
        <v>10.45</v>
      </c>
      <c r="AH16" s="208">
        <v>9.8000000000000007</v>
      </c>
      <c r="AI16" s="208">
        <v>9.81</v>
      </c>
      <c r="AJ16" s="208">
        <v>10.24</v>
      </c>
      <c r="AK16" s="208">
        <v>10.01</v>
      </c>
      <c r="AL16" s="208">
        <v>7.54</v>
      </c>
      <c r="AM16" s="422">
        <f t="shared" si="1"/>
        <v>-26.3671875</v>
      </c>
    </row>
    <row r="17" spans="2:39" ht="12.75" customHeight="1" x14ac:dyDescent="0.25">
      <c r="B17" s="363" t="s">
        <v>15</v>
      </c>
      <c r="C17" s="343">
        <v>3.9800000000000002E-2</v>
      </c>
      <c r="D17" s="116">
        <v>3.9600000000000003E-2</v>
      </c>
      <c r="E17" s="116">
        <v>3.3500000000000002E-2</v>
      </c>
      <c r="F17" s="116">
        <v>2.63E-2</v>
      </c>
      <c r="G17" s="116">
        <v>2.8199999999999999E-2</v>
      </c>
      <c r="H17" s="116">
        <v>3.1699999999999999E-2</v>
      </c>
      <c r="I17" s="116">
        <v>3.8199999999999998E-2</v>
      </c>
      <c r="J17" s="117">
        <v>3.8699999999999998E-2</v>
      </c>
      <c r="K17" s="427">
        <v>3.78E-2</v>
      </c>
      <c r="L17" s="427">
        <v>4.24E-2</v>
      </c>
      <c r="M17" s="427">
        <v>4.24E-2</v>
      </c>
      <c r="N17" s="427">
        <v>4.7399999999999998E-2</v>
      </c>
      <c r="O17" s="438">
        <v>4.1300000000000003E-2</v>
      </c>
      <c r="P17" s="438">
        <v>4.1599999999999998E-2</v>
      </c>
      <c r="Q17" s="438">
        <v>3.9899999999999998E-2</v>
      </c>
      <c r="R17" s="433">
        <v>3.6999999999999998E-2</v>
      </c>
      <c r="S17" s="441">
        <f t="shared" si="0"/>
        <v>-11.057692307692308</v>
      </c>
      <c r="T17" s="152"/>
      <c r="V17" s="363" t="s">
        <v>15</v>
      </c>
      <c r="W17" s="452">
        <v>11.05</v>
      </c>
      <c r="X17" s="207">
        <v>10.99</v>
      </c>
      <c r="Y17" s="207">
        <v>9.3000000000000007</v>
      </c>
      <c r="Z17" s="207">
        <v>7.31</v>
      </c>
      <c r="AA17" s="207">
        <v>7.83</v>
      </c>
      <c r="AB17" s="207">
        <v>8.8000000000000007</v>
      </c>
      <c r="AC17" s="207">
        <v>10.61</v>
      </c>
      <c r="AD17" s="208">
        <v>10.76</v>
      </c>
      <c r="AE17" s="208">
        <v>10.5</v>
      </c>
      <c r="AF17" s="208">
        <v>11.77</v>
      </c>
      <c r="AG17" s="208">
        <v>11.78</v>
      </c>
      <c r="AH17" s="208">
        <v>13.16</v>
      </c>
      <c r="AI17" s="208">
        <v>11.46</v>
      </c>
      <c r="AJ17" s="208">
        <v>11.57</v>
      </c>
      <c r="AK17" s="208">
        <v>11.08</v>
      </c>
      <c r="AL17" s="208">
        <v>10.28</v>
      </c>
      <c r="AM17" s="422">
        <f t="shared" si="1"/>
        <v>-11.149524632670708</v>
      </c>
    </row>
    <row r="18" spans="2:39" ht="12.75" customHeight="1" x14ac:dyDescent="0.25">
      <c r="B18" s="363" t="s">
        <v>16</v>
      </c>
      <c r="C18" s="343">
        <v>0</v>
      </c>
      <c r="D18" s="116">
        <v>0</v>
      </c>
      <c r="E18" s="116">
        <v>0</v>
      </c>
      <c r="F18" s="116">
        <v>0</v>
      </c>
      <c r="G18" s="116">
        <v>0</v>
      </c>
      <c r="H18" s="116">
        <v>0</v>
      </c>
      <c r="I18" s="116">
        <v>0</v>
      </c>
      <c r="J18" s="117">
        <v>0</v>
      </c>
      <c r="K18" s="427">
        <v>0</v>
      </c>
      <c r="L18" s="427">
        <v>5.79E-2</v>
      </c>
      <c r="M18" s="427">
        <v>5.3400000000000003E-2</v>
      </c>
      <c r="N18" s="427">
        <v>5.0799999999999998E-2</v>
      </c>
      <c r="O18" s="438">
        <v>4.9200000000000001E-2</v>
      </c>
      <c r="P18" s="438">
        <v>4.6699999999999998E-2</v>
      </c>
      <c r="Q18" s="438">
        <v>4.1500000000000002E-2</v>
      </c>
      <c r="R18" s="433">
        <v>3.5999999999999997E-2</v>
      </c>
      <c r="S18" s="441">
        <f t="shared" si="0"/>
        <v>-22.912205567451824</v>
      </c>
      <c r="T18" s="152"/>
      <c r="V18" s="363" t="s">
        <v>16</v>
      </c>
      <c r="W18" s="452">
        <v>0</v>
      </c>
      <c r="X18" s="207">
        <v>0</v>
      </c>
      <c r="Y18" s="207">
        <v>0</v>
      </c>
      <c r="Z18" s="207">
        <v>0</v>
      </c>
      <c r="AA18" s="207">
        <v>0</v>
      </c>
      <c r="AB18" s="207">
        <v>0</v>
      </c>
      <c r="AC18" s="207">
        <v>0</v>
      </c>
      <c r="AD18" s="208">
        <v>0</v>
      </c>
      <c r="AE18" s="208">
        <v>0</v>
      </c>
      <c r="AF18" s="208">
        <v>16.09</v>
      </c>
      <c r="AG18" s="208">
        <v>14.84</v>
      </c>
      <c r="AH18" s="208">
        <v>14.11</v>
      </c>
      <c r="AI18" s="208">
        <v>13.68</v>
      </c>
      <c r="AJ18" s="208">
        <v>12.96</v>
      </c>
      <c r="AK18" s="208">
        <v>11.54</v>
      </c>
      <c r="AL18" s="208">
        <v>10</v>
      </c>
      <c r="AM18" s="422">
        <f t="shared" si="1"/>
        <v>-22.83950617283951</v>
      </c>
    </row>
    <row r="19" spans="2:39" ht="12.75" customHeight="1" x14ac:dyDescent="0.25">
      <c r="B19" s="363" t="s">
        <v>17</v>
      </c>
      <c r="C19" s="343">
        <v>2.75E-2</v>
      </c>
      <c r="D19" s="116">
        <v>3.2500000000000001E-2</v>
      </c>
      <c r="E19" s="116">
        <v>3.1300000000000001E-2</v>
      </c>
      <c r="F19" s="116">
        <v>2.7099999999999999E-2</v>
      </c>
      <c r="G19" s="116">
        <v>2.7699999999999999E-2</v>
      </c>
      <c r="H19" s="116">
        <v>2.9100000000000001E-2</v>
      </c>
      <c r="I19" s="116">
        <v>2.9100000000000001E-2</v>
      </c>
      <c r="J19" s="117">
        <v>3.32E-2</v>
      </c>
      <c r="K19" s="427">
        <v>3.61E-2</v>
      </c>
      <c r="L19" s="427">
        <v>3.7499999999999999E-2</v>
      </c>
      <c r="M19" s="427">
        <v>3.8899999999999997E-2</v>
      </c>
      <c r="N19" s="427">
        <v>3.7699999999999997E-2</v>
      </c>
      <c r="O19" s="438">
        <v>3.7400000000000003E-2</v>
      </c>
      <c r="P19" s="438">
        <v>3.7400000000000003E-2</v>
      </c>
      <c r="Q19" s="438">
        <v>3.6999999999999998E-2</v>
      </c>
      <c r="R19" s="433">
        <v>3.1699999999999999E-2</v>
      </c>
      <c r="S19" s="441">
        <f t="shared" si="0"/>
        <v>-15.240641711229955</v>
      </c>
      <c r="T19" s="152"/>
      <c r="V19" s="363" t="s">
        <v>17</v>
      </c>
      <c r="W19" s="452">
        <v>7.641</v>
      </c>
      <c r="X19" s="207">
        <v>9.0340000000000007</v>
      </c>
      <c r="Y19" s="207">
        <v>8.702</v>
      </c>
      <c r="Z19" s="207">
        <v>7.5282999999999998</v>
      </c>
      <c r="AA19" s="207">
        <v>7.7023000000000001</v>
      </c>
      <c r="AB19" s="207">
        <v>8.0844000000000005</v>
      </c>
      <c r="AC19" s="207">
        <v>8.09</v>
      </c>
      <c r="AD19" s="208">
        <v>9.2200000000000006</v>
      </c>
      <c r="AE19" s="208">
        <v>10.029999999999999</v>
      </c>
      <c r="AF19" s="208">
        <v>10.41</v>
      </c>
      <c r="AG19" s="208">
        <v>10.8</v>
      </c>
      <c r="AH19" s="208">
        <v>10.47</v>
      </c>
      <c r="AI19" s="208">
        <v>10.38</v>
      </c>
      <c r="AJ19" s="208">
        <v>10.39</v>
      </c>
      <c r="AK19" s="208">
        <v>10.29</v>
      </c>
      <c r="AL19" s="208">
        <v>8.81</v>
      </c>
      <c r="AM19" s="422">
        <f t="shared" si="1"/>
        <v>-15.206929740134745</v>
      </c>
    </row>
    <row r="20" spans="2:39" ht="12.75" customHeight="1" x14ac:dyDescent="0.25">
      <c r="B20" s="363" t="s">
        <v>18</v>
      </c>
      <c r="C20" s="343">
        <v>3.32E-2</v>
      </c>
      <c r="D20" s="116">
        <v>3.9100000000000003E-2</v>
      </c>
      <c r="E20" s="116">
        <v>3.5999999999999997E-2</v>
      </c>
      <c r="F20" s="116">
        <v>3.1699999999999999E-2</v>
      </c>
      <c r="G20" s="116">
        <v>3.3099999999999997E-2</v>
      </c>
      <c r="H20" s="116">
        <v>3.49E-2</v>
      </c>
      <c r="I20" s="116">
        <v>3.6499999999999998E-2</v>
      </c>
      <c r="J20" s="117">
        <v>3.78E-2</v>
      </c>
      <c r="K20" s="427">
        <v>3.8899999999999997E-2</v>
      </c>
      <c r="L20" s="427">
        <v>4.0300000000000002E-2</v>
      </c>
      <c r="M20" s="427">
        <v>4.0800000000000003E-2</v>
      </c>
      <c r="N20" s="427">
        <v>3.8800000000000001E-2</v>
      </c>
      <c r="O20" s="438">
        <v>3.8699999999999998E-2</v>
      </c>
      <c r="P20" s="438">
        <v>3.7900000000000003E-2</v>
      </c>
      <c r="Q20" s="438">
        <v>3.7699999999999997E-2</v>
      </c>
      <c r="R20" s="433">
        <v>3.6700000000000003E-2</v>
      </c>
      <c r="S20" s="441">
        <f t="shared" si="0"/>
        <v>-3.1662269129287588</v>
      </c>
      <c r="T20" s="152"/>
      <c r="V20" s="363" t="s">
        <v>18</v>
      </c>
      <c r="W20" s="452">
        <v>9.23</v>
      </c>
      <c r="X20" s="207">
        <v>10.853</v>
      </c>
      <c r="Y20" s="207">
        <v>10.01</v>
      </c>
      <c r="Z20" s="207">
        <v>8.8000000000000007</v>
      </c>
      <c r="AA20" s="207">
        <v>9.19</v>
      </c>
      <c r="AB20" s="207">
        <v>9.69</v>
      </c>
      <c r="AC20" s="207">
        <v>10.14</v>
      </c>
      <c r="AD20" s="208">
        <v>10.49</v>
      </c>
      <c r="AE20" s="208">
        <v>10.81</v>
      </c>
      <c r="AF20" s="208">
        <v>11.19</v>
      </c>
      <c r="AG20" s="208">
        <v>11.34</v>
      </c>
      <c r="AH20" s="208">
        <v>10.79</v>
      </c>
      <c r="AI20" s="208">
        <v>10.74</v>
      </c>
      <c r="AJ20" s="208">
        <v>10.52</v>
      </c>
      <c r="AK20" s="208">
        <v>10.48</v>
      </c>
      <c r="AL20" s="208">
        <v>10.19</v>
      </c>
      <c r="AM20" s="422">
        <f t="shared" si="1"/>
        <v>-3.1368821292775677</v>
      </c>
    </row>
    <row r="21" spans="2:39" ht="12.75" customHeight="1" x14ac:dyDescent="0.25">
      <c r="B21" s="363" t="s">
        <v>19</v>
      </c>
      <c r="C21" s="343">
        <v>0.1668</v>
      </c>
      <c r="D21" s="116">
        <v>0.16569999999999999</v>
      </c>
      <c r="E21" s="116">
        <v>0.19450000000000001</v>
      </c>
      <c r="F21" s="116">
        <v>0.19539999999999999</v>
      </c>
      <c r="G21" s="116">
        <v>0.2472</v>
      </c>
      <c r="H21" s="116">
        <v>0.28799999999999998</v>
      </c>
      <c r="I21" s="116">
        <v>0.29920000000000002</v>
      </c>
      <c r="J21" s="117">
        <v>0.32350000000000001</v>
      </c>
      <c r="K21" s="427">
        <v>0.32169999999999999</v>
      </c>
      <c r="L21" s="427">
        <v>0.3463</v>
      </c>
      <c r="M21" s="427">
        <v>0.34589999999999999</v>
      </c>
      <c r="N21" s="427">
        <v>0.32240000000000002</v>
      </c>
      <c r="O21" s="438">
        <v>0.31690000000000002</v>
      </c>
      <c r="P21" s="438">
        <v>0.30669999999999997</v>
      </c>
      <c r="Q21" s="438">
        <v>0.2964</v>
      </c>
      <c r="R21" s="433">
        <v>0.26650000000000001</v>
      </c>
      <c r="S21" s="441">
        <f t="shared" si="0"/>
        <v>-13.107270948809898</v>
      </c>
      <c r="T21" s="152"/>
      <c r="V21" s="363" t="s">
        <v>19</v>
      </c>
      <c r="W21" s="452">
        <v>46.34</v>
      </c>
      <c r="X21" s="207">
        <v>46.03</v>
      </c>
      <c r="Y21" s="207">
        <v>54.04</v>
      </c>
      <c r="Z21" s="207">
        <v>54.27</v>
      </c>
      <c r="AA21" s="207">
        <v>68.67</v>
      </c>
      <c r="AB21" s="207">
        <v>80.02</v>
      </c>
      <c r="AC21" s="207">
        <v>83.13</v>
      </c>
      <c r="AD21" s="208">
        <v>89.86</v>
      </c>
      <c r="AE21" s="208">
        <v>89.38</v>
      </c>
      <c r="AF21" s="208">
        <v>96.21</v>
      </c>
      <c r="AG21" s="208">
        <v>96.1</v>
      </c>
      <c r="AH21" s="208">
        <v>89.55</v>
      </c>
      <c r="AI21" s="208">
        <v>88.04</v>
      </c>
      <c r="AJ21" s="208">
        <v>85.2</v>
      </c>
      <c r="AK21" s="208">
        <v>82.35</v>
      </c>
      <c r="AL21" s="208">
        <v>74.03</v>
      </c>
      <c r="AM21" s="422">
        <f t="shared" si="1"/>
        <v>-13.110328638497654</v>
      </c>
    </row>
    <row r="22" spans="2:39" ht="12.75" customHeight="1" x14ac:dyDescent="0.25">
      <c r="B22" s="363" t="s">
        <v>161</v>
      </c>
      <c r="C22" s="343">
        <v>3.3599999999999998E-2</v>
      </c>
      <c r="D22" s="116">
        <v>4.07E-2</v>
      </c>
      <c r="E22" s="116">
        <v>3.9899999999999998E-2</v>
      </c>
      <c r="F22" s="116">
        <v>2.8199999999999999E-2</v>
      </c>
      <c r="G22" s="116">
        <v>2.9700000000000001E-2</v>
      </c>
      <c r="H22" s="116">
        <v>0.03</v>
      </c>
      <c r="I22" s="116">
        <v>3.1399999999999997E-2</v>
      </c>
      <c r="J22" s="117">
        <v>3.4799999999999998E-2</v>
      </c>
      <c r="K22" s="427">
        <v>4.2099999999999999E-2</v>
      </c>
      <c r="L22" s="427">
        <v>3.9600000000000003E-2</v>
      </c>
      <c r="M22" s="427">
        <v>4.1599999999999998E-2</v>
      </c>
      <c r="N22" s="427">
        <v>3.7600000000000001E-2</v>
      </c>
      <c r="O22" s="438">
        <v>3.78E-2</v>
      </c>
      <c r="P22" s="438">
        <v>3.4500000000000003E-2</v>
      </c>
      <c r="Q22" s="438">
        <v>3.5400000000000001E-2</v>
      </c>
      <c r="R22" s="433">
        <v>3.1899999999999998E-2</v>
      </c>
      <c r="S22" s="441">
        <f t="shared" si="0"/>
        <v>-7.5362318840579849</v>
      </c>
      <c r="T22" s="152"/>
      <c r="V22" s="363" t="s">
        <v>161</v>
      </c>
      <c r="W22" s="452">
        <v>9.3369999999999997</v>
      </c>
      <c r="X22" s="207">
        <v>11.319000000000001</v>
      </c>
      <c r="Y22" s="207">
        <v>11.08</v>
      </c>
      <c r="Z22" s="207">
        <v>7.8330000000000002</v>
      </c>
      <c r="AA22" s="207">
        <v>8.24</v>
      </c>
      <c r="AB22" s="207">
        <v>8.34</v>
      </c>
      <c r="AC22" s="207">
        <v>8.7100000000000009</v>
      </c>
      <c r="AD22" s="208">
        <v>9.67</v>
      </c>
      <c r="AE22" s="208">
        <v>11.7</v>
      </c>
      <c r="AF22" s="208">
        <v>11</v>
      </c>
      <c r="AG22" s="208">
        <v>11.55</v>
      </c>
      <c r="AH22" s="208">
        <v>10.44</v>
      </c>
      <c r="AI22" s="208">
        <v>10.51</v>
      </c>
      <c r="AJ22" s="208">
        <v>9.58</v>
      </c>
      <c r="AK22" s="208">
        <v>9.84</v>
      </c>
      <c r="AL22" s="208">
        <v>8.8699999999999992</v>
      </c>
      <c r="AM22" s="422">
        <f t="shared" si="1"/>
        <v>-7.4112734864300718</v>
      </c>
    </row>
    <row r="23" spans="2:39" ht="12.75" customHeight="1" x14ac:dyDescent="0.25">
      <c r="B23" s="363" t="s">
        <v>22</v>
      </c>
      <c r="C23" s="343">
        <v>1.9900000000000001E-2</v>
      </c>
      <c r="D23" s="116">
        <v>2.8000000000000001E-2</v>
      </c>
      <c r="E23" s="116">
        <v>2.76E-2</v>
      </c>
      <c r="F23" s="116">
        <v>1.95E-2</v>
      </c>
      <c r="G23" s="116">
        <v>1.83E-2</v>
      </c>
      <c r="H23" s="116">
        <v>2.2599999999999999E-2</v>
      </c>
      <c r="I23" s="116">
        <v>2.07E-2</v>
      </c>
      <c r="J23" s="117">
        <v>2.35E-2</v>
      </c>
      <c r="K23" s="427">
        <v>2.58E-2</v>
      </c>
      <c r="L23" s="427">
        <v>2.7699999999999999E-2</v>
      </c>
      <c r="M23" s="427">
        <v>2.63E-2</v>
      </c>
      <c r="N23" s="427">
        <v>2.6100000000000002E-2</v>
      </c>
      <c r="O23" s="438">
        <v>3.5000000000000003E-2</v>
      </c>
      <c r="P23" s="438">
        <v>3.56E-2</v>
      </c>
      <c r="Q23" s="438">
        <v>3.4700000000000002E-2</v>
      </c>
      <c r="R23" s="433">
        <v>2.9399999999999999E-2</v>
      </c>
      <c r="S23" s="441">
        <f t="shared" si="0"/>
        <v>-17.415730337078653</v>
      </c>
      <c r="T23" s="152"/>
      <c r="V23" s="363" t="s">
        <v>22</v>
      </c>
      <c r="W23" s="452">
        <v>5.53</v>
      </c>
      <c r="X23" s="207">
        <v>7.78</v>
      </c>
      <c r="Y23" s="207">
        <v>7.68</v>
      </c>
      <c r="Z23" s="207">
        <v>5.42</v>
      </c>
      <c r="AA23" s="207">
        <v>5.08</v>
      </c>
      <c r="AB23" s="207">
        <v>6.27</v>
      </c>
      <c r="AC23" s="207">
        <v>5.75</v>
      </c>
      <c r="AD23" s="208">
        <v>6.53</v>
      </c>
      <c r="AE23" s="208">
        <v>7.17</v>
      </c>
      <c r="AF23" s="208">
        <v>7.7</v>
      </c>
      <c r="AG23" s="208">
        <v>7.3</v>
      </c>
      <c r="AH23" s="208">
        <v>7.24</v>
      </c>
      <c r="AI23" s="208">
        <v>9.7100000000000009</v>
      </c>
      <c r="AJ23" s="208">
        <v>9.89</v>
      </c>
      <c r="AK23" s="208">
        <v>9.64</v>
      </c>
      <c r="AL23" s="208">
        <v>8.17</v>
      </c>
      <c r="AM23" s="422">
        <f t="shared" si="1"/>
        <v>-17.391304347826093</v>
      </c>
    </row>
    <row r="24" spans="2:39" ht="12.75" customHeight="1" x14ac:dyDescent="0.25">
      <c r="B24" s="363" t="s">
        <v>23</v>
      </c>
      <c r="C24" s="343">
        <v>0.10920000000000001</v>
      </c>
      <c r="D24" s="116">
        <v>0.15090000000000001</v>
      </c>
      <c r="E24" s="116">
        <v>0.1085</v>
      </c>
      <c r="F24" s="116">
        <v>9.3899999999999997E-2</v>
      </c>
      <c r="G24" s="116">
        <v>0.1108</v>
      </c>
      <c r="H24" s="116">
        <v>0.1168</v>
      </c>
      <c r="I24" s="116">
        <v>0.1211</v>
      </c>
      <c r="J24" s="117">
        <v>0.14860000000000001</v>
      </c>
      <c r="K24" s="427">
        <v>0.15509999999999999</v>
      </c>
      <c r="L24" s="427">
        <v>0.15909999999999999</v>
      </c>
      <c r="M24" s="427">
        <v>0.15210000000000001</v>
      </c>
      <c r="N24" s="427">
        <v>0.14099999999999999</v>
      </c>
      <c r="O24" s="438">
        <v>0.1429</v>
      </c>
      <c r="P24" s="438">
        <v>0.1293</v>
      </c>
      <c r="Q24" s="438">
        <v>2.8000000000000001E-2</v>
      </c>
      <c r="R24" s="433">
        <v>2.18E-2</v>
      </c>
      <c r="S24" s="441" t="s">
        <v>109</v>
      </c>
      <c r="T24" s="152"/>
      <c r="V24" s="363" t="s">
        <v>23</v>
      </c>
      <c r="W24" s="452">
        <v>30.340199999999999</v>
      </c>
      <c r="X24" s="207">
        <v>41.9238</v>
      </c>
      <c r="Y24" s="207">
        <v>30.1432</v>
      </c>
      <c r="Z24" s="207">
        <v>26.0806</v>
      </c>
      <c r="AA24" s="207">
        <v>30.7699</v>
      </c>
      <c r="AB24" s="207">
        <v>32.456200000000003</v>
      </c>
      <c r="AC24" s="207">
        <v>33.630000000000003</v>
      </c>
      <c r="AD24" s="208">
        <v>41.28</v>
      </c>
      <c r="AE24" s="208">
        <v>43.08</v>
      </c>
      <c r="AF24" s="208">
        <v>44.19</v>
      </c>
      <c r="AG24" s="208">
        <v>42.24</v>
      </c>
      <c r="AH24" s="208">
        <v>39.17</v>
      </c>
      <c r="AI24" s="208">
        <v>39.700000000000003</v>
      </c>
      <c r="AJ24" s="208">
        <v>35.92</v>
      </c>
      <c r="AK24" s="208">
        <v>7.79</v>
      </c>
      <c r="AL24" s="208">
        <v>6.05</v>
      </c>
      <c r="AM24" s="422" t="s">
        <v>109</v>
      </c>
    </row>
    <row r="25" spans="2:39" ht="12.75" customHeight="1" x14ac:dyDescent="0.25">
      <c r="B25" s="363" t="s">
        <v>24</v>
      </c>
      <c r="C25" s="343">
        <v>3.78E-2</v>
      </c>
      <c r="D25" s="116">
        <v>4.0800000000000003E-2</v>
      </c>
      <c r="E25" s="116">
        <v>4.0399999999999998E-2</v>
      </c>
      <c r="F25" s="116">
        <v>3.61E-2</v>
      </c>
      <c r="G25" s="116">
        <v>3.6900000000000002E-2</v>
      </c>
      <c r="H25" s="116">
        <v>4.2200000000000001E-2</v>
      </c>
      <c r="I25" s="116">
        <v>4.2200000000000001E-2</v>
      </c>
      <c r="J25" s="117">
        <v>4.9599999999999998E-2</v>
      </c>
      <c r="K25" s="427">
        <v>5.0900000000000001E-2</v>
      </c>
      <c r="L25" s="427">
        <v>5.1200000000000002E-2</v>
      </c>
      <c r="M25" s="427">
        <v>5.0900000000000001E-2</v>
      </c>
      <c r="N25" s="427">
        <v>4.4999999999999998E-2</v>
      </c>
      <c r="O25" s="438">
        <v>4.2599999999999999E-2</v>
      </c>
      <c r="P25" s="438">
        <v>3.9399999999999998E-2</v>
      </c>
      <c r="Q25" s="438">
        <v>3.95E-2</v>
      </c>
      <c r="R25" s="433">
        <v>3.7199999999999997E-2</v>
      </c>
      <c r="S25" s="441">
        <f t="shared" si="0"/>
        <v>-5.5837563451776662</v>
      </c>
      <c r="T25" s="152"/>
      <c r="V25" s="363" t="s">
        <v>24</v>
      </c>
      <c r="W25" s="452">
        <v>10.49</v>
      </c>
      <c r="X25" s="207">
        <v>11.33</v>
      </c>
      <c r="Y25" s="207">
        <v>11.21</v>
      </c>
      <c r="Z25" s="207">
        <v>10.029999999999999</v>
      </c>
      <c r="AA25" s="207">
        <v>10.26</v>
      </c>
      <c r="AB25" s="207">
        <v>11.72</v>
      </c>
      <c r="AC25" s="207">
        <v>11.73</v>
      </c>
      <c r="AD25" s="208">
        <v>13.79</v>
      </c>
      <c r="AE25" s="208">
        <v>14.13</v>
      </c>
      <c r="AF25" s="208">
        <v>14.21</v>
      </c>
      <c r="AG25" s="208">
        <v>14.14</v>
      </c>
      <c r="AH25" s="208">
        <v>12.49</v>
      </c>
      <c r="AI25" s="208">
        <v>11.84</v>
      </c>
      <c r="AJ25" s="208">
        <v>10.94</v>
      </c>
      <c r="AK25" s="208">
        <v>10.97</v>
      </c>
      <c r="AL25" s="208">
        <v>10.33</v>
      </c>
      <c r="AM25" s="422">
        <f t="shared" si="1"/>
        <v>-5.5758683729433223</v>
      </c>
    </row>
    <row r="26" spans="2:39" ht="12.75" customHeight="1" x14ac:dyDescent="0.25">
      <c r="B26" s="363" t="s">
        <v>25</v>
      </c>
      <c r="C26" s="343">
        <v>8.8453999999999997</v>
      </c>
      <c r="D26" s="116">
        <v>10.529500000000001</v>
      </c>
      <c r="E26" s="116">
        <v>10.7559</v>
      </c>
      <c r="F26" s="116">
        <v>9.8130000000000006</v>
      </c>
      <c r="G26" s="116">
        <v>8.1188000000000002</v>
      </c>
      <c r="H26" s="116">
        <v>9.9804999999999993</v>
      </c>
      <c r="I26" s="116">
        <v>8.3290000000000006</v>
      </c>
      <c r="J26" s="117">
        <v>12.7033</v>
      </c>
      <c r="K26" s="427">
        <v>12.9308</v>
      </c>
      <c r="L26" s="427">
        <v>13.177899999999999</v>
      </c>
      <c r="M26" s="427">
        <v>12.255100000000001</v>
      </c>
      <c r="N26" s="427">
        <v>14.232200000000001</v>
      </c>
      <c r="O26" s="438">
        <v>12.2217</v>
      </c>
      <c r="P26" s="438">
        <v>12.0784</v>
      </c>
      <c r="Q26" s="438">
        <v>11.293100000000001</v>
      </c>
      <c r="R26" s="433">
        <v>10.5528</v>
      </c>
      <c r="S26" s="441">
        <f t="shared" si="0"/>
        <v>-12.630812028083197</v>
      </c>
      <c r="T26" s="152"/>
      <c r="V26" s="363" t="s">
        <v>25</v>
      </c>
      <c r="W26" s="452">
        <v>2457.2399999999998</v>
      </c>
      <c r="X26" s="207">
        <v>2925.09</v>
      </c>
      <c r="Y26" s="207">
        <v>2987.9793</v>
      </c>
      <c r="Z26" s="207">
        <v>2726.06</v>
      </c>
      <c r="AA26" s="207">
        <v>2255.4</v>
      </c>
      <c r="AB26" s="207">
        <v>2772.59</v>
      </c>
      <c r="AC26" s="207">
        <v>2313.81</v>
      </c>
      <c r="AD26" s="208">
        <v>3528.97</v>
      </c>
      <c r="AE26" s="208">
        <v>3592.17</v>
      </c>
      <c r="AF26" s="208">
        <v>3660.81</v>
      </c>
      <c r="AG26" s="208">
        <v>3404.46</v>
      </c>
      <c r="AH26" s="208">
        <v>3953.7</v>
      </c>
      <c r="AI26" s="208">
        <v>3395.19</v>
      </c>
      <c r="AJ26" s="208">
        <v>3355.39</v>
      </c>
      <c r="AK26" s="208">
        <v>3137.22</v>
      </c>
      <c r="AL26" s="208">
        <v>2931.58</v>
      </c>
      <c r="AM26" s="422">
        <f t="shared" si="1"/>
        <v>-12.630722509156907</v>
      </c>
    </row>
    <row r="27" spans="2:39" ht="12.75" customHeight="1" x14ac:dyDescent="0.25">
      <c r="B27" s="363" t="s">
        <v>27</v>
      </c>
      <c r="C27" s="343">
        <v>3.7400000000000003E-2</v>
      </c>
      <c r="D27" s="116">
        <v>3.73E-2</v>
      </c>
      <c r="E27" s="116">
        <v>4.0099999999999997E-2</v>
      </c>
      <c r="F27" s="116">
        <v>3.6799999999999999E-2</v>
      </c>
      <c r="G27" s="116">
        <v>3.3799999999999997E-2</v>
      </c>
      <c r="H27" s="116">
        <v>3.2500000000000001E-2</v>
      </c>
      <c r="I27" s="116">
        <v>3.44E-2</v>
      </c>
      <c r="J27" s="117">
        <v>3.44E-2</v>
      </c>
      <c r="K27" s="427">
        <v>3.6499999999999998E-2</v>
      </c>
      <c r="L27" s="427">
        <v>3.6499999999999998E-2</v>
      </c>
      <c r="M27" s="427">
        <v>4.02E-2</v>
      </c>
      <c r="N27" s="427">
        <v>3.5999999999999997E-2</v>
      </c>
      <c r="O27" s="438">
        <v>4.2000000000000003E-2</v>
      </c>
      <c r="P27" s="438">
        <v>3.3300000000000003E-2</v>
      </c>
      <c r="Q27" s="438">
        <v>3.9399999999999998E-2</v>
      </c>
      <c r="R27" s="433">
        <v>3.1600000000000003E-2</v>
      </c>
      <c r="S27" s="441">
        <f t="shared" si="0"/>
        <v>-5.1051051051051051</v>
      </c>
      <c r="T27" s="152"/>
      <c r="V27" s="363" t="s">
        <v>27</v>
      </c>
      <c r="W27" s="452">
        <v>10.4</v>
      </c>
      <c r="X27" s="207">
        <v>10.37</v>
      </c>
      <c r="Y27" s="207">
        <v>11.15</v>
      </c>
      <c r="Z27" s="207">
        <v>10.210000000000001</v>
      </c>
      <c r="AA27" s="207">
        <v>9.4</v>
      </c>
      <c r="AB27" s="207">
        <v>9.02</v>
      </c>
      <c r="AC27" s="207">
        <v>9.56</v>
      </c>
      <c r="AD27" s="208">
        <v>9.5500000000000007</v>
      </c>
      <c r="AE27" s="208">
        <v>10.14</v>
      </c>
      <c r="AF27" s="208">
        <v>10.15</v>
      </c>
      <c r="AG27" s="208">
        <v>11.18</v>
      </c>
      <c r="AH27" s="208">
        <v>10.01</v>
      </c>
      <c r="AI27" s="208">
        <v>11.66</v>
      </c>
      <c r="AJ27" s="208">
        <v>9.26</v>
      </c>
      <c r="AK27" s="208">
        <v>10.94</v>
      </c>
      <c r="AL27" s="208">
        <v>8.7899999999999991</v>
      </c>
      <c r="AM27" s="422">
        <f t="shared" si="1"/>
        <v>-5.0755939524838078</v>
      </c>
    </row>
    <row r="28" spans="2:39" ht="12.75" customHeight="1" x14ac:dyDescent="0.25">
      <c r="B28" s="363" t="s">
        <v>28</v>
      </c>
      <c r="C28" s="343">
        <v>0</v>
      </c>
      <c r="D28" s="116">
        <v>0</v>
      </c>
      <c r="E28" s="116">
        <v>3.3700000000000001E-2</v>
      </c>
      <c r="F28" s="116">
        <v>3.2599999999999997E-2</v>
      </c>
      <c r="G28" s="116">
        <v>3.5099999999999999E-2</v>
      </c>
      <c r="H28" s="116">
        <v>3.5200000000000002E-2</v>
      </c>
      <c r="I28" s="116">
        <v>3.4700000000000002E-2</v>
      </c>
      <c r="J28" s="117">
        <v>3.6999999999999998E-2</v>
      </c>
      <c r="K28" s="427">
        <v>4.3400000000000001E-2</v>
      </c>
      <c r="L28" s="427">
        <v>4.3400000000000001E-2</v>
      </c>
      <c r="M28" s="427">
        <v>4.3700000000000003E-2</v>
      </c>
      <c r="N28" s="427">
        <v>4.2799999999999998E-2</v>
      </c>
      <c r="O28" s="438">
        <v>4.2700000000000002E-2</v>
      </c>
      <c r="P28" s="438">
        <v>4.0099999999999997E-2</v>
      </c>
      <c r="Q28" s="438">
        <v>3.9600000000000003E-2</v>
      </c>
      <c r="R28" s="433">
        <v>3.78E-2</v>
      </c>
      <c r="S28" s="441">
        <f t="shared" si="0"/>
        <v>-5.7356608478802906</v>
      </c>
      <c r="T28" s="152"/>
      <c r="V28" s="363" t="s">
        <v>28</v>
      </c>
      <c r="W28" s="452">
        <v>0</v>
      </c>
      <c r="X28" s="207">
        <v>0</v>
      </c>
      <c r="Y28" s="207">
        <v>9.35</v>
      </c>
      <c r="Z28" s="207">
        <v>9.07</v>
      </c>
      <c r="AA28" s="207">
        <v>9.74</v>
      </c>
      <c r="AB28" s="207">
        <v>9.7799999999999994</v>
      </c>
      <c r="AC28" s="207">
        <v>9.6300000000000008</v>
      </c>
      <c r="AD28" s="208">
        <v>10.27</v>
      </c>
      <c r="AE28" s="208">
        <v>12.06</v>
      </c>
      <c r="AF28" s="208">
        <v>12.06</v>
      </c>
      <c r="AG28" s="208">
        <v>12.14</v>
      </c>
      <c r="AH28" s="208">
        <v>11.9</v>
      </c>
      <c r="AI28" s="208">
        <v>11.85</v>
      </c>
      <c r="AJ28" s="208">
        <v>11.13</v>
      </c>
      <c r="AK28" s="208">
        <v>11</v>
      </c>
      <c r="AL28" s="208">
        <v>10.5</v>
      </c>
      <c r="AM28" s="422">
        <f t="shared" si="1"/>
        <v>-5.6603773584905728</v>
      </c>
    </row>
    <row r="29" spans="2:39" ht="12.75" customHeight="1" x14ac:dyDescent="0.25">
      <c r="B29" s="363" t="s">
        <v>29</v>
      </c>
      <c r="C29" s="343">
        <v>0.1051</v>
      </c>
      <c r="D29" s="116">
        <v>0.1188</v>
      </c>
      <c r="E29" s="116">
        <v>0.1246</v>
      </c>
      <c r="F29" s="116">
        <v>0.126</v>
      </c>
      <c r="G29" s="116">
        <v>0.121</v>
      </c>
      <c r="H29" s="116">
        <v>0.1295</v>
      </c>
      <c r="I29" s="116">
        <v>0.12959999999999999</v>
      </c>
      <c r="J29" s="117">
        <v>0.1361</v>
      </c>
      <c r="K29" s="427">
        <v>0.1431</v>
      </c>
      <c r="L29" s="427">
        <v>0.1545</v>
      </c>
      <c r="M29" s="427">
        <v>0.15129999999999999</v>
      </c>
      <c r="N29" s="427">
        <v>0.1537</v>
      </c>
      <c r="O29" s="438">
        <v>0.15709999999999999</v>
      </c>
      <c r="P29" s="438">
        <v>0.15279999999999999</v>
      </c>
      <c r="Q29" s="438">
        <v>0.155</v>
      </c>
      <c r="R29" s="433">
        <v>0.14280000000000001</v>
      </c>
      <c r="S29" s="441">
        <f t="shared" si="0"/>
        <v>-6.5445026178010348</v>
      </c>
      <c r="T29" s="152"/>
      <c r="V29" s="363" t="s">
        <v>29</v>
      </c>
      <c r="W29" s="452">
        <v>29.2</v>
      </c>
      <c r="X29" s="207">
        <v>33</v>
      </c>
      <c r="Y29" s="207">
        <v>34.61</v>
      </c>
      <c r="Z29" s="207">
        <v>34.99</v>
      </c>
      <c r="AA29" s="207">
        <v>33.619999999999997</v>
      </c>
      <c r="AB29" s="207">
        <v>35.97</v>
      </c>
      <c r="AC29" s="207">
        <v>36.01</v>
      </c>
      <c r="AD29" s="208">
        <v>37.82</v>
      </c>
      <c r="AE29" s="208">
        <v>39.74</v>
      </c>
      <c r="AF29" s="208">
        <v>42.92</v>
      </c>
      <c r="AG29" s="208">
        <v>42.03</v>
      </c>
      <c r="AH29" s="208">
        <v>42.69</v>
      </c>
      <c r="AI29" s="208">
        <v>43.64</v>
      </c>
      <c r="AJ29" s="208">
        <v>42.44</v>
      </c>
      <c r="AK29" s="208">
        <v>43.06</v>
      </c>
      <c r="AL29" s="208">
        <v>39.67</v>
      </c>
      <c r="AM29" s="422">
        <f t="shared" si="1"/>
        <v>-6.5268614514608778</v>
      </c>
    </row>
    <row r="30" spans="2:39" ht="12.75" customHeight="1" x14ac:dyDescent="0.25">
      <c r="B30" s="363" t="s">
        <v>30</v>
      </c>
      <c r="C30" s="343">
        <v>3.1300000000000001E-2</v>
      </c>
      <c r="D30" s="116">
        <v>3.32E-2</v>
      </c>
      <c r="E30" s="116">
        <v>3.5299999999999998E-2</v>
      </c>
      <c r="F30" s="116">
        <v>2.5999999999999999E-2</v>
      </c>
      <c r="G30" s="116">
        <v>2.7400000000000001E-2</v>
      </c>
      <c r="H30" s="116">
        <v>3.3399999999999999E-2</v>
      </c>
      <c r="I30" s="116">
        <v>3.3799999999999997E-2</v>
      </c>
      <c r="J30" s="117">
        <v>3.8100000000000002E-2</v>
      </c>
      <c r="K30" s="427">
        <v>0.04</v>
      </c>
      <c r="L30" s="427">
        <v>4.2000000000000003E-2</v>
      </c>
      <c r="M30" s="427">
        <v>4.2000000000000003E-2</v>
      </c>
      <c r="N30" s="427">
        <v>4.2000000000000003E-2</v>
      </c>
      <c r="O30" s="438">
        <v>4.2700000000000002E-2</v>
      </c>
      <c r="P30" s="438">
        <v>4.4400000000000002E-2</v>
      </c>
      <c r="Q30" s="438">
        <v>4.1599999999999998E-2</v>
      </c>
      <c r="R30" s="433">
        <v>3.7900000000000003E-2</v>
      </c>
      <c r="S30" s="441">
        <f t="shared" si="0"/>
        <v>-14.639639639639638</v>
      </c>
      <c r="T30" s="152"/>
      <c r="V30" s="363" t="s">
        <v>30</v>
      </c>
      <c r="W30" s="452">
        <v>8.69</v>
      </c>
      <c r="X30" s="207">
        <v>9.2129999999999992</v>
      </c>
      <c r="Y30" s="207">
        <v>9.81</v>
      </c>
      <c r="Z30" s="207">
        <v>7.2239000000000004</v>
      </c>
      <c r="AA30" s="207">
        <v>7.62</v>
      </c>
      <c r="AB30" s="207">
        <v>9.282</v>
      </c>
      <c r="AC30" s="207">
        <v>9.4</v>
      </c>
      <c r="AD30" s="208">
        <v>10.59</v>
      </c>
      <c r="AE30" s="208">
        <v>11.12</v>
      </c>
      <c r="AF30" s="208">
        <v>11.66</v>
      </c>
      <c r="AG30" s="208">
        <v>11.66</v>
      </c>
      <c r="AH30" s="208">
        <v>11.66</v>
      </c>
      <c r="AI30" s="208">
        <v>11.86</v>
      </c>
      <c r="AJ30" s="208">
        <v>12.33</v>
      </c>
      <c r="AK30" s="208">
        <v>11.57</v>
      </c>
      <c r="AL30" s="208">
        <v>10.52</v>
      </c>
      <c r="AM30" s="422">
        <f t="shared" si="1"/>
        <v>-14.679643146796437</v>
      </c>
    </row>
    <row r="31" spans="2:39" ht="12.75" customHeight="1" x14ac:dyDescent="0.25">
      <c r="B31" s="363" t="s">
        <v>31</v>
      </c>
      <c r="C31" s="343">
        <v>0.10290000000000001</v>
      </c>
      <c r="D31" s="116">
        <v>0.1033</v>
      </c>
      <c r="E31" s="116">
        <v>9.9299999999999999E-2</v>
      </c>
      <c r="F31" s="116">
        <v>9.06E-2</v>
      </c>
      <c r="G31" s="116">
        <v>9.2499999999999999E-2</v>
      </c>
      <c r="H31" s="116">
        <v>9.3899999999999997E-2</v>
      </c>
      <c r="I31" s="116">
        <v>9.4700000000000006E-2</v>
      </c>
      <c r="J31" s="117">
        <v>0.10639999999999999</v>
      </c>
      <c r="K31" s="427">
        <v>0.115</v>
      </c>
      <c r="L31" s="427">
        <v>0.1195</v>
      </c>
      <c r="M31" s="427">
        <v>0.1229</v>
      </c>
      <c r="N31" s="427">
        <v>0.12809999999999999</v>
      </c>
      <c r="O31" s="438">
        <v>0.13370000000000001</v>
      </c>
      <c r="P31" s="438">
        <v>0.1361</v>
      </c>
      <c r="Q31" s="438">
        <v>0.13350000000000001</v>
      </c>
      <c r="R31" s="433">
        <v>0.1288</v>
      </c>
      <c r="S31" s="441">
        <f t="shared" si="0"/>
        <v>-5.363703159441588</v>
      </c>
      <c r="T31" s="152"/>
      <c r="V31" s="363" t="s">
        <v>31</v>
      </c>
      <c r="W31" s="452">
        <v>28.591999999999999</v>
      </c>
      <c r="X31" s="207">
        <v>28.7028</v>
      </c>
      <c r="Y31" s="207">
        <v>27.59</v>
      </c>
      <c r="Z31" s="207">
        <v>25.180599999999998</v>
      </c>
      <c r="AA31" s="207">
        <v>25.691700000000001</v>
      </c>
      <c r="AB31" s="207">
        <v>26.083300000000001</v>
      </c>
      <c r="AC31" s="207">
        <v>26.31</v>
      </c>
      <c r="AD31" s="208">
        <v>29.55</v>
      </c>
      <c r="AE31" s="208">
        <v>31.94</v>
      </c>
      <c r="AF31" s="208">
        <v>33.19</v>
      </c>
      <c r="AG31" s="208">
        <v>34.14</v>
      </c>
      <c r="AH31" s="208">
        <v>35.6</v>
      </c>
      <c r="AI31" s="208">
        <v>37.130000000000003</v>
      </c>
      <c r="AJ31" s="208">
        <v>37.799999999999997</v>
      </c>
      <c r="AK31" s="208">
        <v>37.1</v>
      </c>
      <c r="AL31" s="208">
        <v>35.78</v>
      </c>
      <c r="AM31" s="422">
        <f t="shared" si="1"/>
        <v>-5.3439153439153335</v>
      </c>
    </row>
    <row r="32" spans="2:39" ht="12.75" customHeight="1" x14ac:dyDescent="0.25">
      <c r="B32" s="363" t="s">
        <v>32</v>
      </c>
      <c r="C32" s="343">
        <v>3.6400000000000002E-2</v>
      </c>
      <c r="D32" s="116">
        <v>4.5600000000000002E-2</v>
      </c>
      <c r="E32" s="116">
        <v>4.3700000000000003E-2</v>
      </c>
      <c r="F32" s="116">
        <v>3.4599999999999999E-2</v>
      </c>
      <c r="G32" s="116">
        <v>4.2500000000000003E-2</v>
      </c>
      <c r="H32" s="116">
        <v>4.2500000000000003E-2</v>
      </c>
      <c r="I32" s="116">
        <v>4.4699999999999997E-2</v>
      </c>
      <c r="J32" s="117">
        <v>5.1799999999999999E-2</v>
      </c>
      <c r="K32" s="427">
        <v>5.7700000000000001E-2</v>
      </c>
      <c r="L32" s="427">
        <v>5.5100000000000003E-2</v>
      </c>
      <c r="M32" s="427">
        <v>4.9399999999999999E-2</v>
      </c>
      <c r="N32" s="427">
        <v>4.8000000000000001E-2</v>
      </c>
      <c r="O32" s="438">
        <v>4.3099999999999999E-2</v>
      </c>
      <c r="P32" s="438">
        <v>4.3799999999999999E-2</v>
      </c>
      <c r="Q32" s="438">
        <v>3.6700000000000003E-2</v>
      </c>
      <c r="R32" s="433">
        <v>3.7999999999999999E-2</v>
      </c>
      <c r="S32" s="441">
        <f t="shared" si="0"/>
        <v>-13.24200913242009</v>
      </c>
      <c r="T32" s="152"/>
      <c r="V32" s="363" t="s">
        <v>32</v>
      </c>
      <c r="W32" s="452">
        <v>10.119999999999999</v>
      </c>
      <c r="X32" s="207">
        <v>12.66</v>
      </c>
      <c r="Y32" s="207">
        <v>12.13</v>
      </c>
      <c r="Z32" s="207">
        <v>9.61</v>
      </c>
      <c r="AA32" s="207">
        <v>11.7966</v>
      </c>
      <c r="AB32" s="207">
        <v>11.8119</v>
      </c>
      <c r="AC32" s="207">
        <v>12.42</v>
      </c>
      <c r="AD32" s="208">
        <v>14.4</v>
      </c>
      <c r="AE32" s="208">
        <v>16.04</v>
      </c>
      <c r="AF32" s="208">
        <v>15.3</v>
      </c>
      <c r="AG32" s="208">
        <v>13.71</v>
      </c>
      <c r="AH32" s="208">
        <v>13.33</v>
      </c>
      <c r="AI32" s="208">
        <v>11.98</v>
      </c>
      <c r="AJ32" s="208">
        <v>12.16</v>
      </c>
      <c r="AK32" s="208">
        <v>10.199999999999999</v>
      </c>
      <c r="AL32" s="208">
        <v>10.57</v>
      </c>
      <c r="AM32" s="422">
        <f t="shared" si="1"/>
        <v>-13.075657894736842</v>
      </c>
    </row>
    <row r="33" spans="2:39" ht="12.75" customHeight="1" x14ac:dyDescent="0.25">
      <c r="B33" s="363" t="s">
        <v>33</v>
      </c>
      <c r="C33" s="343">
        <v>1.0767</v>
      </c>
      <c r="D33" s="116">
        <v>1.4323999999999999</v>
      </c>
      <c r="E33" s="116">
        <v>4.07E-2</v>
      </c>
      <c r="F33" s="116">
        <v>3.2099999999999997E-2</v>
      </c>
      <c r="G33" s="116">
        <v>3.2800000000000003E-2</v>
      </c>
      <c r="H33" s="116">
        <v>3.6799999999999999E-2</v>
      </c>
      <c r="I33" s="116">
        <v>3.4500000000000003E-2</v>
      </c>
      <c r="J33" s="117">
        <v>4.0899999999999999E-2</v>
      </c>
      <c r="K33" s="427">
        <v>3.95E-2</v>
      </c>
      <c r="L33" s="427">
        <v>4.1300000000000003E-2</v>
      </c>
      <c r="M33" s="427">
        <v>3.6900000000000002E-2</v>
      </c>
      <c r="N33" s="427">
        <v>3.8699999999999998E-2</v>
      </c>
      <c r="O33" s="438">
        <v>3.6999999999999998E-2</v>
      </c>
      <c r="P33" s="438">
        <v>3.7600000000000001E-2</v>
      </c>
      <c r="Q33" s="438">
        <v>3.4700000000000002E-2</v>
      </c>
      <c r="R33" s="433">
        <v>3.4700000000000002E-2</v>
      </c>
      <c r="S33" s="441">
        <f t="shared" si="0"/>
        <v>-7.7127659574468073</v>
      </c>
      <c r="T33" s="152"/>
      <c r="V33" s="363" t="s">
        <v>33</v>
      </c>
      <c r="W33" s="452">
        <v>299.11</v>
      </c>
      <c r="X33" s="207">
        <v>397.93</v>
      </c>
      <c r="Y33" s="207">
        <v>11.303000000000001</v>
      </c>
      <c r="Z33" s="207">
        <v>8.9090000000000007</v>
      </c>
      <c r="AA33" s="207">
        <v>9.1059999999999999</v>
      </c>
      <c r="AB33" s="207">
        <v>10.215999999999999</v>
      </c>
      <c r="AC33" s="207">
        <v>9.59</v>
      </c>
      <c r="AD33" s="208">
        <v>11.37</v>
      </c>
      <c r="AE33" s="208">
        <v>10.96</v>
      </c>
      <c r="AF33" s="208">
        <v>11.46</v>
      </c>
      <c r="AG33" s="208">
        <v>10.25</v>
      </c>
      <c r="AH33" s="208">
        <v>10.74</v>
      </c>
      <c r="AI33" s="208">
        <v>10.28</v>
      </c>
      <c r="AJ33" s="208">
        <v>10.45</v>
      </c>
      <c r="AK33" s="208">
        <v>9.65</v>
      </c>
      <c r="AL33" s="208">
        <v>9.6300000000000008</v>
      </c>
      <c r="AM33" s="422">
        <f t="shared" si="1"/>
        <v>-7.8468899521530968</v>
      </c>
    </row>
    <row r="34" spans="2:39" ht="12.75" customHeight="1" x14ac:dyDescent="0.25">
      <c r="B34" s="363" t="s">
        <v>34</v>
      </c>
      <c r="C34" s="343">
        <v>2.8400000000000002E-2</v>
      </c>
      <c r="D34" s="116">
        <v>3.3500000000000002E-2</v>
      </c>
      <c r="E34" s="116">
        <v>3.0599999999999999E-2</v>
      </c>
      <c r="F34" s="116">
        <v>2.8799999999999999E-2</v>
      </c>
      <c r="G34" s="116">
        <v>3.0200000000000001E-2</v>
      </c>
      <c r="H34" s="116">
        <v>3.2899999999999999E-2</v>
      </c>
      <c r="I34" s="116">
        <v>4.1799999999999997E-2</v>
      </c>
      <c r="J34" s="117">
        <v>4.5999999999999999E-2</v>
      </c>
      <c r="K34" s="427">
        <v>4.7300000000000002E-2</v>
      </c>
      <c r="L34" s="427">
        <v>4.7600000000000003E-2</v>
      </c>
      <c r="M34" s="427">
        <v>4.8500000000000001E-2</v>
      </c>
      <c r="N34" s="427">
        <v>4.6800000000000001E-2</v>
      </c>
      <c r="O34" s="438">
        <v>4.65E-2</v>
      </c>
      <c r="P34" s="438">
        <v>4.6699999999999998E-2</v>
      </c>
      <c r="Q34" s="438">
        <v>4.4600000000000001E-2</v>
      </c>
      <c r="R34" s="433">
        <v>4.2200000000000001E-2</v>
      </c>
      <c r="S34" s="441">
        <f t="shared" si="0"/>
        <v>-9.6359743040685153</v>
      </c>
      <c r="T34" s="152"/>
      <c r="V34" s="363" t="s">
        <v>34</v>
      </c>
      <c r="W34" s="452">
        <v>7.9</v>
      </c>
      <c r="X34" s="207">
        <v>9.3000000000000007</v>
      </c>
      <c r="Y34" s="207">
        <v>8.5</v>
      </c>
      <c r="Z34" s="207">
        <v>8</v>
      </c>
      <c r="AA34" s="207">
        <v>8.4</v>
      </c>
      <c r="AB34" s="207">
        <v>9.1300000000000008</v>
      </c>
      <c r="AC34" s="207">
        <v>11.6</v>
      </c>
      <c r="AD34" s="208">
        <v>12.78</v>
      </c>
      <c r="AE34" s="208">
        <v>13.14</v>
      </c>
      <c r="AF34" s="208">
        <v>13.22</v>
      </c>
      <c r="AG34" s="208">
        <v>13.47</v>
      </c>
      <c r="AH34" s="208">
        <v>13.01</v>
      </c>
      <c r="AI34" s="208">
        <v>12.93</v>
      </c>
      <c r="AJ34" s="208">
        <v>12.98</v>
      </c>
      <c r="AK34" s="208">
        <v>12.4</v>
      </c>
      <c r="AL34" s="208">
        <v>11.73</v>
      </c>
      <c r="AM34" s="422">
        <f t="shared" si="1"/>
        <v>-9.6302003081664083</v>
      </c>
    </row>
    <row r="35" spans="2:39" ht="12.75" customHeight="1" x14ac:dyDescent="0.25">
      <c r="B35" s="363" t="s">
        <v>35</v>
      </c>
      <c r="C35" s="343">
        <v>0.47899999999999998</v>
      </c>
      <c r="D35" s="116">
        <v>0.51600000000000001</v>
      </c>
      <c r="E35" s="116">
        <v>0.40260000000000001</v>
      </c>
      <c r="F35" s="116">
        <v>0.46629999999999999</v>
      </c>
      <c r="G35" s="116">
        <v>0.42470000000000002</v>
      </c>
      <c r="H35" s="116">
        <v>0.44950000000000001</v>
      </c>
      <c r="I35" s="116">
        <v>0.45419999999999999</v>
      </c>
      <c r="J35" s="117">
        <v>0.50680000000000003</v>
      </c>
      <c r="K35" s="427">
        <v>0.47789999999999999</v>
      </c>
      <c r="L35" s="427">
        <v>0.46889999999999998</v>
      </c>
      <c r="M35" s="427">
        <v>0.47239999999999999</v>
      </c>
      <c r="N35" s="427">
        <v>0.47860000000000003</v>
      </c>
      <c r="O35" s="438">
        <v>0.4466</v>
      </c>
      <c r="P35" s="438">
        <v>0.40770000000000001</v>
      </c>
      <c r="Q35" s="438">
        <v>0.41949999999999998</v>
      </c>
      <c r="R35" s="433">
        <v>0.39140000000000003</v>
      </c>
      <c r="S35" s="441">
        <f t="shared" si="0"/>
        <v>-3.9980377728722054</v>
      </c>
      <c r="T35" s="152"/>
      <c r="V35" s="363" t="s">
        <v>35</v>
      </c>
      <c r="W35" s="452">
        <v>133.07</v>
      </c>
      <c r="X35" s="207">
        <v>143.35</v>
      </c>
      <c r="Y35" s="207">
        <v>111.84</v>
      </c>
      <c r="Z35" s="207">
        <v>129.55000000000001</v>
      </c>
      <c r="AA35" s="207">
        <v>117.98</v>
      </c>
      <c r="AB35" s="207">
        <v>124.87</v>
      </c>
      <c r="AC35" s="207">
        <v>126.17</v>
      </c>
      <c r="AD35" s="208">
        <v>140.79</v>
      </c>
      <c r="AE35" s="208">
        <v>132.77000000000001</v>
      </c>
      <c r="AF35" s="208">
        <v>130.25</v>
      </c>
      <c r="AG35" s="208">
        <v>131.22999999999999</v>
      </c>
      <c r="AH35" s="208">
        <v>132.94999999999999</v>
      </c>
      <c r="AI35" s="208">
        <v>124.07</v>
      </c>
      <c r="AJ35" s="208">
        <v>113.26</v>
      </c>
      <c r="AK35" s="208">
        <v>116.55</v>
      </c>
      <c r="AL35" s="208">
        <v>108.73</v>
      </c>
      <c r="AM35" s="422">
        <f t="shared" si="1"/>
        <v>-3.9996468303019608</v>
      </c>
    </row>
    <row r="36" spans="2:39" ht="12.75" customHeight="1" x14ac:dyDescent="0.25">
      <c r="B36" s="335" t="s">
        <v>36</v>
      </c>
      <c r="C36" s="344">
        <v>2.1600000000000001E-2</v>
      </c>
      <c r="D36" s="83">
        <v>2.5600000000000001E-2</v>
      </c>
      <c r="E36" s="83">
        <v>2.58E-2</v>
      </c>
      <c r="F36" s="83">
        <v>1.9400000000000001E-2</v>
      </c>
      <c r="G36" s="83">
        <v>1.9699999999999999E-2</v>
      </c>
      <c r="H36" s="83">
        <v>1.9300000000000001E-2</v>
      </c>
      <c r="I36" s="83">
        <v>2.1399999999999999E-2</v>
      </c>
      <c r="J36" s="88">
        <v>2.4E-2</v>
      </c>
      <c r="K36" s="428">
        <v>2.6599999999999999E-2</v>
      </c>
      <c r="L36" s="428">
        <v>2.7E-2</v>
      </c>
      <c r="M36" s="428">
        <v>2.9899999999999999E-2</v>
      </c>
      <c r="N36" s="428">
        <v>3.0300000000000001E-2</v>
      </c>
      <c r="O36" s="438">
        <v>3.04E-2</v>
      </c>
      <c r="P36" s="438">
        <v>2.75E-2</v>
      </c>
      <c r="Q36" s="438">
        <v>2.6100000000000002E-2</v>
      </c>
      <c r="R36" s="433">
        <v>2.53E-2</v>
      </c>
      <c r="S36" s="442">
        <f t="shared" si="0"/>
        <v>-8.0000000000000018</v>
      </c>
      <c r="T36" s="152"/>
      <c r="V36" s="363" t="s">
        <v>36</v>
      </c>
      <c r="W36" s="452">
        <v>5.99</v>
      </c>
      <c r="X36" s="207">
        <v>7.1</v>
      </c>
      <c r="Y36" s="207">
        <v>7.18</v>
      </c>
      <c r="Z36" s="207">
        <v>5.38</v>
      </c>
      <c r="AA36" s="207">
        <v>5.46</v>
      </c>
      <c r="AB36" s="207">
        <v>5.36</v>
      </c>
      <c r="AC36" s="207">
        <v>5.94</v>
      </c>
      <c r="AD36" s="208">
        <v>6.67</v>
      </c>
      <c r="AE36" s="208">
        <v>7.39</v>
      </c>
      <c r="AF36" s="208">
        <v>7.5</v>
      </c>
      <c r="AG36" s="208">
        <v>8.3000000000000007</v>
      </c>
      <c r="AH36" s="208">
        <v>8.43</v>
      </c>
      <c r="AI36" s="208">
        <v>8.44</v>
      </c>
      <c r="AJ36" s="208">
        <v>7.64</v>
      </c>
      <c r="AK36" s="208">
        <v>7.26</v>
      </c>
      <c r="AL36" s="208">
        <v>7.02</v>
      </c>
      <c r="AM36" s="422">
        <f t="shared" si="1"/>
        <v>-8.1151832460733004</v>
      </c>
    </row>
    <row r="37" spans="2:39" ht="12.75" customHeight="1" x14ac:dyDescent="0.25">
      <c r="B37" s="333" t="s">
        <v>38</v>
      </c>
      <c r="C37" s="345">
        <v>0</v>
      </c>
      <c r="D37" s="165">
        <v>0</v>
      </c>
      <c r="E37" s="165">
        <v>0</v>
      </c>
      <c r="F37" s="165">
        <v>0</v>
      </c>
      <c r="G37" s="165">
        <v>0</v>
      </c>
      <c r="H37" s="165">
        <v>0</v>
      </c>
      <c r="I37" s="165">
        <v>0</v>
      </c>
      <c r="J37" s="175">
        <v>0</v>
      </c>
      <c r="K37" s="429">
        <v>0</v>
      </c>
      <c r="L37" s="429">
        <v>0</v>
      </c>
      <c r="M37" s="429">
        <v>0</v>
      </c>
      <c r="N37" s="429">
        <v>0</v>
      </c>
      <c r="O37" s="439">
        <v>6.6500000000000004E-2</v>
      </c>
      <c r="P37" s="439">
        <v>6.7900000000000002E-2</v>
      </c>
      <c r="Q37" s="439">
        <v>6.4899999999999999E-2</v>
      </c>
      <c r="R37" s="435">
        <v>6.4500000000000002E-2</v>
      </c>
      <c r="S37" s="442">
        <f t="shared" si="0"/>
        <v>-5.0073637702503682</v>
      </c>
      <c r="T37" s="152"/>
      <c r="V37" s="335" t="s">
        <v>38</v>
      </c>
      <c r="W37" s="453">
        <v>0</v>
      </c>
      <c r="X37" s="172">
        <v>0</v>
      </c>
      <c r="Y37" s="172">
        <v>0</v>
      </c>
      <c r="Z37" s="172">
        <v>0</v>
      </c>
      <c r="AA37" s="172">
        <v>0</v>
      </c>
      <c r="AB37" s="172">
        <v>0</v>
      </c>
      <c r="AC37" s="172">
        <v>0</v>
      </c>
      <c r="AD37" s="209">
        <v>0</v>
      </c>
      <c r="AE37" s="209">
        <v>0</v>
      </c>
      <c r="AF37" s="209">
        <v>0</v>
      </c>
      <c r="AG37" s="209">
        <v>0</v>
      </c>
      <c r="AH37" s="209">
        <v>0</v>
      </c>
      <c r="AI37" s="209">
        <v>18.47</v>
      </c>
      <c r="AJ37" s="209">
        <v>18.850000000000001</v>
      </c>
      <c r="AK37" s="209">
        <v>18.02</v>
      </c>
      <c r="AL37" s="209">
        <v>17.920000000000002</v>
      </c>
      <c r="AM37" s="423">
        <f t="shared" si="1"/>
        <v>-4.9336870026525181</v>
      </c>
    </row>
    <row r="38" spans="2:39" ht="12.75" customHeight="1" x14ac:dyDescent="0.25">
      <c r="B38" s="362" t="s">
        <v>172</v>
      </c>
      <c r="C38" s="342">
        <v>0</v>
      </c>
      <c r="D38" s="79">
        <v>0</v>
      </c>
      <c r="E38" s="79">
        <v>0</v>
      </c>
      <c r="F38" s="79">
        <v>0</v>
      </c>
      <c r="G38" s="79">
        <v>0</v>
      </c>
      <c r="H38" s="79">
        <v>0</v>
      </c>
      <c r="I38" s="79">
        <v>2.3250999999999999</v>
      </c>
      <c r="J38" s="87">
        <v>2.5518000000000001</v>
      </c>
      <c r="K38" s="426">
        <v>2.8677999999999999</v>
      </c>
      <c r="L38" s="426">
        <v>3.0447000000000002</v>
      </c>
      <c r="M38" s="426">
        <v>2.5474999999999999</v>
      </c>
      <c r="N38" s="426">
        <v>2.3736000000000002</v>
      </c>
      <c r="O38" s="439">
        <v>2.3801999999999999</v>
      </c>
      <c r="P38" s="439">
        <v>2.5990000000000002</v>
      </c>
      <c r="Q38" s="439">
        <v>2.2442000000000002</v>
      </c>
      <c r="R38" s="435">
        <v>1.6775</v>
      </c>
      <c r="S38" s="440">
        <f t="shared" si="0"/>
        <v>-35.455944594074651</v>
      </c>
      <c r="T38" s="152"/>
      <c r="V38" s="362" t="s">
        <v>172</v>
      </c>
      <c r="W38" s="451">
        <v>0</v>
      </c>
      <c r="X38" s="170">
        <v>0</v>
      </c>
      <c r="Y38" s="170">
        <v>0</v>
      </c>
      <c r="Z38" s="170">
        <v>0</v>
      </c>
      <c r="AA38" s="170">
        <v>0</v>
      </c>
      <c r="AB38" s="170">
        <v>0</v>
      </c>
      <c r="AC38" s="170">
        <v>645.91999999999996</v>
      </c>
      <c r="AD38" s="206">
        <v>708.9</v>
      </c>
      <c r="AE38" s="206">
        <v>796.68</v>
      </c>
      <c r="AF38" s="206">
        <v>845.83</v>
      </c>
      <c r="AG38" s="206">
        <v>707.69</v>
      </c>
      <c r="AH38" s="206">
        <v>659.39</v>
      </c>
      <c r="AI38" s="206">
        <v>661.22</v>
      </c>
      <c r="AJ38" s="206">
        <v>722</v>
      </c>
      <c r="AK38" s="206">
        <v>623.44000000000005</v>
      </c>
      <c r="AL38" s="206">
        <v>466.01</v>
      </c>
      <c r="AM38" s="421">
        <f t="shared" si="1"/>
        <v>-35.455678670360115</v>
      </c>
    </row>
    <row r="39" spans="2:39" ht="12.75" customHeight="1" x14ac:dyDescent="0.25">
      <c r="B39" s="363" t="s">
        <v>43</v>
      </c>
      <c r="C39" s="343">
        <v>0</v>
      </c>
      <c r="D39" s="116">
        <v>0</v>
      </c>
      <c r="E39" s="116">
        <v>0</v>
      </c>
      <c r="F39" s="116">
        <v>0</v>
      </c>
      <c r="G39" s="116">
        <v>0</v>
      </c>
      <c r="H39" s="116">
        <v>0</v>
      </c>
      <c r="I39" s="116">
        <v>0</v>
      </c>
      <c r="J39" s="117">
        <v>0</v>
      </c>
      <c r="K39" s="427">
        <v>0</v>
      </c>
      <c r="L39" s="427">
        <v>0</v>
      </c>
      <c r="M39" s="427">
        <v>4.2439</v>
      </c>
      <c r="N39" s="427">
        <v>4.3795999999999999</v>
      </c>
      <c r="O39" s="438">
        <v>4.3250999999999999</v>
      </c>
      <c r="P39" s="438">
        <v>4.5528000000000004</v>
      </c>
      <c r="Q39" s="438">
        <v>5.5129000000000001</v>
      </c>
      <c r="R39" s="433">
        <v>4.3554000000000004</v>
      </c>
      <c r="S39" s="441">
        <f t="shared" si="0"/>
        <v>-4.3357933579335795</v>
      </c>
      <c r="T39" s="152"/>
      <c r="V39" s="363" t="s">
        <v>43</v>
      </c>
      <c r="W39" s="452">
        <v>0</v>
      </c>
      <c r="X39" s="207">
        <v>0</v>
      </c>
      <c r="Y39" s="207">
        <v>0</v>
      </c>
      <c r="Z39" s="207">
        <v>0</v>
      </c>
      <c r="AA39" s="207">
        <v>0</v>
      </c>
      <c r="AB39" s="207">
        <v>0</v>
      </c>
      <c r="AC39" s="207">
        <v>0</v>
      </c>
      <c r="AD39" s="208">
        <v>0</v>
      </c>
      <c r="AE39" s="208">
        <v>0</v>
      </c>
      <c r="AF39" s="208">
        <v>0</v>
      </c>
      <c r="AG39" s="208">
        <v>1178.95</v>
      </c>
      <c r="AH39" s="208">
        <v>1216.6500000000001</v>
      </c>
      <c r="AI39" s="208">
        <v>1201.51</v>
      </c>
      <c r="AJ39" s="208">
        <v>1264.77</v>
      </c>
      <c r="AK39" s="208">
        <v>1531.49</v>
      </c>
      <c r="AL39" s="208">
        <v>1209.94</v>
      </c>
      <c r="AM39" s="422">
        <f t="shared" si="1"/>
        <v>-4.3351755655178357</v>
      </c>
    </row>
    <row r="40" spans="2:39" ht="12.75" customHeight="1" x14ac:dyDescent="0.25">
      <c r="B40" s="335" t="s">
        <v>44</v>
      </c>
      <c r="C40" s="344">
        <v>4.7899999999999998E-2</v>
      </c>
      <c r="D40" s="83">
        <v>6.4500000000000002E-2</v>
      </c>
      <c r="E40" s="83">
        <v>6.1899999999999997E-2</v>
      </c>
      <c r="F40" s="83">
        <v>4.9099999999999998E-2</v>
      </c>
      <c r="G40" s="83">
        <v>4.8500000000000001E-2</v>
      </c>
      <c r="H40" s="83">
        <v>4.8399999999999999E-2</v>
      </c>
      <c r="I40" s="83">
        <v>4.8099999999999997E-2</v>
      </c>
      <c r="J40" s="88">
        <v>5.1299999999999998E-2</v>
      </c>
      <c r="K40" s="428">
        <v>5.9200000000000003E-2</v>
      </c>
      <c r="L40" s="428">
        <v>6.8599999999999994E-2</v>
      </c>
      <c r="M40" s="428">
        <v>7.2999999999999995E-2</v>
      </c>
      <c r="N40" s="428">
        <v>7.1800000000000003E-2</v>
      </c>
      <c r="O40" s="438">
        <v>7.22E-2</v>
      </c>
      <c r="P40" s="438">
        <v>7.5399999999999995E-2</v>
      </c>
      <c r="Q40" s="438">
        <v>7.9699999999999993E-2</v>
      </c>
      <c r="R40" s="433">
        <v>8.0299999999999996E-2</v>
      </c>
      <c r="S40" s="442">
        <f t="shared" si="0"/>
        <v>6.4986737400530528</v>
      </c>
      <c r="T40" s="152"/>
      <c r="V40" s="335" t="s">
        <v>44</v>
      </c>
      <c r="W40" s="453">
        <v>13.296200000000001</v>
      </c>
      <c r="X40" s="172">
        <v>17.921600000000002</v>
      </c>
      <c r="Y40" s="172">
        <v>17.1983</v>
      </c>
      <c r="Z40" s="172">
        <v>13.6411</v>
      </c>
      <c r="AA40" s="172">
        <v>13.47</v>
      </c>
      <c r="AB40" s="172">
        <v>13.4465</v>
      </c>
      <c r="AC40" s="172">
        <v>13.37</v>
      </c>
      <c r="AD40" s="209">
        <v>14.25</v>
      </c>
      <c r="AE40" s="209">
        <v>16.440000000000001</v>
      </c>
      <c r="AF40" s="209">
        <v>19.05</v>
      </c>
      <c r="AG40" s="209">
        <v>20.27</v>
      </c>
      <c r="AH40" s="209">
        <v>19.95</v>
      </c>
      <c r="AI40" s="209">
        <v>20.05</v>
      </c>
      <c r="AJ40" s="209">
        <v>20.96</v>
      </c>
      <c r="AK40" s="209">
        <v>22.15</v>
      </c>
      <c r="AL40" s="209">
        <v>22.31</v>
      </c>
      <c r="AM40" s="423">
        <f t="shared" si="1"/>
        <v>6.4408396946564777</v>
      </c>
    </row>
    <row r="41" spans="2:39" ht="12.75" customHeight="1" x14ac:dyDescent="0.25">
      <c r="B41" s="108" t="s">
        <v>46</v>
      </c>
      <c r="C41" s="346">
        <v>0</v>
      </c>
      <c r="D41" s="120">
        <v>0</v>
      </c>
      <c r="E41" s="120">
        <v>0</v>
      </c>
      <c r="F41" s="120">
        <v>0</v>
      </c>
      <c r="G41" s="120">
        <v>8.2400000000000001E-2</v>
      </c>
      <c r="H41" s="120">
        <v>9.2899999999999996E-2</v>
      </c>
      <c r="I41" s="120">
        <v>9.4E-2</v>
      </c>
      <c r="J41" s="121">
        <v>0.1069</v>
      </c>
      <c r="K41" s="430">
        <v>0.1109</v>
      </c>
      <c r="L41" s="430">
        <v>0.1109</v>
      </c>
      <c r="M41" s="430">
        <v>0.1109</v>
      </c>
      <c r="N41" s="430">
        <v>0.104</v>
      </c>
      <c r="O41" s="439">
        <v>0.104</v>
      </c>
      <c r="P41" s="439">
        <v>0.104</v>
      </c>
      <c r="Q41" s="439">
        <v>0.104</v>
      </c>
      <c r="R41" s="435">
        <v>0.104</v>
      </c>
      <c r="S41" s="442">
        <f t="shared" si="0"/>
        <v>0</v>
      </c>
      <c r="T41" s="152"/>
      <c r="V41" s="108" t="s">
        <v>46</v>
      </c>
      <c r="W41" s="454">
        <v>0</v>
      </c>
      <c r="X41" s="210">
        <v>0</v>
      </c>
      <c r="Y41" s="210">
        <v>0</v>
      </c>
      <c r="Z41" s="210">
        <v>0</v>
      </c>
      <c r="AA41" s="210">
        <v>22.89</v>
      </c>
      <c r="AB41" s="210">
        <v>25.82</v>
      </c>
      <c r="AC41" s="210">
        <v>26.1</v>
      </c>
      <c r="AD41" s="211">
        <v>29.7</v>
      </c>
      <c r="AE41" s="211">
        <v>30.8</v>
      </c>
      <c r="AF41" s="211">
        <v>30.8</v>
      </c>
      <c r="AG41" s="211">
        <v>30.8</v>
      </c>
      <c r="AH41" s="211">
        <v>28.9</v>
      </c>
      <c r="AI41" s="211">
        <v>28.9</v>
      </c>
      <c r="AJ41" s="211">
        <v>28.9</v>
      </c>
      <c r="AK41" s="211">
        <v>28.9</v>
      </c>
      <c r="AL41" s="211">
        <v>28.9</v>
      </c>
      <c r="AM41" s="423">
        <f t="shared" si="1"/>
        <v>0</v>
      </c>
    </row>
    <row r="42" spans="2:39" ht="12.75" customHeight="1" x14ac:dyDescent="0.25">
      <c r="B42" s="108" t="s">
        <v>47</v>
      </c>
      <c r="C42" s="346">
        <v>0</v>
      </c>
      <c r="D42" s="120">
        <v>0</v>
      </c>
      <c r="E42" s="120">
        <v>0</v>
      </c>
      <c r="F42" s="120">
        <v>0</v>
      </c>
      <c r="G42" s="120">
        <v>0</v>
      </c>
      <c r="H42" s="120">
        <v>0</v>
      </c>
      <c r="I42" s="120">
        <v>0</v>
      </c>
      <c r="J42" s="121">
        <v>0</v>
      </c>
      <c r="K42" s="430">
        <v>0</v>
      </c>
      <c r="L42" s="430">
        <v>0</v>
      </c>
      <c r="M42" s="430">
        <v>0</v>
      </c>
      <c r="N42" s="430">
        <v>0</v>
      </c>
      <c r="O42" s="175">
        <v>0</v>
      </c>
      <c r="P42" s="175">
        <v>0</v>
      </c>
      <c r="Q42" s="175">
        <v>0.56710000000000005</v>
      </c>
      <c r="R42" s="434">
        <v>0.58620000000000005</v>
      </c>
      <c r="S42" s="442" t="s">
        <v>109</v>
      </c>
      <c r="T42" s="152"/>
      <c r="V42" s="108" t="s">
        <v>47</v>
      </c>
      <c r="W42" s="454">
        <v>0</v>
      </c>
      <c r="X42" s="210">
        <v>0</v>
      </c>
      <c r="Y42" s="210">
        <v>0</v>
      </c>
      <c r="Z42" s="210">
        <v>0</v>
      </c>
      <c r="AA42" s="210">
        <v>0</v>
      </c>
      <c r="AB42" s="210">
        <v>0</v>
      </c>
      <c r="AC42" s="210">
        <v>0</v>
      </c>
      <c r="AD42" s="211">
        <v>0</v>
      </c>
      <c r="AE42" s="211">
        <v>0</v>
      </c>
      <c r="AF42" s="211">
        <v>0</v>
      </c>
      <c r="AG42" s="211">
        <v>0</v>
      </c>
      <c r="AH42" s="211">
        <v>0</v>
      </c>
      <c r="AI42" s="211">
        <v>0</v>
      </c>
      <c r="AJ42" s="211">
        <v>0</v>
      </c>
      <c r="AK42" s="211">
        <v>157.53</v>
      </c>
      <c r="AL42" s="211">
        <v>162.85</v>
      </c>
      <c r="AM42" s="423" t="s">
        <v>109</v>
      </c>
    </row>
    <row r="43" spans="2:39" ht="12.75" customHeight="1" x14ac:dyDescent="0.2">
      <c r="B43" s="151"/>
      <c r="U43" s="136"/>
    </row>
    <row r="44" spans="2:39" ht="12.75" customHeight="1" x14ac:dyDescent="0.2">
      <c r="B44" s="57" t="s">
        <v>128</v>
      </c>
      <c r="C44" s="63"/>
      <c r="V44" s="457" t="s">
        <v>128</v>
      </c>
    </row>
    <row r="45" spans="2:39" ht="12.75" customHeight="1" x14ac:dyDescent="0.2"/>
    <row r="46" spans="2:39" ht="12.75" customHeight="1" x14ac:dyDescent="0.2">
      <c r="J46" s="57" t="s">
        <v>132</v>
      </c>
    </row>
    <row r="47" spans="2:39" ht="12.75" customHeight="1" x14ac:dyDescent="0.2"/>
    <row r="61" spans="2:2" ht="11.45" x14ac:dyDescent="0.2">
      <c r="B61" s="176"/>
    </row>
    <row r="67" spans="2:2" x14ac:dyDescent="0.25">
      <c r="B67" s="65"/>
    </row>
  </sheetData>
  <mergeCells count="36">
    <mergeCell ref="Z7:Z8"/>
    <mergeCell ref="B6:B8"/>
    <mergeCell ref="K7:K8"/>
    <mergeCell ref="L7:L8"/>
    <mergeCell ref="C6:R6"/>
    <mergeCell ref="G7:G8"/>
    <mergeCell ref="H7:H8"/>
    <mergeCell ref="I7:I8"/>
    <mergeCell ref="J7:J8"/>
    <mergeCell ref="C7:C8"/>
    <mergeCell ref="D7:D8"/>
    <mergeCell ref="E7:E8"/>
    <mergeCell ref="F7:F8"/>
    <mergeCell ref="M7:M8"/>
    <mergeCell ref="N7:N8"/>
    <mergeCell ref="O7:O8"/>
    <mergeCell ref="P7:P8"/>
    <mergeCell ref="Q7:Q8"/>
    <mergeCell ref="R7:R8"/>
    <mergeCell ref="V6:V8"/>
    <mergeCell ref="W6:AL6"/>
    <mergeCell ref="AI7:AI8"/>
    <mergeCell ref="AK7:AK8"/>
    <mergeCell ref="AL7:AL8"/>
    <mergeCell ref="AC7:AC8"/>
    <mergeCell ref="AD7:AD8"/>
    <mergeCell ref="AG7:AG8"/>
    <mergeCell ref="AH7:AH8"/>
    <mergeCell ref="AJ7:AJ8"/>
    <mergeCell ref="AB7:AB8"/>
    <mergeCell ref="AA7:AA8"/>
    <mergeCell ref="W7:W8"/>
    <mergeCell ref="AE7:AE8"/>
    <mergeCell ref="AF7:AF8"/>
    <mergeCell ref="X7:X8"/>
    <mergeCell ref="Y7:Y8"/>
  </mergeCells>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F68"/>
  <sheetViews>
    <sheetView showGridLines="0" topLeftCell="A24" zoomScale="80" zoomScaleNormal="80" workbookViewId="0">
      <selection activeCell="U48" sqref="U48"/>
    </sheetView>
  </sheetViews>
  <sheetFormatPr defaultColWidth="9.140625" defaultRowHeight="12" x14ac:dyDescent="0.2"/>
  <cols>
    <col min="1" max="1" width="3" style="57" customWidth="1"/>
    <col min="2" max="2" width="21.7109375" style="57" customWidth="1"/>
    <col min="3" max="18" width="8.7109375" style="57" hidden="1" customWidth="1"/>
    <col min="19" max="19" width="8.7109375" style="57" customWidth="1"/>
    <col min="20" max="20" width="6.5703125" style="57" customWidth="1"/>
    <col min="21" max="29" width="9.140625" style="57"/>
    <col min="30" max="30" width="6.28515625" style="57" customWidth="1"/>
    <col min="31" max="32" width="7" style="57" customWidth="1"/>
    <col min="33" max="16384" width="9.140625" style="57"/>
  </cols>
  <sheetData>
    <row r="1" spans="1:32" ht="12.75" customHeight="1" x14ac:dyDescent="0.2"/>
    <row r="2" spans="1:32" ht="12.75" customHeight="1" x14ac:dyDescent="0.25">
      <c r="B2" s="58"/>
      <c r="U2" s="138" t="s">
        <v>152</v>
      </c>
      <c r="AD2" s="58"/>
    </row>
    <row r="3" spans="1:32" ht="12.75" customHeight="1" x14ac:dyDescent="0.2"/>
    <row r="4" spans="1:32" ht="12.75" customHeight="1" x14ac:dyDescent="0.25">
      <c r="B4" s="138"/>
      <c r="V4" s="485"/>
      <c r="AF4" s="138"/>
    </row>
    <row r="5" spans="1:32" ht="12.75" customHeight="1" x14ac:dyDescent="0.2">
      <c r="C5" s="64"/>
      <c r="D5" s="64"/>
      <c r="U5" s="58"/>
      <c r="AE5" s="64"/>
      <c r="AF5" s="64"/>
    </row>
    <row r="6" spans="1:32" ht="12.75" customHeight="1" x14ac:dyDescent="0.2">
      <c r="C6" s="64"/>
      <c r="D6" s="64"/>
      <c r="AE6" s="64"/>
      <c r="AF6" s="64"/>
    </row>
    <row r="7" spans="1:32" ht="12.75" customHeight="1" x14ac:dyDescent="0.2">
      <c r="A7" s="75"/>
      <c r="B7" s="559" t="s">
        <v>131</v>
      </c>
      <c r="C7" s="561" t="s">
        <v>94</v>
      </c>
      <c r="D7" s="561" t="s">
        <v>95</v>
      </c>
      <c r="E7" s="561" t="s">
        <v>96</v>
      </c>
      <c r="F7" s="561" t="s">
        <v>97</v>
      </c>
      <c r="G7" s="561" t="s">
        <v>98</v>
      </c>
      <c r="H7" s="563" t="s">
        <v>99</v>
      </c>
      <c r="I7" s="565" t="s">
        <v>100</v>
      </c>
      <c r="J7" s="563" t="s">
        <v>101</v>
      </c>
      <c r="K7" s="557" t="s">
        <v>102</v>
      </c>
      <c r="L7" s="557" t="s">
        <v>103</v>
      </c>
      <c r="M7" s="557" t="s">
        <v>104</v>
      </c>
      <c r="N7" s="557" t="s">
        <v>4</v>
      </c>
      <c r="O7" s="557" t="s">
        <v>105</v>
      </c>
      <c r="P7" s="557" t="s">
        <v>5</v>
      </c>
      <c r="Q7" s="557" t="s">
        <v>106</v>
      </c>
      <c r="R7" s="565" t="s">
        <v>6</v>
      </c>
      <c r="S7" s="347" t="s">
        <v>6</v>
      </c>
      <c r="T7" s="197"/>
      <c r="U7" s="197"/>
      <c r="AE7" s="84"/>
    </row>
    <row r="8" spans="1:32" ht="12.75" customHeight="1" x14ac:dyDescent="0.2">
      <c r="A8" s="75"/>
      <c r="B8" s="560"/>
      <c r="C8" s="562"/>
      <c r="D8" s="562"/>
      <c r="E8" s="562"/>
      <c r="F8" s="562"/>
      <c r="G8" s="562"/>
      <c r="H8" s="564"/>
      <c r="I8" s="566"/>
      <c r="J8" s="564"/>
      <c r="K8" s="558"/>
      <c r="L8" s="558"/>
      <c r="M8" s="558"/>
      <c r="N8" s="558"/>
      <c r="O8" s="558"/>
      <c r="P8" s="558"/>
      <c r="Q8" s="558"/>
      <c r="R8" s="567"/>
      <c r="S8" s="445" t="s">
        <v>5</v>
      </c>
      <c r="T8" s="198"/>
      <c r="U8" s="198"/>
      <c r="AE8" s="84"/>
    </row>
    <row r="9" spans="1:32" ht="12.75" customHeight="1" x14ac:dyDescent="0.2">
      <c r="A9" s="75"/>
      <c r="B9" s="560"/>
      <c r="C9" s="465"/>
      <c r="D9" s="458"/>
      <c r="E9" s="458"/>
      <c r="F9" s="458"/>
      <c r="G9" s="458"/>
      <c r="H9" s="459" t="s">
        <v>107</v>
      </c>
      <c r="I9" s="458"/>
      <c r="J9" s="458"/>
      <c r="K9" s="458"/>
      <c r="L9" s="458"/>
      <c r="M9" s="458"/>
      <c r="N9" s="458"/>
      <c r="O9" s="458"/>
      <c r="P9" s="458"/>
      <c r="Q9" s="458"/>
      <c r="R9" s="460"/>
      <c r="S9" s="349" t="s">
        <v>108</v>
      </c>
      <c r="T9" s="198"/>
      <c r="U9" s="198"/>
      <c r="AE9" s="84"/>
    </row>
    <row r="10" spans="1:32" ht="12.75" customHeight="1" x14ac:dyDescent="0.25">
      <c r="A10" s="75"/>
      <c r="B10" s="464" t="s">
        <v>172</v>
      </c>
      <c r="C10" s="367">
        <v>0</v>
      </c>
      <c r="D10" s="369">
        <v>0</v>
      </c>
      <c r="E10" s="369">
        <v>0</v>
      </c>
      <c r="F10" s="369">
        <v>0</v>
      </c>
      <c r="G10" s="369">
        <v>0</v>
      </c>
      <c r="H10" s="369">
        <v>0</v>
      </c>
      <c r="I10" s="369">
        <v>2.3250999999999999</v>
      </c>
      <c r="J10" s="370">
        <v>2.5518000000000001</v>
      </c>
      <c r="K10" s="370">
        <v>2.8677999999999999</v>
      </c>
      <c r="L10" s="370">
        <v>3.0447000000000002</v>
      </c>
      <c r="M10" s="370">
        <v>2.5474999999999999</v>
      </c>
      <c r="N10" s="370">
        <v>2.3736000000000002</v>
      </c>
      <c r="O10" s="370">
        <v>2.3801999999999999</v>
      </c>
      <c r="P10" s="370">
        <v>2.5990000000000002</v>
      </c>
      <c r="Q10" s="370">
        <v>2.2442000000000002</v>
      </c>
      <c r="R10" s="370">
        <v>1.6775</v>
      </c>
      <c r="S10" s="466">
        <f t="shared" ref="S10:S41" si="0">((R10-P10)/P10)</f>
        <v>-0.35455944594074651</v>
      </c>
      <c r="T10" s="199"/>
      <c r="U10" s="135"/>
      <c r="V10" s="63"/>
      <c r="W10" s="63"/>
      <c r="X10" s="63"/>
      <c r="Y10" s="63"/>
      <c r="Z10" s="63"/>
      <c r="AA10" s="63"/>
      <c r="AB10" s="63"/>
      <c r="AC10" s="63"/>
      <c r="AD10" s="63"/>
      <c r="AE10" s="200"/>
      <c r="AF10" s="63"/>
    </row>
    <row r="11" spans="1:32" ht="12.75" customHeight="1" x14ac:dyDescent="0.25">
      <c r="B11" s="146" t="s">
        <v>14</v>
      </c>
      <c r="C11" s="372">
        <v>0.39269999999999999</v>
      </c>
      <c r="D11" s="374">
        <v>0.49349999999999999</v>
      </c>
      <c r="E11" s="374">
        <v>0.42230000000000001</v>
      </c>
      <c r="F11" s="374">
        <v>0.35970000000000002</v>
      </c>
      <c r="G11" s="374">
        <v>0.4506</v>
      </c>
      <c r="H11" s="374">
        <v>0.44240000000000002</v>
      </c>
      <c r="I11" s="374">
        <v>2.7900000000000001E-2</v>
      </c>
      <c r="J11" s="375">
        <v>3.09E-2</v>
      </c>
      <c r="K11" s="375">
        <v>3.6799999999999999E-2</v>
      </c>
      <c r="L11" s="375">
        <v>3.5799999999999998E-2</v>
      </c>
      <c r="M11" s="375">
        <v>3.7600000000000001E-2</v>
      </c>
      <c r="N11" s="375">
        <v>3.5299999999999998E-2</v>
      </c>
      <c r="O11" s="375">
        <v>3.5299999999999998E-2</v>
      </c>
      <c r="P11" s="375">
        <v>3.6900000000000002E-2</v>
      </c>
      <c r="Q11" s="375">
        <v>3.5999999999999997E-2</v>
      </c>
      <c r="R11" s="375">
        <v>2.7099999999999999E-2</v>
      </c>
      <c r="S11" s="461">
        <f t="shared" si="0"/>
        <v>-0.26558265582655832</v>
      </c>
      <c r="T11" s="199"/>
      <c r="U11" s="152"/>
      <c r="AD11" s="84"/>
    </row>
    <row r="12" spans="1:32" ht="12.75" customHeight="1" x14ac:dyDescent="0.25">
      <c r="B12" s="146" t="s">
        <v>16</v>
      </c>
      <c r="C12" s="372">
        <v>0</v>
      </c>
      <c r="D12" s="374">
        <v>0</v>
      </c>
      <c r="E12" s="374">
        <v>0</v>
      </c>
      <c r="F12" s="374">
        <v>0</v>
      </c>
      <c r="G12" s="374">
        <v>0</v>
      </c>
      <c r="H12" s="374">
        <v>0</v>
      </c>
      <c r="I12" s="374">
        <v>0</v>
      </c>
      <c r="J12" s="375">
        <v>0</v>
      </c>
      <c r="K12" s="375">
        <v>0</v>
      </c>
      <c r="L12" s="375">
        <v>5.79E-2</v>
      </c>
      <c r="M12" s="375">
        <v>5.3400000000000003E-2</v>
      </c>
      <c r="N12" s="375">
        <v>5.0799999999999998E-2</v>
      </c>
      <c r="O12" s="375">
        <v>4.9200000000000001E-2</v>
      </c>
      <c r="P12" s="375">
        <v>4.6699999999999998E-2</v>
      </c>
      <c r="Q12" s="375">
        <v>4.1500000000000002E-2</v>
      </c>
      <c r="R12" s="375">
        <v>3.5999999999999997E-2</v>
      </c>
      <c r="S12" s="461">
        <f t="shared" si="0"/>
        <v>-0.22912205567451824</v>
      </c>
      <c r="T12" s="152"/>
      <c r="U12" s="152"/>
      <c r="AD12" s="84"/>
    </row>
    <row r="13" spans="1:32" ht="12.75" customHeight="1" x14ac:dyDescent="0.25">
      <c r="B13" s="146" t="s">
        <v>10</v>
      </c>
      <c r="C13" s="372">
        <v>4.02E-2</v>
      </c>
      <c r="D13" s="374">
        <v>5.2299999999999999E-2</v>
      </c>
      <c r="E13" s="374">
        <v>6.1600000000000002E-2</v>
      </c>
      <c r="F13" s="374">
        <v>4.19E-2</v>
      </c>
      <c r="G13" s="374">
        <v>4.6899999999999997E-2</v>
      </c>
      <c r="H13" s="374">
        <v>5.9200000000000003E-2</v>
      </c>
      <c r="I13" s="374">
        <v>5.62E-2</v>
      </c>
      <c r="J13" s="375">
        <v>6.2300000000000001E-2</v>
      </c>
      <c r="K13" s="375">
        <v>7.0699999999999999E-2</v>
      </c>
      <c r="L13" s="375">
        <v>7.8100000000000003E-2</v>
      </c>
      <c r="M13" s="375">
        <v>7.0000000000000007E-2</v>
      </c>
      <c r="N13" s="375">
        <v>6.88E-2</v>
      </c>
      <c r="O13" s="375">
        <v>6.8900000000000003E-2</v>
      </c>
      <c r="P13" s="375">
        <v>6.6799999999999998E-2</v>
      </c>
      <c r="Q13" s="375">
        <v>6.2799999999999995E-2</v>
      </c>
      <c r="R13" s="375">
        <v>5.2699999999999997E-2</v>
      </c>
      <c r="S13" s="461">
        <f t="shared" si="0"/>
        <v>-0.21107784431137727</v>
      </c>
      <c r="T13" s="152"/>
      <c r="U13" s="152"/>
      <c r="AD13" s="84"/>
    </row>
    <row r="14" spans="1:32" ht="12.75" customHeight="1" x14ac:dyDescent="0.25">
      <c r="B14" s="146" t="s">
        <v>22</v>
      </c>
      <c r="C14" s="372">
        <v>1.9900000000000001E-2</v>
      </c>
      <c r="D14" s="374">
        <v>2.8000000000000001E-2</v>
      </c>
      <c r="E14" s="374">
        <v>2.76E-2</v>
      </c>
      <c r="F14" s="374">
        <v>1.95E-2</v>
      </c>
      <c r="G14" s="374">
        <v>1.83E-2</v>
      </c>
      <c r="H14" s="374">
        <v>2.2599999999999999E-2</v>
      </c>
      <c r="I14" s="374">
        <v>2.07E-2</v>
      </c>
      <c r="J14" s="375">
        <v>2.35E-2</v>
      </c>
      <c r="K14" s="375">
        <v>2.58E-2</v>
      </c>
      <c r="L14" s="375">
        <v>2.7699999999999999E-2</v>
      </c>
      <c r="M14" s="375">
        <v>2.63E-2</v>
      </c>
      <c r="N14" s="375">
        <v>2.6100000000000002E-2</v>
      </c>
      <c r="O14" s="375">
        <v>3.5000000000000003E-2</v>
      </c>
      <c r="P14" s="375">
        <v>3.56E-2</v>
      </c>
      <c r="Q14" s="375">
        <v>3.4700000000000002E-2</v>
      </c>
      <c r="R14" s="375">
        <v>2.9399999999999999E-2</v>
      </c>
      <c r="S14" s="461">
        <f t="shared" si="0"/>
        <v>-0.17415730337078653</v>
      </c>
      <c r="T14" s="152"/>
      <c r="U14" s="152"/>
      <c r="AD14" s="84"/>
    </row>
    <row r="15" spans="1:32" ht="12.75" customHeight="1" x14ac:dyDescent="0.25">
      <c r="B15" s="146" t="s">
        <v>17</v>
      </c>
      <c r="C15" s="372">
        <v>2.75E-2</v>
      </c>
      <c r="D15" s="374">
        <v>3.2500000000000001E-2</v>
      </c>
      <c r="E15" s="374">
        <v>3.1300000000000001E-2</v>
      </c>
      <c r="F15" s="374">
        <v>2.7099999999999999E-2</v>
      </c>
      <c r="G15" s="374">
        <v>2.7699999999999999E-2</v>
      </c>
      <c r="H15" s="374">
        <v>2.9100000000000001E-2</v>
      </c>
      <c r="I15" s="374">
        <v>2.9100000000000001E-2</v>
      </c>
      <c r="J15" s="375">
        <v>3.32E-2</v>
      </c>
      <c r="K15" s="375">
        <v>3.61E-2</v>
      </c>
      <c r="L15" s="375">
        <v>3.7499999999999999E-2</v>
      </c>
      <c r="M15" s="375">
        <v>3.8899999999999997E-2</v>
      </c>
      <c r="N15" s="375">
        <v>3.7699999999999997E-2</v>
      </c>
      <c r="O15" s="375">
        <v>3.7400000000000003E-2</v>
      </c>
      <c r="P15" s="375">
        <v>3.7400000000000003E-2</v>
      </c>
      <c r="Q15" s="375">
        <v>3.6999999999999998E-2</v>
      </c>
      <c r="R15" s="375">
        <v>3.1699999999999999E-2</v>
      </c>
      <c r="S15" s="461">
        <f t="shared" si="0"/>
        <v>-0.15240641711229955</v>
      </c>
      <c r="T15" s="152"/>
      <c r="U15" s="152"/>
      <c r="AD15" s="84"/>
    </row>
    <row r="16" spans="1:32" ht="12.75" customHeight="1" x14ac:dyDescent="0.25">
      <c r="B16" s="146" t="s">
        <v>30</v>
      </c>
      <c r="C16" s="372">
        <v>3.1300000000000001E-2</v>
      </c>
      <c r="D16" s="374">
        <v>3.32E-2</v>
      </c>
      <c r="E16" s="374">
        <v>3.5299999999999998E-2</v>
      </c>
      <c r="F16" s="374">
        <v>2.5999999999999999E-2</v>
      </c>
      <c r="G16" s="374">
        <v>2.7400000000000001E-2</v>
      </c>
      <c r="H16" s="374">
        <v>3.3399999999999999E-2</v>
      </c>
      <c r="I16" s="374">
        <v>3.3799999999999997E-2</v>
      </c>
      <c r="J16" s="375">
        <v>3.8100000000000002E-2</v>
      </c>
      <c r="K16" s="375">
        <v>0.04</v>
      </c>
      <c r="L16" s="375">
        <v>4.2000000000000003E-2</v>
      </c>
      <c r="M16" s="375">
        <v>4.2000000000000003E-2</v>
      </c>
      <c r="N16" s="375">
        <v>4.2000000000000003E-2</v>
      </c>
      <c r="O16" s="375">
        <v>4.2700000000000002E-2</v>
      </c>
      <c r="P16" s="375">
        <v>4.4400000000000002E-2</v>
      </c>
      <c r="Q16" s="375">
        <v>4.1599999999999998E-2</v>
      </c>
      <c r="R16" s="375">
        <v>3.7900000000000003E-2</v>
      </c>
      <c r="S16" s="461">
        <f t="shared" si="0"/>
        <v>-0.14639639639639637</v>
      </c>
      <c r="T16" s="152"/>
      <c r="U16" s="152"/>
      <c r="AD16" s="84"/>
    </row>
    <row r="17" spans="2:30" ht="12.75" customHeight="1" x14ac:dyDescent="0.25">
      <c r="B17" s="146" t="s">
        <v>32</v>
      </c>
      <c r="C17" s="372">
        <v>3.6400000000000002E-2</v>
      </c>
      <c r="D17" s="374">
        <v>4.5600000000000002E-2</v>
      </c>
      <c r="E17" s="374">
        <v>4.3700000000000003E-2</v>
      </c>
      <c r="F17" s="374">
        <v>3.4599999999999999E-2</v>
      </c>
      <c r="G17" s="374">
        <v>4.2500000000000003E-2</v>
      </c>
      <c r="H17" s="374">
        <v>4.2500000000000003E-2</v>
      </c>
      <c r="I17" s="374">
        <v>4.4699999999999997E-2</v>
      </c>
      <c r="J17" s="375">
        <v>5.1799999999999999E-2</v>
      </c>
      <c r="K17" s="375">
        <v>5.7700000000000001E-2</v>
      </c>
      <c r="L17" s="375">
        <v>5.5100000000000003E-2</v>
      </c>
      <c r="M17" s="375">
        <v>4.9399999999999999E-2</v>
      </c>
      <c r="N17" s="375">
        <v>4.8000000000000001E-2</v>
      </c>
      <c r="O17" s="375">
        <v>4.3099999999999999E-2</v>
      </c>
      <c r="P17" s="375">
        <v>4.3799999999999999E-2</v>
      </c>
      <c r="Q17" s="375">
        <v>3.6700000000000003E-2</v>
      </c>
      <c r="R17" s="375">
        <v>3.7999999999999999E-2</v>
      </c>
      <c r="S17" s="461">
        <f t="shared" si="0"/>
        <v>-0.13242009132420091</v>
      </c>
      <c r="T17" s="152"/>
      <c r="U17" s="152"/>
      <c r="AD17" s="84"/>
    </row>
    <row r="18" spans="2:30" ht="12.75" customHeight="1" x14ac:dyDescent="0.25">
      <c r="B18" s="146" t="s">
        <v>19</v>
      </c>
      <c r="C18" s="372">
        <v>0.1668</v>
      </c>
      <c r="D18" s="374">
        <v>0.16569999999999999</v>
      </c>
      <c r="E18" s="374">
        <v>0.19450000000000001</v>
      </c>
      <c r="F18" s="374">
        <v>0.19539999999999999</v>
      </c>
      <c r="G18" s="374">
        <v>0.2472</v>
      </c>
      <c r="H18" s="374">
        <v>0.28799999999999998</v>
      </c>
      <c r="I18" s="374">
        <v>0.29920000000000002</v>
      </c>
      <c r="J18" s="375">
        <v>0.32350000000000001</v>
      </c>
      <c r="K18" s="375">
        <v>0.32169999999999999</v>
      </c>
      <c r="L18" s="375">
        <v>0.3463</v>
      </c>
      <c r="M18" s="375">
        <v>0.34589999999999999</v>
      </c>
      <c r="N18" s="375">
        <v>0.32240000000000002</v>
      </c>
      <c r="O18" s="375">
        <v>0.31690000000000002</v>
      </c>
      <c r="P18" s="375">
        <v>0.30669999999999997</v>
      </c>
      <c r="Q18" s="375">
        <v>0.2964</v>
      </c>
      <c r="R18" s="375">
        <v>0.26650000000000001</v>
      </c>
      <c r="S18" s="461">
        <f t="shared" si="0"/>
        <v>-0.13107270948809899</v>
      </c>
      <c r="T18" s="152"/>
      <c r="U18" s="152"/>
      <c r="AD18" s="84"/>
    </row>
    <row r="19" spans="2:30" ht="12.75" customHeight="1" x14ac:dyDescent="0.25">
      <c r="B19" s="146" t="s">
        <v>25</v>
      </c>
      <c r="C19" s="372">
        <v>8.8453999999999997</v>
      </c>
      <c r="D19" s="374">
        <v>10.529500000000001</v>
      </c>
      <c r="E19" s="374">
        <v>10.7559</v>
      </c>
      <c r="F19" s="374">
        <v>9.8130000000000006</v>
      </c>
      <c r="G19" s="374">
        <v>8.1188000000000002</v>
      </c>
      <c r="H19" s="374">
        <v>9.9804999999999993</v>
      </c>
      <c r="I19" s="374">
        <v>8.3290000000000006</v>
      </c>
      <c r="J19" s="375">
        <v>12.7033</v>
      </c>
      <c r="K19" s="375">
        <v>12.9308</v>
      </c>
      <c r="L19" s="375">
        <v>13.177899999999999</v>
      </c>
      <c r="M19" s="375">
        <v>12.255100000000001</v>
      </c>
      <c r="N19" s="375">
        <v>14.232200000000001</v>
      </c>
      <c r="O19" s="375">
        <v>12.2217</v>
      </c>
      <c r="P19" s="375">
        <v>12.0784</v>
      </c>
      <c r="Q19" s="375">
        <v>11.293100000000001</v>
      </c>
      <c r="R19" s="375">
        <v>10.5528</v>
      </c>
      <c r="S19" s="461">
        <f t="shared" si="0"/>
        <v>-0.12630812028083196</v>
      </c>
      <c r="T19" s="152"/>
      <c r="U19" s="152"/>
      <c r="AD19" s="84"/>
    </row>
    <row r="20" spans="2:30" ht="12.75" customHeight="1" x14ac:dyDescent="0.25">
      <c r="B20" s="146" t="s">
        <v>15</v>
      </c>
      <c r="C20" s="372">
        <v>3.9800000000000002E-2</v>
      </c>
      <c r="D20" s="374">
        <v>3.9600000000000003E-2</v>
      </c>
      <c r="E20" s="374">
        <v>3.3500000000000002E-2</v>
      </c>
      <c r="F20" s="374">
        <v>2.63E-2</v>
      </c>
      <c r="G20" s="374">
        <v>2.8199999999999999E-2</v>
      </c>
      <c r="H20" s="374">
        <v>3.1699999999999999E-2</v>
      </c>
      <c r="I20" s="374">
        <v>3.8199999999999998E-2</v>
      </c>
      <c r="J20" s="375">
        <v>3.8699999999999998E-2</v>
      </c>
      <c r="K20" s="375">
        <v>3.78E-2</v>
      </c>
      <c r="L20" s="375">
        <v>4.24E-2</v>
      </c>
      <c r="M20" s="375">
        <v>4.24E-2</v>
      </c>
      <c r="N20" s="375">
        <v>4.7399999999999998E-2</v>
      </c>
      <c r="O20" s="375">
        <v>4.1300000000000003E-2</v>
      </c>
      <c r="P20" s="375">
        <v>4.1599999999999998E-2</v>
      </c>
      <c r="Q20" s="375">
        <v>3.9899999999999998E-2</v>
      </c>
      <c r="R20" s="375">
        <v>3.6999999999999998E-2</v>
      </c>
      <c r="S20" s="461">
        <f t="shared" si="0"/>
        <v>-0.11057692307692309</v>
      </c>
      <c r="T20" s="152"/>
      <c r="U20" s="152"/>
      <c r="AD20" s="84"/>
    </row>
    <row r="21" spans="2:30" ht="12.75" customHeight="1" x14ac:dyDescent="0.25">
      <c r="B21" s="146" t="s">
        <v>34</v>
      </c>
      <c r="C21" s="372">
        <v>2.8400000000000002E-2</v>
      </c>
      <c r="D21" s="374">
        <v>3.3500000000000002E-2</v>
      </c>
      <c r="E21" s="374">
        <v>3.0599999999999999E-2</v>
      </c>
      <c r="F21" s="374">
        <v>2.8799999999999999E-2</v>
      </c>
      <c r="G21" s="374">
        <v>3.0200000000000001E-2</v>
      </c>
      <c r="H21" s="374">
        <v>3.2899999999999999E-2</v>
      </c>
      <c r="I21" s="374">
        <v>4.1799999999999997E-2</v>
      </c>
      <c r="J21" s="375">
        <v>4.5999999999999999E-2</v>
      </c>
      <c r="K21" s="375">
        <v>4.7300000000000002E-2</v>
      </c>
      <c r="L21" s="375">
        <v>4.7600000000000003E-2</v>
      </c>
      <c r="M21" s="375">
        <v>4.8500000000000001E-2</v>
      </c>
      <c r="N21" s="375">
        <v>4.6800000000000001E-2</v>
      </c>
      <c r="O21" s="375">
        <v>4.65E-2</v>
      </c>
      <c r="P21" s="375">
        <v>4.6699999999999998E-2</v>
      </c>
      <c r="Q21" s="375">
        <v>4.4600000000000001E-2</v>
      </c>
      <c r="R21" s="375">
        <v>4.2200000000000001E-2</v>
      </c>
      <c r="S21" s="461">
        <f t="shared" si="0"/>
        <v>-9.6359743040685161E-2</v>
      </c>
      <c r="T21" s="152"/>
      <c r="U21" s="152"/>
      <c r="AD21" s="84"/>
    </row>
    <row r="22" spans="2:30" ht="12.75" customHeight="1" x14ac:dyDescent="0.25">
      <c r="B22" s="146" t="s">
        <v>36</v>
      </c>
      <c r="C22" s="372">
        <v>2.1600000000000001E-2</v>
      </c>
      <c r="D22" s="374">
        <v>2.5600000000000001E-2</v>
      </c>
      <c r="E22" s="374">
        <v>2.58E-2</v>
      </c>
      <c r="F22" s="374">
        <v>1.9400000000000001E-2</v>
      </c>
      <c r="G22" s="374">
        <v>1.9699999999999999E-2</v>
      </c>
      <c r="H22" s="374">
        <v>1.9300000000000001E-2</v>
      </c>
      <c r="I22" s="374">
        <v>2.1399999999999999E-2</v>
      </c>
      <c r="J22" s="375">
        <v>2.4E-2</v>
      </c>
      <c r="K22" s="375">
        <v>2.6599999999999999E-2</v>
      </c>
      <c r="L22" s="375">
        <v>2.7E-2</v>
      </c>
      <c r="M22" s="375">
        <v>2.9899999999999999E-2</v>
      </c>
      <c r="N22" s="375">
        <v>3.0300000000000001E-2</v>
      </c>
      <c r="O22" s="375">
        <v>3.04E-2</v>
      </c>
      <c r="P22" s="375">
        <v>2.75E-2</v>
      </c>
      <c r="Q22" s="375">
        <v>2.6100000000000002E-2</v>
      </c>
      <c r="R22" s="375">
        <v>2.53E-2</v>
      </c>
      <c r="S22" s="461">
        <f t="shared" si="0"/>
        <v>-8.0000000000000016E-2</v>
      </c>
      <c r="T22" s="152"/>
      <c r="U22" s="152"/>
      <c r="AD22" s="84"/>
    </row>
    <row r="23" spans="2:30" ht="12.75" customHeight="1" x14ac:dyDescent="0.25">
      <c r="B23" s="146" t="s">
        <v>33</v>
      </c>
      <c r="C23" s="372">
        <v>1.0767</v>
      </c>
      <c r="D23" s="374">
        <v>1.4323999999999999</v>
      </c>
      <c r="E23" s="374">
        <v>4.07E-2</v>
      </c>
      <c r="F23" s="374">
        <v>3.2099999999999997E-2</v>
      </c>
      <c r="G23" s="374">
        <v>3.2800000000000003E-2</v>
      </c>
      <c r="H23" s="374">
        <v>3.6799999999999999E-2</v>
      </c>
      <c r="I23" s="374">
        <v>3.4500000000000003E-2</v>
      </c>
      <c r="J23" s="375">
        <v>4.0899999999999999E-2</v>
      </c>
      <c r="K23" s="375">
        <v>3.95E-2</v>
      </c>
      <c r="L23" s="375">
        <v>4.1300000000000003E-2</v>
      </c>
      <c r="M23" s="375">
        <v>3.6900000000000002E-2</v>
      </c>
      <c r="N23" s="375">
        <v>3.8699999999999998E-2</v>
      </c>
      <c r="O23" s="375">
        <v>3.6999999999999998E-2</v>
      </c>
      <c r="P23" s="375">
        <v>3.7600000000000001E-2</v>
      </c>
      <c r="Q23" s="375">
        <v>3.4700000000000002E-2</v>
      </c>
      <c r="R23" s="375">
        <v>3.4700000000000002E-2</v>
      </c>
      <c r="S23" s="461">
        <f t="shared" si="0"/>
        <v>-7.7127659574468072E-2</v>
      </c>
      <c r="T23" s="152"/>
      <c r="U23" s="152"/>
      <c r="AD23" s="84"/>
    </row>
    <row r="24" spans="2:30" ht="12.75" customHeight="1" x14ac:dyDescent="0.25">
      <c r="B24" s="146" t="s">
        <v>20</v>
      </c>
      <c r="C24" s="372">
        <v>3.3599999999999998E-2</v>
      </c>
      <c r="D24" s="374">
        <v>4.07E-2</v>
      </c>
      <c r="E24" s="374">
        <v>3.9899999999999998E-2</v>
      </c>
      <c r="F24" s="374">
        <v>2.8199999999999999E-2</v>
      </c>
      <c r="G24" s="374">
        <v>2.9700000000000001E-2</v>
      </c>
      <c r="H24" s="374">
        <v>0.03</v>
      </c>
      <c r="I24" s="374">
        <v>3.1399999999999997E-2</v>
      </c>
      <c r="J24" s="375">
        <v>3.4799999999999998E-2</v>
      </c>
      <c r="K24" s="375">
        <v>4.2099999999999999E-2</v>
      </c>
      <c r="L24" s="375">
        <v>3.9600000000000003E-2</v>
      </c>
      <c r="M24" s="375">
        <v>4.1599999999999998E-2</v>
      </c>
      <c r="N24" s="375">
        <v>3.7600000000000001E-2</v>
      </c>
      <c r="O24" s="375">
        <v>3.78E-2</v>
      </c>
      <c r="P24" s="375">
        <v>3.4500000000000003E-2</v>
      </c>
      <c r="Q24" s="375">
        <v>3.5400000000000001E-2</v>
      </c>
      <c r="R24" s="375">
        <v>3.1899999999999998E-2</v>
      </c>
      <c r="S24" s="461">
        <f t="shared" si="0"/>
        <v>-7.5362318840579853E-2</v>
      </c>
      <c r="T24" s="152"/>
      <c r="U24" s="152"/>
      <c r="AD24" s="84"/>
    </row>
    <row r="25" spans="2:30" ht="12.75" customHeight="1" x14ac:dyDescent="0.25">
      <c r="B25" s="364" t="s">
        <v>55</v>
      </c>
      <c r="C25" s="377">
        <v>3.6400000000000002E-2</v>
      </c>
      <c r="D25" s="379">
        <v>4.1500000000000002E-2</v>
      </c>
      <c r="E25" s="379">
        <v>3.8300000000000001E-2</v>
      </c>
      <c r="F25" s="379">
        <v>3.1600000000000003E-2</v>
      </c>
      <c r="G25" s="379">
        <v>3.2599999999999997E-2</v>
      </c>
      <c r="H25" s="379">
        <v>3.44E-2</v>
      </c>
      <c r="I25" s="379">
        <v>3.5499999999999997E-2</v>
      </c>
      <c r="J25" s="380">
        <v>3.73E-2</v>
      </c>
      <c r="K25" s="380">
        <v>3.8600000000000002E-2</v>
      </c>
      <c r="L25" s="380">
        <v>3.9199999999999999E-2</v>
      </c>
      <c r="M25" s="380">
        <v>4.2999999999999997E-2</v>
      </c>
      <c r="N25" s="380">
        <v>4.1300000000000003E-2</v>
      </c>
      <c r="O25" s="380">
        <v>4.0500000000000001E-2</v>
      </c>
      <c r="P25" s="380">
        <v>3.7600000000000001E-2</v>
      </c>
      <c r="Q25" s="380">
        <v>3.7699999999999997E-2</v>
      </c>
      <c r="R25" s="380">
        <v>3.4799999999999998E-2</v>
      </c>
      <c r="S25" s="462">
        <f t="shared" si="0"/>
        <v>-7.4468085106383072E-2</v>
      </c>
      <c r="T25" s="152"/>
      <c r="U25" s="152"/>
      <c r="AD25" s="84"/>
    </row>
    <row r="26" spans="2:30" ht="12.75" customHeight="1" x14ac:dyDescent="0.25">
      <c r="B26" s="146" t="s">
        <v>12</v>
      </c>
      <c r="C26" s="372">
        <v>0.2407</v>
      </c>
      <c r="D26" s="374">
        <v>0.24690000000000001</v>
      </c>
      <c r="E26" s="374">
        <v>0.21629999999999999</v>
      </c>
      <c r="F26" s="374">
        <v>0.1835</v>
      </c>
      <c r="G26" s="374">
        <v>0.2462</v>
      </c>
      <c r="H26" s="374">
        <v>0.28770000000000001</v>
      </c>
      <c r="I26" s="374">
        <v>0.31280000000000002</v>
      </c>
      <c r="J26" s="375">
        <v>0.30869999999999997</v>
      </c>
      <c r="K26" s="375">
        <v>0.30499999999999999</v>
      </c>
      <c r="L26" s="375">
        <v>0.31640000000000001</v>
      </c>
      <c r="M26" s="375">
        <v>0.34</v>
      </c>
      <c r="N26" s="375">
        <v>0.32850000000000001</v>
      </c>
      <c r="O26" s="375">
        <v>0.27989999999999998</v>
      </c>
      <c r="P26" s="375">
        <v>0.27529999999999999</v>
      </c>
      <c r="Q26" s="375">
        <v>0.2747</v>
      </c>
      <c r="R26" s="375">
        <v>0.25629999999999997</v>
      </c>
      <c r="S26" s="461">
        <f t="shared" si="0"/>
        <v>-6.9015619324373473E-2</v>
      </c>
      <c r="T26" s="152"/>
      <c r="U26" s="152"/>
      <c r="AD26" s="84"/>
    </row>
    <row r="27" spans="2:30" ht="12.75" customHeight="1" x14ac:dyDescent="0.25">
      <c r="B27" s="364" t="s">
        <v>7</v>
      </c>
      <c r="C27" s="377">
        <v>3.44E-2</v>
      </c>
      <c r="D27" s="379">
        <v>3.9300000000000002E-2</v>
      </c>
      <c r="E27" s="379">
        <v>3.61E-2</v>
      </c>
      <c r="F27" s="379">
        <v>3.0099999999999998E-2</v>
      </c>
      <c r="G27" s="379">
        <v>3.1099999999999999E-2</v>
      </c>
      <c r="H27" s="379">
        <v>3.3000000000000002E-2</v>
      </c>
      <c r="I27" s="379">
        <v>3.3799999999999997E-2</v>
      </c>
      <c r="J27" s="380">
        <v>3.5900000000000001E-2</v>
      </c>
      <c r="K27" s="380">
        <v>3.7400000000000003E-2</v>
      </c>
      <c r="L27" s="380">
        <v>3.8300000000000001E-2</v>
      </c>
      <c r="M27" s="380">
        <v>4.1399999999999999E-2</v>
      </c>
      <c r="N27" s="380">
        <v>4.02E-2</v>
      </c>
      <c r="O27" s="380">
        <v>3.95E-2</v>
      </c>
      <c r="P27" s="380">
        <v>3.6900000000000002E-2</v>
      </c>
      <c r="Q27" s="380">
        <v>3.6999999999999998E-2</v>
      </c>
      <c r="R27" s="380">
        <v>3.44E-2</v>
      </c>
      <c r="S27" s="462">
        <f t="shared" si="0"/>
        <v>-6.7750677506775117E-2</v>
      </c>
      <c r="T27" s="152"/>
      <c r="U27" s="152"/>
      <c r="AD27" s="84"/>
    </row>
    <row r="28" spans="2:30" ht="12.75" customHeight="1" x14ac:dyDescent="0.25">
      <c r="B28" s="146" t="s">
        <v>29</v>
      </c>
      <c r="C28" s="372">
        <v>0.1051</v>
      </c>
      <c r="D28" s="374">
        <v>0.1188</v>
      </c>
      <c r="E28" s="374">
        <v>0.1246</v>
      </c>
      <c r="F28" s="374">
        <v>0.126</v>
      </c>
      <c r="G28" s="374">
        <v>0.121</v>
      </c>
      <c r="H28" s="374">
        <v>0.1295</v>
      </c>
      <c r="I28" s="374">
        <v>0.12959999999999999</v>
      </c>
      <c r="J28" s="375">
        <v>0.1361</v>
      </c>
      <c r="K28" s="375">
        <v>0.1431</v>
      </c>
      <c r="L28" s="375">
        <v>0.1545</v>
      </c>
      <c r="M28" s="375">
        <v>0.15129999999999999</v>
      </c>
      <c r="N28" s="375">
        <v>0.1537</v>
      </c>
      <c r="O28" s="375">
        <v>0.15709999999999999</v>
      </c>
      <c r="P28" s="375">
        <v>0.15279999999999999</v>
      </c>
      <c r="Q28" s="375">
        <v>0.155</v>
      </c>
      <c r="R28" s="375">
        <v>0.14280000000000001</v>
      </c>
      <c r="S28" s="461">
        <f t="shared" si="0"/>
        <v>-6.5445026178010346E-2</v>
      </c>
      <c r="T28" s="152"/>
      <c r="U28" s="152"/>
      <c r="AD28" s="84"/>
    </row>
    <row r="29" spans="2:30" ht="12.75" customHeight="1" x14ac:dyDescent="0.25">
      <c r="B29" s="365" t="s">
        <v>13</v>
      </c>
      <c r="C29" s="372">
        <v>4.4600000000000001E-2</v>
      </c>
      <c r="D29" s="374">
        <v>4.9700000000000001E-2</v>
      </c>
      <c r="E29" s="374">
        <v>4.3099999999999999E-2</v>
      </c>
      <c r="F29" s="374">
        <v>3.4599999999999999E-2</v>
      </c>
      <c r="G29" s="374">
        <v>3.6400000000000002E-2</v>
      </c>
      <c r="H29" s="374">
        <v>3.9899999999999998E-2</v>
      </c>
      <c r="I29" s="374">
        <v>4.02E-2</v>
      </c>
      <c r="J29" s="375">
        <v>4.0500000000000001E-2</v>
      </c>
      <c r="K29" s="375">
        <v>3.7400000000000003E-2</v>
      </c>
      <c r="L29" s="375">
        <v>3.8399999999999997E-2</v>
      </c>
      <c r="M29" s="375">
        <v>4.7800000000000002E-2</v>
      </c>
      <c r="N29" s="375">
        <v>4.7899999999999998E-2</v>
      </c>
      <c r="O29" s="375">
        <v>4.4900000000000002E-2</v>
      </c>
      <c r="P29" s="375">
        <v>4.0099999999999997E-2</v>
      </c>
      <c r="Q29" s="375">
        <v>3.95E-2</v>
      </c>
      <c r="R29" s="375">
        <v>3.7699999999999997E-2</v>
      </c>
      <c r="S29" s="461">
        <f t="shared" si="0"/>
        <v>-5.9850374064837897E-2</v>
      </c>
      <c r="T29" s="152"/>
      <c r="U29" s="152"/>
      <c r="AD29" s="84"/>
    </row>
    <row r="30" spans="2:30" ht="12.75" customHeight="1" x14ac:dyDescent="0.25">
      <c r="B30" s="146" t="s">
        <v>28</v>
      </c>
      <c r="C30" s="372">
        <v>0</v>
      </c>
      <c r="D30" s="374">
        <v>0</v>
      </c>
      <c r="E30" s="374">
        <v>3.3700000000000001E-2</v>
      </c>
      <c r="F30" s="374">
        <v>3.2599999999999997E-2</v>
      </c>
      <c r="G30" s="374">
        <v>3.5099999999999999E-2</v>
      </c>
      <c r="H30" s="374">
        <v>3.5200000000000002E-2</v>
      </c>
      <c r="I30" s="374">
        <v>3.4700000000000002E-2</v>
      </c>
      <c r="J30" s="375">
        <v>3.6999999999999998E-2</v>
      </c>
      <c r="K30" s="375">
        <v>4.3400000000000001E-2</v>
      </c>
      <c r="L30" s="375">
        <v>4.3400000000000001E-2</v>
      </c>
      <c r="M30" s="375">
        <v>4.3700000000000003E-2</v>
      </c>
      <c r="N30" s="375">
        <v>4.2799999999999998E-2</v>
      </c>
      <c r="O30" s="375">
        <v>4.2700000000000002E-2</v>
      </c>
      <c r="P30" s="375">
        <v>4.0099999999999997E-2</v>
      </c>
      <c r="Q30" s="375">
        <v>3.9600000000000003E-2</v>
      </c>
      <c r="R30" s="375">
        <v>3.78E-2</v>
      </c>
      <c r="S30" s="461">
        <f t="shared" si="0"/>
        <v>-5.735660847880291E-2</v>
      </c>
      <c r="T30" s="152"/>
      <c r="U30" s="152"/>
      <c r="AD30" s="84"/>
    </row>
    <row r="31" spans="2:30" ht="12.75" customHeight="1" x14ac:dyDescent="0.25">
      <c r="B31" s="146" t="s">
        <v>24</v>
      </c>
      <c r="C31" s="372">
        <v>3.78E-2</v>
      </c>
      <c r="D31" s="374">
        <v>4.0800000000000003E-2</v>
      </c>
      <c r="E31" s="374">
        <v>4.0399999999999998E-2</v>
      </c>
      <c r="F31" s="374">
        <v>3.61E-2</v>
      </c>
      <c r="G31" s="374">
        <v>3.6900000000000002E-2</v>
      </c>
      <c r="H31" s="374">
        <v>4.2200000000000001E-2</v>
      </c>
      <c r="I31" s="374">
        <v>4.2200000000000001E-2</v>
      </c>
      <c r="J31" s="375">
        <v>4.9599999999999998E-2</v>
      </c>
      <c r="K31" s="375">
        <v>5.0900000000000001E-2</v>
      </c>
      <c r="L31" s="375">
        <v>5.1200000000000002E-2</v>
      </c>
      <c r="M31" s="375">
        <v>5.0900000000000001E-2</v>
      </c>
      <c r="N31" s="375">
        <v>4.4999999999999998E-2</v>
      </c>
      <c r="O31" s="375">
        <v>4.2599999999999999E-2</v>
      </c>
      <c r="P31" s="375">
        <v>3.9399999999999998E-2</v>
      </c>
      <c r="Q31" s="375">
        <v>3.95E-2</v>
      </c>
      <c r="R31" s="375">
        <v>3.7199999999999997E-2</v>
      </c>
      <c r="S31" s="461">
        <f t="shared" si="0"/>
        <v>-5.5837563451776664E-2</v>
      </c>
      <c r="T31" s="152"/>
      <c r="U31" s="152"/>
      <c r="AD31" s="84"/>
    </row>
    <row r="32" spans="2:30" ht="12.75" customHeight="1" x14ac:dyDescent="0.25">
      <c r="B32" s="146" t="s">
        <v>11</v>
      </c>
      <c r="C32" s="372">
        <v>0.80500000000000005</v>
      </c>
      <c r="D32" s="374">
        <v>0.97419999999999995</v>
      </c>
      <c r="E32" s="374">
        <v>0.90810000000000002</v>
      </c>
      <c r="F32" s="374">
        <v>0.70099999999999996</v>
      </c>
      <c r="G32" s="374">
        <v>0.79269999999999996</v>
      </c>
      <c r="H32" s="374">
        <v>0.90069999999999995</v>
      </c>
      <c r="I32" s="374">
        <v>0.7631</v>
      </c>
      <c r="J32" s="375">
        <v>0.85680000000000001</v>
      </c>
      <c r="K32" s="375">
        <v>0.84340000000000004</v>
      </c>
      <c r="L32" s="375">
        <v>0.84940000000000004</v>
      </c>
      <c r="M32" s="375">
        <v>0.86309999999999998</v>
      </c>
      <c r="N32" s="375">
        <v>0.87070000000000003</v>
      </c>
      <c r="O32" s="375">
        <v>0.86580000000000001</v>
      </c>
      <c r="P32" s="375">
        <v>0.8407</v>
      </c>
      <c r="Q32" s="375">
        <v>0.81569999999999998</v>
      </c>
      <c r="R32" s="375">
        <v>0.79559999999999997</v>
      </c>
      <c r="S32" s="461">
        <f t="shared" si="0"/>
        <v>-5.3645771380992066E-2</v>
      </c>
      <c r="T32" s="152"/>
      <c r="U32" s="152"/>
      <c r="AD32" s="84"/>
    </row>
    <row r="33" spans="2:32" ht="12.75" customHeight="1" x14ac:dyDescent="0.25">
      <c r="B33" s="146" t="s">
        <v>31</v>
      </c>
      <c r="C33" s="372">
        <v>0.10290000000000001</v>
      </c>
      <c r="D33" s="374">
        <v>0.1033</v>
      </c>
      <c r="E33" s="374">
        <v>9.9299999999999999E-2</v>
      </c>
      <c r="F33" s="374">
        <v>9.06E-2</v>
      </c>
      <c r="G33" s="374">
        <v>9.2499999999999999E-2</v>
      </c>
      <c r="H33" s="374">
        <v>9.3899999999999997E-2</v>
      </c>
      <c r="I33" s="374">
        <v>9.4700000000000006E-2</v>
      </c>
      <c r="J33" s="375">
        <v>0.10639999999999999</v>
      </c>
      <c r="K33" s="375">
        <v>0.115</v>
      </c>
      <c r="L33" s="375">
        <v>0.1195</v>
      </c>
      <c r="M33" s="375">
        <v>0.1229</v>
      </c>
      <c r="N33" s="375">
        <v>0.12809999999999999</v>
      </c>
      <c r="O33" s="375">
        <v>0.13370000000000001</v>
      </c>
      <c r="P33" s="375">
        <v>0.1361</v>
      </c>
      <c r="Q33" s="375">
        <v>0.13350000000000001</v>
      </c>
      <c r="R33" s="375">
        <v>0.1288</v>
      </c>
      <c r="S33" s="461">
        <f t="shared" si="0"/>
        <v>-5.3637031594415879E-2</v>
      </c>
      <c r="T33" s="152"/>
      <c r="U33" s="152"/>
      <c r="AD33" s="84"/>
    </row>
    <row r="34" spans="2:32" ht="12.75" customHeight="1" x14ac:dyDescent="0.25">
      <c r="B34" s="146" t="s">
        <v>168</v>
      </c>
      <c r="C34" s="372">
        <v>3.7400000000000003E-2</v>
      </c>
      <c r="D34" s="374">
        <v>3.73E-2</v>
      </c>
      <c r="E34" s="374">
        <v>4.0099999999999997E-2</v>
      </c>
      <c r="F34" s="374">
        <v>3.6799999999999999E-2</v>
      </c>
      <c r="G34" s="374">
        <v>3.3799999999999997E-2</v>
      </c>
      <c r="H34" s="374">
        <v>3.2500000000000001E-2</v>
      </c>
      <c r="I34" s="374">
        <v>3.44E-2</v>
      </c>
      <c r="J34" s="375">
        <v>3.44E-2</v>
      </c>
      <c r="K34" s="375">
        <v>3.6499999999999998E-2</v>
      </c>
      <c r="L34" s="375">
        <v>3.6499999999999998E-2</v>
      </c>
      <c r="M34" s="375">
        <v>4.02E-2</v>
      </c>
      <c r="N34" s="375">
        <v>3.5999999999999997E-2</v>
      </c>
      <c r="O34" s="375">
        <v>4.2000000000000003E-2</v>
      </c>
      <c r="P34" s="375">
        <v>3.3300000000000003E-2</v>
      </c>
      <c r="Q34" s="375">
        <v>3.9399999999999998E-2</v>
      </c>
      <c r="R34" s="375">
        <v>3.1600000000000003E-2</v>
      </c>
      <c r="S34" s="461">
        <f t="shared" si="0"/>
        <v>-5.1051051051051052E-2</v>
      </c>
      <c r="T34" s="152"/>
      <c r="U34" s="152"/>
      <c r="AD34" s="84"/>
    </row>
    <row r="35" spans="2:32" ht="12.75" customHeight="1" x14ac:dyDescent="0.25">
      <c r="B35" s="146" t="s">
        <v>38</v>
      </c>
      <c r="C35" s="372">
        <v>0</v>
      </c>
      <c r="D35" s="374">
        <v>0</v>
      </c>
      <c r="E35" s="374">
        <v>0</v>
      </c>
      <c r="F35" s="374">
        <v>0</v>
      </c>
      <c r="G35" s="374">
        <v>0</v>
      </c>
      <c r="H35" s="374">
        <v>0</v>
      </c>
      <c r="I35" s="374">
        <v>0</v>
      </c>
      <c r="J35" s="375">
        <v>0</v>
      </c>
      <c r="K35" s="375">
        <v>0</v>
      </c>
      <c r="L35" s="375">
        <v>0</v>
      </c>
      <c r="M35" s="375">
        <v>0</v>
      </c>
      <c r="N35" s="375">
        <v>0</v>
      </c>
      <c r="O35" s="375">
        <v>6.6500000000000004E-2</v>
      </c>
      <c r="P35" s="375">
        <v>6.7900000000000002E-2</v>
      </c>
      <c r="Q35" s="375">
        <v>6.4899999999999999E-2</v>
      </c>
      <c r="R35" s="375">
        <v>6.4500000000000002E-2</v>
      </c>
      <c r="S35" s="461">
        <f t="shared" si="0"/>
        <v>-5.0073637702503684E-2</v>
      </c>
      <c r="T35" s="152"/>
      <c r="U35" s="152"/>
      <c r="AD35" s="84"/>
    </row>
    <row r="36" spans="2:32" ht="12.75" customHeight="1" x14ac:dyDescent="0.25">
      <c r="B36" s="146" t="s">
        <v>43</v>
      </c>
      <c r="C36" s="372">
        <v>0</v>
      </c>
      <c r="D36" s="374">
        <v>0</v>
      </c>
      <c r="E36" s="374">
        <v>0</v>
      </c>
      <c r="F36" s="374">
        <v>0</v>
      </c>
      <c r="G36" s="374">
        <v>0</v>
      </c>
      <c r="H36" s="374">
        <v>0</v>
      </c>
      <c r="I36" s="374">
        <v>0</v>
      </c>
      <c r="J36" s="375">
        <v>0</v>
      </c>
      <c r="K36" s="375">
        <v>0</v>
      </c>
      <c r="L36" s="375">
        <v>0</v>
      </c>
      <c r="M36" s="375">
        <v>4.2439</v>
      </c>
      <c r="N36" s="375">
        <v>4.3795999999999999</v>
      </c>
      <c r="O36" s="375">
        <v>4.3250999999999999</v>
      </c>
      <c r="P36" s="375">
        <v>4.5528000000000004</v>
      </c>
      <c r="Q36" s="375">
        <v>5.5129000000000001</v>
      </c>
      <c r="R36" s="375">
        <v>4.3554000000000004</v>
      </c>
      <c r="S36" s="461">
        <f t="shared" si="0"/>
        <v>-4.3357933579335796E-2</v>
      </c>
      <c r="T36" s="152"/>
      <c r="U36" s="152"/>
      <c r="AD36" s="84"/>
    </row>
    <row r="37" spans="2:32" ht="12.75" customHeight="1" x14ac:dyDescent="0.25">
      <c r="B37" s="146" t="s">
        <v>35</v>
      </c>
      <c r="C37" s="372">
        <v>0.47899999999999998</v>
      </c>
      <c r="D37" s="374">
        <v>0.51600000000000001</v>
      </c>
      <c r="E37" s="374">
        <v>0.40260000000000001</v>
      </c>
      <c r="F37" s="374">
        <v>0.46629999999999999</v>
      </c>
      <c r="G37" s="374">
        <v>0.42470000000000002</v>
      </c>
      <c r="H37" s="374">
        <v>0.44950000000000001</v>
      </c>
      <c r="I37" s="374">
        <v>0.45419999999999999</v>
      </c>
      <c r="J37" s="375">
        <v>0.50680000000000003</v>
      </c>
      <c r="K37" s="375">
        <v>0.47789999999999999</v>
      </c>
      <c r="L37" s="375">
        <v>0.46889999999999998</v>
      </c>
      <c r="M37" s="375">
        <v>0.47239999999999999</v>
      </c>
      <c r="N37" s="375">
        <v>0.47860000000000003</v>
      </c>
      <c r="O37" s="375">
        <v>0.4466</v>
      </c>
      <c r="P37" s="375">
        <v>0.40770000000000001</v>
      </c>
      <c r="Q37" s="375">
        <v>0.41949999999999998</v>
      </c>
      <c r="R37" s="375">
        <v>0.39140000000000003</v>
      </c>
      <c r="S37" s="461">
        <f t="shared" si="0"/>
        <v>-3.9980377728722052E-2</v>
      </c>
      <c r="T37" s="152"/>
      <c r="U37" s="152"/>
      <c r="AD37" s="84"/>
    </row>
    <row r="38" spans="2:32" ht="12.75" customHeight="1" x14ac:dyDescent="0.25">
      <c r="B38" s="146" t="s">
        <v>18</v>
      </c>
      <c r="C38" s="372">
        <v>3.32E-2</v>
      </c>
      <c r="D38" s="374">
        <v>3.9100000000000003E-2</v>
      </c>
      <c r="E38" s="374">
        <v>3.5999999999999997E-2</v>
      </c>
      <c r="F38" s="374">
        <v>3.1699999999999999E-2</v>
      </c>
      <c r="G38" s="374">
        <v>3.3099999999999997E-2</v>
      </c>
      <c r="H38" s="374">
        <v>3.49E-2</v>
      </c>
      <c r="I38" s="374">
        <v>3.6499999999999998E-2</v>
      </c>
      <c r="J38" s="375">
        <v>3.78E-2</v>
      </c>
      <c r="K38" s="375">
        <v>3.8899999999999997E-2</v>
      </c>
      <c r="L38" s="375">
        <v>4.0300000000000002E-2</v>
      </c>
      <c r="M38" s="375">
        <v>4.0800000000000003E-2</v>
      </c>
      <c r="N38" s="375">
        <v>3.8800000000000001E-2</v>
      </c>
      <c r="O38" s="375">
        <v>3.8699999999999998E-2</v>
      </c>
      <c r="P38" s="375">
        <v>3.7900000000000003E-2</v>
      </c>
      <c r="Q38" s="375">
        <v>3.7699999999999997E-2</v>
      </c>
      <c r="R38" s="375">
        <v>3.6700000000000003E-2</v>
      </c>
      <c r="S38" s="461">
        <f t="shared" si="0"/>
        <v>-3.1662269129287587E-2</v>
      </c>
      <c r="T38" s="152"/>
      <c r="U38" s="152"/>
      <c r="AD38" s="84"/>
    </row>
    <row r="39" spans="2:32" ht="12.75" customHeight="1" x14ac:dyDescent="0.25">
      <c r="B39" s="146" t="s">
        <v>9</v>
      </c>
      <c r="C39" s="372">
        <v>3.2899999999999999E-2</v>
      </c>
      <c r="D39" s="374">
        <v>3.8800000000000001E-2</v>
      </c>
      <c r="E39" s="374">
        <v>3.2500000000000001E-2</v>
      </c>
      <c r="F39" s="374">
        <v>3.0599999999999999E-2</v>
      </c>
      <c r="G39" s="374">
        <v>2.8500000000000001E-2</v>
      </c>
      <c r="H39" s="374">
        <v>2.9499999999999998E-2</v>
      </c>
      <c r="I39" s="374">
        <v>3.2800000000000003E-2</v>
      </c>
      <c r="J39" s="375">
        <v>3.32E-2</v>
      </c>
      <c r="K39" s="375">
        <v>3.4700000000000002E-2</v>
      </c>
      <c r="L39" s="375">
        <v>3.4700000000000002E-2</v>
      </c>
      <c r="M39" s="375">
        <v>3.9800000000000002E-2</v>
      </c>
      <c r="N39" s="375">
        <v>3.4299999999999997E-2</v>
      </c>
      <c r="O39" s="375">
        <v>3.15E-2</v>
      </c>
      <c r="P39" s="375">
        <v>2.93E-2</v>
      </c>
      <c r="Q39" s="375">
        <v>2.9399999999999999E-2</v>
      </c>
      <c r="R39" s="375">
        <v>2.86E-2</v>
      </c>
      <c r="S39" s="461">
        <f t="shared" si="0"/>
        <v>-2.3890784982935127E-2</v>
      </c>
      <c r="T39" s="152"/>
      <c r="U39" s="152"/>
      <c r="AD39" s="84"/>
    </row>
    <row r="40" spans="2:32" ht="12.75" customHeight="1" x14ac:dyDescent="0.25">
      <c r="B40" s="146" t="s">
        <v>46</v>
      </c>
      <c r="C40" s="372">
        <v>0</v>
      </c>
      <c r="D40" s="374">
        <v>0</v>
      </c>
      <c r="E40" s="374">
        <v>0</v>
      </c>
      <c r="F40" s="374">
        <v>0</v>
      </c>
      <c r="G40" s="374">
        <v>8.2400000000000001E-2</v>
      </c>
      <c r="H40" s="374">
        <v>9.2899999999999996E-2</v>
      </c>
      <c r="I40" s="374">
        <v>9.4E-2</v>
      </c>
      <c r="J40" s="375">
        <v>0.1069</v>
      </c>
      <c r="K40" s="375">
        <v>0.1109</v>
      </c>
      <c r="L40" s="375">
        <v>0.1109</v>
      </c>
      <c r="M40" s="375">
        <v>0.1109</v>
      </c>
      <c r="N40" s="375">
        <v>0.104</v>
      </c>
      <c r="O40" s="375">
        <v>0.104</v>
      </c>
      <c r="P40" s="375">
        <v>0.104</v>
      </c>
      <c r="Q40" s="375">
        <v>0.104</v>
      </c>
      <c r="R40" s="375">
        <v>0.104</v>
      </c>
      <c r="S40" s="461">
        <f t="shared" si="0"/>
        <v>0</v>
      </c>
      <c r="T40" s="152"/>
      <c r="U40" s="152"/>
      <c r="AD40" s="84"/>
    </row>
    <row r="41" spans="2:32" ht="12.75" customHeight="1" x14ac:dyDescent="0.25">
      <c r="B41" s="146" t="s">
        <v>44</v>
      </c>
      <c r="C41" s="372">
        <v>4.7899999999999998E-2</v>
      </c>
      <c r="D41" s="374">
        <v>6.4500000000000002E-2</v>
      </c>
      <c r="E41" s="374">
        <v>6.1899999999999997E-2</v>
      </c>
      <c r="F41" s="374">
        <v>4.9099999999999998E-2</v>
      </c>
      <c r="G41" s="374">
        <v>4.8500000000000001E-2</v>
      </c>
      <c r="H41" s="374">
        <v>4.8399999999999999E-2</v>
      </c>
      <c r="I41" s="374">
        <v>4.8099999999999997E-2</v>
      </c>
      <c r="J41" s="375">
        <v>5.1299999999999998E-2</v>
      </c>
      <c r="K41" s="375">
        <v>5.9200000000000003E-2</v>
      </c>
      <c r="L41" s="375">
        <v>6.8599999999999994E-2</v>
      </c>
      <c r="M41" s="375">
        <v>7.2999999999999995E-2</v>
      </c>
      <c r="N41" s="375">
        <v>7.1800000000000003E-2</v>
      </c>
      <c r="O41" s="375">
        <v>7.22E-2</v>
      </c>
      <c r="P41" s="375">
        <v>7.5399999999999995E-2</v>
      </c>
      <c r="Q41" s="375">
        <v>7.9699999999999993E-2</v>
      </c>
      <c r="R41" s="375">
        <v>8.0299999999999996E-2</v>
      </c>
      <c r="S41" s="461">
        <f t="shared" si="0"/>
        <v>6.4986737400530528E-2</v>
      </c>
      <c r="T41" s="152"/>
      <c r="U41" s="152"/>
      <c r="AD41" s="84"/>
    </row>
    <row r="42" spans="2:32" ht="12.75" customHeight="1" x14ac:dyDescent="0.25">
      <c r="B42" s="146" t="s">
        <v>23</v>
      </c>
      <c r="C42" s="372">
        <v>0.10920000000000001</v>
      </c>
      <c r="D42" s="374">
        <v>0.15090000000000001</v>
      </c>
      <c r="E42" s="374">
        <v>0.1085</v>
      </c>
      <c r="F42" s="374">
        <v>9.3899999999999997E-2</v>
      </c>
      <c r="G42" s="374">
        <v>0.1108</v>
      </c>
      <c r="H42" s="374">
        <v>0.1168</v>
      </c>
      <c r="I42" s="374">
        <v>0.1211</v>
      </c>
      <c r="J42" s="375">
        <v>0.14860000000000001</v>
      </c>
      <c r="K42" s="375">
        <v>0.15509999999999999</v>
      </c>
      <c r="L42" s="375">
        <v>0.15909999999999999</v>
      </c>
      <c r="M42" s="375">
        <v>0.15210000000000001</v>
      </c>
      <c r="N42" s="375">
        <v>0.14099999999999999</v>
      </c>
      <c r="O42" s="375">
        <v>0.1429</v>
      </c>
      <c r="P42" s="375">
        <v>0.1293</v>
      </c>
      <c r="Q42" s="375">
        <v>2.8000000000000001E-2</v>
      </c>
      <c r="R42" s="375">
        <v>2.18E-2</v>
      </c>
      <c r="S42" s="461" t="s">
        <v>109</v>
      </c>
      <c r="T42" s="152"/>
    </row>
    <row r="43" spans="2:32" ht="12.75" customHeight="1" x14ac:dyDescent="0.25">
      <c r="B43" s="149" t="s">
        <v>47</v>
      </c>
      <c r="C43" s="381">
        <v>0</v>
      </c>
      <c r="D43" s="383">
        <v>0</v>
      </c>
      <c r="E43" s="383">
        <v>0</v>
      </c>
      <c r="F43" s="383">
        <v>0</v>
      </c>
      <c r="G43" s="383">
        <v>0</v>
      </c>
      <c r="H43" s="383">
        <v>0</v>
      </c>
      <c r="I43" s="383">
        <v>0</v>
      </c>
      <c r="J43" s="384">
        <v>0</v>
      </c>
      <c r="K43" s="384">
        <v>0</v>
      </c>
      <c r="L43" s="384">
        <v>0</v>
      </c>
      <c r="M43" s="384">
        <v>0</v>
      </c>
      <c r="N43" s="384">
        <v>0</v>
      </c>
      <c r="O43" s="384">
        <v>0</v>
      </c>
      <c r="P43" s="384">
        <v>0</v>
      </c>
      <c r="Q43" s="384">
        <v>0.56710000000000005</v>
      </c>
      <c r="R43" s="384">
        <v>0.58620000000000005</v>
      </c>
      <c r="S43" s="463" t="s">
        <v>109</v>
      </c>
      <c r="AD43" s="151"/>
      <c r="AF43" s="136"/>
    </row>
    <row r="44" spans="2:32" ht="12.75" customHeight="1" x14ac:dyDescent="0.2">
      <c r="B44" s="151"/>
      <c r="AD44" s="151"/>
      <c r="AE44" s="63"/>
    </row>
    <row r="45" spans="2:32" ht="12.75" customHeight="1" x14ac:dyDescent="0.2">
      <c r="C45" s="63"/>
    </row>
    <row r="46" spans="2:32" ht="12.75" customHeight="1" x14ac:dyDescent="0.2">
      <c r="AE46" s="64"/>
    </row>
    <row r="47" spans="2:32" ht="12.75" customHeight="1" x14ac:dyDescent="0.2">
      <c r="J47" s="57" t="s">
        <v>132</v>
      </c>
      <c r="AE47" s="169"/>
    </row>
    <row r="54" spans="2:23" ht="11.45" x14ac:dyDescent="0.2">
      <c r="W54" s="57" t="s">
        <v>128</v>
      </c>
    </row>
    <row r="62" spans="2:23" ht="11.45" x14ac:dyDescent="0.2">
      <c r="B62" s="176"/>
    </row>
    <row r="68" spans="2:2" x14ac:dyDescent="0.25">
      <c r="B68" s="65"/>
    </row>
  </sheetData>
  <sortState ref="B10:S43">
    <sortCondition ref="S10:S43"/>
  </sortState>
  <mergeCells count="17">
    <mergeCell ref="N7:N8"/>
    <mergeCell ref="O7:O8"/>
    <mergeCell ref="P7:P8"/>
    <mergeCell ref="Q7:Q8"/>
    <mergeCell ref="R7:R8"/>
    <mergeCell ref="M7:M8"/>
    <mergeCell ref="B7:B9"/>
    <mergeCell ref="C7:C8"/>
    <mergeCell ref="D7:D8"/>
    <mergeCell ref="E7:E8"/>
    <mergeCell ref="F7:F8"/>
    <mergeCell ref="G7:G8"/>
    <mergeCell ref="H7:H8"/>
    <mergeCell ref="I7:I8"/>
    <mergeCell ref="J7:J8"/>
    <mergeCell ref="K7:K8"/>
    <mergeCell ref="L7:L8"/>
  </mergeCells>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ColWidth="9.140625" defaultRowHeight="12" x14ac:dyDescent="0.2"/>
  <cols>
    <col min="1" max="16384" width="9.140625" style="213"/>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ColWidth="9.140625" defaultRowHeight="12" x14ac:dyDescent="0.2"/>
  <cols>
    <col min="1" max="16384" width="9.140625" style="213"/>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ColWidth="9.140625" defaultRowHeight="12" x14ac:dyDescent="0.2"/>
  <cols>
    <col min="1" max="16384" width="9.140625" style="213"/>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Info</vt:lpstr>
      <vt:lpstr>Table 1</vt:lpstr>
      <vt:lpstr>Figure 1</vt:lpstr>
      <vt:lpstr>Table 2</vt:lpstr>
      <vt:lpstr>Table 3</vt:lpstr>
      <vt:lpstr>Figure 2</vt:lpstr>
      <vt:lpstr>Table 4 a +b</vt:lpstr>
      <vt:lpstr>Figure 3</vt:lpstr>
      <vt:lpstr>Figure 4, Table 5</vt:lpstr>
      <vt:lpstr>Figure 5</vt:lpstr>
      <vt:lpstr>Table 6</vt:lpstr>
      <vt:lpstr>Figure 6</vt:lpstr>
      <vt:lpstr>Table 7 a+ b</vt:lpstr>
      <vt:lpstr>Figure 7</vt:lpstr>
      <vt:lpstr>Sheet1</vt:lpstr>
      <vt:lpstr>Sheet2</vt:lpstr>
      <vt:lpstr>Sheet3</vt:lpstr>
      <vt:lpstr>'Figure 1'!Print_Area</vt:lpstr>
      <vt:lpstr>'Figure 4, Table 5'!Print_Area</vt:lpstr>
      <vt:lpstr>'Figure 5'!Print_Area</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SOMESAN Monica Ana (ESTAT)</dc:creator>
  <cp:lastModifiedBy>SOMESAN Monica Ana (ESTAT)</cp:lastModifiedBy>
  <cp:lastPrinted>2016-05-06T09:03:12Z</cp:lastPrinted>
  <dcterms:created xsi:type="dcterms:W3CDTF">2016-05-02T12:56:55Z</dcterms:created>
  <dcterms:modified xsi:type="dcterms:W3CDTF">2016-05-25T13:38:06Z</dcterms:modified>
</cp:coreProperties>
</file>