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570" windowWidth="14940" windowHeight="8850" tabRatio="832" firstSheet="1" activeTab="6"/>
  </bookViews>
  <sheets>
    <sheet name="Fig1" sheetId="18" r:id="rId1"/>
    <sheet name="Fig2_Split" sheetId="21" r:id="rId2"/>
    <sheet name="Tab1_MSI_by country" sheetId="37" r:id="rId3"/>
    <sheet name="Tab2_tkm_by country" sheetId="27" r:id="rId4"/>
    <sheet name="Tab3_IntRoad_Rank2012" sheetId="28" r:id="rId5"/>
    <sheet name="Tab4_Top5 foreigners" sheetId="30" r:id="rId6"/>
    <sheet name="Fig3_MSI_5modes_EU-28" sheetId="38" r:id="rId7"/>
    <sheet name="Tab5_tkm_5modes" sheetId="39" r:id="rId8"/>
  </sheets>
  <definedNames>
    <definedName name="_xlnm.Print_Area" localSheetId="1">'Fig2_Split'!$1:$58</definedName>
    <definedName name="_xlnm.Print_Area" localSheetId="2">'Tab1_MSI_by country'!$A$2:$T$43</definedName>
    <definedName name="_xlnm.Print_Area" localSheetId="3">'Tab2_tkm_by country'!$B$2:$Y$47</definedName>
    <definedName name="_xlnm.Print_Area" localSheetId="5">'Tab4_Top5 foreigners'!$B$2:$N$35</definedName>
    <definedName name="_xlnm.Print_Area" localSheetId="7">'Tab5_tkm_5modes'!$A$1:$H$17</definedName>
    <definedName name="_xlnm.Print_Titles" localSheetId="3">'Tab2_tkm_by country'!$B:$B</definedName>
  </definedNames>
  <calcPr calcId="145621"/>
</workbook>
</file>

<file path=xl/sharedStrings.xml><?xml version="1.0" encoding="utf-8"?>
<sst xmlns="http://schemas.openxmlformats.org/spreadsheetml/2006/main" count="729" uniqueCount="126">
  <si>
    <t>Total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</si>
  <si>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</si>
  <si>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</si>
  <si>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</si>
  <si>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</si>
  <si>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</si>
  <si>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</si>
  <si>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</si>
  <si>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</si>
  <si>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</si>
  <si>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</si>
  <si>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</si>
  <si>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</si>
  <si>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</si>
  <si>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</si>
  <si>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</si>
  <si>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</si>
  <si>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</si>
  <si>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</si>
  <si>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</si>
  <si>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</si>
  <si>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</si>
  <si>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</si>
  <si>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</si>
  <si>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</si>
  <si>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</si>
  <si>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</si>
  <si>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</si>
  <si>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Germany</t>
  </si>
  <si>
    <t>EU-27</t>
  </si>
  <si>
    <t>Rail</t>
  </si>
  <si>
    <t>Road</t>
  </si>
  <si>
    <t>Inland waterways</t>
  </si>
  <si>
    <t>BE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</si>
  <si>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</si>
  <si>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</si>
  <si>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</si>
  <si>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</si>
  <si>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</si>
  <si>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</si>
  <si>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</si>
  <si>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</si>
  <si>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</si>
  <si>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</si>
  <si>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</si>
  <si>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</si>
  <si>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</si>
  <si>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</si>
  <si>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</si>
  <si>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</si>
  <si>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</si>
  <si>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</si>
  <si>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</si>
  <si>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</si>
  <si>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</si>
  <si>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</si>
  <si>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NO</t>
  </si>
  <si>
    <t>CH</t>
  </si>
  <si>
    <t>HR</t>
  </si>
  <si>
    <t>EU-28</t>
  </si>
  <si>
    <t>Rounded, tot = 100 (*)</t>
  </si>
  <si>
    <t xml:space="preserve"> -</t>
  </si>
  <si>
    <t xml:space="preserve"> (% of total tonne-kilometres)</t>
  </si>
  <si>
    <t>(% of total tkm)</t>
  </si>
  <si>
    <t>EL</t>
  </si>
  <si>
    <t>RO</t>
  </si>
  <si>
    <t>BG</t>
  </si>
  <si>
    <t>Rank</t>
  </si>
  <si>
    <t>Country</t>
  </si>
  <si>
    <t>Transport performance (million tkm)</t>
  </si>
  <si>
    <t xml:space="preserve">Share in total (%) </t>
  </si>
  <si>
    <t>Five main countries of registration of lorries performing international transport</t>
  </si>
  <si>
    <t>Territory driven upon:</t>
  </si>
  <si>
    <t>First</t>
  </si>
  <si>
    <t>Second</t>
  </si>
  <si>
    <t>Third</t>
  </si>
  <si>
    <t xml:space="preserve">Fourth </t>
  </si>
  <si>
    <t xml:space="preserve">Fifth </t>
  </si>
  <si>
    <t>Cumulated share
 (%)</t>
  </si>
  <si>
    <t xml:space="preserve">Germany </t>
  </si>
  <si>
    <t xml:space="preserve">France </t>
  </si>
  <si>
    <t>(¹) Malta and Cyprus: not available</t>
  </si>
  <si>
    <t>Malta</t>
  </si>
  <si>
    <t>-</t>
  </si>
  <si>
    <t>:</t>
  </si>
  <si>
    <t>MT</t>
  </si>
  <si>
    <t>Figure 1: Freight transport in the EU-28 (¹): modal split of inland transport modes</t>
  </si>
  <si>
    <t>Figure 2: Modal Split of inland freight transport, 2012 (¹)</t>
  </si>
  <si>
    <t>LU (²)</t>
  </si>
  <si>
    <t>(¹) CY and MT: no railways and inland waterways; road share is 100%.</t>
  </si>
  <si>
    <t>by territory on which the transport was performed, 2012 (¹)</t>
  </si>
  <si>
    <t>Table 1:  Modal Split of inland freight transport</t>
  </si>
  <si>
    <t>Table 3: International road transport performance in the EU and EFTA countries,</t>
  </si>
  <si>
    <t>(million tkm, adjusted for territoriality)</t>
  </si>
  <si>
    <t>Table 2:  Transport performance of inland modes (¹)</t>
  </si>
  <si>
    <t>Share (%)</t>
  </si>
  <si>
    <t>(¹) EU aggregates contain estimated data for inland waterways for 2007-2008 (BG,RO) and 2007 (HR), rail for 2012 (BE, LU) and exclude road freight transport for MT (negligible).</t>
  </si>
  <si>
    <r>
      <t>EU-28</t>
    </r>
    <r>
      <rPr>
        <b/>
        <vertAlign val="superscript"/>
        <sz val="9"/>
        <rFont val="Arial"/>
        <family val="2"/>
      </rPr>
      <t>(1)</t>
    </r>
  </si>
  <si>
    <r>
      <t>EU-27</t>
    </r>
    <r>
      <rPr>
        <b/>
        <vertAlign val="superscript"/>
        <sz val="9"/>
        <rFont val="Arial"/>
        <family val="2"/>
      </rPr>
      <t>(1)</t>
    </r>
  </si>
  <si>
    <r>
      <t>2012</t>
    </r>
    <r>
      <rPr>
        <b/>
        <vertAlign val="superscript"/>
        <sz val="9"/>
        <rFont val="Arial"/>
        <family val="2"/>
      </rPr>
      <t xml:space="preserve"> (2)</t>
    </r>
  </si>
  <si>
    <r>
      <t>Cyprus</t>
    </r>
    <r>
      <rPr>
        <b/>
        <vertAlign val="superscript"/>
        <sz val="9"/>
        <rFont val="Arial"/>
        <family val="2"/>
      </rPr>
      <t>(2)</t>
    </r>
  </si>
  <si>
    <r>
      <t>BE (</t>
    </r>
    <r>
      <rPr>
        <sz val="9"/>
        <color theme="0" tint="-0.04997999966144562"/>
        <rFont val="Calibri"/>
        <family val="2"/>
      </rPr>
      <t>²</t>
    </r>
    <r>
      <rPr>
        <sz val="9"/>
        <color theme="0" tint="-0.04997999966144562"/>
        <rFont val="Arial"/>
        <family val="2"/>
      </rPr>
      <t>)</t>
    </r>
  </si>
  <si>
    <t>Table 2 (continued):  Transport performance of inland modes (¹)</t>
  </si>
  <si>
    <r>
      <t>(</t>
    </r>
    <r>
      <rPr>
        <sz val="9"/>
        <rFont val="Calibri"/>
        <family val="2"/>
      </rPr>
      <t>²</t>
    </r>
    <r>
      <rPr>
        <sz val="9"/>
        <rFont val="Arial"/>
        <family val="2"/>
      </rPr>
      <t>) Belgium and Luxembourg: estimated values</t>
    </r>
  </si>
  <si>
    <r>
      <t>Figures may not add up to 100</t>
    </r>
    <r>
      <rPr>
        <b/>
        <sz val="9"/>
        <rFont val="Arial"/>
        <family val="2"/>
      </rPr>
      <t xml:space="preserve">% </t>
    </r>
    <r>
      <rPr>
        <sz val="9"/>
        <rFont val="Arial"/>
        <family val="2"/>
      </rPr>
      <t>due to rounding.</t>
    </r>
  </si>
  <si>
    <r>
      <rPr>
        <vertAlign val="superscript"/>
        <sz val="9"/>
        <rFont val="Arial"/>
        <family val="2"/>
      </rPr>
      <t>(¹)</t>
    </r>
    <r>
      <rPr>
        <sz val="9"/>
        <rFont val="Arial"/>
        <family val="2"/>
      </rPr>
      <t xml:space="preserve"> EU aggregates contain estimated data for inland waterways for 2007-2008 (BG,RO) and 2007 (HR), rail for 2012 (BE, LU) and exclude road freight transport for MT (negligible).</t>
    </r>
  </si>
  <si>
    <r>
      <rPr>
        <vertAlign val="superscript"/>
        <sz val="9"/>
        <rFont val="Arial"/>
        <family val="2"/>
      </rPr>
      <t xml:space="preserve">(2) </t>
    </r>
    <r>
      <rPr>
        <sz val="9"/>
        <rFont val="Arial"/>
        <family val="2"/>
      </rPr>
      <t>Belgium and Luxembourg: estimated values for 2012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</si>
  <si>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Road transport for Cyprus includes only national transport; international transport is negligible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</si>
  <si>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computations</t>
    </r>
  </si>
  <si>
    <r>
      <t xml:space="preserve">Source: </t>
    </r>
    <r>
      <rPr>
        <sz val="9"/>
        <rFont val="Arial"/>
        <family val="2"/>
      </rPr>
      <t>Eurostat (online data code : rail_go_typeall (rail), iww_go_atygo (inland waterways), road_go_na_tgtt (national road transport), road_go_ca_c (road cabotage transport ) and Eurostat computations (international road transport).</t>
    </r>
  </si>
  <si>
    <r>
      <t xml:space="preserve">Source: </t>
    </r>
    <r>
      <rPr>
        <sz val="9"/>
        <rFont val="Arial"/>
        <family val="2"/>
      </rPr>
      <t>Eurostat (online data codes : rail_go_typeall (rail), iww_go_atygo (inland waterways), road_go_na_tgtt (national road transport), road_go_ca_c (road cabotage transport ) and Eurostat computations (international road transport).</t>
    </r>
  </si>
  <si>
    <r>
      <t xml:space="preserve">Source: </t>
    </r>
    <r>
      <rPr>
        <sz val="9"/>
        <rFont val="Arial"/>
        <family val="2"/>
      </rPr>
      <t>Eurostat (online data codes: rail_go_typeall (rail), iww_go_atygo (inland waterways), road_go_na_tgtt (national road transport), road_go_ca_c (road cabotage transport ); Eurostat computations (international road transport).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</si>
  <si>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rail_go_typeall (rail), iww_go_atygo (inland waterways), road_go_na_tgtt (national road transport), road_go_ca_c (road cabotage transport ); Eurostat computations (international road transport).</t>
    </r>
  </si>
  <si>
    <r>
      <t>Table 4: International road freight transport: main foreign hauliers driving on national territory, 2012 (</t>
    </r>
    <r>
      <rPr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</si>
  <si>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Malta and Cyprus not available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</si>
  <si>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 computations</t>
    </r>
  </si>
  <si>
    <t>Air</t>
  </si>
  <si>
    <t>Maritime</t>
  </si>
  <si>
    <t>freight transport performance - million tkm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</si>
  <si>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rail_go_typeall (rail), iww_go_atygo (inland waterways), road_go_na_tgtt (national road transport), road_go_ca_c (road cabotage transport ); Eurostat computations (international road transport, air and maritime transport).</t>
    </r>
  </si>
  <si>
    <t>Source: Eurostat (online data codes: rail_go_typeall (rail), iww_go_atygo (inland waterways), road_go_na_tgtt (national road transport), road_go_ca_c (road cabotage transport ); Eurostat computations (international road transport, air and maritime transport).</t>
  </si>
  <si>
    <t>Figure 3: Freight transport in the EU-28 (¹): modal split based on five transport modes</t>
  </si>
  <si>
    <t>Table 5: Freight transport performance in the EU-28 (1)</t>
  </si>
  <si>
    <t>(¹) Air and maritime cover only intra-EU transport (transport to/from countries of the EU) and exclude extra-EU transport.</t>
  </si>
  <si>
    <t xml:space="preserve">(¹) Air and maritime cover only intra-EU transport (transport to/from countries of the EU) and </t>
  </si>
  <si>
    <t>exclude extra-EU transport.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</si>
</sst>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0.00000"/>
    <numFmt numFmtId="167" formatCode="#,##0.0"/>
  </numFmts>
  <fonts count="42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sz val="10"/>
      <name val="Arial Narrow"/>
      <family val="2"/>
    </font>
    <font>
      <sz val="8"/>
      <color rgb="FF0070C0"/>
      <name val="Arial"/>
      <family val="2"/>
    </font>
    <font>
      <strike/>
      <sz val="8"/>
      <name val="Arial"/>
      <family val="2"/>
    </font>
    <font>
      <sz val="9"/>
      <name val="Cambria"/>
      <family val="1"/>
    </font>
    <font>
      <sz val="11"/>
      <name val="Cambria"/>
      <family val="1"/>
    </font>
    <font>
      <b/>
      <vertAlign val="superscript"/>
      <sz val="9"/>
      <name val="Arial"/>
      <family val="2"/>
    </font>
    <font>
      <sz val="11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8"/>
      <color theme="0" tint="-0.04997999966144562"/>
      <name val="Arial"/>
      <family val="2"/>
    </font>
    <font>
      <b/>
      <sz val="8"/>
      <color theme="0" tint="-0.04997999966144562"/>
      <name val="Arial Narrow"/>
      <family val="2"/>
    </font>
    <font>
      <sz val="11"/>
      <color theme="0" tint="-0.04997999966144562"/>
      <name val="Arial"/>
      <family val="2"/>
    </font>
    <font>
      <b/>
      <sz val="9"/>
      <color theme="0" tint="-0.04997999966144562"/>
      <name val="Arial"/>
      <family val="2"/>
    </font>
    <font>
      <b/>
      <sz val="7"/>
      <color theme="0" tint="-0.04997999966144562"/>
      <name val="Arial"/>
      <family val="2"/>
    </font>
    <font>
      <sz val="9"/>
      <color theme="0" tint="-0.04997999966144562"/>
      <name val="Arial"/>
      <family val="2"/>
    </font>
    <font>
      <sz val="9"/>
      <color theme="0" tint="-0.04997999966144562"/>
      <name val="Calibri"/>
      <family val="2"/>
    </font>
    <font>
      <sz val="7"/>
      <color theme="0" tint="-0.04997999966144562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4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sz val="9"/>
      <color theme="0"/>
      <name val="Arial"/>
      <family val="2"/>
    </font>
    <font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E8E7"/>
        <bgColor indexed="64"/>
      </patternFill>
    </fill>
  </fills>
  <borders count="36">
    <border>
      <left/>
      <right/>
      <top/>
      <bottom/>
      <diagonal/>
    </border>
    <border>
      <left/>
      <right/>
      <top style="thin"/>
      <bottom style="hair">
        <color theme="0" tint="-0.349979996681213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>
        <color theme="0" tint="-0.24993999302387238"/>
      </bottom>
    </border>
    <border>
      <left style="thin"/>
      <right/>
      <top style="thin"/>
      <bottom style="hair">
        <color theme="0" tint="-0.24993999302387238"/>
      </bottom>
    </border>
    <border>
      <left/>
      <right style="thin"/>
      <top style="thin"/>
      <bottom style="hair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hair">
        <color theme="0" tint="-0.3499799966812134"/>
      </left>
      <right/>
      <top/>
      <bottom/>
    </border>
    <border>
      <left style="hair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/>
      <top style="hair">
        <color theme="0" tint="-0.3499799966812134"/>
      </top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hair"/>
      <top style="thin"/>
      <bottom style="hair">
        <color theme="0" tint="-0.3499799966812134"/>
      </bottom>
    </border>
    <border>
      <left/>
      <right style="hair"/>
      <top style="hair">
        <color theme="0" tint="-0.3499799966812134"/>
      </top>
      <bottom style="hair">
        <color theme="0" tint="-0.3499799966812134"/>
      </bottom>
    </border>
    <border>
      <left/>
      <right style="hair"/>
      <top style="hair">
        <color theme="0" tint="-0.3499799966812134"/>
      </top>
      <bottom style="thin"/>
    </border>
    <border>
      <left/>
      <right style="thin">
        <color theme="0" tint="-0.3499799966812134"/>
      </right>
      <top style="hair">
        <color theme="0" tint="-0.3499799966812134"/>
      </top>
      <bottom style="thin"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3499799966812134"/>
      </left>
      <right/>
      <top style="thin"/>
      <bottom/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thin"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/>
      <top style="thin"/>
      <bottom style="hair">
        <color theme="0" tint="-0.3499799966812134"/>
      </bottom>
    </border>
    <border>
      <left/>
      <right/>
      <top style="medium"/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4">
    <xf numFmtId="0" fontId="0" fillId="0" borderId="0" xfId="0"/>
    <xf numFmtId="0" fontId="0" fillId="0" borderId="0" xfId="0" applyFont="1"/>
    <xf numFmtId="164" fontId="0" fillId="0" borderId="0" xfId="0" applyNumberFormat="1"/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5" fillId="2" borderId="0" xfId="0" applyFont="1" applyFill="1"/>
    <xf numFmtId="0" fontId="0" fillId="2" borderId="0" xfId="0" applyFont="1" applyFill="1"/>
    <xf numFmtId="0" fontId="1" fillId="0" borderId="0" xfId="0" applyFont="1" applyAlignment="1">
      <alignment horizontal="left"/>
    </xf>
    <xf numFmtId="164" fontId="5" fillId="2" borderId="0" xfId="0" applyNumberFormat="1" applyFont="1" applyFill="1" applyBorder="1" applyAlignment="1">
      <alignment/>
    </xf>
    <xf numFmtId="0" fontId="4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0" fillId="2" borderId="0" xfId="0" applyFill="1" applyAlignment="1">
      <alignment wrapText="1"/>
    </xf>
    <xf numFmtId="0" fontId="1" fillId="2" borderId="0" xfId="31" applyFont="1" applyFill="1" applyBorder="1" applyAlignment="1">
      <alignment vertical="center"/>
      <protection/>
    </xf>
    <xf numFmtId="0" fontId="7" fillId="0" borderId="0" xfId="31" applyFont="1" applyAlignment="1">
      <alignment vertical="center"/>
      <protection/>
    </xf>
    <xf numFmtId="0" fontId="7" fillId="2" borderId="0" xfId="31" applyFont="1" applyFill="1" applyAlignment="1">
      <alignment vertical="center" wrapText="1"/>
      <protection/>
    </xf>
    <xf numFmtId="0" fontId="1" fillId="2" borderId="0" xfId="31" applyFont="1" applyFill="1" applyAlignment="1">
      <alignment vertical="center" wrapText="1"/>
      <protection/>
    </xf>
    <xf numFmtId="0" fontId="1" fillId="2" borderId="0" xfId="31" applyFont="1" applyFill="1" applyAlignment="1">
      <alignment vertical="center"/>
      <protection/>
    </xf>
    <xf numFmtId="0" fontId="1" fillId="2" borderId="0" xfId="31" applyFont="1" applyFill="1" applyBorder="1" applyAlignment="1">
      <alignment vertical="center" wrapText="1"/>
      <protection/>
    </xf>
    <xf numFmtId="0" fontId="0" fillId="2" borderId="0" xfId="31" applyFill="1" applyBorder="1">
      <alignment/>
      <protection/>
    </xf>
    <xf numFmtId="0" fontId="0" fillId="2" borderId="0" xfId="31" applyFill="1" applyBorder="1" applyAlignment="1">
      <alignment wrapText="1"/>
      <protection/>
    </xf>
    <xf numFmtId="0" fontId="0" fillId="2" borderId="0" xfId="31" applyFill="1">
      <alignment/>
      <protection/>
    </xf>
    <xf numFmtId="0" fontId="6" fillId="2" borderId="0" xfId="31" applyFont="1" applyFill="1" applyBorder="1" applyAlignment="1">
      <alignment/>
      <protection/>
    </xf>
    <xf numFmtId="0" fontId="5" fillId="3" borderId="1" xfId="31" applyFont="1" applyFill="1" applyBorder="1">
      <alignment/>
      <protection/>
    </xf>
    <xf numFmtId="0" fontId="12" fillId="2" borderId="0" xfId="31" applyFont="1" applyFill="1">
      <alignment/>
      <protection/>
    </xf>
    <xf numFmtId="0" fontId="6" fillId="2" borderId="0" xfId="31" applyFont="1" applyFill="1" applyBorder="1" applyAlignment="1">
      <alignment horizontal="center" vertical="center" wrapText="1"/>
      <protection/>
    </xf>
    <xf numFmtId="0" fontId="5" fillId="3" borderId="2" xfId="31" applyFont="1" applyFill="1" applyBorder="1">
      <alignment/>
      <protection/>
    </xf>
    <xf numFmtId="0" fontId="6" fillId="3" borderId="3" xfId="31" applyFont="1" applyFill="1" applyBorder="1" applyAlignment="1">
      <alignment horizontal="center" vertical="center" wrapText="1"/>
      <protection/>
    </xf>
    <xf numFmtId="0" fontId="6" fillId="3" borderId="2" xfId="31" applyFont="1" applyFill="1" applyBorder="1" applyAlignment="1">
      <alignment horizontal="center" vertical="center" wrapText="1"/>
      <protection/>
    </xf>
    <xf numFmtId="0" fontId="6" fillId="3" borderId="4" xfId="31" applyFont="1" applyFill="1" applyBorder="1" applyAlignment="1">
      <alignment horizontal="center" vertical="center" wrapText="1"/>
      <protection/>
    </xf>
    <xf numFmtId="0" fontId="12" fillId="2" borderId="0" xfId="31" applyFont="1" applyFill="1" applyAlignment="1">
      <alignment horizontal="right"/>
      <protection/>
    </xf>
    <xf numFmtId="165" fontId="4" fillId="2" borderId="0" xfId="31" applyNumberFormat="1" applyFont="1" applyFill="1" applyBorder="1" applyAlignment="1">
      <alignment horizontal="right" indent="1"/>
      <protection/>
    </xf>
    <xf numFmtId="0" fontId="6" fillId="4" borderId="5" xfId="31" applyFont="1" applyFill="1" applyBorder="1" applyAlignment="1">
      <alignment horizontal="left" vertical="center"/>
      <protection/>
    </xf>
    <xf numFmtId="164" fontId="8" fillId="4" borderId="6" xfId="31" applyNumberFormat="1" applyFont="1" applyFill="1" applyBorder="1" applyAlignment="1">
      <alignment horizontal="center" vertical="center"/>
      <protection/>
    </xf>
    <xf numFmtId="164" fontId="8" fillId="4" borderId="5" xfId="31" applyNumberFormat="1" applyFont="1" applyFill="1" applyBorder="1" applyAlignment="1">
      <alignment horizontal="center" vertical="center"/>
      <protection/>
    </xf>
    <xf numFmtId="164" fontId="8" fillId="4" borderId="7" xfId="31" applyNumberFormat="1" applyFont="1" applyFill="1" applyBorder="1" applyAlignment="1">
      <alignment horizontal="center" vertical="center"/>
      <protection/>
    </xf>
    <xf numFmtId="164" fontId="10" fillId="2" borderId="0" xfId="31" applyNumberFormat="1" applyFont="1" applyFill="1">
      <alignment/>
      <protection/>
    </xf>
    <xf numFmtId="0" fontId="10" fillId="2" borderId="0" xfId="31" applyFont="1" applyFill="1">
      <alignment/>
      <protection/>
    </xf>
    <xf numFmtId="0" fontId="6" fillId="4" borderId="2" xfId="31" applyFont="1" applyFill="1" applyBorder="1" applyAlignment="1">
      <alignment horizontal="left" vertical="center"/>
      <protection/>
    </xf>
    <xf numFmtId="164" fontId="0" fillId="2" borderId="0" xfId="31" applyNumberFormat="1" applyFont="1" applyFill="1">
      <alignment/>
      <protection/>
    </xf>
    <xf numFmtId="164" fontId="0" fillId="2" borderId="0" xfId="31" applyNumberFormat="1" applyFill="1">
      <alignment/>
      <protection/>
    </xf>
    <xf numFmtId="0" fontId="6" fillId="2" borderId="0" xfId="31" applyFont="1" applyFill="1" applyBorder="1" applyAlignment="1">
      <alignment horizontal="left" vertical="center"/>
      <protection/>
    </xf>
    <xf numFmtId="164" fontId="4" fillId="2" borderId="8" xfId="31" applyNumberFormat="1" applyFont="1" applyFill="1" applyBorder="1" applyAlignment="1">
      <alignment horizontal="center" vertical="center"/>
      <protection/>
    </xf>
    <xf numFmtId="164" fontId="4" fillId="2" borderId="0" xfId="31" applyNumberFormat="1" applyFont="1" applyFill="1" applyBorder="1" applyAlignment="1">
      <alignment horizontal="center" vertical="center"/>
      <protection/>
    </xf>
    <xf numFmtId="164" fontId="4" fillId="2" borderId="9" xfId="31" applyNumberFormat="1" applyFont="1" applyFill="1" applyBorder="1" applyAlignment="1">
      <alignment horizontal="center" vertical="center"/>
      <protection/>
    </xf>
    <xf numFmtId="0" fontId="6" fillId="2" borderId="10" xfId="31" applyFont="1" applyFill="1" applyBorder="1" applyAlignment="1">
      <alignment horizontal="left" vertical="center"/>
      <protection/>
    </xf>
    <xf numFmtId="164" fontId="4" fillId="2" borderId="11" xfId="31" applyNumberFormat="1" applyFont="1" applyFill="1" applyBorder="1" applyAlignment="1">
      <alignment horizontal="center" vertical="center"/>
      <protection/>
    </xf>
    <xf numFmtId="164" fontId="4" fillId="2" borderId="10" xfId="31" applyNumberFormat="1" applyFont="1" applyFill="1" applyBorder="1" applyAlignment="1">
      <alignment horizontal="center" vertical="center"/>
      <protection/>
    </xf>
    <xf numFmtId="164" fontId="4" fillId="2" borderId="12" xfId="31" applyNumberFormat="1" applyFont="1" applyFill="1" applyBorder="1" applyAlignment="1">
      <alignment horizontal="center" vertical="center"/>
      <protection/>
    </xf>
    <xf numFmtId="164" fontId="11" fillId="2" borderId="0" xfId="31" applyNumberFormat="1" applyFont="1" applyFill="1">
      <alignment/>
      <protection/>
    </xf>
    <xf numFmtId="0" fontId="11" fillId="2" borderId="0" xfId="31" applyFont="1" applyFill="1">
      <alignment/>
      <protection/>
    </xf>
    <xf numFmtId="0" fontId="6" fillId="2" borderId="2" xfId="31" applyFont="1" applyFill="1" applyBorder="1" applyAlignment="1">
      <alignment horizontal="left" vertical="center"/>
      <protection/>
    </xf>
    <xf numFmtId="164" fontId="4" fillId="2" borderId="3" xfId="31" applyNumberFormat="1" applyFont="1" applyFill="1" applyBorder="1" applyAlignment="1">
      <alignment horizontal="center" vertical="center"/>
      <protection/>
    </xf>
    <xf numFmtId="164" fontId="4" fillId="2" borderId="2" xfId="31" applyNumberFormat="1" applyFont="1" applyFill="1" applyBorder="1" applyAlignment="1">
      <alignment horizontal="center" vertical="center"/>
      <protection/>
    </xf>
    <xf numFmtId="164" fontId="4" fillId="2" borderId="4" xfId="31" applyNumberFormat="1" applyFont="1" applyFill="1" applyBorder="1" applyAlignment="1">
      <alignment horizontal="center" vertical="center"/>
      <protection/>
    </xf>
    <xf numFmtId="0" fontId="6" fillId="2" borderId="1" xfId="31" applyFont="1" applyFill="1" applyBorder="1" applyAlignment="1">
      <alignment horizontal="left" vertical="center"/>
      <protection/>
    </xf>
    <xf numFmtId="164" fontId="4" fillId="2" borderId="13" xfId="31" applyNumberFormat="1" applyFont="1" applyFill="1" applyBorder="1" applyAlignment="1">
      <alignment horizontal="center" vertical="center"/>
      <protection/>
    </xf>
    <xf numFmtId="164" fontId="4" fillId="2" borderId="1" xfId="31" applyNumberFormat="1" applyFont="1" applyFill="1" applyBorder="1" applyAlignment="1">
      <alignment horizontal="center" vertical="center"/>
      <protection/>
    </xf>
    <xf numFmtId="164" fontId="4" fillId="2" borderId="14" xfId="31" applyNumberFormat="1" applyFont="1" applyFill="1" applyBorder="1" applyAlignment="1">
      <alignment horizontal="center" vertical="center"/>
      <protection/>
    </xf>
    <xf numFmtId="0" fontId="4" fillId="2" borderId="0" xfId="31" applyFont="1" applyFill="1" applyBorder="1">
      <alignment/>
      <protection/>
    </xf>
    <xf numFmtId="0" fontId="4" fillId="2" borderId="0" xfId="31" applyFont="1" applyFill="1">
      <alignment/>
      <protection/>
    </xf>
    <xf numFmtId="0" fontId="5" fillId="2" borderId="0" xfId="31" applyFont="1" applyFill="1" applyBorder="1">
      <alignment/>
      <protection/>
    </xf>
    <xf numFmtId="0" fontId="0" fillId="2" borderId="0" xfId="31" applyFont="1" applyFill="1">
      <alignment/>
      <protection/>
    </xf>
    <xf numFmtId="0" fontId="7" fillId="0" borderId="0" xfId="31" applyFont="1" applyFill="1" applyAlignment="1">
      <alignment vertical="center"/>
      <protection/>
    </xf>
    <xf numFmtId="0" fontId="1" fillId="0" borderId="0" xfId="31" applyFont="1" applyFill="1" applyAlignment="1">
      <alignment vertical="center"/>
      <protection/>
    </xf>
    <xf numFmtId="0" fontId="0" fillId="0" borderId="0" xfId="31" applyFill="1">
      <alignment/>
      <protection/>
    </xf>
    <xf numFmtId="0" fontId="5" fillId="0" borderId="0" xfId="31" applyFont="1" applyFill="1">
      <alignment/>
      <protection/>
    </xf>
    <xf numFmtId="0" fontId="6" fillId="0" borderId="0" xfId="31" applyFont="1" applyFill="1" applyBorder="1" applyAlignment="1">
      <alignment horizontal="center"/>
      <protection/>
    </xf>
    <xf numFmtId="0" fontId="6" fillId="0" borderId="0" xfId="31" applyFont="1" applyFill="1" applyBorder="1" applyAlignment="1">
      <alignment horizontal="center" vertical="center" wrapText="1"/>
      <protection/>
    </xf>
    <xf numFmtId="165" fontId="4" fillId="0" borderId="0" xfId="31" applyNumberFormat="1" applyFont="1" applyFill="1" applyBorder="1" applyAlignment="1">
      <alignment horizontal="right" indent="1"/>
      <protection/>
    </xf>
    <xf numFmtId="0" fontId="6" fillId="0" borderId="0" xfId="31" applyFont="1" applyFill="1" applyBorder="1" applyAlignment="1">
      <alignment horizontal="left" vertical="center"/>
      <protection/>
    </xf>
    <xf numFmtId="0" fontId="6" fillId="0" borderId="10" xfId="31" applyFont="1" applyFill="1" applyBorder="1" applyAlignment="1">
      <alignment horizontal="left" vertical="center"/>
      <protection/>
    </xf>
    <xf numFmtId="165" fontId="9" fillId="0" borderId="0" xfId="31" applyNumberFormat="1" applyFont="1" applyFill="1" applyBorder="1" applyAlignment="1">
      <alignment horizontal="right" indent="1"/>
      <protection/>
    </xf>
    <xf numFmtId="165" fontId="0" fillId="0" borderId="0" xfId="31" applyNumberFormat="1" applyFill="1">
      <alignment/>
      <protection/>
    </xf>
    <xf numFmtId="0" fontId="0" fillId="0" borderId="0" xfId="31" applyFont="1" applyFill="1">
      <alignment/>
      <protection/>
    </xf>
    <xf numFmtId="3" fontId="0" fillId="0" borderId="0" xfId="0" applyNumberFormat="1"/>
    <xf numFmtId="164" fontId="1" fillId="0" borderId="0" xfId="0" applyNumberFormat="1" applyFont="1" applyAlignment="1">
      <alignment horizontal="center"/>
    </xf>
    <xf numFmtId="0" fontId="13" fillId="0" borderId="0" xfId="33" applyFont="1" applyBorder="1">
      <alignment/>
      <protection/>
    </xf>
    <xf numFmtId="3" fontId="1" fillId="0" borderId="0" xfId="33" applyNumberFormat="1" applyFont="1" applyFill="1" applyBorder="1" applyAlignment="1">
      <alignment horizontal="right" indent="1"/>
      <protection/>
    </xf>
    <xf numFmtId="0" fontId="4" fillId="0" borderId="0" xfId="0" applyFont="1"/>
    <xf numFmtId="0" fontId="0" fillId="2" borderId="0" xfId="20" applyFill="1">
      <alignment/>
      <protection/>
    </xf>
    <xf numFmtId="0" fontId="0" fillId="0" borderId="0" xfId="20">
      <alignment/>
      <protection/>
    </xf>
    <xf numFmtId="0" fontId="3" fillId="2" borderId="0" xfId="20" applyFont="1" applyFill="1">
      <alignment/>
      <protection/>
    </xf>
    <xf numFmtId="0" fontId="5" fillId="3" borderId="1" xfId="20" applyFont="1" applyFill="1" applyBorder="1">
      <alignment/>
      <protection/>
    </xf>
    <xf numFmtId="0" fontId="6" fillId="3" borderId="15" xfId="20" applyFont="1" applyFill="1" applyBorder="1" applyAlignment="1">
      <alignment horizontal="center" vertical="center" wrapText="1"/>
      <protection/>
    </xf>
    <xf numFmtId="0" fontId="6" fillId="3" borderId="15" xfId="20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4" fillId="2" borderId="16" xfId="20" applyFont="1" applyFill="1" applyBorder="1" applyAlignment="1">
      <alignment horizontal="left" indent="1"/>
      <protection/>
    </xf>
    <xf numFmtId="0" fontId="4" fillId="2" borderId="0" xfId="20" applyFont="1" applyFill="1" applyBorder="1" applyAlignment="1">
      <alignment horizontal="left" indent="1"/>
      <protection/>
    </xf>
    <xf numFmtId="164" fontId="4" fillId="0" borderId="0" xfId="20" applyNumberFormat="1" applyFont="1" applyBorder="1" applyAlignment="1">
      <alignment horizontal="center"/>
      <protection/>
    </xf>
    <xf numFmtId="0" fontId="6" fillId="0" borderId="10" xfId="20" applyFont="1" applyFill="1" applyBorder="1" applyAlignment="1">
      <alignment vertical="center"/>
      <protection/>
    </xf>
    <xf numFmtId="0" fontId="4" fillId="2" borderId="17" xfId="20" applyFont="1" applyFill="1" applyBorder="1" applyAlignment="1">
      <alignment horizontal="left" indent="1"/>
      <protection/>
    </xf>
    <xf numFmtId="0" fontId="4" fillId="2" borderId="10" xfId="20" applyFont="1" applyFill="1" applyBorder="1" applyAlignment="1">
      <alignment horizontal="left" indent="1"/>
      <protection/>
    </xf>
    <xf numFmtId="0" fontId="6" fillId="0" borderId="15" xfId="20" applyFont="1" applyFill="1" applyBorder="1" applyAlignment="1">
      <alignment vertical="center"/>
      <protection/>
    </xf>
    <xf numFmtId="0" fontId="4" fillId="2" borderId="18" xfId="20" applyFont="1" applyFill="1" applyBorder="1" applyAlignment="1">
      <alignment horizontal="left" indent="1"/>
      <protection/>
    </xf>
    <xf numFmtId="0" fontId="4" fillId="2" borderId="15" xfId="20" applyFont="1" applyFill="1" applyBorder="1" applyAlignment="1">
      <alignment horizontal="left" indent="1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>
      <alignment/>
      <protection/>
    </xf>
    <xf numFmtId="0" fontId="0" fillId="0" borderId="0" xfId="0" applyFill="1"/>
    <xf numFmtId="164" fontId="4" fillId="0" borderId="10" xfId="31" applyNumberFormat="1" applyFont="1" applyFill="1" applyBorder="1" applyAlignment="1">
      <alignment horizontal="center" vertical="center"/>
      <protection/>
    </xf>
    <xf numFmtId="164" fontId="4" fillId="0" borderId="12" xfId="31" applyNumberFormat="1" applyFont="1" applyFill="1" applyBorder="1" applyAlignment="1">
      <alignment horizontal="center" vertical="center"/>
      <protection/>
    </xf>
    <xf numFmtId="164" fontId="4" fillId="0" borderId="11" xfId="31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0" fontId="6" fillId="0" borderId="1" xfId="33" applyFont="1" applyBorder="1">
      <alignment/>
      <protection/>
    </xf>
    <xf numFmtId="3" fontId="4" fillId="0" borderId="1" xfId="33" applyNumberFormat="1" applyFont="1" applyFill="1" applyBorder="1" applyAlignment="1">
      <alignment horizontal="right" indent="1"/>
      <protection/>
    </xf>
    <xf numFmtId="164" fontId="4" fillId="0" borderId="1" xfId="0" applyNumberFormat="1" applyFont="1" applyBorder="1" applyAlignment="1">
      <alignment horizontal="center"/>
    </xf>
    <xf numFmtId="0" fontId="6" fillId="0" borderId="10" xfId="33" applyFont="1" applyBorder="1">
      <alignment/>
      <protection/>
    </xf>
    <xf numFmtId="3" fontId="4" fillId="0" borderId="10" xfId="33" applyNumberFormat="1" applyFont="1" applyFill="1" applyBorder="1" applyAlignment="1">
      <alignment horizontal="right" indent="1"/>
      <protection/>
    </xf>
    <xf numFmtId="164" fontId="4" fillId="0" borderId="10" xfId="0" applyNumberFormat="1" applyFont="1" applyBorder="1" applyAlignment="1">
      <alignment horizontal="center"/>
    </xf>
    <xf numFmtId="3" fontId="4" fillId="0" borderId="10" xfId="33" applyNumberFormat="1" applyFont="1" applyBorder="1" applyAlignment="1">
      <alignment horizontal="right" indent="1"/>
      <protection/>
    </xf>
    <xf numFmtId="0" fontId="6" fillId="0" borderId="15" xfId="33" applyFont="1" applyBorder="1">
      <alignment/>
      <protection/>
    </xf>
    <xf numFmtId="3" fontId="4" fillId="0" borderId="15" xfId="33" applyNumberFormat="1" applyFont="1" applyFill="1" applyBorder="1" applyAlignment="1">
      <alignment horizontal="right" indent="1"/>
      <protection/>
    </xf>
    <xf numFmtId="164" fontId="4" fillId="0" borderId="15" xfId="0" applyNumberFormat="1" applyFont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65" fontId="4" fillId="0" borderId="0" xfId="32" applyNumberFormat="1" applyFont="1" applyFill="1" applyBorder="1" applyAlignment="1">
      <alignment horizontal="right" indent="1"/>
      <protection/>
    </xf>
    <xf numFmtId="3" fontId="8" fillId="4" borderId="6" xfId="31" applyNumberFormat="1" applyFont="1" applyFill="1" applyBorder="1" applyAlignment="1">
      <alignment horizontal="right" vertical="center" indent="1"/>
      <protection/>
    </xf>
    <xf numFmtId="3" fontId="8" fillId="4" borderId="5" xfId="31" applyNumberFormat="1" applyFont="1" applyFill="1" applyBorder="1" applyAlignment="1">
      <alignment horizontal="right" vertical="center" indent="1"/>
      <protection/>
    </xf>
    <xf numFmtId="3" fontId="8" fillId="4" borderId="7" xfId="31" applyNumberFormat="1" applyFont="1" applyFill="1" applyBorder="1" applyAlignment="1">
      <alignment horizontal="right" vertical="center" indent="1"/>
      <protection/>
    </xf>
    <xf numFmtId="3" fontId="8" fillId="4" borderId="3" xfId="31" applyNumberFormat="1" applyFont="1" applyFill="1" applyBorder="1" applyAlignment="1">
      <alignment horizontal="right" vertical="center" indent="1"/>
      <protection/>
    </xf>
    <xf numFmtId="3" fontId="8" fillId="4" borderId="2" xfId="31" applyNumberFormat="1" applyFont="1" applyFill="1" applyBorder="1" applyAlignment="1">
      <alignment horizontal="right" vertical="center" indent="1"/>
      <protection/>
    </xf>
    <xf numFmtId="3" fontId="8" fillId="4" borderId="4" xfId="31" applyNumberFormat="1" applyFont="1" applyFill="1" applyBorder="1" applyAlignment="1">
      <alignment horizontal="right" vertical="center" indent="1"/>
      <protection/>
    </xf>
    <xf numFmtId="3" fontId="4" fillId="2" borderId="8" xfId="31" applyNumberFormat="1" applyFont="1" applyFill="1" applyBorder="1" applyAlignment="1">
      <alignment horizontal="right" vertical="center" indent="1"/>
      <protection/>
    </xf>
    <xf numFmtId="3" fontId="4" fillId="2" borderId="0" xfId="31" applyNumberFormat="1" applyFont="1" applyFill="1" applyBorder="1" applyAlignment="1">
      <alignment horizontal="right" vertical="center" indent="1"/>
      <protection/>
    </xf>
    <xf numFmtId="3" fontId="4" fillId="2" borderId="9" xfId="31" applyNumberFormat="1" applyFont="1" applyFill="1" applyBorder="1" applyAlignment="1">
      <alignment horizontal="right" vertical="center" indent="1"/>
      <protection/>
    </xf>
    <xf numFmtId="3" fontId="4" fillId="2" borderId="11" xfId="31" applyNumberFormat="1" applyFont="1" applyFill="1" applyBorder="1" applyAlignment="1">
      <alignment horizontal="right" vertical="center" indent="1"/>
      <protection/>
    </xf>
    <xf numFmtId="3" fontId="4" fillId="2" borderId="10" xfId="31" applyNumberFormat="1" applyFont="1" applyFill="1" applyBorder="1" applyAlignment="1">
      <alignment horizontal="right" vertical="center" indent="1"/>
      <protection/>
    </xf>
    <xf numFmtId="3" fontId="4" fillId="2" borderId="12" xfId="31" applyNumberFormat="1" applyFont="1" applyFill="1" applyBorder="1" applyAlignment="1">
      <alignment horizontal="right" vertical="center" indent="1"/>
      <protection/>
    </xf>
    <xf numFmtId="3" fontId="4" fillId="2" borderId="3" xfId="31" applyNumberFormat="1" applyFont="1" applyFill="1" applyBorder="1" applyAlignment="1">
      <alignment horizontal="right" vertical="center" indent="1"/>
      <protection/>
    </xf>
    <xf numFmtId="3" fontId="4" fillId="0" borderId="2" xfId="31" applyNumberFormat="1" applyFont="1" applyFill="1" applyBorder="1" applyAlignment="1">
      <alignment horizontal="right" vertical="center" indent="1"/>
      <protection/>
    </xf>
    <xf numFmtId="3" fontId="4" fillId="2" borderId="4" xfId="31" applyNumberFormat="1" applyFont="1" applyFill="1" applyBorder="1" applyAlignment="1">
      <alignment horizontal="right" vertical="center" indent="1"/>
      <protection/>
    </xf>
    <xf numFmtId="3" fontId="4" fillId="2" borderId="13" xfId="31" applyNumberFormat="1" applyFont="1" applyFill="1" applyBorder="1" applyAlignment="1">
      <alignment horizontal="right" vertical="center" indent="1"/>
      <protection/>
    </xf>
    <xf numFmtId="3" fontId="4" fillId="2" borderId="1" xfId="31" applyNumberFormat="1" applyFont="1" applyFill="1" applyBorder="1" applyAlignment="1">
      <alignment horizontal="right" vertical="center" indent="1"/>
      <protection/>
    </xf>
    <xf numFmtId="3" fontId="4" fillId="2" borderId="14" xfId="31" applyNumberFormat="1" applyFont="1" applyFill="1" applyBorder="1" applyAlignment="1">
      <alignment horizontal="right" vertical="center" indent="1"/>
      <protection/>
    </xf>
    <xf numFmtId="3" fontId="4" fillId="2" borderId="2" xfId="31" applyNumberFormat="1" applyFont="1" applyFill="1" applyBorder="1" applyAlignment="1">
      <alignment horizontal="right" vertical="center" indent="1"/>
      <protection/>
    </xf>
    <xf numFmtId="0" fontId="7" fillId="0" borderId="0" xfId="0" applyFont="1"/>
    <xf numFmtId="0" fontId="14" fillId="2" borderId="0" xfId="31" applyFont="1" applyFill="1" applyBorder="1">
      <alignment/>
      <protection/>
    </xf>
    <xf numFmtId="164" fontId="9" fillId="2" borderId="11" xfId="31" applyNumberFormat="1" applyFont="1" applyFill="1" applyBorder="1" applyAlignment="1">
      <alignment horizontal="center" vertical="center"/>
      <protection/>
    </xf>
    <xf numFmtId="164" fontId="9" fillId="2" borderId="10" xfId="31" applyNumberFormat="1" applyFont="1" applyFill="1" applyBorder="1" applyAlignment="1">
      <alignment horizontal="center" vertical="center"/>
      <protection/>
    </xf>
    <xf numFmtId="164" fontId="9" fillId="2" borderId="8" xfId="31" applyNumberFormat="1" applyFont="1" applyFill="1" applyBorder="1" applyAlignment="1">
      <alignment horizontal="center" vertical="center"/>
      <protection/>
    </xf>
    <xf numFmtId="164" fontId="9" fillId="2" borderId="0" xfId="31" applyNumberFormat="1" applyFont="1" applyFill="1" applyBorder="1" applyAlignment="1">
      <alignment horizontal="center" vertical="center"/>
      <protection/>
    </xf>
    <xf numFmtId="0" fontId="6" fillId="3" borderId="24" xfId="20" applyFont="1" applyFill="1" applyBorder="1" applyAlignment="1">
      <alignment horizontal="center" vertical="center" wrapText="1"/>
      <protection/>
    </xf>
    <xf numFmtId="164" fontId="4" fillId="2" borderId="25" xfId="20" applyNumberFormat="1" applyFont="1" applyFill="1" applyBorder="1" applyAlignment="1">
      <alignment horizontal="right" indent="1"/>
      <protection/>
    </xf>
    <xf numFmtId="164" fontId="4" fillId="2" borderId="26" xfId="20" applyNumberFormat="1" applyFont="1" applyFill="1" applyBorder="1" applyAlignment="1">
      <alignment horizontal="right" indent="1"/>
      <protection/>
    </xf>
    <xf numFmtId="164" fontId="4" fillId="2" borderId="24" xfId="20" applyNumberFormat="1" applyFont="1" applyFill="1" applyBorder="1" applyAlignment="1">
      <alignment horizontal="right" indent="1"/>
      <protection/>
    </xf>
    <xf numFmtId="164" fontId="0" fillId="0" borderId="0" xfId="20" applyNumberFormat="1">
      <alignment/>
      <protection/>
    </xf>
    <xf numFmtId="164" fontId="10" fillId="0" borderId="0" xfId="20" applyNumberFormat="1" applyFont="1">
      <alignment/>
      <protection/>
    </xf>
    <xf numFmtId="3" fontId="4" fillId="0" borderId="10" xfId="31" applyNumberFormat="1" applyFont="1" applyFill="1" applyBorder="1" applyAlignment="1">
      <alignment horizontal="right" vertical="center" indent="1"/>
      <protection/>
    </xf>
    <xf numFmtId="0" fontId="0" fillId="0" borderId="0" xfId="31" applyFill="1" applyBorder="1" applyAlignment="1">
      <alignment wrapText="1"/>
      <protection/>
    </xf>
    <xf numFmtId="0" fontId="1" fillId="0" borderId="0" xfId="31" applyFont="1" applyFill="1" applyBorder="1" applyAlignment="1">
      <alignment vertical="center"/>
      <protection/>
    </xf>
    <xf numFmtId="0" fontId="1" fillId="0" borderId="0" xfId="31" applyFont="1" applyFill="1" applyBorder="1" applyAlignment="1">
      <alignment vertical="center" wrapText="1"/>
      <protection/>
    </xf>
    <xf numFmtId="2" fontId="15" fillId="2" borderId="0" xfId="31" applyNumberFormat="1" applyFont="1" applyFill="1" applyBorder="1">
      <alignment/>
      <protection/>
    </xf>
    <xf numFmtId="0" fontId="16" fillId="0" borderId="0" xfId="31" applyFont="1" applyFill="1">
      <alignment/>
      <protection/>
    </xf>
    <xf numFmtId="0" fontId="17" fillId="0" borderId="0" xfId="31" applyFont="1" applyFill="1">
      <alignment/>
      <protection/>
    </xf>
    <xf numFmtId="0" fontId="17" fillId="2" borderId="0" xfId="31" applyFont="1" applyFill="1">
      <alignment/>
      <protection/>
    </xf>
    <xf numFmtId="3" fontId="4" fillId="0" borderId="0" xfId="31" applyNumberFormat="1" applyFont="1" applyFill="1" applyBorder="1" applyAlignment="1">
      <alignment horizontal="right" vertical="center" indent="1"/>
      <protection/>
    </xf>
    <xf numFmtId="3" fontId="0" fillId="0" borderId="0" xfId="31" applyNumberFormat="1" applyFill="1">
      <alignment/>
      <protection/>
    </xf>
    <xf numFmtId="3" fontId="1" fillId="0" borderId="0" xfId="31" applyNumberFormat="1" applyFont="1" applyFill="1" applyAlignment="1">
      <alignment vertical="center"/>
      <protection/>
    </xf>
    <xf numFmtId="0" fontId="0" fillId="0" borderId="0" xfId="31" applyFill="1" applyBorder="1" applyAlignment="1">
      <alignment/>
      <protection/>
    </xf>
    <xf numFmtId="164" fontId="0" fillId="0" borderId="0" xfId="31" applyNumberFormat="1" applyFill="1">
      <alignment/>
      <protection/>
    </xf>
    <xf numFmtId="0" fontId="12" fillId="0" borderId="0" xfId="31" applyFont="1" applyFill="1">
      <alignment/>
      <protection/>
    </xf>
    <xf numFmtId="0" fontId="12" fillId="0" borderId="0" xfId="31" applyFont="1" applyFill="1" applyAlignment="1">
      <alignment horizontal="right"/>
      <protection/>
    </xf>
    <xf numFmtId="164" fontId="10" fillId="0" borderId="0" xfId="31" applyNumberFormat="1" applyFont="1" applyFill="1">
      <alignment/>
      <protection/>
    </xf>
    <xf numFmtId="164" fontId="11" fillId="0" borderId="0" xfId="31" applyNumberFormat="1" applyFont="1" applyFill="1">
      <alignment/>
      <protection/>
    </xf>
    <xf numFmtId="166" fontId="8" fillId="0" borderId="0" xfId="31" applyNumberFormat="1" applyFont="1" applyFill="1" applyBorder="1" applyAlignment="1">
      <alignment horizontal="center" vertical="center"/>
      <protection/>
    </xf>
    <xf numFmtId="164" fontId="8" fillId="4" borderId="27" xfId="31" applyNumberFormat="1" applyFont="1" applyFill="1" applyBorder="1" applyAlignment="1">
      <alignment horizontal="center" vertical="center"/>
      <protection/>
    </xf>
    <xf numFmtId="164" fontId="8" fillId="4" borderId="19" xfId="31" applyNumberFormat="1" applyFont="1" applyFill="1" applyBorder="1" applyAlignment="1">
      <alignment horizontal="center" vertical="center"/>
      <protection/>
    </xf>
    <xf numFmtId="164" fontId="8" fillId="4" borderId="28" xfId="31" applyNumberFormat="1" applyFont="1" applyFill="1" applyBorder="1" applyAlignment="1">
      <alignment horizontal="center" vertical="center"/>
      <protection/>
    </xf>
    <xf numFmtId="0" fontId="19" fillId="0" borderId="0" xfId="0" applyFont="1" applyFill="1"/>
    <xf numFmtId="0" fontId="20" fillId="0" borderId="0" xfId="0" applyFont="1" applyFill="1" applyAlignment="1">
      <alignment horizontal="left"/>
    </xf>
    <xf numFmtId="0" fontId="23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4" fillId="0" borderId="0" xfId="0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/>
    <xf numFmtId="0" fontId="26" fillId="0" borderId="0" xfId="0" applyFont="1" applyFill="1" applyBorder="1" applyAlignment="1">
      <alignment/>
    </xf>
    <xf numFmtId="164" fontId="28" fillId="0" borderId="0" xfId="26" applyNumberFormat="1" applyFont="1" applyFill="1" applyBorder="1" applyAlignment="1">
      <alignment horizontal="right"/>
      <protection/>
    </xf>
    <xf numFmtId="0" fontId="3" fillId="2" borderId="0" xfId="0" applyFont="1" applyFill="1"/>
    <xf numFmtId="0" fontId="5" fillId="2" borderId="0" xfId="0" applyFont="1" applyFill="1" applyBorder="1"/>
    <xf numFmtId="0" fontId="5" fillId="0" borderId="0" xfId="0" applyFont="1"/>
    <xf numFmtId="0" fontId="29" fillId="0" borderId="0" xfId="0" applyFont="1"/>
    <xf numFmtId="0" fontId="3" fillId="0" borderId="0" xfId="31" applyFont="1" applyAlignment="1">
      <alignment vertical="center"/>
      <protection/>
    </xf>
    <xf numFmtId="0" fontId="5" fillId="2" borderId="0" xfId="31" applyFont="1" applyFill="1">
      <alignment/>
      <protection/>
    </xf>
    <xf numFmtId="0" fontId="29" fillId="2" borderId="0" xfId="31" applyFont="1" applyFill="1">
      <alignment/>
      <protection/>
    </xf>
    <xf numFmtId="0" fontId="3" fillId="0" borderId="0" xfId="0" applyFont="1"/>
    <xf numFmtId="0" fontId="5" fillId="0" borderId="0" xfId="20" applyFont="1">
      <alignment/>
      <protection/>
    </xf>
    <xf numFmtId="0" fontId="5" fillId="2" borderId="0" xfId="31" applyFont="1" applyFill="1" applyBorder="1" applyAlignment="1">
      <alignment vertical="center"/>
      <protection/>
    </xf>
    <xf numFmtId="0" fontId="5" fillId="0" borderId="0" xfId="31" applyFont="1" applyFill="1" applyBorder="1" applyAlignment="1">
      <alignment vertical="center"/>
      <protection/>
    </xf>
    <xf numFmtId="164" fontId="4" fillId="2" borderId="29" xfId="20" applyNumberFormat="1" applyFont="1" applyFill="1" applyBorder="1" applyAlignment="1">
      <alignment horizontal="right" indent="1"/>
      <protection/>
    </xf>
    <xf numFmtId="164" fontId="4" fillId="2" borderId="30" xfId="20" applyNumberFormat="1" applyFont="1" applyFill="1" applyBorder="1" applyAlignment="1">
      <alignment horizontal="right" indent="1"/>
      <protection/>
    </xf>
    <xf numFmtId="164" fontId="4" fillId="2" borderId="31" xfId="20" applyNumberFormat="1" applyFont="1" applyFill="1" applyBorder="1" applyAlignment="1">
      <alignment horizontal="right" indent="1"/>
      <protection/>
    </xf>
    <xf numFmtId="0" fontId="1" fillId="0" borderId="32" xfId="0" applyFont="1" applyBorder="1"/>
    <xf numFmtId="3" fontId="1" fillId="0" borderId="32" xfId="0" applyNumberFormat="1" applyFont="1" applyBorder="1" applyAlignment="1">
      <alignment horizontal="right"/>
    </xf>
    <xf numFmtId="0" fontId="1" fillId="0" borderId="33" xfId="0" applyFont="1" applyBorder="1"/>
    <xf numFmtId="3" fontId="1" fillId="0" borderId="33" xfId="0" applyNumberFormat="1" applyFont="1" applyBorder="1" applyAlignment="1">
      <alignment horizontal="right"/>
    </xf>
    <xf numFmtId="0" fontId="39" fillId="2" borderId="0" xfId="0" applyFont="1" applyFill="1"/>
    <xf numFmtId="3" fontId="34" fillId="2" borderId="0" xfId="0" applyNumberFormat="1" applyFont="1" applyFill="1" applyAlignment="1">
      <alignment horizontal="right"/>
    </xf>
    <xf numFmtId="3" fontId="34" fillId="2" borderId="0" xfId="0" applyNumberFormat="1" applyFont="1" applyFill="1" applyBorder="1" applyAlignment="1">
      <alignment horizontal="right"/>
    </xf>
    <xf numFmtId="3" fontId="1" fillId="2" borderId="33" xfId="0" applyNumberFormat="1" applyFont="1" applyFill="1" applyBorder="1" applyAlignment="1">
      <alignment horizontal="right"/>
    </xf>
    <xf numFmtId="167" fontId="34" fillId="2" borderId="0" xfId="0" applyNumberFormat="1" applyFont="1" applyFill="1" applyBorder="1" applyAlignment="1">
      <alignment horizontal="right"/>
    </xf>
    <xf numFmtId="167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3" fontId="4" fillId="2" borderId="0" xfId="0" applyNumberFormat="1" applyFont="1" applyFill="1" applyBorder="1"/>
    <xf numFmtId="0" fontId="33" fillId="2" borderId="0" xfId="0" applyNumberFormat="1" applyFont="1" applyFill="1" applyBorder="1" applyAlignment="1">
      <alignment/>
    </xf>
    <xf numFmtId="0" fontId="34" fillId="2" borderId="0" xfId="0" applyNumberFormat="1" applyFont="1" applyFill="1" applyBorder="1" applyAlignment="1">
      <alignment/>
    </xf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/>
    <xf numFmtId="0" fontId="37" fillId="2" borderId="0" xfId="0" applyFont="1" applyFill="1" applyBorder="1" applyAlignment="1">
      <alignment horizontal="center"/>
    </xf>
    <xf numFmtId="0" fontId="37" fillId="2" borderId="0" xfId="0" applyFont="1" applyFill="1" applyBorder="1"/>
    <xf numFmtId="3" fontId="37" fillId="2" borderId="0" xfId="0" applyNumberFormat="1" applyFont="1" applyFill="1" applyBorder="1"/>
    <xf numFmtId="3" fontId="36" fillId="2" borderId="0" xfId="0" applyNumberFormat="1" applyFont="1" applyFill="1" applyBorder="1"/>
    <xf numFmtId="0" fontId="34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0" fontId="10" fillId="2" borderId="0" xfId="0" applyFont="1" applyFill="1" applyBorder="1"/>
    <xf numFmtId="3" fontId="38" fillId="2" borderId="0" xfId="0" applyNumberFormat="1" applyFont="1" applyFill="1" applyBorder="1"/>
    <xf numFmtId="0" fontId="7" fillId="2" borderId="0" xfId="0" applyFont="1" applyFill="1" applyBorder="1"/>
    <xf numFmtId="3" fontId="1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29" fillId="2" borderId="0" xfId="0" applyFont="1" applyFill="1" applyAlignment="1">
      <alignment horizontal="left" wrapText="1"/>
    </xf>
    <xf numFmtId="0" fontId="6" fillId="3" borderId="13" xfId="31" applyFont="1" applyFill="1" applyBorder="1" applyAlignment="1">
      <alignment horizontal="center"/>
      <protection/>
    </xf>
    <xf numFmtId="0" fontId="6" fillId="3" borderId="1" xfId="31" applyFont="1" applyFill="1" applyBorder="1" applyAlignment="1">
      <alignment horizontal="center"/>
      <protection/>
    </xf>
    <xf numFmtId="0" fontId="6" fillId="3" borderId="14" xfId="31" applyFont="1" applyFill="1" applyBorder="1" applyAlignment="1">
      <alignment horizontal="center"/>
      <protection/>
    </xf>
    <xf numFmtId="0" fontId="6" fillId="3" borderId="34" xfId="20" applyFont="1" applyFill="1" applyBorder="1" applyAlignment="1">
      <alignment horizontal="center"/>
      <protection/>
    </xf>
    <xf numFmtId="0" fontId="6" fillId="3" borderId="1" xfId="20" applyFont="1" applyFill="1" applyBorder="1" applyAlignment="1">
      <alignment horizontal="center"/>
      <protection/>
    </xf>
    <xf numFmtId="0" fontId="37" fillId="2" borderId="0" xfId="0" applyFont="1" applyFill="1" applyBorder="1" applyAlignment="1">
      <alignment horizontal="center"/>
    </xf>
    <xf numFmtId="0" fontId="5" fillId="2" borderId="0" xfId="31" applyFont="1" applyFill="1" applyAlignment="1">
      <alignment horizontal="left" wrapText="1"/>
      <protection/>
    </xf>
    <xf numFmtId="0" fontId="0" fillId="2" borderId="0" xfId="0" applyFill="1" applyAlignment="1">
      <alignment horizontal="left" wrapText="1"/>
    </xf>
    <xf numFmtId="0" fontId="6" fillId="6" borderId="18" xfId="20" applyFont="1" applyFill="1" applyBorder="1" applyAlignment="1">
      <alignment horizontal="center" vertical="center"/>
      <protection/>
    </xf>
    <xf numFmtId="0" fontId="1" fillId="6" borderId="35" xfId="0" applyFont="1" applyFill="1" applyBorder="1"/>
    <xf numFmtId="0" fontId="7" fillId="6" borderId="35" xfId="0" applyFont="1" applyFill="1" applyBorder="1" applyAlignment="1">
      <alignment horizontal="center"/>
    </xf>
    <xf numFmtId="0" fontId="7" fillId="6" borderId="32" xfId="0" applyFont="1" applyFill="1" applyBorder="1"/>
    <xf numFmtId="3" fontId="1" fillId="6" borderId="3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3 2" xfId="24"/>
    <cellStyle name="Normal 7" xfId="25"/>
    <cellStyle name="Normal 6" xfId="26"/>
    <cellStyle name="Normal 4 2" xfId="27"/>
    <cellStyle name="Normal 5 2" xfId="28"/>
    <cellStyle name="Normal 3 2 2" xfId="29"/>
    <cellStyle name="Normal 8" xfId="30"/>
    <cellStyle name="Normal 2 2" xfId="31"/>
    <cellStyle name="Normal 2 2 2" xfId="32"/>
    <cellStyle name="Normal 9" xfId="33"/>
    <cellStyle name="Normal 10" xfId="34"/>
    <cellStyle name="Normal 11" xfId="35"/>
    <cellStyle name="Normal 10 2" xfId="36"/>
    <cellStyle name="Normal 4 3" xfId="37"/>
    <cellStyle name="Normal 4 2 2" xfId="38"/>
    <cellStyle name="Normal 5 3" xfId="39"/>
    <cellStyle name="Normal 5 2 2" xfId="40"/>
    <cellStyle name="Normal 7 2" xfId="41"/>
    <cellStyle name="Normal 8 2" xfId="42"/>
    <cellStyle name="Normal 9 2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Fig1!$D$9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Fig1!$E$9:$J$9</c:f>
              <c:numCache/>
            </c:numRef>
          </c:val>
        </c:ser>
        <c:ser>
          <c:idx val="1"/>
          <c:order val="1"/>
          <c:tx>
            <c:strRef>
              <c:f>Fig1!$D$10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Fig1!$E$10:$J$10</c:f>
              <c:numCache/>
            </c:numRef>
          </c:val>
        </c:ser>
        <c:ser>
          <c:idx val="2"/>
          <c:order val="2"/>
          <c:tx>
            <c:strRef>
              <c:f>Fig1!$D$11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Fig1!$E$11:$J$11</c:f>
              <c:numCache/>
            </c:numRef>
          </c:val>
        </c:ser>
        <c:overlap val="100"/>
        <c:axId val="5437448"/>
        <c:axId val="48937033"/>
      </c:barChart>
      <c:cat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8937033"/>
        <c:crosses val="autoZero"/>
        <c:auto val="1"/>
        <c:lblOffset val="100"/>
        <c:noMultiLvlLbl val="0"/>
      </c:catAx>
      <c:valAx>
        <c:axId val="48937033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543744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"/>
          <c:y val="0.898"/>
          <c:w val="0.37425"/>
          <c:h val="0.07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125"/>
          <c:w val="0.9435"/>
          <c:h val="0.92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Fig2_Split!$C$64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01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.01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.01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Fig2_Split!$B$65:$B$96</c:f>
              <c:strCache/>
            </c:strRef>
          </c:cat>
          <c:val>
            <c:numRef>
              <c:f>Fig2_Split!$C$65:$C$96</c:f>
              <c:numCache/>
            </c:numRef>
          </c:val>
        </c:ser>
        <c:ser>
          <c:idx val="0"/>
          <c:order val="1"/>
          <c:tx>
            <c:strRef>
              <c:f>Fig2_Split!$D$64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5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40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.014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Fig2_Split!$B$65:$B$96</c:f>
              <c:strCache/>
            </c:strRef>
          </c:cat>
          <c:val>
            <c:numRef>
              <c:f>Fig2_Split!$D$65:$D$96</c:f>
              <c:numCache/>
            </c:numRef>
          </c:val>
        </c:ser>
        <c:ser>
          <c:idx val="2"/>
          <c:order val="2"/>
          <c:tx>
            <c:strRef>
              <c:f>Fig2_Split!$E$64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Fig2_Split!$B$65:$B$96</c:f>
              <c:strCache/>
            </c:strRef>
          </c:cat>
          <c:val>
            <c:numRef>
              <c:f>Fig2_Split!$E$65:$E$96</c:f>
              <c:numCache/>
            </c:numRef>
          </c:val>
        </c:ser>
        <c:overlap val="100"/>
        <c:gapWidth val="58"/>
        <c:axId val="37780114"/>
        <c:axId val="4476707"/>
      </c:barChart>
      <c:catAx>
        <c:axId val="37780114"/>
        <c:scaling>
          <c:orientation val="maxMin"/>
        </c:scaling>
        <c:axPos val="l"/>
        <c:delete val="0"/>
        <c:numFmt formatCode="@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476707"/>
        <c:crosses val="autoZero"/>
        <c:auto val="1"/>
        <c:lblOffset val="100"/>
        <c:noMultiLvlLbl val="0"/>
      </c:catAx>
      <c:valAx>
        <c:axId val="4476707"/>
        <c:scaling>
          <c:orientation val="minMax"/>
          <c:max val="100"/>
        </c:scaling>
        <c:axPos val="t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778011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325"/>
          <c:y val="0.9695"/>
          <c:w val="0.47175"/>
          <c:h val="0.0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2008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525"/>
          <c:y val="0.15525"/>
          <c:w val="0.50225"/>
          <c:h val="0.62975"/>
        </c:manualLayout>
      </c:layout>
      <c:pieChart>
        <c:varyColors val="1"/>
        <c:ser>
          <c:idx val="0"/>
          <c:order val="0"/>
          <c:tx>
            <c:strRef>
              <c:f>'Fig3_MSI_5modes_EU-28'!$E$6</c:f>
              <c:strCache>
                <c:ptCount val="1"/>
                <c:pt idx="0">
                  <c:v>2008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1565"/>
                  <c:y val="0.00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2"/>
                  <c:y val="-0.0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'Fig3_MSI_5modes_EU-28'!$D$7:$D$11</c:f>
              <c:strCache/>
            </c:strRef>
          </c:cat>
          <c:val>
            <c:numRef>
              <c:f>'Fig3_MSI_5modes_EU-28'!$E$7:$E$11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395"/>
          <c:y val="0.15075"/>
          <c:w val="0.51375"/>
          <c:h val="0.64775"/>
        </c:manualLayout>
      </c:layout>
      <c:pieChart>
        <c:varyColors val="1"/>
        <c:ser>
          <c:idx val="0"/>
          <c:order val="0"/>
          <c:tx>
            <c:strRef>
              <c:f>'Fig3_MSI_5modes_EU-28'!$G$6</c:f>
              <c:strCache>
                <c:ptCount val="1"/>
                <c:pt idx="0">
                  <c:v>2012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20025"/>
                  <c:y val="-0.02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05"/>
                  <c:y val="-0.0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'Fig3_MSI_5modes_EU-28'!$F$7:$F$11</c:f>
              <c:strCache/>
            </c:strRef>
          </c:cat>
          <c:val>
            <c:numRef>
              <c:f>'Fig3_MSI_5modes_EU-28'!$G$7:$G$11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123825</xdr:rowOff>
    </xdr:from>
    <xdr:to>
      <xdr:col>12</xdr:col>
      <xdr:colOff>152400</xdr:colOff>
      <xdr:row>20</xdr:row>
      <xdr:rowOff>161925</xdr:rowOff>
    </xdr:to>
    <xdr:graphicFrame macro="">
      <xdr:nvGraphicFramePr>
        <xdr:cNvPr id="2" name="Chart 9"/>
        <xdr:cNvGraphicFramePr/>
      </xdr:nvGraphicFramePr>
      <xdr:xfrm>
        <a:off x="152400" y="676275"/>
        <a:ext cx="80676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104775</xdr:rowOff>
    </xdr:from>
    <xdr:to>
      <xdr:col>9</xdr:col>
      <xdr:colOff>676275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200025" y="657225"/>
        <a:ext cx="626745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47625</xdr:rowOff>
    </xdr:from>
    <xdr:to>
      <xdr:col>3</xdr:col>
      <xdr:colOff>504825</xdr:colOff>
      <xdr:row>17</xdr:row>
      <xdr:rowOff>95250</xdr:rowOff>
    </xdr:to>
    <xdr:graphicFrame macro="">
      <xdr:nvGraphicFramePr>
        <xdr:cNvPr id="3" name="Chart 2"/>
        <xdr:cNvGraphicFramePr/>
      </xdr:nvGraphicFramePr>
      <xdr:xfrm>
        <a:off x="19050" y="419100"/>
        <a:ext cx="3438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2</xdr:row>
      <xdr:rowOff>9525</xdr:rowOff>
    </xdr:from>
    <xdr:to>
      <xdr:col>8</xdr:col>
      <xdr:colOff>38100</xdr:colOff>
      <xdr:row>17</xdr:row>
      <xdr:rowOff>57150</xdr:rowOff>
    </xdr:to>
    <xdr:graphicFrame macro="">
      <xdr:nvGraphicFramePr>
        <xdr:cNvPr id="4" name="Chart 3"/>
        <xdr:cNvGraphicFramePr/>
      </xdr:nvGraphicFramePr>
      <xdr:xfrm>
        <a:off x="3324225" y="381000"/>
        <a:ext cx="36957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4"/>
  <sheetViews>
    <sheetView showGridLines="0" workbookViewId="0" topLeftCell="A1">
      <selection activeCell="B3" sqref="B3"/>
    </sheetView>
  </sheetViews>
  <sheetFormatPr defaultColWidth="9.00390625" defaultRowHeight="14.25"/>
  <cols>
    <col min="1" max="1" width="1.875" style="3" customWidth="1"/>
    <col min="2" max="2" width="14.00390625" style="3" customWidth="1"/>
    <col min="3" max="16384" width="9.00390625" style="3" customWidth="1"/>
  </cols>
  <sheetData>
    <row r="2" s="4" customFormat="1" ht="15">
      <c r="B2" s="184" t="s">
        <v>86</v>
      </c>
    </row>
    <row r="3" s="4" customFormat="1" ht="14.25">
      <c r="B3" s="6" t="s">
        <v>62</v>
      </c>
    </row>
    <row r="4" s="4" customFormat="1" ht="14.25"/>
    <row r="5" s="4" customFormat="1" ht="14.25"/>
    <row r="6" s="4" customFormat="1" ht="14.25"/>
    <row r="7" spans="2:10" s="4" customFormat="1" ht="14.25">
      <c r="B7" s="11" t="s">
        <v>60</v>
      </c>
      <c r="J7" s="10"/>
    </row>
    <row r="8" spans="4:11" s="4" customFormat="1" ht="14.25">
      <c r="D8" s="6"/>
      <c r="E8" s="12">
        <v>2007</v>
      </c>
      <c r="F8" s="12">
        <v>2008</v>
      </c>
      <c r="G8" s="12">
        <v>2009</v>
      </c>
      <c r="H8" s="12">
        <v>2010</v>
      </c>
      <c r="I8" s="12">
        <v>2011</v>
      </c>
      <c r="J8" s="12">
        <v>2012</v>
      </c>
      <c r="K8" s="10"/>
    </row>
    <row r="9" spans="4:14" s="4" customFormat="1" ht="14.25">
      <c r="D9" s="12" t="s">
        <v>30</v>
      </c>
      <c r="E9" s="9">
        <v>18.261601978681345</v>
      </c>
      <c r="F9" s="9">
        <v>18.205623339371012</v>
      </c>
      <c r="G9" s="9">
        <v>16.9</v>
      </c>
      <c r="H9" s="9">
        <v>17.4</v>
      </c>
      <c r="I9" s="9">
        <v>18.7</v>
      </c>
      <c r="J9" s="9">
        <v>18.6</v>
      </c>
      <c r="K9" s="13"/>
      <c r="L9" s="228"/>
      <c r="M9" s="228"/>
      <c r="N9" s="228"/>
    </row>
    <row r="10" spans="4:10" s="4" customFormat="1" ht="14.25">
      <c r="D10" s="12" t="s">
        <v>32</v>
      </c>
      <c r="E10" s="9">
        <v>6.317938541061813</v>
      </c>
      <c r="F10" s="9">
        <v>6.347683704689968</v>
      </c>
      <c r="G10" s="9">
        <v>6.1</v>
      </c>
      <c r="H10" s="9">
        <v>6.9</v>
      </c>
      <c r="I10" s="9">
        <v>6.3</v>
      </c>
      <c r="J10" s="9">
        <v>6.9</v>
      </c>
    </row>
    <row r="11" spans="4:10" s="4" customFormat="1" ht="14.25">
      <c r="D11" s="12" t="s">
        <v>31</v>
      </c>
      <c r="E11" s="9">
        <v>75.42045948025684</v>
      </c>
      <c r="F11" s="9">
        <v>75.5</v>
      </c>
      <c r="G11" s="9">
        <v>77</v>
      </c>
      <c r="H11" s="9">
        <v>75.7</v>
      </c>
      <c r="I11" s="9">
        <v>75</v>
      </c>
      <c r="J11" s="9">
        <v>74.5</v>
      </c>
    </row>
    <row r="12" s="4" customFormat="1" ht="14.25"/>
    <row r="13" s="4" customFormat="1" ht="14.25"/>
    <row r="14" s="4" customFormat="1" ht="14.25"/>
    <row r="15" s="4" customFormat="1" ht="14.25"/>
    <row r="16" s="4" customFormat="1" ht="14.25"/>
    <row r="17" spans="13:18" s="4" customFormat="1" ht="14.25">
      <c r="M17" s="103"/>
      <c r="N17" s="99"/>
      <c r="O17" s="99"/>
      <c r="P17" s="99"/>
      <c r="Q17" s="99"/>
      <c r="R17" s="99"/>
    </row>
    <row r="18" spans="4:18" s="4" customFormat="1" ht="14.25">
      <c r="D18" s="7"/>
      <c r="M18" s="103"/>
      <c r="N18" s="99"/>
      <c r="O18" s="99"/>
      <c r="P18" s="99"/>
      <c r="Q18" s="99"/>
      <c r="R18" s="99"/>
    </row>
    <row r="19" spans="4:18" s="4" customFormat="1" ht="14.25">
      <c r="D19" s="7"/>
      <c r="M19" s="103"/>
      <c r="N19" s="99"/>
      <c r="O19" s="99"/>
      <c r="P19" s="99"/>
      <c r="Q19" s="99"/>
      <c r="R19" s="99"/>
    </row>
    <row r="20" s="4" customFormat="1" ht="14.25"/>
    <row r="21" s="4" customFormat="1" ht="14.25"/>
    <row r="22" s="4" customFormat="1" ht="14.25">
      <c r="B22" s="62" t="s">
        <v>96</v>
      </c>
    </row>
    <row r="23" s="4" customFormat="1" ht="14.25">
      <c r="B23" s="141"/>
    </row>
    <row r="24" spans="2:11" s="4" customFormat="1" ht="22.5" customHeight="1">
      <c r="B24" s="229" t="s">
        <v>110</v>
      </c>
      <c r="C24" s="229"/>
      <c r="D24" s="229"/>
      <c r="E24" s="229"/>
      <c r="F24" s="229"/>
      <c r="G24" s="229"/>
      <c r="H24" s="229"/>
      <c r="I24" s="229"/>
      <c r="J24" s="229"/>
      <c r="K24" s="229"/>
    </row>
    <row r="25" s="4" customFormat="1" ht="14.25"/>
    <row r="26" s="4" customFormat="1" ht="14.25"/>
    <row r="27" s="4" customFormat="1" ht="14.25"/>
    <row r="32" ht="14.25">
      <c r="C32" s="1"/>
    </row>
    <row r="33" spans="2:12" ht="14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ht="14.25">
      <c r="C34" s="2"/>
    </row>
  </sheetData>
  <mergeCells count="2">
    <mergeCell ref="L9:N9"/>
    <mergeCell ref="B24:K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6"/>
  <sheetViews>
    <sheetView showGridLines="0" workbookViewId="0" topLeftCell="A1">
      <selection activeCell="R60" sqref="R60"/>
    </sheetView>
  </sheetViews>
  <sheetFormatPr defaultColWidth="9.00390625" defaultRowHeight="14.25"/>
  <cols>
    <col min="1" max="1" width="1.875" style="3" customWidth="1"/>
    <col min="2" max="5" width="9.00390625" style="3" customWidth="1"/>
    <col min="6" max="6" width="11.125" style="3" bestFit="1" customWidth="1"/>
    <col min="7" max="16384" width="9.00390625" style="3" customWidth="1"/>
  </cols>
  <sheetData>
    <row r="1" spans="9:14" s="4" customFormat="1" ht="14.25">
      <c r="I1"/>
      <c r="J1"/>
      <c r="K1"/>
      <c r="L1"/>
      <c r="M1"/>
      <c r="N1"/>
    </row>
    <row r="2" spans="2:14" s="4" customFormat="1" ht="15">
      <c r="B2" s="184" t="s">
        <v>87</v>
      </c>
      <c r="I2"/>
      <c r="J2"/>
      <c r="K2"/>
      <c r="L2"/>
      <c r="M2"/>
      <c r="N2"/>
    </row>
    <row r="3" s="4" customFormat="1" ht="14.25">
      <c r="B3" s="6" t="s">
        <v>63</v>
      </c>
    </row>
    <row r="4" s="4" customFormat="1" ht="14.25"/>
    <row r="5" s="4" customFormat="1" ht="14.25"/>
    <row r="6" s="4" customFormat="1" ht="14.25"/>
    <row r="7" s="4" customFormat="1" ht="14.25"/>
    <row r="8" s="4" customFormat="1" ht="14.25"/>
    <row r="9" s="4" customFormat="1" ht="14.25"/>
    <row r="10" s="4" customFormat="1" ht="14.25"/>
    <row r="11" s="4" customFormat="1" ht="14.25"/>
    <row r="12" s="4" customFormat="1" ht="14.25"/>
    <row r="13" s="4" customFormat="1" ht="14.25"/>
    <row r="14" s="4" customFormat="1" ht="14.25"/>
    <row r="15" s="4" customFormat="1" ht="14.25"/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7.25" customHeight="1"/>
    <row r="41" s="4" customFormat="1" ht="17.25" customHeight="1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>
      <c r="B55" s="185" t="s">
        <v>89</v>
      </c>
    </row>
    <row r="56" spans="2:5" s="4" customFormat="1" ht="14.25">
      <c r="B56" s="62" t="s">
        <v>103</v>
      </c>
      <c r="C56" s="99"/>
      <c r="D56" s="99"/>
      <c r="E56" s="99"/>
    </row>
    <row r="57" spans="2:5" s="4" customFormat="1" ht="14.25">
      <c r="B57" s="60"/>
      <c r="C57" s="99"/>
      <c r="D57" s="99"/>
      <c r="E57" s="99"/>
    </row>
    <row r="58" spans="2:7" ht="14.25">
      <c r="B58" s="187" t="s">
        <v>109</v>
      </c>
      <c r="G58" s="8"/>
    </row>
    <row r="59" ht="14.25">
      <c r="G59" s="8"/>
    </row>
    <row r="60" ht="14.25">
      <c r="G60" s="8"/>
    </row>
    <row r="61" ht="14.25">
      <c r="G61" s="8"/>
    </row>
    <row r="62" s="173" customFormat="1" ht="14.25">
      <c r="G62" s="174"/>
    </row>
    <row r="63" s="173" customFormat="1" ht="14.25"/>
    <row r="64" spans="2:5" s="178" customFormat="1" ht="25.5">
      <c r="B64" s="176"/>
      <c r="C64" s="177" t="s">
        <v>30</v>
      </c>
      <c r="D64" s="177" t="s">
        <v>32</v>
      </c>
      <c r="E64" s="177" t="s">
        <v>31</v>
      </c>
    </row>
    <row r="65" spans="2:6" s="178" customFormat="1" ht="14.25">
      <c r="B65" s="179" t="s">
        <v>59</v>
      </c>
      <c r="C65" s="180">
        <v>18.638459037016077</v>
      </c>
      <c r="D65" s="180">
        <v>6.861686492473032</v>
      </c>
      <c r="E65" s="180">
        <v>74.4998544705109</v>
      </c>
      <c r="F65" s="181">
        <f>SUM(C65:E65)</f>
        <v>100</v>
      </c>
    </row>
    <row r="66" spans="2:5" s="178" customFormat="1" ht="14.25">
      <c r="B66" s="179" t="s">
        <v>29</v>
      </c>
      <c r="C66" s="180">
        <v>18.621260819452765</v>
      </c>
      <c r="D66" s="180">
        <v>6.85933221217255</v>
      </c>
      <c r="E66" s="180">
        <v>74.51940696837467</v>
      </c>
    </row>
    <row r="67" spans="2:5" s="178" customFormat="1" ht="14.25">
      <c r="B67" s="179"/>
      <c r="C67" s="180"/>
      <c r="D67" s="180"/>
      <c r="E67" s="180"/>
    </row>
    <row r="68" spans="2:13" s="178" customFormat="1" ht="14.25">
      <c r="B68" s="182" t="s">
        <v>101</v>
      </c>
      <c r="C68" s="183">
        <v>12.304605583902916</v>
      </c>
      <c r="D68" s="183">
        <v>17.095198691235783</v>
      </c>
      <c r="E68" s="183">
        <v>70.60019572486131</v>
      </c>
      <c r="F68" s="181">
        <f aca="true" t="shared" si="0" ref="F68:F93">SUM(C68:E68)</f>
        <v>100</v>
      </c>
      <c r="J68" s="178" t="s">
        <v>33</v>
      </c>
      <c r="K68" s="178">
        <v>12.304605583902916</v>
      </c>
      <c r="L68" s="178">
        <v>17.095198691235783</v>
      </c>
      <c r="M68" s="178">
        <v>70.60019572486131</v>
      </c>
    </row>
    <row r="69" spans="2:13" s="178" customFormat="1" ht="14.25">
      <c r="B69" s="182" t="s">
        <v>66</v>
      </c>
      <c r="C69" s="183">
        <v>16.555612050735434</v>
      </c>
      <c r="D69" s="183">
        <v>30.463009583551376</v>
      </c>
      <c r="E69" s="183">
        <v>52.981378365713184</v>
      </c>
      <c r="F69" s="181">
        <f t="shared" si="0"/>
        <v>100</v>
      </c>
      <c r="J69" s="178" t="s">
        <v>66</v>
      </c>
      <c r="K69" s="178">
        <v>16.555612050735434</v>
      </c>
      <c r="L69" s="178">
        <v>30.463009583551376</v>
      </c>
      <c r="M69" s="178">
        <v>52.981378365713184</v>
      </c>
    </row>
    <row r="70" spans="2:13" s="178" customFormat="1" ht="14.25">
      <c r="B70" s="182" t="s">
        <v>34</v>
      </c>
      <c r="C70" s="183">
        <v>30.508041964659675</v>
      </c>
      <c r="D70" s="183">
        <v>0.08125783939560298</v>
      </c>
      <c r="E70" s="183">
        <v>69.41070019594473</v>
      </c>
      <c r="F70" s="181">
        <f t="shared" si="0"/>
        <v>100</v>
      </c>
      <c r="J70" s="178" t="s">
        <v>34</v>
      </c>
      <c r="K70" s="178">
        <v>30.508041964659675</v>
      </c>
      <c r="L70" s="178">
        <v>0.08125783939560298</v>
      </c>
      <c r="M70" s="178">
        <v>69.41070019594473</v>
      </c>
    </row>
    <row r="71" spans="2:13" s="178" customFormat="1" ht="14.25">
      <c r="B71" s="182" t="s">
        <v>35</v>
      </c>
      <c r="C71" s="183">
        <v>10.94002765979114</v>
      </c>
      <c r="D71" s="183" t="s">
        <v>61</v>
      </c>
      <c r="E71" s="183">
        <v>89.05997234020886</v>
      </c>
      <c r="F71" s="181">
        <f t="shared" si="0"/>
        <v>100</v>
      </c>
      <c r="J71" s="178" t="s">
        <v>35</v>
      </c>
      <c r="K71" s="178">
        <v>10.94002765979114</v>
      </c>
      <c r="L71" s="178" t="s">
        <v>61</v>
      </c>
      <c r="M71" s="178">
        <v>89.05997234020886</v>
      </c>
    </row>
    <row r="72" spans="2:13" s="178" customFormat="1" ht="14.25">
      <c r="B72" s="182" t="s">
        <v>36</v>
      </c>
      <c r="C72" s="183">
        <v>19.44260079685856</v>
      </c>
      <c r="D72" s="183">
        <v>10.331702497675588</v>
      </c>
      <c r="E72" s="183">
        <v>70.22569670546585</v>
      </c>
      <c r="F72" s="181">
        <f t="shared" si="0"/>
        <v>100</v>
      </c>
      <c r="J72" s="178" t="s">
        <v>36</v>
      </c>
      <c r="K72" s="178">
        <v>19.44260079685856</v>
      </c>
      <c r="L72" s="178">
        <v>10.331702497675588</v>
      </c>
      <c r="M72" s="178">
        <v>70.22569670546585</v>
      </c>
    </row>
    <row r="73" spans="2:13" s="178" customFormat="1" ht="14.25">
      <c r="B73" s="182" t="s">
        <v>37</v>
      </c>
      <c r="C73" s="183">
        <v>67.01679363783953</v>
      </c>
      <c r="D73" s="183" t="s">
        <v>61</v>
      </c>
      <c r="E73" s="183">
        <v>32.98320636216047</v>
      </c>
      <c r="F73" s="181">
        <f t="shared" si="0"/>
        <v>100</v>
      </c>
      <c r="J73" s="178" t="s">
        <v>37</v>
      </c>
      <c r="K73" s="178">
        <v>67.01679363783953</v>
      </c>
      <c r="L73" s="178" t="s">
        <v>61</v>
      </c>
      <c r="M73" s="178">
        <v>32.98320636216047</v>
      </c>
    </row>
    <row r="74" spans="2:13" s="178" customFormat="1" ht="14.25">
      <c r="B74" s="182" t="s">
        <v>38</v>
      </c>
      <c r="C74" s="183">
        <v>1.0558644815653107</v>
      </c>
      <c r="D74" s="183" t="s">
        <v>61</v>
      </c>
      <c r="E74" s="183">
        <v>98.94413551843469</v>
      </c>
      <c r="F74" s="181">
        <f t="shared" si="0"/>
        <v>100</v>
      </c>
      <c r="J74" s="178" t="s">
        <v>38</v>
      </c>
      <c r="K74" s="178">
        <v>1.0558644815653107</v>
      </c>
      <c r="L74" s="178" t="s">
        <v>61</v>
      </c>
      <c r="M74" s="178">
        <v>98.94413551843469</v>
      </c>
    </row>
    <row r="75" spans="2:13" s="178" customFormat="1" ht="14.25">
      <c r="B75" s="182" t="s">
        <v>64</v>
      </c>
      <c r="C75" s="183">
        <v>1.5308961580757792</v>
      </c>
      <c r="D75" s="183" t="s">
        <v>61</v>
      </c>
      <c r="E75" s="183">
        <v>98.46910384192422</v>
      </c>
      <c r="F75" s="181">
        <f t="shared" si="0"/>
        <v>100</v>
      </c>
      <c r="J75" s="178" t="s">
        <v>64</v>
      </c>
      <c r="K75" s="178">
        <v>1.5308961580757792</v>
      </c>
      <c r="L75" s="178" t="s">
        <v>61</v>
      </c>
      <c r="M75" s="178">
        <v>98.46910384192422</v>
      </c>
    </row>
    <row r="76" spans="2:13" s="178" customFormat="1" ht="14.25">
      <c r="B76" s="182" t="s">
        <v>39</v>
      </c>
      <c r="C76" s="183">
        <v>5.542911091766815</v>
      </c>
      <c r="D76" s="183" t="s">
        <v>61</v>
      </c>
      <c r="E76" s="183">
        <v>94.45708890823319</v>
      </c>
      <c r="F76" s="181">
        <f t="shared" si="0"/>
        <v>100</v>
      </c>
      <c r="J76" s="178" t="s">
        <v>39</v>
      </c>
      <c r="K76" s="178">
        <v>5.542911091766815</v>
      </c>
      <c r="L76" s="178" t="s">
        <v>61</v>
      </c>
      <c r="M76" s="178">
        <v>94.45708890823319</v>
      </c>
    </row>
    <row r="77" spans="2:13" s="178" customFormat="1" ht="14.25">
      <c r="B77" s="182" t="s">
        <v>40</v>
      </c>
      <c r="C77" s="183">
        <v>10.889121815158134</v>
      </c>
      <c r="D77" s="183">
        <v>2.9837244569270696</v>
      </c>
      <c r="E77" s="183">
        <v>86.12715372791479</v>
      </c>
      <c r="F77" s="181">
        <f t="shared" si="0"/>
        <v>99.99999999999999</v>
      </c>
      <c r="J77" s="178" t="s">
        <v>40</v>
      </c>
      <c r="K77" s="178">
        <v>10.889121815158134</v>
      </c>
      <c r="L77" s="178">
        <v>2.9837244569270696</v>
      </c>
      <c r="M77" s="178">
        <v>86.12715372791479</v>
      </c>
    </row>
    <row r="78" spans="2:13" s="178" customFormat="1" ht="14.25">
      <c r="B78" s="182" t="s">
        <v>58</v>
      </c>
      <c r="C78" s="183">
        <v>22.2000055610215</v>
      </c>
      <c r="D78" s="183">
        <v>7.349229971315865</v>
      </c>
      <c r="E78" s="183">
        <v>70.45076446766264</v>
      </c>
      <c r="F78" s="181">
        <f t="shared" si="0"/>
        <v>100</v>
      </c>
      <c r="J78" s="178" t="s">
        <v>58</v>
      </c>
      <c r="K78" s="178">
        <v>22.2000055610215</v>
      </c>
      <c r="L78" s="178">
        <v>7.349229971315865</v>
      </c>
      <c r="M78" s="178">
        <v>70.45076446766264</v>
      </c>
    </row>
    <row r="79" spans="2:13" s="178" customFormat="1" ht="14.25">
      <c r="B79" s="182" t="s">
        <v>41</v>
      </c>
      <c r="C79" s="183">
        <v>12.672629246422105</v>
      </c>
      <c r="D79" s="183">
        <v>0.05070554084964387</v>
      </c>
      <c r="E79" s="183">
        <v>87.27666521272826</v>
      </c>
      <c r="F79" s="181">
        <f t="shared" si="0"/>
        <v>100.00000000000001</v>
      </c>
      <c r="J79" s="178" t="s">
        <v>41</v>
      </c>
      <c r="K79" s="178">
        <v>12.672629246422105</v>
      </c>
      <c r="L79" s="178">
        <v>0.05070554084964387</v>
      </c>
      <c r="M79" s="178">
        <v>87.27666521272826</v>
      </c>
    </row>
    <row r="80" spans="2:13" s="178" customFormat="1" ht="14.25">
      <c r="B80" s="182" t="s">
        <v>43</v>
      </c>
      <c r="C80" s="183">
        <v>84.32030431384045</v>
      </c>
      <c r="D80" s="183" t="s">
        <v>61</v>
      </c>
      <c r="E80" s="183">
        <v>15.679695686159551</v>
      </c>
      <c r="F80" s="181">
        <f t="shared" si="0"/>
        <v>100</v>
      </c>
      <c r="J80" s="178" t="s">
        <v>43</v>
      </c>
      <c r="K80" s="178">
        <v>84.32030431384045</v>
      </c>
      <c r="L80" s="178" t="s">
        <v>61</v>
      </c>
      <c r="M80" s="178">
        <v>15.679695686159551</v>
      </c>
    </row>
    <row r="81" spans="2:13" s="178" customFormat="1" ht="14.25">
      <c r="B81" s="182" t="s">
        <v>44</v>
      </c>
      <c r="C81" s="183">
        <v>70.39155485908346</v>
      </c>
      <c r="D81" s="183">
        <v>0.0049669457281317705</v>
      </c>
      <c r="E81" s="183">
        <v>29.60347819518842</v>
      </c>
      <c r="F81" s="181">
        <f t="shared" si="0"/>
        <v>100</v>
      </c>
      <c r="J81" s="178" t="s">
        <v>44</v>
      </c>
      <c r="K81" s="178">
        <v>70.39155485908346</v>
      </c>
      <c r="L81" s="178">
        <v>0.0049669457281317705</v>
      </c>
      <c r="M81" s="178">
        <v>29.60347819518842</v>
      </c>
    </row>
    <row r="82" spans="2:13" s="178" customFormat="1" ht="14.25">
      <c r="B82" s="182" t="s">
        <v>88</v>
      </c>
      <c r="C82" s="183">
        <v>8.830151566342037</v>
      </c>
      <c r="D82" s="183">
        <v>8.830151566342037</v>
      </c>
      <c r="E82" s="183">
        <v>82.33969686731592</v>
      </c>
      <c r="F82" s="181">
        <f t="shared" si="0"/>
        <v>100</v>
      </c>
      <c r="J82" s="178" t="s">
        <v>45</v>
      </c>
      <c r="K82" s="178">
        <v>8.830151566342037</v>
      </c>
      <c r="L82" s="178">
        <v>8.830151566342037</v>
      </c>
      <c r="M82" s="178">
        <v>82.33969686731592</v>
      </c>
    </row>
    <row r="83" spans="2:13" s="178" customFormat="1" ht="14.25">
      <c r="B83" s="182" t="s">
        <v>46</v>
      </c>
      <c r="C83" s="183">
        <v>29.954496847780383</v>
      </c>
      <c r="D83" s="183">
        <v>6.4322657369773255</v>
      </c>
      <c r="E83" s="183">
        <v>63.613237415242295</v>
      </c>
      <c r="F83" s="181">
        <f t="shared" si="0"/>
        <v>100</v>
      </c>
      <c r="J83" s="178" t="s">
        <v>46</v>
      </c>
      <c r="K83" s="178">
        <v>29.954496847780383</v>
      </c>
      <c r="L83" s="178">
        <v>6.4322657369773255</v>
      </c>
      <c r="M83" s="178">
        <v>63.613237415242295</v>
      </c>
    </row>
    <row r="84" spans="2:13" s="178" customFormat="1" ht="14.25">
      <c r="B84" s="182" t="s">
        <v>47</v>
      </c>
      <c r="C84" s="183">
        <v>6.012616647152226</v>
      </c>
      <c r="D84" s="183">
        <v>46.53170092625965</v>
      </c>
      <c r="E84" s="183">
        <v>47.45568242658813</v>
      </c>
      <c r="F84" s="181">
        <f t="shared" si="0"/>
        <v>100.00000000000001</v>
      </c>
      <c r="J84" s="178" t="s">
        <v>47</v>
      </c>
      <c r="K84" s="178">
        <v>6.012616647152226</v>
      </c>
      <c r="L84" s="178">
        <v>46.53170092625965</v>
      </c>
      <c r="M84" s="178">
        <v>47.45568242658813</v>
      </c>
    </row>
    <row r="85" spans="2:13" s="178" customFormat="1" ht="14.25">
      <c r="B85" s="182" t="s">
        <v>48</v>
      </c>
      <c r="C85" s="183">
        <v>32.90744780732939</v>
      </c>
      <c r="D85" s="183">
        <v>3.6976367067982303</v>
      </c>
      <c r="E85" s="183">
        <v>63.39491548587238</v>
      </c>
      <c r="F85" s="181">
        <f t="shared" si="0"/>
        <v>100</v>
      </c>
      <c r="J85" s="178" t="s">
        <v>48</v>
      </c>
      <c r="K85" s="178">
        <v>32.90744780732939</v>
      </c>
      <c r="L85" s="178">
        <v>3.6976367067982303</v>
      </c>
      <c r="M85" s="178">
        <v>63.39491548587238</v>
      </c>
    </row>
    <row r="86" spans="2:13" s="178" customFormat="1" ht="14.25">
      <c r="B86" s="182" t="s">
        <v>49</v>
      </c>
      <c r="C86" s="183">
        <v>27.644904633943746</v>
      </c>
      <c r="D86" s="183">
        <v>0.07405440375941416</v>
      </c>
      <c r="E86" s="183">
        <v>72.28104096229684</v>
      </c>
      <c r="F86" s="181">
        <f t="shared" si="0"/>
        <v>100</v>
      </c>
      <c r="J86" s="178" t="s">
        <v>49</v>
      </c>
      <c r="K86" s="178">
        <v>27.644904633943746</v>
      </c>
      <c r="L86" s="178">
        <v>0.07405440375941416</v>
      </c>
      <c r="M86" s="178">
        <v>72.28104096229684</v>
      </c>
    </row>
    <row r="87" spans="2:13" s="178" customFormat="1" ht="14.25">
      <c r="B87" s="182" t="s">
        <v>50</v>
      </c>
      <c r="C87" s="183">
        <v>13.7514864274736</v>
      </c>
      <c r="D87" s="183" t="s">
        <v>61</v>
      </c>
      <c r="E87" s="183">
        <v>86.24851357252639</v>
      </c>
      <c r="F87" s="181">
        <f t="shared" si="0"/>
        <v>99.99999999999999</v>
      </c>
      <c r="J87" s="178" t="s">
        <v>50</v>
      </c>
      <c r="K87" s="178">
        <v>13.7514864274736</v>
      </c>
      <c r="L87" s="178" t="s">
        <v>61</v>
      </c>
      <c r="M87" s="178">
        <v>86.24851357252639</v>
      </c>
    </row>
    <row r="88" spans="2:13" s="178" customFormat="1" ht="14.25">
      <c r="B88" s="182" t="s">
        <v>65</v>
      </c>
      <c r="C88" s="183">
        <v>31.432853439962415</v>
      </c>
      <c r="D88" s="183">
        <v>29.21164823844488</v>
      </c>
      <c r="E88" s="183">
        <v>39.3554983215927</v>
      </c>
      <c r="F88" s="181">
        <f t="shared" si="0"/>
        <v>100</v>
      </c>
      <c r="J88" s="178" t="s">
        <v>65</v>
      </c>
      <c r="K88" s="178">
        <v>31.432853439962415</v>
      </c>
      <c r="L88" s="178">
        <v>29.21164823844488</v>
      </c>
      <c r="M88" s="178">
        <v>39.3554983215927</v>
      </c>
    </row>
    <row r="89" spans="2:13" s="178" customFormat="1" ht="14.25">
      <c r="B89" s="182" t="s">
        <v>51</v>
      </c>
      <c r="C89" s="183">
        <v>32.884744043905975</v>
      </c>
      <c r="D89" s="183" t="s">
        <v>61</v>
      </c>
      <c r="E89" s="183">
        <v>67.11525595609402</v>
      </c>
      <c r="F89" s="181">
        <f t="shared" si="0"/>
        <v>100</v>
      </c>
      <c r="J89" s="178" t="s">
        <v>51</v>
      </c>
      <c r="K89" s="178">
        <v>32.884744043905975</v>
      </c>
      <c r="L89" s="178" t="s">
        <v>61</v>
      </c>
      <c r="M89" s="178">
        <v>67.11525595609402</v>
      </c>
    </row>
    <row r="90" spans="2:13" s="178" customFormat="1" ht="14.25">
      <c r="B90" s="182" t="s">
        <v>52</v>
      </c>
      <c r="C90" s="183">
        <v>36.61042911920636</v>
      </c>
      <c r="D90" s="183">
        <v>4.755352800887561</v>
      </c>
      <c r="E90" s="183">
        <v>58.634218079906084</v>
      </c>
      <c r="F90" s="181">
        <f t="shared" si="0"/>
        <v>100</v>
      </c>
      <c r="J90" s="178" t="s">
        <v>52</v>
      </c>
      <c r="K90" s="178">
        <v>36.61042911920636</v>
      </c>
      <c r="L90" s="178">
        <v>4.755352800887561</v>
      </c>
      <c r="M90" s="178">
        <v>58.634218079906084</v>
      </c>
    </row>
    <row r="91" spans="2:13" s="178" customFormat="1" ht="14.25">
      <c r="B91" s="182" t="s">
        <v>53</v>
      </c>
      <c r="C91" s="183">
        <v>28.6324059608967</v>
      </c>
      <c r="D91" s="183">
        <v>0.3827944300971634</v>
      </c>
      <c r="E91" s="183">
        <v>70.98479960900613</v>
      </c>
      <c r="F91" s="181">
        <f t="shared" si="0"/>
        <v>100</v>
      </c>
      <c r="J91" s="178" t="s">
        <v>53</v>
      </c>
      <c r="K91" s="178">
        <v>28.6324059608967</v>
      </c>
      <c r="L91" s="178">
        <v>0.3827944300971634</v>
      </c>
      <c r="M91" s="178">
        <v>70.98479960900613</v>
      </c>
    </row>
    <row r="92" spans="2:13" s="178" customFormat="1" ht="14.25">
      <c r="B92" s="182" t="s">
        <v>54</v>
      </c>
      <c r="C92" s="183">
        <v>37.166482398567254</v>
      </c>
      <c r="D92" s="183" t="s">
        <v>61</v>
      </c>
      <c r="E92" s="183">
        <v>62.833517601432746</v>
      </c>
      <c r="F92" s="181">
        <f t="shared" si="0"/>
        <v>100</v>
      </c>
      <c r="J92" s="178" t="s">
        <v>54</v>
      </c>
      <c r="K92" s="178">
        <v>37.166482398567254</v>
      </c>
      <c r="L92" s="178" t="s">
        <v>61</v>
      </c>
      <c r="M92" s="178">
        <v>62.833517601432746</v>
      </c>
    </row>
    <row r="93" spans="2:13" s="178" customFormat="1" ht="14.25">
      <c r="B93" s="182" t="s">
        <v>55</v>
      </c>
      <c r="C93" s="183">
        <v>11.443147132276035</v>
      </c>
      <c r="D93" s="183">
        <v>0.08804883775534163</v>
      </c>
      <c r="E93" s="183">
        <v>88.46880402996862</v>
      </c>
      <c r="F93" s="181">
        <f t="shared" si="0"/>
        <v>100</v>
      </c>
      <c r="J93" s="178" t="s">
        <v>55</v>
      </c>
      <c r="K93" s="178">
        <v>11.443147132276035</v>
      </c>
      <c r="L93" s="178">
        <v>0.08804883775534163</v>
      </c>
      <c r="M93" s="178">
        <v>88.46880402996862</v>
      </c>
    </row>
    <row r="94" spans="2:5" s="178" customFormat="1" ht="14.25">
      <c r="B94" s="182"/>
      <c r="C94" s="183"/>
      <c r="D94" s="183"/>
      <c r="E94" s="183"/>
    </row>
    <row r="95" spans="2:13" s="178" customFormat="1" ht="14.25">
      <c r="B95" s="182" t="s">
        <v>56</v>
      </c>
      <c r="C95" s="183">
        <v>14.833586559344178</v>
      </c>
      <c r="D95" s="183" t="s">
        <v>61</v>
      </c>
      <c r="E95" s="183">
        <v>85.16641344065582</v>
      </c>
      <c r="F95" s="181">
        <f>SUM(C95:E95)</f>
        <v>100</v>
      </c>
      <c r="J95" s="178" t="s">
        <v>56</v>
      </c>
      <c r="K95" s="178">
        <v>14.833586559344178</v>
      </c>
      <c r="L95" s="178" t="s">
        <v>61</v>
      </c>
      <c r="M95" s="178">
        <v>85.16641344065582</v>
      </c>
    </row>
    <row r="96" spans="2:13" s="178" customFormat="1" ht="14.25">
      <c r="B96" s="182" t="s">
        <v>57</v>
      </c>
      <c r="C96" s="183">
        <v>34.90051272812777</v>
      </c>
      <c r="D96" s="183" t="s">
        <v>61</v>
      </c>
      <c r="E96" s="183">
        <v>65.09948727187222</v>
      </c>
      <c r="F96" s="181">
        <f>SUM(C96:E96)</f>
        <v>100</v>
      </c>
      <c r="J96" s="178" t="s">
        <v>57</v>
      </c>
      <c r="K96" s="178">
        <v>34.90051272812777</v>
      </c>
      <c r="L96" s="178" t="s">
        <v>61</v>
      </c>
      <c r="M96" s="178">
        <v>65.09948727187222</v>
      </c>
    </row>
    <row r="97" s="178" customFormat="1" ht="14.25"/>
    <row r="98" s="175" customFormat="1" ht="14.25"/>
    <row r="99" spans="2:26" ht="14.25">
      <c r="B99"/>
      <c r="C99"/>
      <c r="D99"/>
      <c r="E99"/>
      <c r="F99"/>
      <c r="G99"/>
      <c r="H99"/>
      <c r="I99"/>
      <c r="J99"/>
      <c r="K99"/>
      <c r="L99"/>
      <c r="R99"/>
      <c r="S99"/>
      <c r="T99"/>
      <c r="U99"/>
      <c r="V99"/>
      <c r="W99"/>
      <c r="X99"/>
      <c r="Y99"/>
      <c r="Z99"/>
    </row>
    <row r="100" spans="2:26" ht="14.25">
      <c r="B100"/>
      <c r="C100"/>
      <c r="D100"/>
      <c r="E100"/>
      <c r="F100"/>
      <c r="G100"/>
      <c r="H100"/>
      <c r="I100"/>
      <c r="J100"/>
      <c r="K100"/>
      <c r="L100"/>
      <c r="R100"/>
      <c r="S100"/>
      <c r="T100"/>
      <c r="U100"/>
      <c r="V100"/>
      <c r="W100"/>
      <c r="X100"/>
      <c r="Y100"/>
      <c r="Z100"/>
    </row>
    <row r="101" spans="2:26" ht="14.25">
      <c r="B101"/>
      <c r="C101"/>
      <c r="D101"/>
      <c r="E101"/>
      <c r="F101"/>
      <c r="G101"/>
      <c r="H101"/>
      <c r="I101"/>
      <c r="J101"/>
      <c r="K101"/>
      <c r="L101"/>
      <c r="R101"/>
      <c r="S101"/>
      <c r="T101"/>
      <c r="U101"/>
      <c r="V101"/>
      <c r="W101"/>
      <c r="X101"/>
      <c r="Y101"/>
      <c r="Z101"/>
    </row>
    <row r="102" spans="2:26" ht="14.25">
      <c r="B102"/>
      <c r="C102"/>
      <c r="D102"/>
      <c r="E102"/>
      <c r="F102"/>
      <c r="G102"/>
      <c r="H102"/>
      <c r="I102"/>
      <c r="J102"/>
      <c r="K102"/>
      <c r="L102"/>
      <c r="R102"/>
      <c r="S102"/>
      <c r="T102"/>
      <c r="U102"/>
      <c r="V102"/>
      <c r="W102"/>
      <c r="X102"/>
      <c r="Y102"/>
      <c r="Z102"/>
    </row>
    <row r="103" spans="2:26" ht="14.25">
      <c r="B103"/>
      <c r="C103"/>
      <c r="D103"/>
      <c r="E103"/>
      <c r="F103"/>
      <c r="G103"/>
      <c r="H103"/>
      <c r="I103"/>
      <c r="J103"/>
      <c r="K103"/>
      <c r="L103"/>
      <c r="R103"/>
      <c r="S103"/>
      <c r="T103"/>
      <c r="U103"/>
      <c r="V103"/>
      <c r="W103"/>
      <c r="X103"/>
      <c r="Y103"/>
      <c r="Z103"/>
    </row>
    <row r="104" spans="2:26" ht="14.25">
      <c r="B104"/>
      <c r="C104"/>
      <c r="D104"/>
      <c r="E104"/>
      <c r="F104"/>
      <c r="G104"/>
      <c r="H104"/>
      <c r="I104"/>
      <c r="J104"/>
      <c r="K104"/>
      <c r="L104"/>
      <c r="R104"/>
      <c r="S104"/>
      <c r="T104"/>
      <c r="U104"/>
      <c r="V104"/>
      <c r="W104"/>
      <c r="X104"/>
      <c r="Y104"/>
      <c r="Z104"/>
    </row>
    <row r="105" spans="2:26" ht="14.25">
      <c r="B105"/>
      <c r="C105"/>
      <c r="D105"/>
      <c r="E105"/>
      <c r="F105"/>
      <c r="G105"/>
      <c r="H105"/>
      <c r="I105"/>
      <c r="J105"/>
      <c r="K105"/>
      <c r="L105"/>
      <c r="R105"/>
      <c r="S105"/>
      <c r="T105"/>
      <c r="U105"/>
      <c r="V105"/>
      <c r="W105"/>
      <c r="X105"/>
      <c r="Y105"/>
      <c r="Z105"/>
    </row>
    <row r="106" spans="2:26" ht="14.25">
      <c r="B106"/>
      <c r="C106"/>
      <c r="D106"/>
      <c r="E106"/>
      <c r="F106"/>
      <c r="G106"/>
      <c r="H106"/>
      <c r="I106"/>
      <c r="J106"/>
      <c r="K106"/>
      <c r="L106"/>
      <c r="R106"/>
      <c r="S106"/>
      <c r="T106"/>
      <c r="U106"/>
      <c r="V106"/>
      <c r="W106"/>
      <c r="X106"/>
      <c r="Y106"/>
      <c r="Z106"/>
    </row>
    <row r="107" spans="2:26" ht="14.25">
      <c r="B107"/>
      <c r="C107"/>
      <c r="D107"/>
      <c r="E107"/>
      <c r="F107"/>
      <c r="G107"/>
      <c r="H107"/>
      <c r="I107"/>
      <c r="J107"/>
      <c r="K107"/>
      <c r="L107"/>
      <c r="R107"/>
      <c r="S107"/>
      <c r="T107"/>
      <c r="U107"/>
      <c r="V107"/>
      <c r="W107"/>
      <c r="X107"/>
      <c r="Y107"/>
      <c r="Z107"/>
    </row>
    <row r="108" spans="2:26" ht="14.25">
      <c r="B108"/>
      <c r="C108"/>
      <c r="D108"/>
      <c r="E108"/>
      <c r="F108"/>
      <c r="G108"/>
      <c r="H108"/>
      <c r="I108"/>
      <c r="J108"/>
      <c r="K108"/>
      <c r="L108"/>
      <c r="R108"/>
      <c r="S108"/>
      <c r="T108"/>
      <c r="U108"/>
      <c r="V108"/>
      <c r="W108"/>
      <c r="X108"/>
      <c r="Y108"/>
      <c r="Z108"/>
    </row>
    <row r="109" spans="2:12" ht="14.25">
      <c r="B109"/>
      <c r="C109"/>
      <c r="D109"/>
      <c r="E109"/>
      <c r="F109"/>
      <c r="G109"/>
      <c r="H109"/>
      <c r="I109"/>
      <c r="J109"/>
      <c r="K109"/>
      <c r="L109"/>
    </row>
    <row r="110" spans="2:12" ht="14.25">
      <c r="B110"/>
      <c r="C110"/>
      <c r="D110"/>
      <c r="E110"/>
      <c r="F110"/>
      <c r="G110"/>
      <c r="H110"/>
      <c r="I110"/>
      <c r="J110"/>
      <c r="K110"/>
      <c r="L110"/>
    </row>
    <row r="111" spans="2:12" ht="14.25">
      <c r="B111"/>
      <c r="C111"/>
      <c r="D111"/>
      <c r="E111"/>
      <c r="F111"/>
      <c r="G111"/>
      <c r="H111"/>
      <c r="I111"/>
      <c r="J111"/>
      <c r="K111"/>
      <c r="L111"/>
    </row>
    <row r="112" spans="2:12" ht="14.25">
      <c r="B112"/>
      <c r="C112"/>
      <c r="D112"/>
      <c r="E112"/>
      <c r="F112"/>
      <c r="G112"/>
      <c r="H112"/>
      <c r="I112"/>
      <c r="J112"/>
      <c r="K112"/>
      <c r="L112"/>
    </row>
    <row r="113" spans="2:12" ht="14.25">
      <c r="B113"/>
      <c r="C113"/>
      <c r="D113"/>
      <c r="E113"/>
      <c r="F113"/>
      <c r="G113"/>
      <c r="H113"/>
      <c r="I113"/>
      <c r="J113"/>
      <c r="K113"/>
      <c r="L113"/>
    </row>
    <row r="114" spans="2:12" ht="14.25">
      <c r="B114"/>
      <c r="C114"/>
      <c r="D114"/>
      <c r="E114"/>
      <c r="F114"/>
      <c r="G114"/>
      <c r="H114"/>
      <c r="I114"/>
      <c r="J114"/>
      <c r="K114"/>
      <c r="L114"/>
    </row>
    <row r="115" spans="2:12" ht="14.25">
      <c r="B115"/>
      <c r="C115"/>
      <c r="D115"/>
      <c r="E115"/>
      <c r="F115"/>
      <c r="G115"/>
      <c r="H115"/>
      <c r="I115"/>
      <c r="J115"/>
      <c r="K115"/>
      <c r="L115"/>
    </row>
    <row r="116" spans="2:12" ht="14.25">
      <c r="B116"/>
      <c r="C116"/>
      <c r="D116"/>
      <c r="E116"/>
      <c r="F116"/>
      <c r="G116"/>
      <c r="H116"/>
      <c r="I116"/>
      <c r="J116"/>
      <c r="K116"/>
      <c r="L116"/>
    </row>
    <row r="117" spans="2:12" ht="14.25">
      <c r="B117"/>
      <c r="C117"/>
      <c r="D117"/>
      <c r="E117"/>
      <c r="F117"/>
      <c r="G117"/>
      <c r="H117"/>
      <c r="I117"/>
      <c r="J117"/>
      <c r="K117"/>
      <c r="L117"/>
    </row>
    <row r="118" spans="2:12" ht="14.25">
      <c r="B118"/>
      <c r="C118"/>
      <c r="D118"/>
      <c r="E118"/>
      <c r="F118"/>
      <c r="G118"/>
      <c r="H118"/>
      <c r="I118"/>
      <c r="J118"/>
      <c r="K118"/>
      <c r="L118"/>
    </row>
    <row r="119" spans="2:12" ht="14.25">
      <c r="B119"/>
      <c r="C119"/>
      <c r="D119"/>
      <c r="E119"/>
      <c r="F119"/>
      <c r="G119"/>
      <c r="H119"/>
      <c r="I119"/>
      <c r="J119"/>
      <c r="K119"/>
      <c r="L119"/>
    </row>
    <row r="120" spans="2:12" ht="14.25">
      <c r="B120"/>
      <c r="C120"/>
      <c r="D120"/>
      <c r="E120"/>
      <c r="F120"/>
      <c r="G120"/>
      <c r="H120"/>
      <c r="I120"/>
      <c r="J120"/>
      <c r="K120"/>
      <c r="L120"/>
    </row>
    <row r="121" spans="2:12" ht="14.25">
      <c r="B121"/>
      <c r="C121"/>
      <c r="D121"/>
      <c r="E121"/>
      <c r="F121"/>
      <c r="G121"/>
      <c r="H121"/>
      <c r="I121"/>
      <c r="J121"/>
      <c r="K121"/>
      <c r="L121"/>
    </row>
    <row r="122" spans="2:12" ht="14.25">
      <c r="B122"/>
      <c r="C122"/>
      <c r="D122"/>
      <c r="E122"/>
      <c r="F122"/>
      <c r="G122"/>
      <c r="H122"/>
      <c r="I122"/>
      <c r="J122"/>
      <c r="K122"/>
      <c r="L122"/>
    </row>
    <row r="123" spans="2:12" ht="14.25">
      <c r="B123"/>
      <c r="C123"/>
      <c r="D123"/>
      <c r="E123"/>
      <c r="F123"/>
      <c r="G123"/>
      <c r="H123"/>
      <c r="I123"/>
      <c r="J123"/>
      <c r="K123"/>
      <c r="L123"/>
    </row>
    <row r="124" spans="2:12" ht="14.25">
      <c r="B124"/>
      <c r="C124"/>
      <c r="D124"/>
      <c r="E124"/>
      <c r="F124"/>
      <c r="G124"/>
      <c r="H124"/>
      <c r="I124"/>
      <c r="J124"/>
      <c r="K124"/>
      <c r="L124"/>
    </row>
    <row r="125" spans="2:12" ht="14.25">
      <c r="B125"/>
      <c r="C125"/>
      <c r="D125"/>
      <c r="E125"/>
      <c r="F125"/>
      <c r="G125"/>
      <c r="H125"/>
      <c r="I125"/>
      <c r="J125"/>
      <c r="K125"/>
      <c r="L125"/>
    </row>
    <row r="126" spans="2:9" ht="14.25">
      <c r="B126"/>
      <c r="C126"/>
      <c r="D126"/>
      <c r="E126"/>
      <c r="F126"/>
      <c r="G126"/>
      <c r="H126"/>
      <c r="I126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rowBreaks count="1" manualBreakCount="1">
    <brk id="5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7"/>
  <sheetViews>
    <sheetView showGridLines="0" zoomScaleSheetLayoutView="100" workbookViewId="0" topLeftCell="A1">
      <selection activeCell="U23" sqref="U23"/>
    </sheetView>
  </sheetViews>
  <sheetFormatPr defaultColWidth="9.00390625" defaultRowHeight="14.25"/>
  <cols>
    <col min="1" max="1" width="1.875" style="20" customWidth="1"/>
    <col min="2" max="2" width="7.125" style="22" customWidth="1"/>
    <col min="3" max="3" width="8.50390625" style="22" customWidth="1"/>
    <col min="4" max="4" width="9.50390625" style="22" customWidth="1"/>
    <col min="5" max="20" width="8.50390625" style="22" customWidth="1"/>
    <col min="21" max="27" width="9.00390625" style="66" customWidth="1"/>
    <col min="28" max="34" width="9.00390625" style="22" customWidth="1"/>
    <col min="35" max="16384" width="9.00390625" style="22" customWidth="1"/>
  </cols>
  <sheetData>
    <row r="2" spans="1:27" s="18" customFormat="1" ht="15">
      <c r="A2" s="14"/>
      <c r="B2" s="188" t="s">
        <v>91</v>
      </c>
      <c r="C2" s="188"/>
      <c r="D2" s="188"/>
      <c r="E2" s="15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U2" s="65"/>
      <c r="V2" s="65"/>
      <c r="W2" s="65"/>
      <c r="X2" s="65"/>
      <c r="Y2" s="65"/>
      <c r="Z2" s="65"/>
      <c r="AA2" s="65"/>
    </row>
    <row r="3" spans="1:27" s="18" customFormat="1" ht="12.75">
      <c r="A3" s="14"/>
      <c r="B3" s="193" t="s">
        <v>63</v>
      </c>
      <c r="C3" s="14"/>
      <c r="D3" s="14"/>
      <c r="E3" s="14"/>
      <c r="F3" s="19"/>
      <c r="I3" s="154"/>
      <c r="J3" s="155"/>
      <c r="K3" s="155"/>
      <c r="L3" s="19"/>
      <c r="M3" s="19"/>
      <c r="N3" s="19"/>
      <c r="O3" s="19"/>
      <c r="P3" s="19"/>
      <c r="Q3" s="19"/>
      <c r="U3" s="65"/>
      <c r="V3" s="65"/>
      <c r="W3" s="65"/>
      <c r="X3" s="65"/>
      <c r="Y3" s="65"/>
      <c r="Z3" s="65"/>
      <c r="AA3" s="65"/>
    </row>
    <row r="4" spans="2:17" ht="14.25">
      <c r="B4" s="163"/>
      <c r="C4" s="169"/>
      <c r="D4" s="169"/>
      <c r="E4" s="169"/>
      <c r="F4" s="169"/>
      <c r="G4" s="169"/>
      <c r="H4" s="169"/>
      <c r="I4" s="153"/>
      <c r="J4" s="21"/>
      <c r="K4" s="21"/>
      <c r="L4" s="21"/>
      <c r="M4" s="21"/>
      <c r="N4" s="21"/>
      <c r="O4" s="21"/>
      <c r="P4" s="21"/>
      <c r="Q4" s="21"/>
    </row>
    <row r="5" spans="1:34" ht="15" customHeight="1">
      <c r="A5" s="23"/>
      <c r="B5" s="24"/>
      <c r="C5" s="230">
        <v>2007</v>
      </c>
      <c r="D5" s="231"/>
      <c r="E5" s="232"/>
      <c r="F5" s="230">
        <v>2008</v>
      </c>
      <c r="G5" s="231"/>
      <c r="H5" s="232"/>
      <c r="I5" s="230">
        <v>2009</v>
      </c>
      <c r="J5" s="231"/>
      <c r="K5" s="232"/>
      <c r="L5" s="230">
        <v>2010</v>
      </c>
      <c r="M5" s="231"/>
      <c r="N5" s="232"/>
      <c r="O5" s="230">
        <v>2011</v>
      </c>
      <c r="P5" s="231"/>
      <c r="Q5" s="232"/>
      <c r="R5" s="230" t="s">
        <v>99</v>
      </c>
      <c r="S5" s="231"/>
      <c r="T5" s="231"/>
      <c r="U5" s="165"/>
      <c r="V5" s="165"/>
      <c r="Y5" s="165"/>
      <c r="Z5" s="165"/>
      <c r="AA5" s="165"/>
      <c r="AB5" s="25"/>
      <c r="AC5" s="25"/>
      <c r="AD5" s="25"/>
      <c r="AE5" s="25"/>
      <c r="AF5" s="25"/>
      <c r="AG5" s="25"/>
      <c r="AH5" s="25"/>
    </row>
    <row r="6" spans="1:34" ht="27.75" customHeight="1">
      <c r="A6" s="26"/>
      <c r="B6" s="27"/>
      <c r="C6" s="28" t="s">
        <v>30</v>
      </c>
      <c r="D6" s="29" t="s">
        <v>32</v>
      </c>
      <c r="E6" s="30" t="s">
        <v>31</v>
      </c>
      <c r="F6" s="28" t="s">
        <v>30</v>
      </c>
      <c r="G6" s="29" t="s">
        <v>32</v>
      </c>
      <c r="H6" s="30" t="s">
        <v>31</v>
      </c>
      <c r="I6" s="28" t="s">
        <v>30</v>
      </c>
      <c r="J6" s="29" t="s">
        <v>32</v>
      </c>
      <c r="K6" s="30" t="s">
        <v>31</v>
      </c>
      <c r="L6" s="28" t="s">
        <v>30</v>
      </c>
      <c r="M6" s="29" t="s">
        <v>32</v>
      </c>
      <c r="N6" s="30" t="s">
        <v>31</v>
      </c>
      <c r="O6" s="28" t="s">
        <v>30</v>
      </c>
      <c r="P6" s="29" t="s">
        <v>32</v>
      </c>
      <c r="Q6" s="30" t="s">
        <v>31</v>
      </c>
      <c r="R6" s="28" t="s">
        <v>30</v>
      </c>
      <c r="S6" s="29" t="s">
        <v>32</v>
      </c>
      <c r="T6" s="29" t="s">
        <v>31</v>
      </c>
      <c r="U6" s="166"/>
      <c r="V6" s="166"/>
      <c r="X6" s="166"/>
      <c r="Y6" s="166"/>
      <c r="Z6" s="166"/>
      <c r="AA6" s="166"/>
      <c r="AB6" s="31"/>
      <c r="AC6" s="31"/>
      <c r="AD6" s="31"/>
      <c r="AE6" s="31"/>
      <c r="AF6" s="31"/>
      <c r="AG6" s="31"/>
      <c r="AH6" s="31"/>
    </row>
    <row r="7" spans="1:34" s="38" customFormat="1" ht="13.5" customHeight="1">
      <c r="A7" s="32"/>
      <c r="B7" s="33" t="s">
        <v>97</v>
      </c>
      <c r="C7" s="34">
        <v>18.261601978681345</v>
      </c>
      <c r="D7" s="34">
        <v>6.317938541061813</v>
      </c>
      <c r="E7" s="34">
        <v>75.42045948025684</v>
      </c>
      <c r="F7" s="34">
        <v>18.205623339371012</v>
      </c>
      <c r="G7" s="34">
        <v>6.347683704689968</v>
      </c>
      <c r="H7" s="34">
        <v>75.5</v>
      </c>
      <c r="I7" s="34">
        <v>16.93968584189478</v>
      </c>
      <c r="J7" s="35">
        <v>6.080141315403782</v>
      </c>
      <c r="K7" s="36">
        <v>76.98017284270145</v>
      </c>
      <c r="L7" s="34">
        <v>17.442581856496865</v>
      </c>
      <c r="M7" s="35">
        <v>6.887983802371712</v>
      </c>
      <c r="N7" s="36">
        <v>75.66943434113143</v>
      </c>
      <c r="O7" s="34">
        <v>18.67811179162224</v>
      </c>
      <c r="P7" s="35">
        <v>6.274862226645538</v>
      </c>
      <c r="Q7" s="36">
        <v>75.04702598173223</v>
      </c>
      <c r="R7" s="34">
        <v>18.638459037016077</v>
      </c>
      <c r="S7" s="35">
        <v>6.861686492473032</v>
      </c>
      <c r="T7" s="35">
        <v>74.4998544705109</v>
      </c>
      <c r="U7" s="167"/>
      <c r="V7" s="167"/>
      <c r="W7" s="167"/>
      <c r="X7" s="167"/>
      <c r="Y7" s="167"/>
      <c r="Z7" s="167"/>
      <c r="AA7" s="167"/>
      <c r="AB7" s="37"/>
      <c r="AC7" s="37"/>
      <c r="AD7" s="37"/>
      <c r="AE7" s="37"/>
      <c r="AF7" s="37"/>
      <c r="AG7" s="37"/>
      <c r="AH7" s="37"/>
    </row>
    <row r="8" spans="1:34" ht="13.5" customHeight="1">
      <c r="A8" s="32"/>
      <c r="B8" s="39" t="s">
        <v>98</v>
      </c>
      <c r="C8" s="170">
        <v>18.231345387660465</v>
      </c>
      <c r="D8" s="170">
        <v>6.321598775062437</v>
      </c>
      <c r="E8" s="170">
        <v>75.44705583727708</v>
      </c>
      <c r="F8" s="170">
        <v>18.178036939464114</v>
      </c>
      <c r="G8" s="170">
        <v>6.351003598996415</v>
      </c>
      <c r="H8" s="170">
        <v>75.47095946153948</v>
      </c>
      <c r="I8" s="170">
        <v>16.910122054826825</v>
      </c>
      <c r="J8" s="171">
        <v>6.079878107987691</v>
      </c>
      <c r="K8" s="172">
        <v>77.00999983718549</v>
      </c>
      <c r="L8" s="170">
        <v>17.414517683250256</v>
      </c>
      <c r="M8" s="171">
        <v>6.881078389908534</v>
      </c>
      <c r="N8" s="172">
        <v>75.70440392684122</v>
      </c>
      <c r="O8" s="170">
        <v>18.658834002966884</v>
      </c>
      <c r="P8" s="171">
        <v>6.274027659880646</v>
      </c>
      <c r="Q8" s="172">
        <v>75.06713833715249</v>
      </c>
      <c r="R8" s="170">
        <v>18.621260819452772</v>
      </c>
      <c r="S8" s="171">
        <v>6.859332212172552</v>
      </c>
      <c r="T8" s="171">
        <v>74.5194069683747</v>
      </c>
      <c r="U8" s="167"/>
      <c r="V8" s="167"/>
      <c r="W8" s="167"/>
      <c r="X8" s="167"/>
      <c r="Y8" s="167"/>
      <c r="Z8" s="167"/>
      <c r="AA8" s="164"/>
      <c r="AB8" s="40"/>
      <c r="AC8" s="40"/>
      <c r="AD8" s="40"/>
      <c r="AE8" s="41"/>
      <c r="AF8" s="37"/>
      <c r="AG8" s="37"/>
      <c r="AH8" s="37"/>
    </row>
    <row r="9" spans="1:34" ht="13.5" customHeight="1">
      <c r="A9" s="32"/>
      <c r="B9" s="42" t="s">
        <v>33</v>
      </c>
      <c r="C9" s="43">
        <v>13.032498373497303</v>
      </c>
      <c r="D9" s="44">
        <v>12.677757653026214</v>
      </c>
      <c r="E9" s="45">
        <v>74.28974397347648</v>
      </c>
      <c r="F9" s="43">
        <v>13.093000288384316</v>
      </c>
      <c r="G9" s="44">
        <v>12.827532264165928</v>
      </c>
      <c r="H9" s="45">
        <v>74.07946744744974</v>
      </c>
      <c r="I9" s="43">
        <v>10.404506163391495</v>
      </c>
      <c r="J9" s="44">
        <v>11.568361339811034</v>
      </c>
      <c r="K9" s="45">
        <v>78.02713249679746</v>
      </c>
      <c r="L9" s="43">
        <v>11.477013304118987</v>
      </c>
      <c r="M9" s="44">
        <v>13.924091849700272</v>
      </c>
      <c r="N9" s="45">
        <v>74.59889484618074</v>
      </c>
      <c r="O9" s="43">
        <v>11.639359612780964</v>
      </c>
      <c r="P9" s="44">
        <v>14.180918711686646</v>
      </c>
      <c r="Q9" s="45">
        <v>74.17972167553239</v>
      </c>
      <c r="R9" s="144">
        <v>12.304605583902916</v>
      </c>
      <c r="S9" s="145">
        <v>17.095198691235783</v>
      </c>
      <c r="T9" s="145">
        <v>70.60019572486131</v>
      </c>
      <c r="U9" s="167"/>
      <c r="V9" s="167"/>
      <c r="W9" s="167"/>
      <c r="X9" s="167"/>
      <c r="Y9" s="167"/>
      <c r="Z9" s="167"/>
      <c r="AA9" s="164"/>
      <c r="AB9" s="40"/>
      <c r="AC9" s="40"/>
      <c r="AD9" s="40"/>
      <c r="AE9" s="41"/>
      <c r="AF9" s="41"/>
      <c r="AG9" s="41"/>
      <c r="AH9" s="41"/>
    </row>
    <row r="10" spans="1:34" ht="13.5" customHeight="1">
      <c r="A10" s="32"/>
      <c r="B10" s="72" t="s">
        <v>66</v>
      </c>
      <c r="C10" s="102" t="s">
        <v>84</v>
      </c>
      <c r="D10" s="100" t="s">
        <v>84</v>
      </c>
      <c r="E10" s="101" t="s">
        <v>84</v>
      </c>
      <c r="F10" s="102" t="s">
        <v>84</v>
      </c>
      <c r="G10" s="100" t="s">
        <v>84</v>
      </c>
      <c r="H10" s="101" t="s">
        <v>84</v>
      </c>
      <c r="I10" s="102">
        <v>18.12102004905864</v>
      </c>
      <c r="J10" s="100">
        <v>31.321419709597066</v>
      </c>
      <c r="K10" s="101">
        <v>50.557560241344305</v>
      </c>
      <c r="L10" s="47">
        <v>16.973830737963766</v>
      </c>
      <c r="M10" s="48">
        <v>33.504480516711766</v>
      </c>
      <c r="N10" s="49">
        <v>49.521688745324475</v>
      </c>
      <c r="O10" s="47">
        <v>18.97617551093164</v>
      </c>
      <c r="P10" s="48">
        <v>24.851812960229523</v>
      </c>
      <c r="Q10" s="49">
        <v>56.17201152883884</v>
      </c>
      <c r="R10" s="47">
        <v>16.555612050735434</v>
      </c>
      <c r="S10" s="48">
        <v>30.463009583551376</v>
      </c>
      <c r="T10" s="48">
        <v>52.981378365713184</v>
      </c>
      <c r="U10" s="167"/>
      <c r="V10" s="167"/>
      <c r="W10" s="167"/>
      <c r="X10" s="167"/>
      <c r="Y10" s="167"/>
      <c r="Z10" s="167"/>
      <c r="AA10" s="164"/>
      <c r="AB10" s="40"/>
      <c r="AC10" s="40"/>
      <c r="AD10" s="40"/>
      <c r="AE10" s="41"/>
      <c r="AF10" s="41"/>
      <c r="AG10" s="41"/>
      <c r="AH10" s="41"/>
    </row>
    <row r="11" spans="1:34" ht="13.5" customHeight="1">
      <c r="A11" s="32"/>
      <c r="B11" s="72" t="s">
        <v>34</v>
      </c>
      <c r="C11" s="102">
        <v>32.39832436182749</v>
      </c>
      <c r="D11" s="100">
        <v>0.07153702631414313</v>
      </c>
      <c r="E11" s="101">
        <v>67.53013861185838</v>
      </c>
      <c r="F11" s="102">
        <v>32.14611960645022</v>
      </c>
      <c r="G11" s="100">
        <v>0.05830740098339095</v>
      </c>
      <c r="H11" s="101">
        <v>67.79557299256639</v>
      </c>
      <c r="I11" s="102">
        <v>30.46764242346901</v>
      </c>
      <c r="J11" s="100">
        <v>0.07860465952423402</v>
      </c>
      <c r="K11" s="101">
        <v>69.45375291700675</v>
      </c>
      <c r="L11" s="47">
        <v>29.823738539277713</v>
      </c>
      <c r="M11" s="48">
        <v>0.09313150015896453</v>
      </c>
      <c r="N11" s="49">
        <v>70.08312996056333</v>
      </c>
      <c r="O11" s="47">
        <v>30.125137600497194</v>
      </c>
      <c r="P11" s="48">
        <v>0.08838053780531448</v>
      </c>
      <c r="Q11" s="49">
        <v>69.7864818616975</v>
      </c>
      <c r="R11" s="47">
        <v>30.508041964659675</v>
      </c>
      <c r="S11" s="48">
        <v>0.08125783939560298</v>
      </c>
      <c r="T11" s="48">
        <v>69.41070019594473</v>
      </c>
      <c r="U11" s="167"/>
      <c r="V11" s="167"/>
      <c r="W11" s="167"/>
      <c r="X11" s="167"/>
      <c r="Y11" s="167"/>
      <c r="Z11" s="167"/>
      <c r="AA11" s="164"/>
      <c r="AB11" s="40"/>
      <c r="AC11" s="40"/>
      <c r="AD11" s="40"/>
      <c r="AE11" s="41"/>
      <c r="AF11" s="41"/>
      <c r="AG11" s="41"/>
      <c r="AH11" s="41"/>
    </row>
    <row r="12" spans="1:34" ht="13.5" customHeight="1">
      <c r="A12" s="32"/>
      <c r="B12" s="72" t="s">
        <v>35</v>
      </c>
      <c r="C12" s="102">
        <v>8.821519380759732</v>
      </c>
      <c r="D12" s="100" t="s">
        <v>61</v>
      </c>
      <c r="E12" s="101">
        <v>91.17848061924026</v>
      </c>
      <c r="F12" s="102">
        <v>8.979175496631115</v>
      </c>
      <c r="G12" s="100" t="s">
        <v>61</v>
      </c>
      <c r="H12" s="101">
        <v>91.02082450336889</v>
      </c>
      <c r="I12" s="102">
        <v>9.130091222174308</v>
      </c>
      <c r="J12" s="100" t="s">
        <v>61</v>
      </c>
      <c r="K12" s="101">
        <v>90.86990877782569</v>
      </c>
      <c r="L12" s="47">
        <v>11.477378138954586</v>
      </c>
      <c r="M12" s="48" t="s">
        <v>61</v>
      </c>
      <c r="N12" s="49">
        <v>88.52262186104541</v>
      </c>
      <c r="O12" s="47">
        <v>12.422892289039915</v>
      </c>
      <c r="P12" s="48" t="s">
        <v>61</v>
      </c>
      <c r="Q12" s="49">
        <v>87.57710771096009</v>
      </c>
      <c r="R12" s="47">
        <v>10.94002765979114</v>
      </c>
      <c r="S12" s="48" t="s">
        <v>61</v>
      </c>
      <c r="T12" s="48">
        <v>89.05997234020886</v>
      </c>
      <c r="U12" s="167"/>
      <c r="V12" s="167"/>
      <c r="W12" s="167"/>
      <c r="X12" s="167"/>
      <c r="Y12" s="167"/>
      <c r="Z12" s="167"/>
      <c r="AA12" s="164"/>
      <c r="AB12" s="40"/>
      <c r="AC12" s="40"/>
      <c r="AD12" s="40"/>
      <c r="AE12" s="41"/>
      <c r="AF12" s="41"/>
      <c r="AG12" s="41"/>
      <c r="AH12" s="41"/>
    </row>
    <row r="13" spans="1:34" ht="13.5" customHeight="1">
      <c r="A13" s="32"/>
      <c r="B13" s="72" t="s">
        <v>36</v>
      </c>
      <c r="C13" s="102">
        <v>19.61929351998026</v>
      </c>
      <c r="D13" s="100">
        <v>11.076945451916789</v>
      </c>
      <c r="E13" s="101">
        <v>69.30376102810297</v>
      </c>
      <c r="F13" s="102">
        <v>19.56846153902386</v>
      </c>
      <c r="G13" s="100">
        <v>10.838354480196731</v>
      </c>
      <c r="H13" s="101">
        <v>69.59318398077941</v>
      </c>
      <c r="I13" s="102">
        <v>18.1382734902318</v>
      </c>
      <c r="J13" s="100">
        <v>10.533121817709583</v>
      </c>
      <c r="K13" s="101">
        <v>71.32860469205862</v>
      </c>
      <c r="L13" s="47">
        <v>18.894404760382823</v>
      </c>
      <c r="M13" s="48">
        <v>10.96476550469284</v>
      </c>
      <c r="N13" s="49">
        <v>70.14082973492432</v>
      </c>
      <c r="O13" s="47">
        <v>19.663887968274466</v>
      </c>
      <c r="P13" s="48">
        <v>9.548829948112278</v>
      </c>
      <c r="Q13" s="49">
        <v>70.78728208361326</v>
      </c>
      <c r="R13" s="47">
        <v>19.44260079685856</v>
      </c>
      <c r="S13" s="48">
        <v>10.331702497675588</v>
      </c>
      <c r="T13" s="48">
        <v>70.22569670546585</v>
      </c>
      <c r="U13" s="167"/>
      <c r="V13" s="167"/>
      <c r="W13" s="167"/>
      <c r="X13" s="167"/>
      <c r="Y13" s="167"/>
      <c r="Z13" s="167"/>
      <c r="AA13" s="164"/>
      <c r="AB13" s="40"/>
      <c r="AC13" s="40"/>
      <c r="AD13" s="40"/>
      <c r="AE13" s="41"/>
      <c r="AF13" s="41"/>
      <c r="AG13" s="41"/>
      <c r="AH13" s="41"/>
    </row>
    <row r="14" spans="1:34" ht="13.5" customHeight="1">
      <c r="A14" s="32"/>
      <c r="B14" s="72" t="s">
        <v>37</v>
      </c>
      <c r="C14" s="102">
        <v>73.63417601553886</v>
      </c>
      <c r="D14" s="100" t="s">
        <v>61</v>
      </c>
      <c r="E14" s="101">
        <v>26.365823984461134</v>
      </c>
      <c r="F14" s="102">
        <v>67.39957531764979</v>
      </c>
      <c r="G14" s="100" t="s">
        <v>61</v>
      </c>
      <c r="H14" s="101">
        <v>32.6004246823502</v>
      </c>
      <c r="I14" s="102">
        <v>73.2913498217442</v>
      </c>
      <c r="J14" s="100" t="s">
        <v>61</v>
      </c>
      <c r="K14" s="101">
        <v>26.708650178255795</v>
      </c>
      <c r="L14" s="47">
        <v>75.33339825291263</v>
      </c>
      <c r="M14" s="48" t="s">
        <v>61</v>
      </c>
      <c r="N14" s="49">
        <v>24.66660174708736</v>
      </c>
      <c r="O14" s="47">
        <v>71.68968870377509</v>
      </c>
      <c r="P14" s="48" t="s">
        <v>61</v>
      </c>
      <c r="Q14" s="49">
        <v>28.31031129622491</v>
      </c>
      <c r="R14" s="47">
        <v>67.01679363783953</v>
      </c>
      <c r="S14" s="48" t="s">
        <v>61</v>
      </c>
      <c r="T14" s="48">
        <v>32.98320636216047</v>
      </c>
      <c r="U14" s="167"/>
      <c r="V14" s="167"/>
      <c r="W14" s="167"/>
      <c r="X14" s="167"/>
      <c r="Y14" s="167"/>
      <c r="Z14" s="167"/>
      <c r="AA14" s="164"/>
      <c r="AB14" s="40"/>
      <c r="AC14" s="40"/>
      <c r="AD14" s="40"/>
      <c r="AE14" s="41"/>
      <c r="AF14" s="41"/>
      <c r="AG14" s="41"/>
      <c r="AH14" s="41"/>
    </row>
    <row r="15" spans="1:34" ht="13.5" customHeight="1">
      <c r="A15" s="32"/>
      <c r="B15" s="72" t="s">
        <v>38</v>
      </c>
      <c r="C15" s="102">
        <v>0.7930666499734905</v>
      </c>
      <c r="D15" s="100" t="s">
        <v>61</v>
      </c>
      <c r="E15" s="101">
        <v>99.2069333500265</v>
      </c>
      <c r="F15" s="102">
        <v>0.7068348139535653</v>
      </c>
      <c r="G15" s="100" t="s">
        <v>61</v>
      </c>
      <c r="H15" s="101">
        <v>99.29316518604644</v>
      </c>
      <c r="I15" s="102">
        <v>0.8328706052170027</v>
      </c>
      <c r="J15" s="100" t="s">
        <v>61</v>
      </c>
      <c r="K15" s="101">
        <v>99.16712939478299</v>
      </c>
      <c r="L15" s="47">
        <v>0.9781084376744891</v>
      </c>
      <c r="M15" s="48" t="s">
        <v>61</v>
      </c>
      <c r="N15" s="49">
        <v>99.02189156232552</v>
      </c>
      <c r="O15" s="47">
        <v>1.1800289840737221</v>
      </c>
      <c r="P15" s="48" t="s">
        <v>61</v>
      </c>
      <c r="Q15" s="49">
        <v>98.81997101592628</v>
      </c>
      <c r="R15" s="47">
        <v>1.0558644815653107</v>
      </c>
      <c r="S15" s="48" t="s">
        <v>61</v>
      </c>
      <c r="T15" s="48">
        <v>98.94413551843469</v>
      </c>
      <c r="U15" s="167"/>
      <c r="V15" s="167"/>
      <c r="W15" s="167"/>
      <c r="X15" s="167"/>
      <c r="Y15" s="167"/>
      <c r="Z15" s="167"/>
      <c r="AA15" s="164"/>
      <c r="AB15" s="40"/>
      <c r="AC15" s="40"/>
      <c r="AD15" s="40"/>
      <c r="AE15" s="41"/>
      <c r="AF15" s="41"/>
      <c r="AG15" s="41"/>
      <c r="AH15" s="41"/>
    </row>
    <row r="16" spans="1:34" ht="13.5" customHeight="1">
      <c r="A16" s="32"/>
      <c r="B16" s="72" t="s">
        <v>64</v>
      </c>
      <c r="C16" s="102">
        <v>3.3426486914329043</v>
      </c>
      <c r="D16" s="100" t="s">
        <v>61</v>
      </c>
      <c r="E16" s="101">
        <v>96.6573513085671</v>
      </c>
      <c r="F16" s="102">
        <v>2.8863992005555033</v>
      </c>
      <c r="G16" s="100" t="s">
        <v>61</v>
      </c>
      <c r="H16" s="101">
        <v>97.1136007994445</v>
      </c>
      <c r="I16" s="102">
        <v>2.12727850156124</v>
      </c>
      <c r="J16" s="100" t="s">
        <v>61</v>
      </c>
      <c r="K16" s="101">
        <v>97.87272149843876</v>
      </c>
      <c r="L16" s="47">
        <v>2.1972734284385687</v>
      </c>
      <c r="M16" s="48" t="s">
        <v>61</v>
      </c>
      <c r="N16" s="49">
        <v>97.80272657156142</v>
      </c>
      <c r="O16" s="47">
        <v>1.8610591517305461</v>
      </c>
      <c r="P16" s="48" t="s">
        <v>61</v>
      </c>
      <c r="Q16" s="49">
        <v>98.13894084826946</v>
      </c>
      <c r="R16" s="47">
        <v>1.5308961580757792</v>
      </c>
      <c r="S16" s="48" t="s">
        <v>61</v>
      </c>
      <c r="T16" s="48">
        <v>98.46910384192422</v>
      </c>
      <c r="U16" s="167"/>
      <c r="V16" s="167"/>
      <c r="W16" s="167"/>
      <c r="X16" s="167"/>
      <c r="Y16" s="167"/>
      <c r="Z16" s="167"/>
      <c r="AA16" s="164"/>
      <c r="AB16" s="40"/>
      <c r="AC16" s="40"/>
      <c r="AD16" s="40"/>
      <c r="AE16" s="41"/>
      <c r="AF16" s="41"/>
      <c r="AG16" s="41"/>
      <c r="AH16" s="41"/>
    </row>
    <row r="17" spans="1:34" ht="13.5" customHeight="1">
      <c r="A17" s="32"/>
      <c r="B17" s="72" t="s">
        <v>39</v>
      </c>
      <c r="C17" s="102">
        <v>4.521983170657058</v>
      </c>
      <c r="D17" s="100" t="s">
        <v>61</v>
      </c>
      <c r="E17" s="101">
        <v>95.47801682934293</v>
      </c>
      <c r="F17" s="102">
        <v>4.805797257560962</v>
      </c>
      <c r="G17" s="100" t="s">
        <v>61</v>
      </c>
      <c r="H17" s="101">
        <v>95.19420274243903</v>
      </c>
      <c r="I17" s="102">
        <v>4.02142607470762</v>
      </c>
      <c r="J17" s="100" t="s">
        <v>61</v>
      </c>
      <c r="K17" s="101">
        <v>95.97857392529238</v>
      </c>
      <c r="L17" s="47">
        <v>4.758634684152692</v>
      </c>
      <c r="M17" s="48" t="s">
        <v>61</v>
      </c>
      <c r="N17" s="49">
        <v>95.2413653158473</v>
      </c>
      <c r="O17" s="47">
        <v>5.241249997223373</v>
      </c>
      <c r="P17" s="48" t="s">
        <v>61</v>
      </c>
      <c r="Q17" s="49">
        <v>94.75875000277662</v>
      </c>
      <c r="R17" s="47">
        <v>5.542911091766815</v>
      </c>
      <c r="S17" s="48" t="s">
        <v>61</v>
      </c>
      <c r="T17" s="48">
        <v>94.45708890823319</v>
      </c>
      <c r="U17" s="167"/>
      <c r="V17" s="167"/>
      <c r="W17" s="167"/>
      <c r="X17" s="167"/>
      <c r="Y17" s="167"/>
      <c r="Z17" s="167"/>
      <c r="AA17" s="164"/>
      <c r="AB17" s="40"/>
      <c r="AC17" s="40"/>
      <c r="AD17" s="40"/>
      <c r="AE17" s="41"/>
      <c r="AF17" s="41"/>
      <c r="AG17" s="41"/>
      <c r="AH17" s="41"/>
    </row>
    <row r="18" spans="1:34" ht="13.5" customHeight="1">
      <c r="A18" s="32"/>
      <c r="B18" s="72" t="s">
        <v>40</v>
      </c>
      <c r="C18" s="102">
        <v>11.605737767543644</v>
      </c>
      <c r="D18" s="100">
        <v>2.507876498722</v>
      </c>
      <c r="E18" s="101">
        <v>85.88638573373436</v>
      </c>
      <c r="F18" s="102">
        <v>11.527135014529039</v>
      </c>
      <c r="G18" s="100">
        <v>2.539983504289587</v>
      </c>
      <c r="H18" s="101">
        <v>85.93288148118138</v>
      </c>
      <c r="I18" s="102">
        <v>10.617521308573156</v>
      </c>
      <c r="J18" s="100">
        <v>2.878683685112539</v>
      </c>
      <c r="K18" s="101">
        <v>86.5037950063143</v>
      </c>
      <c r="L18" s="47">
        <v>9.535958586495866</v>
      </c>
      <c r="M18" s="48">
        <v>3.0149731903374546</v>
      </c>
      <c r="N18" s="49">
        <v>87.44906822316668</v>
      </c>
      <c r="O18" s="47">
        <v>10.812922016641526</v>
      </c>
      <c r="P18" s="48">
        <v>2.856404608512841</v>
      </c>
      <c r="Q18" s="49">
        <v>86.33067337484563</v>
      </c>
      <c r="R18" s="47">
        <v>10.889121815158134</v>
      </c>
      <c r="S18" s="48">
        <v>2.9837244569270696</v>
      </c>
      <c r="T18" s="48">
        <v>86.12715372791479</v>
      </c>
      <c r="U18" s="167"/>
      <c r="V18" s="167"/>
      <c r="W18" s="167"/>
      <c r="X18" s="167"/>
      <c r="Y18" s="167"/>
      <c r="Z18" s="167"/>
      <c r="AA18" s="164"/>
      <c r="AB18" s="40"/>
      <c r="AC18" s="40"/>
      <c r="AD18" s="40"/>
      <c r="AE18" s="41"/>
      <c r="AF18" s="41"/>
      <c r="AG18" s="41"/>
      <c r="AH18" s="41"/>
    </row>
    <row r="19" spans="1:34" s="51" customFormat="1" ht="13.5" customHeight="1">
      <c r="A19" s="32"/>
      <c r="B19" s="72" t="s">
        <v>58</v>
      </c>
      <c r="C19" s="102" t="s">
        <v>84</v>
      </c>
      <c r="D19" s="100" t="s">
        <v>84</v>
      </c>
      <c r="E19" s="101" t="s">
        <v>84</v>
      </c>
      <c r="F19" s="102">
        <v>22.79571546988822</v>
      </c>
      <c r="G19" s="100">
        <v>5.795287568129794</v>
      </c>
      <c r="H19" s="101">
        <v>71.40899696198198</v>
      </c>
      <c r="I19" s="102">
        <v>22.259615207980808</v>
      </c>
      <c r="J19" s="100">
        <v>6.127504830065146</v>
      </c>
      <c r="K19" s="101">
        <v>71.61287996195405</v>
      </c>
      <c r="L19" s="47">
        <v>22.975381590541453</v>
      </c>
      <c r="M19" s="48">
        <v>8.249373069178368</v>
      </c>
      <c r="N19" s="49">
        <v>68.77524534028018</v>
      </c>
      <c r="O19" s="47">
        <v>22.724220458674743</v>
      </c>
      <c r="P19" s="48">
        <v>6.450024838967565</v>
      </c>
      <c r="Q19" s="49">
        <v>70.82575470235768</v>
      </c>
      <c r="R19" s="47">
        <v>22.2000055610215</v>
      </c>
      <c r="S19" s="48">
        <v>7.349229971315865</v>
      </c>
      <c r="T19" s="48">
        <v>70.45076446766264</v>
      </c>
      <c r="U19" s="167"/>
      <c r="V19" s="167"/>
      <c r="W19" s="167"/>
      <c r="X19" s="167"/>
      <c r="Y19" s="167"/>
      <c r="Z19" s="167"/>
      <c r="AA19" s="168"/>
      <c r="AB19" s="40"/>
      <c r="AC19" s="40"/>
      <c r="AD19" s="40"/>
      <c r="AE19" s="50"/>
      <c r="AF19" s="41"/>
      <c r="AG19" s="41"/>
      <c r="AH19" s="41"/>
    </row>
    <row r="20" spans="1:34" ht="13.5" customHeight="1">
      <c r="A20" s="32"/>
      <c r="B20" s="72" t="s">
        <v>41</v>
      </c>
      <c r="C20" s="102">
        <v>11.917248942415087</v>
      </c>
      <c r="D20" s="100">
        <v>0.043832475841194506</v>
      </c>
      <c r="E20" s="101">
        <v>88.03891858174372</v>
      </c>
      <c r="F20" s="102">
        <v>11.273224330903856</v>
      </c>
      <c r="G20" s="100">
        <v>0.030275118844272034</v>
      </c>
      <c r="H20" s="101">
        <v>88.69650055025187</v>
      </c>
      <c r="I20" s="102">
        <v>9.15801613565245</v>
      </c>
      <c r="J20" s="100">
        <v>0.027796800141938745</v>
      </c>
      <c r="K20" s="101">
        <v>90.81418706420561</v>
      </c>
      <c r="L20" s="47">
        <v>9.207988316281526</v>
      </c>
      <c r="M20" s="48">
        <v>0.05341978610648929</v>
      </c>
      <c r="N20" s="49">
        <v>90.73859189761198</v>
      </c>
      <c r="O20" s="47">
        <v>11.169600023889023</v>
      </c>
      <c r="P20" s="48">
        <v>0.08128682485672509</v>
      </c>
      <c r="Q20" s="49">
        <v>88.74911315125425</v>
      </c>
      <c r="R20" s="47">
        <v>12.672629246422105</v>
      </c>
      <c r="S20" s="48">
        <v>0.05070554084964387</v>
      </c>
      <c r="T20" s="48">
        <v>87.27666521272826</v>
      </c>
      <c r="U20" s="167"/>
      <c r="V20" s="167"/>
      <c r="W20" s="167"/>
      <c r="X20" s="167"/>
      <c r="Y20" s="167"/>
      <c r="Z20" s="167"/>
      <c r="AA20" s="164"/>
      <c r="AB20" s="40"/>
      <c r="AC20" s="40"/>
      <c r="AD20" s="40"/>
      <c r="AE20" s="41"/>
      <c r="AF20" s="41"/>
      <c r="AG20" s="41"/>
      <c r="AH20" s="41"/>
    </row>
    <row r="21" spans="1:34" ht="13.5" customHeight="1">
      <c r="A21" s="32"/>
      <c r="B21" s="72" t="s">
        <v>42</v>
      </c>
      <c r="C21" s="102" t="s">
        <v>61</v>
      </c>
      <c r="D21" s="100" t="s">
        <v>61</v>
      </c>
      <c r="E21" s="101">
        <v>100</v>
      </c>
      <c r="F21" s="102" t="s">
        <v>61</v>
      </c>
      <c r="G21" s="100" t="s">
        <v>61</v>
      </c>
      <c r="H21" s="101">
        <v>100</v>
      </c>
      <c r="I21" s="102" t="s">
        <v>61</v>
      </c>
      <c r="J21" s="100" t="s">
        <v>61</v>
      </c>
      <c r="K21" s="101">
        <v>100</v>
      </c>
      <c r="L21" s="47" t="s">
        <v>61</v>
      </c>
      <c r="M21" s="48" t="s">
        <v>61</v>
      </c>
      <c r="N21" s="49">
        <v>100</v>
      </c>
      <c r="O21" s="47" t="s">
        <v>61</v>
      </c>
      <c r="P21" s="48" t="s">
        <v>61</v>
      </c>
      <c r="Q21" s="49">
        <v>100</v>
      </c>
      <c r="R21" s="47" t="s">
        <v>61</v>
      </c>
      <c r="S21" s="48" t="s">
        <v>61</v>
      </c>
      <c r="T21" s="48">
        <v>100</v>
      </c>
      <c r="U21" s="167"/>
      <c r="V21" s="167"/>
      <c r="W21" s="167"/>
      <c r="X21" s="167"/>
      <c r="Y21" s="167"/>
      <c r="Z21" s="167"/>
      <c r="AA21" s="164"/>
      <c r="AB21" s="40"/>
      <c r="AC21" s="40"/>
      <c r="AD21" s="40"/>
      <c r="AE21" s="41"/>
      <c r="AF21" s="41"/>
      <c r="AG21" s="41"/>
      <c r="AH21" s="41"/>
    </row>
    <row r="22" spans="1:34" ht="13.5" customHeight="1">
      <c r="A22" s="32"/>
      <c r="B22" s="72" t="s">
        <v>43</v>
      </c>
      <c r="C22" s="102">
        <v>80.61609038355182</v>
      </c>
      <c r="D22" s="100" t="s">
        <v>61</v>
      </c>
      <c r="E22" s="101">
        <v>19.38390961644818</v>
      </c>
      <c r="F22" s="102">
        <v>83.63377886383347</v>
      </c>
      <c r="G22" s="100" t="s">
        <v>61</v>
      </c>
      <c r="H22" s="101">
        <v>16.36622113616654</v>
      </c>
      <c r="I22" s="102">
        <v>85.57720440245389</v>
      </c>
      <c r="J22" s="100" t="s">
        <v>61</v>
      </c>
      <c r="K22" s="101">
        <v>14.4227955975461</v>
      </c>
      <c r="L22" s="47">
        <v>82.4248263537565</v>
      </c>
      <c r="M22" s="48" t="s">
        <v>61</v>
      </c>
      <c r="N22" s="49">
        <v>17.57517364624351</v>
      </c>
      <c r="O22" s="47">
        <v>84.43181453473088</v>
      </c>
      <c r="P22" s="48" t="s">
        <v>61</v>
      </c>
      <c r="Q22" s="49">
        <v>15.568185465269119</v>
      </c>
      <c r="R22" s="47">
        <v>84.32030431384045</v>
      </c>
      <c r="S22" s="48" t="s">
        <v>61</v>
      </c>
      <c r="T22" s="48">
        <v>15.679695686159551</v>
      </c>
      <c r="U22" s="167"/>
      <c r="V22" s="167"/>
      <c r="W22" s="167"/>
      <c r="X22" s="167"/>
      <c r="Y22" s="167"/>
      <c r="Z22" s="167"/>
      <c r="AA22" s="164"/>
      <c r="AB22" s="40"/>
      <c r="AC22" s="40"/>
      <c r="AD22" s="40"/>
      <c r="AE22" s="41"/>
      <c r="AF22" s="41"/>
      <c r="AG22" s="41"/>
      <c r="AH22" s="41"/>
    </row>
    <row r="23" spans="1:34" ht="13.5" customHeight="1">
      <c r="A23" s="32"/>
      <c r="B23" s="46" t="s">
        <v>44</v>
      </c>
      <c r="C23" s="47">
        <v>71.05451319464655</v>
      </c>
      <c r="D23" s="48">
        <v>0.049436104636921004</v>
      </c>
      <c r="E23" s="49">
        <v>28.896050700716525</v>
      </c>
      <c r="F23" s="47">
        <v>73.01357586973674</v>
      </c>
      <c r="G23" s="100">
        <v>0.05940893073208848</v>
      </c>
      <c r="H23" s="101">
        <v>26.927015199531183</v>
      </c>
      <c r="I23" s="102">
        <v>70.43094808956724</v>
      </c>
      <c r="J23" s="100">
        <v>0.017773624181418382</v>
      </c>
      <c r="K23" s="101">
        <v>29.551278286251335</v>
      </c>
      <c r="L23" s="47">
        <v>72.74081072770969</v>
      </c>
      <c r="M23" s="48">
        <v>0.016247668243848493</v>
      </c>
      <c r="N23" s="49">
        <v>27.242941604046468</v>
      </c>
      <c r="O23" s="47">
        <v>73.7314278306222</v>
      </c>
      <c r="P23" s="48">
        <v>0.01466027859834747</v>
      </c>
      <c r="Q23" s="49">
        <v>26.253911890779445</v>
      </c>
      <c r="R23" s="47">
        <v>70.39155485908346</v>
      </c>
      <c r="S23" s="48">
        <v>0.0049669457281317705</v>
      </c>
      <c r="T23" s="48">
        <v>29.60347819518842</v>
      </c>
      <c r="U23" s="167"/>
      <c r="V23" s="167"/>
      <c r="W23" s="167"/>
      <c r="X23" s="167"/>
      <c r="Y23" s="167"/>
      <c r="Z23" s="167"/>
      <c r="AA23" s="164"/>
      <c r="AB23" s="40"/>
      <c r="AC23" s="40"/>
      <c r="AD23" s="40"/>
      <c r="AE23" s="41"/>
      <c r="AF23" s="41"/>
      <c r="AG23" s="41"/>
      <c r="AH23" s="41"/>
    </row>
    <row r="24" spans="1:34" ht="13.5" customHeight="1">
      <c r="A24" s="32"/>
      <c r="B24" s="46" t="s">
        <v>45</v>
      </c>
      <c r="C24" s="47">
        <v>19.659597440313114</v>
      </c>
      <c r="D24" s="48">
        <v>11.816308566041855</v>
      </c>
      <c r="E24" s="49">
        <v>68.52409399364502</v>
      </c>
      <c r="F24" s="47">
        <v>9.870927852967666</v>
      </c>
      <c r="G24" s="100">
        <v>12.98433878867073</v>
      </c>
      <c r="H24" s="101">
        <v>77.1447333583616</v>
      </c>
      <c r="I24" s="102">
        <v>8.196462332663788</v>
      </c>
      <c r="J24" s="100">
        <v>11.434064954065985</v>
      </c>
      <c r="K24" s="101">
        <v>80.36947271327023</v>
      </c>
      <c r="L24" s="47">
        <v>11.574704725529537</v>
      </c>
      <c r="M24" s="48">
        <v>12.864764694938401</v>
      </c>
      <c r="N24" s="49">
        <v>75.56053057953206</v>
      </c>
      <c r="O24" s="47">
        <v>10.488368962118875</v>
      </c>
      <c r="P24" s="48">
        <v>11.107474074466168</v>
      </c>
      <c r="Q24" s="49">
        <v>78.40415696341496</v>
      </c>
      <c r="R24" s="142">
        <v>8.830151566342037</v>
      </c>
      <c r="S24" s="143">
        <v>8.830151566342037</v>
      </c>
      <c r="T24" s="143">
        <v>82.33969686731592</v>
      </c>
      <c r="U24" s="167"/>
      <c r="V24" s="167"/>
      <c r="W24" s="167"/>
      <c r="X24" s="167"/>
      <c r="Y24" s="167"/>
      <c r="Z24" s="167"/>
      <c r="AA24" s="164"/>
      <c r="AB24" s="40"/>
      <c r="AC24" s="40"/>
      <c r="AD24" s="40"/>
      <c r="AE24" s="41"/>
      <c r="AF24" s="41"/>
      <c r="AG24" s="41"/>
      <c r="AH24" s="41"/>
    </row>
    <row r="25" spans="1:34" ht="13.5" customHeight="1">
      <c r="A25" s="32"/>
      <c r="B25" s="46" t="s">
        <v>46</v>
      </c>
      <c r="C25" s="47">
        <v>26.233954680901306</v>
      </c>
      <c r="D25" s="48">
        <v>5.7752296729850405</v>
      </c>
      <c r="E25" s="49">
        <v>67.99081564611367</v>
      </c>
      <c r="F25" s="47">
        <v>25.15746042201344</v>
      </c>
      <c r="G25" s="100">
        <v>5.732660112368871</v>
      </c>
      <c r="H25" s="101">
        <v>69.10987946561768</v>
      </c>
      <c r="I25" s="102">
        <v>24.16591336882257</v>
      </c>
      <c r="J25" s="100">
        <v>5.766686742905529</v>
      </c>
      <c r="K25" s="101">
        <v>70.0673998882719</v>
      </c>
      <c r="L25" s="47">
        <v>27.188077340503135</v>
      </c>
      <c r="M25" s="48">
        <v>7.385749696426837</v>
      </c>
      <c r="N25" s="49">
        <v>65.42617296307003</v>
      </c>
      <c r="O25" s="47">
        <v>28.605128761099614</v>
      </c>
      <c r="P25" s="48">
        <v>5.772476082520651</v>
      </c>
      <c r="Q25" s="49">
        <v>65.62239515637972</v>
      </c>
      <c r="R25" s="47">
        <v>29.954496847780383</v>
      </c>
      <c r="S25" s="48">
        <v>6.4322657369773255</v>
      </c>
      <c r="T25" s="48">
        <v>63.613237415242295</v>
      </c>
      <c r="U25" s="167"/>
      <c r="V25" s="167"/>
      <c r="W25" s="167"/>
      <c r="X25" s="167"/>
      <c r="Y25" s="167"/>
      <c r="Z25" s="167"/>
      <c r="AA25" s="164"/>
      <c r="AB25" s="40"/>
      <c r="AC25" s="40"/>
      <c r="AD25" s="40"/>
      <c r="AE25" s="41"/>
      <c r="AF25" s="41"/>
      <c r="AG25" s="41"/>
      <c r="AH25" s="41"/>
    </row>
    <row r="26" spans="1:34" ht="13.5" customHeight="1">
      <c r="A26" s="32"/>
      <c r="B26" s="46" t="s">
        <v>85</v>
      </c>
      <c r="C26" s="47" t="s">
        <v>83</v>
      </c>
      <c r="D26" s="48" t="s">
        <v>83</v>
      </c>
      <c r="E26" s="49">
        <v>100</v>
      </c>
      <c r="F26" s="47" t="s">
        <v>83</v>
      </c>
      <c r="G26" s="48" t="s">
        <v>83</v>
      </c>
      <c r="H26" s="49">
        <v>100</v>
      </c>
      <c r="I26" s="47" t="s">
        <v>83</v>
      </c>
      <c r="J26" s="48" t="s">
        <v>83</v>
      </c>
      <c r="K26" s="49">
        <v>100</v>
      </c>
      <c r="L26" s="47" t="s">
        <v>83</v>
      </c>
      <c r="M26" s="48" t="s">
        <v>83</v>
      </c>
      <c r="N26" s="49">
        <v>100</v>
      </c>
      <c r="O26" s="47" t="s">
        <v>83</v>
      </c>
      <c r="P26" s="48" t="s">
        <v>83</v>
      </c>
      <c r="Q26" s="49">
        <v>100</v>
      </c>
      <c r="R26" s="47" t="s">
        <v>83</v>
      </c>
      <c r="S26" s="48" t="s">
        <v>83</v>
      </c>
      <c r="T26" s="48">
        <v>100</v>
      </c>
      <c r="U26" s="167"/>
      <c r="V26" s="167"/>
      <c r="W26" s="167"/>
      <c r="X26" s="167"/>
      <c r="Y26" s="167"/>
      <c r="Z26" s="167"/>
      <c r="AA26" s="164"/>
      <c r="AB26" s="40"/>
      <c r="AC26" s="40"/>
      <c r="AD26" s="40"/>
      <c r="AE26" s="41"/>
      <c r="AF26" s="41"/>
      <c r="AG26" s="41"/>
      <c r="AH26" s="41"/>
    </row>
    <row r="27" spans="1:34" ht="13.5" customHeight="1">
      <c r="A27" s="32"/>
      <c r="B27" s="46" t="s">
        <v>47</v>
      </c>
      <c r="C27" s="47">
        <v>6.992651025664219</v>
      </c>
      <c r="D27" s="48">
        <v>44.57136695197141</v>
      </c>
      <c r="E27" s="49">
        <v>48.435982022364364</v>
      </c>
      <c r="F27" s="47">
        <v>6.738213785012169</v>
      </c>
      <c r="G27" s="100">
        <v>43.701908878280534</v>
      </c>
      <c r="H27" s="101">
        <v>49.5598773367073</v>
      </c>
      <c r="I27" s="102">
        <v>6.183136692168275</v>
      </c>
      <c r="J27" s="100">
        <v>39.52418822085909</v>
      </c>
      <c r="K27" s="101">
        <v>54.29267508697263</v>
      </c>
      <c r="L27" s="47">
        <v>5.668905950542549</v>
      </c>
      <c r="M27" s="48">
        <v>44.549468163571674</v>
      </c>
      <c r="N27" s="49">
        <v>49.781625885885774</v>
      </c>
      <c r="O27" s="47">
        <v>6.118606392183098</v>
      </c>
      <c r="P27" s="48">
        <v>44.57238792624821</v>
      </c>
      <c r="Q27" s="49">
        <v>49.3090056815687</v>
      </c>
      <c r="R27" s="47">
        <v>6.012616647152226</v>
      </c>
      <c r="S27" s="48">
        <v>46.53170092625965</v>
      </c>
      <c r="T27" s="48">
        <v>47.45568242658813</v>
      </c>
      <c r="U27" s="167"/>
      <c r="V27" s="167"/>
      <c r="W27" s="167"/>
      <c r="X27" s="167"/>
      <c r="Y27" s="167"/>
      <c r="Z27" s="167"/>
      <c r="AA27" s="164"/>
      <c r="AB27" s="40"/>
      <c r="AC27" s="40"/>
      <c r="AD27" s="40"/>
      <c r="AE27" s="41"/>
      <c r="AF27" s="41"/>
      <c r="AG27" s="41"/>
      <c r="AH27" s="41"/>
    </row>
    <row r="28" spans="1:34" ht="13.5" customHeight="1">
      <c r="A28" s="32"/>
      <c r="B28" s="46" t="s">
        <v>48</v>
      </c>
      <c r="C28" s="47">
        <v>34.79903418435085</v>
      </c>
      <c r="D28" s="48">
        <v>4.228772251029862</v>
      </c>
      <c r="E28" s="49">
        <v>60.97219356461928</v>
      </c>
      <c r="F28" s="47">
        <v>33.829862859011286</v>
      </c>
      <c r="G28" s="100">
        <v>3.6415535699022414</v>
      </c>
      <c r="H28" s="101">
        <v>62.52858357108647</v>
      </c>
      <c r="I28" s="102">
        <v>32.32245054556376</v>
      </c>
      <c r="J28" s="100">
        <v>3.643939238068566</v>
      </c>
      <c r="K28" s="101">
        <v>64.03361021636768</v>
      </c>
      <c r="L28" s="47">
        <v>33.31051725176256</v>
      </c>
      <c r="M28" s="48">
        <v>3.9889315016858813</v>
      </c>
      <c r="N28" s="49">
        <v>62.70055124655156</v>
      </c>
      <c r="O28" s="47">
        <v>33.303385609898854</v>
      </c>
      <c r="P28" s="48">
        <v>3.4752070606937955</v>
      </c>
      <c r="Q28" s="49">
        <v>63.221407329407356</v>
      </c>
      <c r="R28" s="47">
        <v>32.90744780732939</v>
      </c>
      <c r="S28" s="48">
        <v>3.6976367067982303</v>
      </c>
      <c r="T28" s="48">
        <v>63.39491548587238</v>
      </c>
      <c r="U28" s="167"/>
      <c r="V28" s="167"/>
      <c r="W28" s="167"/>
      <c r="X28" s="167"/>
      <c r="Y28" s="167"/>
      <c r="Z28" s="167"/>
      <c r="AA28" s="164"/>
      <c r="AB28" s="40"/>
      <c r="AC28" s="40"/>
      <c r="AD28" s="40"/>
      <c r="AE28" s="41"/>
      <c r="AF28" s="41"/>
      <c r="AG28" s="41"/>
      <c r="AH28" s="41"/>
    </row>
    <row r="29" spans="1:34" ht="13.5" customHeight="1">
      <c r="A29" s="32"/>
      <c r="B29" s="46" t="s">
        <v>49</v>
      </c>
      <c r="C29" s="47">
        <v>36.20249248571152</v>
      </c>
      <c r="D29" s="48">
        <v>0.1848393714364568</v>
      </c>
      <c r="E29" s="49">
        <v>63.612668142852016</v>
      </c>
      <c r="F29" s="47">
        <v>33.80455092252028</v>
      </c>
      <c r="G29" s="100">
        <v>0.1799254579009303</v>
      </c>
      <c r="H29" s="101">
        <v>66.01552361957881</v>
      </c>
      <c r="I29" s="102">
        <v>28.771547032459633</v>
      </c>
      <c r="J29" s="100">
        <v>0.13377494534599715</v>
      </c>
      <c r="K29" s="101">
        <v>71.09467802219439</v>
      </c>
      <c r="L29" s="47">
        <v>29.378744781664913</v>
      </c>
      <c r="M29" s="48">
        <v>0.07841570314375196</v>
      </c>
      <c r="N29" s="49">
        <v>70.54283951519133</v>
      </c>
      <c r="O29" s="47">
        <v>29.94036894536104</v>
      </c>
      <c r="P29" s="48">
        <v>0.08968852380089917</v>
      </c>
      <c r="Q29" s="49">
        <v>69.96994253083805</v>
      </c>
      <c r="R29" s="47">
        <v>27.644904633943746</v>
      </c>
      <c r="S29" s="48">
        <v>0.07405440375941416</v>
      </c>
      <c r="T29" s="48">
        <v>72.28104096229684</v>
      </c>
      <c r="U29" s="167"/>
      <c r="V29" s="167"/>
      <c r="W29" s="167"/>
      <c r="X29" s="167"/>
      <c r="Y29" s="167"/>
      <c r="Z29" s="167"/>
      <c r="AA29" s="164"/>
      <c r="AB29" s="40"/>
      <c r="AC29" s="40"/>
      <c r="AD29" s="40"/>
      <c r="AE29" s="41"/>
      <c r="AF29" s="41"/>
      <c r="AG29" s="41"/>
      <c r="AH29" s="41"/>
    </row>
    <row r="30" spans="1:34" ht="13.5" customHeight="1">
      <c r="A30" s="32"/>
      <c r="B30" s="46" t="s">
        <v>50</v>
      </c>
      <c r="C30" s="47">
        <v>9.105208477587649</v>
      </c>
      <c r="D30" s="48" t="s">
        <v>61</v>
      </c>
      <c r="E30" s="49">
        <v>90.89479152241236</v>
      </c>
      <c r="F30" s="47">
        <v>9.744703650385384</v>
      </c>
      <c r="G30" s="100" t="s">
        <v>61</v>
      </c>
      <c r="H30" s="101">
        <v>90.25529634961461</v>
      </c>
      <c r="I30" s="102">
        <v>9.42862893676418</v>
      </c>
      <c r="J30" s="100" t="s">
        <v>61</v>
      </c>
      <c r="K30" s="101">
        <v>90.57137106323582</v>
      </c>
      <c r="L30" s="47">
        <v>10.889447685936819</v>
      </c>
      <c r="M30" s="48" t="s">
        <v>61</v>
      </c>
      <c r="N30" s="49">
        <v>89.11055231406318</v>
      </c>
      <c r="O30" s="47">
        <v>10.862453471958242</v>
      </c>
      <c r="P30" s="48" t="s">
        <v>61</v>
      </c>
      <c r="Q30" s="49">
        <v>89.13754652804175</v>
      </c>
      <c r="R30" s="47">
        <v>13.7514864274736</v>
      </c>
      <c r="S30" s="48" t="s">
        <v>61</v>
      </c>
      <c r="T30" s="48">
        <v>86.24851357252639</v>
      </c>
      <c r="U30" s="167"/>
      <c r="V30" s="167"/>
      <c r="W30" s="167"/>
      <c r="X30" s="167"/>
      <c r="Y30" s="167"/>
      <c r="Z30" s="167"/>
      <c r="AA30" s="164"/>
      <c r="AB30" s="40"/>
      <c r="AC30" s="40"/>
      <c r="AD30" s="40"/>
      <c r="AE30" s="41"/>
      <c r="AF30" s="41"/>
      <c r="AG30" s="41"/>
      <c r="AH30" s="41"/>
    </row>
    <row r="31" spans="1:34" ht="13.5" customHeight="1">
      <c r="A31" s="32"/>
      <c r="B31" s="46" t="s">
        <v>65</v>
      </c>
      <c r="C31" s="47" t="s">
        <v>84</v>
      </c>
      <c r="D31" s="48" t="s">
        <v>84</v>
      </c>
      <c r="E31" s="49" t="s">
        <v>84</v>
      </c>
      <c r="F31" s="47" t="s">
        <v>84</v>
      </c>
      <c r="G31" s="100" t="s">
        <v>84</v>
      </c>
      <c r="H31" s="101" t="s">
        <v>84</v>
      </c>
      <c r="I31" s="102">
        <v>23.108019475494068</v>
      </c>
      <c r="J31" s="100">
        <v>24.518925787264408</v>
      </c>
      <c r="K31" s="101">
        <v>52.37305473724153</v>
      </c>
      <c r="L31" s="47">
        <v>29.22107944891837</v>
      </c>
      <c r="M31" s="48">
        <v>33.80672278546782</v>
      </c>
      <c r="N31" s="49">
        <v>36.97219776561382</v>
      </c>
      <c r="O31" s="47">
        <v>35.40640354084896</v>
      </c>
      <c r="P31" s="48">
        <v>27.44423248845342</v>
      </c>
      <c r="Q31" s="49">
        <v>37.149363970697614</v>
      </c>
      <c r="R31" s="47">
        <v>31.432853439962415</v>
      </c>
      <c r="S31" s="48">
        <v>29.21164823844488</v>
      </c>
      <c r="T31" s="48">
        <v>39.3554983215927</v>
      </c>
      <c r="U31" s="167"/>
      <c r="V31" s="167"/>
      <c r="W31" s="167"/>
      <c r="X31" s="167"/>
      <c r="Y31" s="167"/>
      <c r="Z31" s="167"/>
      <c r="AA31" s="164"/>
      <c r="AB31" s="40"/>
      <c r="AC31" s="40"/>
      <c r="AD31" s="40"/>
      <c r="AE31" s="41"/>
      <c r="AF31" s="41"/>
      <c r="AG31" s="41"/>
      <c r="AH31" s="41"/>
    </row>
    <row r="32" spans="1:34" ht="13.5" customHeight="1">
      <c r="A32" s="32"/>
      <c r="B32" s="46" t="s">
        <v>51</v>
      </c>
      <c r="C32" s="47">
        <v>29.935472950707336</v>
      </c>
      <c r="D32" s="48" t="s">
        <v>61</v>
      </c>
      <c r="E32" s="49">
        <v>70.06452704929266</v>
      </c>
      <c r="F32" s="47">
        <v>29.511830873305218</v>
      </c>
      <c r="G32" s="100" t="s">
        <v>61</v>
      </c>
      <c r="H32" s="101">
        <v>70.48816912669477</v>
      </c>
      <c r="I32" s="102">
        <v>27.87529778567903</v>
      </c>
      <c r="J32" s="100" t="s">
        <v>61</v>
      </c>
      <c r="K32" s="101">
        <v>72.12470221432096</v>
      </c>
      <c r="L32" s="47">
        <v>31.717033617220054</v>
      </c>
      <c r="M32" s="48" t="s">
        <v>61</v>
      </c>
      <c r="N32" s="49">
        <v>68.28296638277996</v>
      </c>
      <c r="O32" s="47">
        <v>33.81567659016811</v>
      </c>
      <c r="P32" s="48" t="s">
        <v>61</v>
      </c>
      <c r="Q32" s="49">
        <v>66.18432340983188</v>
      </c>
      <c r="R32" s="47">
        <v>32.884744043905975</v>
      </c>
      <c r="S32" s="48" t="s">
        <v>61</v>
      </c>
      <c r="T32" s="48">
        <v>67.11525595609402</v>
      </c>
      <c r="U32" s="167"/>
      <c r="V32" s="167"/>
      <c r="W32" s="167"/>
      <c r="X32" s="167"/>
      <c r="Y32" s="167"/>
      <c r="Z32" s="167"/>
      <c r="AA32" s="164"/>
      <c r="AB32" s="40"/>
      <c r="AC32" s="40"/>
      <c r="AD32" s="40"/>
      <c r="AE32" s="41"/>
      <c r="AF32" s="41"/>
      <c r="AG32" s="41"/>
      <c r="AH32" s="41"/>
    </row>
    <row r="33" spans="1:34" ht="13.5" customHeight="1">
      <c r="A33" s="32"/>
      <c r="B33" s="46" t="s">
        <v>52</v>
      </c>
      <c r="C33" s="47">
        <v>42.34610563460882</v>
      </c>
      <c r="D33" s="48">
        <v>4.407120354218643</v>
      </c>
      <c r="E33" s="49">
        <v>53.24677401117255</v>
      </c>
      <c r="F33" s="47">
        <v>40.408402278816816</v>
      </c>
      <c r="G33" s="48">
        <v>4.784347877081117</v>
      </c>
      <c r="H33" s="49">
        <v>54.80724984410207</v>
      </c>
      <c r="I33" s="47">
        <v>35.87286017549678</v>
      </c>
      <c r="J33" s="48">
        <v>4.630916326503677</v>
      </c>
      <c r="K33" s="49">
        <v>59.49622349799956</v>
      </c>
      <c r="L33" s="47">
        <v>38.60677452567542</v>
      </c>
      <c r="M33" s="48">
        <v>5.663597151268115</v>
      </c>
      <c r="N33" s="49">
        <v>55.72962832305648</v>
      </c>
      <c r="O33" s="47">
        <v>38.2607951400294</v>
      </c>
      <c r="P33" s="48">
        <v>4.47497490896575</v>
      </c>
      <c r="Q33" s="49">
        <v>57.26422995100484</v>
      </c>
      <c r="R33" s="47">
        <v>36.61042911920636</v>
      </c>
      <c r="S33" s="48">
        <v>4.755352800887561</v>
      </c>
      <c r="T33" s="48">
        <v>58.634218079906084</v>
      </c>
      <c r="U33" s="167"/>
      <c r="V33" s="167"/>
      <c r="W33" s="167"/>
      <c r="X33" s="167"/>
      <c r="Y33" s="167"/>
      <c r="Z33" s="167"/>
      <c r="AA33" s="164"/>
      <c r="AB33" s="40"/>
      <c r="AC33" s="40"/>
      <c r="AD33" s="40"/>
      <c r="AE33" s="41"/>
      <c r="AF33" s="41"/>
      <c r="AG33" s="41"/>
      <c r="AH33" s="41"/>
    </row>
    <row r="34" spans="1:34" ht="13.5" customHeight="1">
      <c r="A34" s="32"/>
      <c r="B34" s="46" t="s">
        <v>53</v>
      </c>
      <c r="C34" s="47">
        <v>27.76032140024165</v>
      </c>
      <c r="D34" s="48">
        <v>0.27137749499948705</v>
      </c>
      <c r="E34" s="49">
        <v>71.96830110475886</v>
      </c>
      <c r="F34" s="47">
        <v>27.233681918899187</v>
      </c>
      <c r="G34" s="48">
        <v>0.20216150631084112</v>
      </c>
      <c r="H34" s="49">
        <v>72.56415657478998</v>
      </c>
      <c r="I34" s="47">
        <v>25.842480195270806</v>
      </c>
      <c r="J34" s="48">
        <v>0.17768161540932362</v>
      </c>
      <c r="K34" s="49">
        <v>73.97983818931986</v>
      </c>
      <c r="L34" s="47">
        <v>26.85749598242638</v>
      </c>
      <c r="M34" s="48">
        <v>0.20935073791429792</v>
      </c>
      <c r="N34" s="49">
        <v>72.93315327965931</v>
      </c>
      <c r="O34" s="47">
        <v>27.567404582411292</v>
      </c>
      <c r="P34" s="48">
        <v>0.2640837054195866</v>
      </c>
      <c r="Q34" s="49">
        <v>72.16851171216912</v>
      </c>
      <c r="R34" s="47">
        <v>28.6324059608967</v>
      </c>
      <c r="S34" s="48">
        <v>0.3827944300971634</v>
      </c>
      <c r="T34" s="48">
        <v>70.98479960900613</v>
      </c>
      <c r="U34" s="167"/>
      <c r="V34" s="167"/>
      <c r="W34" s="167"/>
      <c r="X34" s="167"/>
      <c r="Y34" s="167"/>
      <c r="Z34" s="167"/>
      <c r="AA34" s="164"/>
      <c r="AB34" s="40"/>
      <c r="AC34" s="40"/>
      <c r="AD34" s="40"/>
      <c r="AE34" s="41"/>
      <c r="AF34" s="41"/>
      <c r="AG34" s="41"/>
      <c r="AH34" s="41"/>
    </row>
    <row r="35" spans="1:34" ht="13.5" customHeight="1">
      <c r="A35" s="32"/>
      <c r="B35" s="46" t="s">
        <v>54</v>
      </c>
      <c r="C35" s="47">
        <v>34.528278813936446</v>
      </c>
      <c r="D35" s="48" t="s">
        <v>61</v>
      </c>
      <c r="E35" s="49">
        <v>65.47172118606355</v>
      </c>
      <c r="F35" s="47">
        <v>33.92486630426897</v>
      </c>
      <c r="G35" s="48" t="s">
        <v>61</v>
      </c>
      <c r="H35" s="49">
        <v>66.07513369573103</v>
      </c>
      <c r="I35" s="47">
        <v>34.92639904541203</v>
      </c>
      <c r="J35" s="48" t="s">
        <v>61</v>
      </c>
      <c r="K35" s="49">
        <v>65.07360095458797</v>
      </c>
      <c r="L35" s="47">
        <v>37.15910977773419</v>
      </c>
      <c r="M35" s="48" t="s">
        <v>61</v>
      </c>
      <c r="N35" s="49">
        <v>62.84089022226582</v>
      </c>
      <c r="O35" s="47">
        <v>36.28429316778846</v>
      </c>
      <c r="P35" s="48" t="s">
        <v>61</v>
      </c>
      <c r="Q35" s="49">
        <v>63.71570683221154</v>
      </c>
      <c r="R35" s="47">
        <v>37.166482398567254</v>
      </c>
      <c r="S35" s="48" t="s">
        <v>61</v>
      </c>
      <c r="T35" s="48">
        <v>62.833517601432746</v>
      </c>
      <c r="U35" s="167"/>
      <c r="V35" s="167"/>
      <c r="W35" s="167"/>
      <c r="X35" s="167"/>
      <c r="Y35" s="167"/>
      <c r="Z35" s="167"/>
      <c r="AA35" s="164"/>
      <c r="AB35" s="40"/>
      <c r="AC35" s="40"/>
      <c r="AD35" s="40"/>
      <c r="AE35" s="41"/>
      <c r="AF35" s="41"/>
      <c r="AG35" s="41"/>
      <c r="AH35" s="41"/>
    </row>
    <row r="36" spans="1:34" ht="13.5" customHeight="1">
      <c r="A36" s="32"/>
      <c r="B36" s="52" t="s">
        <v>55</v>
      </c>
      <c r="C36" s="53">
        <v>10.617179254316772</v>
      </c>
      <c r="D36" s="54">
        <v>0.08088328423227449</v>
      </c>
      <c r="E36" s="55">
        <v>89.30193746145095</v>
      </c>
      <c r="F36" s="53">
        <v>11.075308211849656</v>
      </c>
      <c r="G36" s="54">
        <v>0.08617690120716152</v>
      </c>
      <c r="H36" s="55">
        <v>88.83851488694319</v>
      </c>
      <c r="I36" s="53">
        <v>11.528557009194138</v>
      </c>
      <c r="J36" s="54">
        <v>0.07998007835912684</v>
      </c>
      <c r="K36" s="55">
        <v>88.39146291244674</v>
      </c>
      <c r="L36" s="53">
        <v>10.721364277150046</v>
      </c>
      <c r="M36" s="54">
        <v>0.09003729690113088</v>
      </c>
      <c r="N36" s="55">
        <v>89.18859842594883</v>
      </c>
      <c r="O36" s="53">
        <v>11.252298772819556</v>
      </c>
      <c r="P36" s="54">
        <v>0.07725426829817945</v>
      </c>
      <c r="Q36" s="55">
        <v>88.67044695888227</v>
      </c>
      <c r="R36" s="53">
        <v>11.443147132276035</v>
      </c>
      <c r="S36" s="54">
        <v>0.08804883775534163</v>
      </c>
      <c r="T36" s="54">
        <v>88.46880402996862</v>
      </c>
      <c r="U36" s="167"/>
      <c r="V36" s="167"/>
      <c r="W36" s="167"/>
      <c r="X36" s="167"/>
      <c r="Y36" s="167"/>
      <c r="Z36" s="167"/>
      <c r="AA36" s="164"/>
      <c r="AB36" s="40"/>
      <c r="AC36" s="40"/>
      <c r="AD36" s="40"/>
      <c r="AE36" s="41"/>
      <c r="AF36" s="41"/>
      <c r="AG36" s="41"/>
      <c r="AH36" s="41"/>
    </row>
    <row r="37" spans="1:34" ht="13.5" customHeight="1">
      <c r="A37" s="32"/>
      <c r="B37" s="56" t="s">
        <v>56</v>
      </c>
      <c r="C37" s="57">
        <v>16.35594486221168</v>
      </c>
      <c r="D37" s="58" t="s">
        <v>61</v>
      </c>
      <c r="E37" s="59">
        <v>83.64405513778831</v>
      </c>
      <c r="F37" s="57">
        <v>15.60274810767208</v>
      </c>
      <c r="G37" s="58" t="s">
        <v>61</v>
      </c>
      <c r="H37" s="59">
        <v>84.39725189232792</v>
      </c>
      <c r="I37" s="57">
        <v>16.403195317894305</v>
      </c>
      <c r="J37" s="58" t="s">
        <v>61</v>
      </c>
      <c r="K37" s="59">
        <v>83.5968046821057</v>
      </c>
      <c r="L37" s="57">
        <v>15.439143752543771</v>
      </c>
      <c r="M37" s="58" t="s">
        <v>61</v>
      </c>
      <c r="N37" s="59">
        <v>84.56085624745623</v>
      </c>
      <c r="O37" s="57">
        <v>15.756860888892529</v>
      </c>
      <c r="P37" s="58" t="s">
        <v>61</v>
      </c>
      <c r="Q37" s="59">
        <v>84.24313911110747</v>
      </c>
      <c r="R37" s="57">
        <v>14.833586559344178</v>
      </c>
      <c r="S37" s="58" t="s">
        <v>61</v>
      </c>
      <c r="T37" s="58">
        <v>85.16641344065582</v>
      </c>
      <c r="U37" s="167"/>
      <c r="V37" s="167"/>
      <c r="W37" s="167"/>
      <c r="X37" s="167"/>
      <c r="Y37" s="167"/>
      <c r="Z37" s="167"/>
      <c r="AA37" s="164"/>
      <c r="AB37" s="40"/>
      <c r="AC37" s="40"/>
      <c r="AD37" s="40"/>
      <c r="AE37" s="41"/>
      <c r="AF37" s="41"/>
      <c r="AG37" s="41"/>
      <c r="AH37" s="41"/>
    </row>
    <row r="38" spans="1:34" ht="13.5" customHeight="1">
      <c r="A38" s="32"/>
      <c r="B38" s="52" t="s">
        <v>57</v>
      </c>
      <c r="C38" s="53">
        <v>35.480275564451276</v>
      </c>
      <c r="D38" s="54" t="s">
        <v>61</v>
      </c>
      <c r="E38" s="55">
        <v>64.51972443554872</v>
      </c>
      <c r="F38" s="53">
        <v>35.82405012148748</v>
      </c>
      <c r="G38" s="54" t="s">
        <v>61</v>
      </c>
      <c r="H38" s="55">
        <v>64.17594987851251</v>
      </c>
      <c r="I38" s="53">
        <v>33.846499687712445</v>
      </c>
      <c r="J38" s="54" t="s">
        <v>61</v>
      </c>
      <c r="K38" s="55">
        <v>66.15350031228756</v>
      </c>
      <c r="L38" s="53">
        <v>34.09064039759567</v>
      </c>
      <c r="M38" s="54" t="s">
        <v>61</v>
      </c>
      <c r="N38" s="55">
        <v>65.90935960240432</v>
      </c>
      <c r="O38" s="53">
        <v>35.483198889277276</v>
      </c>
      <c r="P38" s="54" t="s">
        <v>61</v>
      </c>
      <c r="Q38" s="55">
        <v>64.51680111072272</v>
      </c>
      <c r="R38" s="53">
        <v>34.90051272812777</v>
      </c>
      <c r="S38" s="54" t="s">
        <v>61</v>
      </c>
      <c r="T38" s="54">
        <v>65.09948727187222</v>
      </c>
      <c r="U38" s="167"/>
      <c r="V38" s="167"/>
      <c r="W38" s="167"/>
      <c r="X38" s="167"/>
      <c r="Y38" s="167"/>
      <c r="Z38" s="167"/>
      <c r="AA38" s="164"/>
      <c r="AB38" s="40"/>
      <c r="AC38" s="40"/>
      <c r="AD38" s="40"/>
      <c r="AE38" s="41"/>
      <c r="AF38" s="41"/>
      <c r="AG38" s="41"/>
      <c r="AH38" s="41"/>
    </row>
    <row r="39" spans="1:34" ht="13.5" customHeight="1">
      <c r="A39" s="32"/>
      <c r="B39" s="62" t="s">
        <v>104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167"/>
      <c r="V39" s="167"/>
      <c r="W39" s="167"/>
      <c r="X39" s="167"/>
      <c r="Y39" s="167"/>
      <c r="Z39" s="167"/>
      <c r="AA39" s="164"/>
      <c r="AB39" s="40"/>
      <c r="AC39" s="40"/>
      <c r="AD39" s="40"/>
      <c r="AE39" s="41"/>
      <c r="AF39" s="41"/>
      <c r="AG39" s="41"/>
      <c r="AH39" s="41"/>
    </row>
    <row r="40" spans="2:12" ht="14.45" customHeight="1">
      <c r="B40" s="62" t="s">
        <v>105</v>
      </c>
      <c r="C40" s="60"/>
      <c r="D40" s="60"/>
      <c r="E40" s="60"/>
      <c r="J40" s="41"/>
      <c r="K40" s="41"/>
      <c r="L40" s="41"/>
    </row>
    <row r="41" spans="2:12" ht="14.25" customHeight="1">
      <c r="B41" s="62" t="s">
        <v>106</v>
      </c>
      <c r="C41" s="60"/>
      <c r="D41" s="60"/>
      <c r="E41" s="60"/>
      <c r="J41" s="41"/>
      <c r="K41" s="41"/>
      <c r="L41" s="41"/>
    </row>
    <row r="42" spans="2:12" ht="14.25" customHeight="1">
      <c r="B42" s="62"/>
      <c r="C42" s="60"/>
      <c r="D42" s="60"/>
      <c r="E42" s="60"/>
      <c r="J42" s="41"/>
      <c r="K42" s="41"/>
      <c r="L42" s="41"/>
    </row>
    <row r="43" spans="2:12" ht="14.25" customHeight="1">
      <c r="B43" s="190" t="s">
        <v>111</v>
      </c>
      <c r="C43" s="60"/>
      <c r="D43" s="60"/>
      <c r="E43" s="60"/>
      <c r="J43" s="41"/>
      <c r="K43" s="41"/>
      <c r="L43" s="41"/>
    </row>
    <row r="44" spans="2:12" ht="14.25" customHeight="1">
      <c r="B44" s="156"/>
      <c r="C44" s="60"/>
      <c r="D44" s="60"/>
      <c r="E44" s="60"/>
      <c r="J44" s="41"/>
      <c r="K44" s="41"/>
      <c r="L44" s="41"/>
    </row>
    <row r="45" spans="3:12" ht="14.25" customHeight="1">
      <c r="C45" s="60"/>
      <c r="D45" s="60"/>
      <c r="E45" s="60"/>
      <c r="J45" s="41"/>
      <c r="K45" s="41"/>
      <c r="L45" s="41"/>
    </row>
    <row r="46" spans="3:12" ht="14.25">
      <c r="C46" s="61"/>
      <c r="D46" s="61"/>
      <c r="E46" s="61"/>
      <c r="J46" s="41"/>
      <c r="K46" s="41"/>
      <c r="L46" s="41"/>
    </row>
    <row r="47" spans="2:12" ht="14.25">
      <c r="B47" s="61"/>
      <c r="J47" s="41"/>
      <c r="K47" s="41"/>
      <c r="L47" s="41"/>
    </row>
  </sheetData>
  <mergeCells count="6">
    <mergeCell ref="I5:K5"/>
    <mergeCell ref="L5:N5"/>
    <mergeCell ref="O5:Q5"/>
    <mergeCell ref="R5:T5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r:id="rId1"/>
  <colBreaks count="1" manualBreakCount="1">
    <brk id="8" min="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7"/>
  <sheetViews>
    <sheetView showGridLines="0" zoomScaleSheetLayoutView="90" workbookViewId="0" topLeftCell="A1">
      <selection activeCell="B3" sqref="B3"/>
    </sheetView>
  </sheetViews>
  <sheetFormatPr defaultColWidth="9.00390625" defaultRowHeight="14.25"/>
  <cols>
    <col min="1" max="1" width="1.875" style="22" customWidth="1"/>
    <col min="2" max="2" width="12.125" style="22" customWidth="1"/>
    <col min="3" max="14" width="9.375" style="22" customWidth="1"/>
    <col min="15" max="15" width="9.375" style="0" customWidth="1"/>
    <col min="16" max="25" width="9.375" style="22" customWidth="1"/>
    <col min="26" max="35" width="9.00390625" style="22" customWidth="1"/>
    <col min="36" max="16384" width="9.00390625" style="22" customWidth="1"/>
  </cols>
  <sheetData>
    <row r="1" ht="14.25">
      <c r="O1" s="3"/>
    </row>
    <row r="2" spans="2:25" s="18" customFormat="1" ht="15">
      <c r="B2" s="188" t="s">
        <v>94</v>
      </c>
      <c r="C2" s="16"/>
      <c r="D2" s="17"/>
      <c r="E2" s="64"/>
      <c r="F2" s="64"/>
      <c r="G2"/>
      <c r="H2"/>
      <c r="I2"/>
      <c r="J2"/>
      <c r="K2"/>
      <c r="L2" s="65"/>
      <c r="M2" s="65"/>
      <c r="N2" s="65"/>
      <c r="O2"/>
      <c r="P2" s="188" t="s">
        <v>102</v>
      </c>
      <c r="Q2" s="16"/>
      <c r="R2" s="17"/>
      <c r="S2" s="64"/>
      <c r="T2" s="65"/>
      <c r="U2" s="65"/>
      <c r="V2" s="65"/>
      <c r="W2" s="65"/>
      <c r="X2" s="65"/>
      <c r="Y2" s="65"/>
    </row>
    <row r="3" spans="2:30" s="18" customFormat="1" ht="14.25">
      <c r="B3" s="194" t="s">
        <v>93</v>
      </c>
      <c r="C3" s="154"/>
      <c r="D3" s="155"/>
      <c r="E3" s="65"/>
      <c r="F3" s="162"/>
      <c r="G3"/>
      <c r="H3"/>
      <c r="I3"/>
      <c r="J3" s="76"/>
      <c r="K3"/>
      <c r="L3" s="65"/>
      <c r="M3" s="65"/>
      <c r="N3" s="65"/>
      <c r="O3"/>
      <c r="P3" s="194" t="s">
        <v>93</v>
      </c>
      <c r="Q3" s="154"/>
      <c r="R3" s="155"/>
      <c r="S3" s="65"/>
      <c r="T3" s="65"/>
      <c r="U3" s="65"/>
      <c r="V3" s="65"/>
      <c r="W3" s="65"/>
      <c r="X3" s="65"/>
      <c r="Y3"/>
      <c r="Z3"/>
      <c r="AA3"/>
      <c r="AB3"/>
      <c r="AC3"/>
      <c r="AD3"/>
    </row>
    <row r="4" spans="2:25" ht="14.25">
      <c r="B4" s="66"/>
      <c r="C4" s="161"/>
      <c r="D4" s="161"/>
      <c r="E4" s="161"/>
      <c r="F4" s="161"/>
      <c r="G4" s="161"/>
      <c r="H4" s="161"/>
      <c r="I4" s="161"/>
      <c r="J4" s="161"/>
      <c r="K4" s="66"/>
      <c r="L4" s="66"/>
      <c r="M4" s="66"/>
      <c r="N4" s="66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2:39" ht="15" customHeight="1">
      <c r="B5" s="24"/>
      <c r="C5" s="230">
        <v>2007</v>
      </c>
      <c r="D5" s="231"/>
      <c r="E5" s="231"/>
      <c r="F5" s="232"/>
      <c r="G5" s="230">
        <v>2008</v>
      </c>
      <c r="H5" s="231"/>
      <c r="I5" s="231"/>
      <c r="J5" s="232"/>
      <c r="K5" s="230">
        <v>2009</v>
      </c>
      <c r="L5" s="231"/>
      <c r="M5" s="231"/>
      <c r="N5" s="231"/>
      <c r="P5" s="24"/>
      <c r="Q5" s="230">
        <v>2010</v>
      </c>
      <c r="R5" s="231"/>
      <c r="S5" s="231"/>
      <c r="T5" s="232"/>
      <c r="U5" s="230">
        <v>2011</v>
      </c>
      <c r="V5" s="231"/>
      <c r="W5" s="231"/>
      <c r="X5" s="232"/>
      <c r="Y5" s="230">
        <v>2012</v>
      </c>
      <c r="Z5" s="231"/>
      <c r="AA5" s="231"/>
      <c r="AB5" s="231"/>
      <c r="AC5" s="68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2:39" ht="27.75" customHeight="1">
      <c r="B6" s="27"/>
      <c r="C6" s="28" t="s">
        <v>30</v>
      </c>
      <c r="D6" s="29" t="s">
        <v>32</v>
      </c>
      <c r="E6" s="29" t="s">
        <v>31</v>
      </c>
      <c r="F6" s="30" t="s">
        <v>0</v>
      </c>
      <c r="G6" s="28" t="s">
        <v>30</v>
      </c>
      <c r="H6" s="29" t="s">
        <v>32</v>
      </c>
      <c r="I6" s="29" t="s">
        <v>31</v>
      </c>
      <c r="J6" s="30" t="s">
        <v>0</v>
      </c>
      <c r="K6" s="28" t="s">
        <v>30</v>
      </c>
      <c r="L6" s="29" t="s">
        <v>32</v>
      </c>
      <c r="M6" s="29" t="s">
        <v>31</v>
      </c>
      <c r="N6" s="29" t="s">
        <v>0</v>
      </c>
      <c r="P6" s="27"/>
      <c r="Q6" s="28" t="s">
        <v>30</v>
      </c>
      <c r="R6" s="29" t="s">
        <v>32</v>
      </c>
      <c r="S6" s="29" t="s">
        <v>31</v>
      </c>
      <c r="T6" s="30" t="s">
        <v>0</v>
      </c>
      <c r="U6" s="28" t="s">
        <v>30</v>
      </c>
      <c r="V6" s="29" t="s">
        <v>32</v>
      </c>
      <c r="W6" s="29" t="s">
        <v>31</v>
      </c>
      <c r="X6" s="30" t="s">
        <v>0</v>
      </c>
      <c r="Y6" s="28" t="s">
        <v>30</v>
      </c>
      <c r="Z6" s="29" t="s">
        <v>32</v>
      </c>
      <c r="AA6" s="29" t="s">
        <v>31</v>
      </c>
      <c r="AB6" s="29" t="s">
        <v>0</v>
      </c>
      <c r="AC6" s="69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2:39" s="38" customFormat="1" ht="13.5" customHeight="1">
      <c r="B7" s="33" t="s">
        <v>97</v>
      </c>
      <c r="C7" s="121">
        <v>451989</v>
      </c>
      <c r="D7" s="122">
        <v>156373.94389438943</v>
      </c>
      <c r="E7" s="122">
        <v>1866715.6419145307</v>
      </c>
      <c r="F7" s="123">
        <v>2475078.58580892</v>
      </c>
      <c r="G7" s="121">
        <v>442763</v>
      </c>
      <c r="H7" s="122">
        <v>154376.4488448845</v>
      </c>
      <c r="I7" s="122">
        <v>1834872.8571687865</v>
      </c>
      <c r="J7" s="123">
        <v>2432012.3060136707</v>
      </c>
      <c r="K7" s="121">
        <v>363671</v>
      </c>
      <c r="L7" s="122">
        <v>130532</v>
      </c>
      <c r="M7" s="122">
        <v>1652654.996035432</v>
      </c>
      <c r="N7" s="122">
        <v>2146857.996035432</v>
      </c>
      <c r="O7"/>
      <c r="P7" s="33" t="s">
        <v>97</v>
      </c>
      <c r="Q7" s="121">
        <v>393829</v>
      </c>
      <c r="R7" s="122">
        <v>155521</v>
      </c>
      <c r="S7" s="122">
        <v>1708509.5487760885</v>
      </c>
      <c r="T7" s="123">
        <v>2257859.5487760883</v>
      </c>
      <c r="U7" s="121">
        <v>422593</v>
      </c>
      <c r="V7" s="122">
        <v>141969</v>
      </c>
      <c r="W7" s="122">
        <v>1697941.8586049539</v>
      </c>
      <c r="X7" s="123">
        <v>2262503.8586049536</v>
      </c>
      <c r="Y7" s="121">
        <v>407411</v>
      </c>
      <c r="Z7" s="122">
        <v>149987</v>
      </c>
      <c r="AA7" s="122">
        <v>1628464.0350045015</v>
      </c>
      <c r="AB7" s="122">
        <v>2185862.035004501</v>
      </c>
      <c r="AC7" s="70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2:39" ht="13.5" customHeight="1">
      <c r="B8" s="39" t="s">
        <v>98</v>
      </c>
      <c r="C8" s="124">
        <f>+C7-C19</f>
        <v>448415</v>
      </c>
      <c r="D8" s="125" t="s">
        <v>84</v>
      </c>
      <c r="E8" s="125">
        <f>+E7-E19</f>
        <v>1855682.6621347906</v>
      </c>
      <c r="F8" s="126" t="s">
        <v>84</v>
      </c>
      <c r="G8" s="124">
        <f>+G7-G19</f>
        <v>439451</v>
      </c>
      <c r="H8" s="125">
        <f aca="true" t="shared" si="0" ref="H8:I8">+H7-H19</f>
        <v>153534.4488448845</v>
      </c>
      <c r="I8" s="125">
        <f t="shared" si="0"/>
        <v>1824497.8111102192</v>
      </c>
      <c r="J8" s="126">
        <v>2417483.2599551035</v>
      </c>
      <c r="K8" s="124">
        <v>361030</v>
      </c>
      <c r="L8" s="125">
        <v>129805</v>
      </c>
      <c r="M8" s="125">
        <v>1644158.4603041355</v>
      </c>
      <c r="N8" s="125">
        <v>2134993.4603041355</v>
      </c>
      <c r="P8" s="39" t="s">
        <v>98</v>
      </c>
      <c r="Q8" s="124">
        <v>391211</v>
      </c>
      <c r="R8" s="125">
        <v>154581</v>
      </c>
      <c r="S8" s="125">
        <v>1700672.7434724944</v>
      </c>
      <c r="T8" s="126">
        <v>2246464.743472494</v>
      </c>
      <c r="U8" s="124">
        <v>420155</v>
      </c>
      <c r="V8" s="125">
        <v>141277</v>
      </c>
      <c r="W8" s="125">
        <v>1690343.2177504364</v>
      </c>
      <c r="X8" s="126">
        <v>2251775.2177504366</v>
      </c>
      <c r="Y8" s="124">
        <v>405079</v>
      </c>
      <c r="Z8" s="125">
        <v>149215</v>
      </c>
      <c r="AA8" s="125">
        <v>1621063.5331313375</v>
      </c>
      <c r="AB8" s="125">
        <v>2175357.5331313377</v>
      </c>
      <c r="AC8" s="70"/>
      <c r="AD8" s="40"/>
      <c r="AE8" s="40"/>
      <c r="AF8" s="41"/>
      <c r="AG8" s="40"/>
      <c r="AH8" s="40"/>
      <c r="AI8" s="40"/>
      <c r="AJ8" s="41"/>
      <c r="AK8" s="37"/>
      <c r="AL8" s="37"/>
      <c r="AM8" s="37"/>
    </row>
    <row r="9" spans="2:39" ht="13.5" customHeight="1">
      <c r="B9" s="42" t="s">
        <v>1</v>
      </c>
      <c r="C9" s="127">
        <v>9258</v>
      </c>
      <c r="D9" s="128">
        <v>9006</v>
      </c>
      <c r="E9" s="128">
        <v>52773.79900580638</v>
      </c>
      <c r="F9" s="129">
        <v>71037.79900580639</v>
      </c>
      <c r="G9" s="127">
        <v>8927</v>
      </c>
      <c r="H9" s="128">
        <v>8746</v>
      </c>
      <c r="I9" s="128">
        <v>50508.4695132921</v>
      </c>
      <c r="J9" s="129">
        <v>68181.4695132921</v>
      </c>
      <c r="K9" s="127">
        <v>6374</v>
      </c>
      <c r="L9" s="160">
        <v>7087</v>
      </c>
      <c r="M9" s="128">
        <v>47800.91767204744</v>
      </c>
      <c r="N9" s="128">
        <v>61261.91767204744</v>
      </c>
      <c r="P9" s="42" t="s">
        <v>1</v>
      </c>
      <c r="Q9" s="127">
        <v>7476</v>
      </c>
      <c r="R9" s="128">
        <v>9070</v>
      </c>
      <c r="S9" s="128">
        <v>48592.89809047217</v>
      </c>
      <c r="T9" s="129">
        <v>65138.89809047217</v>
      </c>
      <c r="U9" s="127">
        <v>7593</v>
      </c>
      <c r="V9" s="128">
        <v>9251</v>
      </c>
      <c r="W9" s="128">
        <v>48391.5477672695</v>
      </c>
      <c r="X9" s="129">
        <v>65235.5477672695</v>
      </c>
      <c r="Y9" s="127" t="s">
        <v>84</v>
      </c>
      <c r="Z9" s="128">
        <v>10420</v>
      </c>
      <c r="AA9" s="128">
        <v>43032.78673386835</v>
      </c>
      <c r="AB9" s="128" t="s">
        <v>84</v>
      </c>
      <c r="AC9" s="70"/>
      <c r="AD9" s="40"/>
      <c r="AE9" s="40"/>
      <c r="AF9" s="41"/>
      <c r="AG9" s="40"/>
      <c r="AH9" s="40"/>
      <c r="AI9" s="40"/>
      <c r="AJ9" s="41"/>
      <c r="AK9" s="41"/>
      <c r="AL9" s="41"/>
      <c r="AM9" s="41"/>
    </row>
    <row r="10" spans="2:39" ht="13.5" customHeight="1">
      <c r="B10" s="46" t="s">
        <v>2</v>
      </c>
      <c r="C10" s="130">
        <v>5241</v>
      </c>
      <c r="D10" s="131" t="s">
        <v>84</v>
      </c>
      <c r="E10" s="131">
        <v>10458.787754898462</v>
      </c>
      <c r="F10" s="132" t="s">
        <v>84</v>
      </c>
      <c r="G10" s="130">
        <v>4693</v>
      </c>
      <c r="H10" s="131" t="s">
        <v>84</v>
      </c>
      <c r="I10" s="131">
        <v>9785.980578108052</v>
      </c>
      <c r="J10" s="132" t="s">
        <v>84</v>
      </c>
      <c r="K10" s="130">
        <v>3145</v>
      </c>
      <c r="L10" s="152">
        <v>5436</v>
      </c>
      <c r="M10" s="131">
        <v>8774.53512708231</v>
      </c>
      <c r="N10" s="131">
        <v>17355.53512708231</v>
      </c>
      <c r="P10" s="46" t="s">
        <v>2</v>
      </c>
      <c r="Q10" s="130">
        <v>3064</v>
      </c>
      <c r="R10" s="131">
        <v>6048</v>
      </c>
      <c r="S10" s="131">
        <v>8939.317037980358</v>
      </c>
      <c r="T10" s="132">
        <v>18051.317037980356</v>
      </c>
      <c r="U10" s="130">
        <v>3291</v>
      </c>
      <c r="V10" s="131">
        <v>4310</v>
      </c>
      <c r="W10" s="131">
        <v>9741.79912253208</v>
      </c>
      <c r="X10" s="132">
        <v>17342.79912253208</v>
      </c>
      <c r="Y10" s="130">
        <v>2907</v>
      </c>
      <c r="Z10" s="131">
        <v>5349</v>
      </c>
      <c r="AA10" s="131">
        <v>9303.000483288473</v>
      </c>
      <c r="AB10" s="131">
        <v>17559.000483288473</v>
      </c>
      <c r="AC10" s="70"/>
      <c r="AD10" s="40"/>
      <c r="AE10" s="40"/>
      <c r="AF10" s="41"/>
      <c r="AG10" s="40"/>
      <c r="AH10" s="40"/>
      <c r="AI10" s="40"/>
      <c r="AJ10" s="41"/>
      <c r="AK10" s="41"/>
      <c r="AL10" s="41"/>
      <c r="AM10" s="41"/>
    </row>
    <row r="11" spans="2:39" ht="13.5" customHeight="1">
      <c r="B11" s="46" t="s">
        <v>3</v>
      </c>
      <c r="C11" s="130">
        <v>16304</v>
      </c>
      <c r="D11" s="131">
        <v>36</v>
      </c>
      <c r="E11" s="131">
        <v>33983.590250888956</v>
      </c>
      <c r="F11" s="132">
        <v>50323.590250888956</v>
      </c>
      <c r="G11" s="130">
        <v>15437</v>
      </c>
      <c r="H11" s="131">
        <v>28</v>
      </c>
      <c r="I11" s="131">
        <v>32556.348109780934</v>
      </c>
      <c r="J11" s="132">
        <v>48021.348109780934</v>
      </c>
      <c r="K11" s="130">
        <v>12791</v>
      </c>
      <c r="L11" s="152">
        <v>33</v>
      </c>
      <c r="M11" s="131">
        <v>29158.24405491638</v>
      </c>
      <c r="N11" s="131">
        <v>41982.24405491638</v>
      </c>
      <c r="P11" s="46" t="s">
        <v>3</v>
      </c>
      <c r="Q11" s="130">
        <v>13770</v>
      </c>
      <c r="R11" s="131">
        <v>43</v>
      </c>
      <c r="S11" s="131">
        <v>32358.273872539423</v>
      </c>
      <c r="T11" s="132">
        <v>46171.27387253942</v>
      </c>
      <c r="U11" s="130">
        <v>14316</v>
      </c>
      <c r="V11" s="131">
        <v>42</v>
      </c>
      <c r="W11" s="131">
        <v>33163.7746383463</v>
      </c>
      <c r="X11" s="132">
        <v>47521.7746383463</v>
      </c>
      <c r="Y11" s="130">
        <v>14267</v>
      </c>
      <c r="Z11" s="131">
        <v>38</v>
      </c>
      <c r="AA11" s="131">
        <v>32459.718681476854</v>
      </c>
      <c r="AB11" s="131">
        <v>46764.71868147685</v>
      </c>
      <c r="AC11" s="70"/>
      <c r="AD11" s="40"/>
      <c r="AE11" s="40"/>
      <c r="AF11" s="41"/>
      <c r="AG11" s="40"/>
      <c r="AH11" s="40"/>
      <c r="AI11" s="40"/>
      <c r="AJ11" s="41"/>
      <c r="AK11" s="41"/>
      <c r="AL11" s="41"/>
      <c r="AM11" s="41"/>
    </row>
    <row r="12" spans="2:39" ht="13.5" customHeight="1">
      <c r="B12" s="46" t="s">
        <v>4</v>
      </c>
      <c r="C12" s="130">
        <v>1779</v>
      </c>
      <c r="D12" s="131" t="s">
        <v>61</v>
      </c>
      <c r="E12" s="131">
        <v>18387.594020981316</v>
      </c>
      <c r="F12" s="132">
        <v>20166.594020981316</v>
      </c>
      <c r="G12" s="130">
        <v>1866</v>
      </c>
      <c r="H12" s="131" t="s">
        <v>61</v>
      </c>
      <c r="I12" s="131">
        <v>18915.41807897732</v>
      </c>
      <c r="J12" s="132">
        <v>20781.41807897732</v>
      </c>
      <c r="K12" s="130">
        <v>1700</v>
      </c>
      <c r="L12" s="152" t="s">
        <v>61</v>
      </c>
      <c r="M12" s="131">
        <v>16919.748243820388</v>
      </c>
      <c r="N12" s="131">
        <v>18619.748243820388</v>
      </c>
      <c r="P12" s="46" t="s">
        <v>4</v>
      </c>
      <c r="Q12" s="130">
        <v>2239</v>
      </c>
      <c r="R12" s="131" t="s">
        <v>61</v>
      </c>
      <c r="S12" s="131">
        <v>17268.939643469294</v>
      </c>
      <c r="T12" s="132">
        <v>19507.939643469294</v>
      </c>
      <c r="U12" s="130">
        <v>2614</v>
      </c>
      <c r="V12" s="131" t="s">
        <v>61</v>
      </c>
      <c r="W12" s="131">
        <v>18427.798795166236</v>
      </c>
      <c r="X12" s="132">
        <v>21041.798795166236</v>
      </c>
      <c r="Y12" s="130">
        <v>2278</v>
      </c>
      <c r="Z12" s="131" t="s">
        <v>61</v>
      </c>
      <c r="AA12" s="131">
        <v>18544.616458023564</v>
      </c>
      <c r="AB12" s="131">
        <v>20822.616458023564</v>
      </c>
      <c r="AC12" s="73"/>
      <c r="AD12" s="40"/>
      <c r="AE12" s="40"/>
      <c r="AF12" s="41"/>
      <c r="AG12" s="40"/>
      <c r="AH12" s="40"/>
      <c r="AI12" s="40"/>
      <c r="AJ12" s="41"/>
      <c r="AK12" s="41"/>
      <c r="AL12" s="41"/>
      <c r="AM12" s="41"/>
    </row>
    <row r="13" spans="2:39" ht="13.5" customHeight="1">
      <c r="B13" s="46" t="s">
        <v>28</v>
      </c>
      <c r="C13" s="130">
        <v>114615</v>
      </c>
      <c r="D13" s="131">
        <v>64711</v>
      </c>
      <c r="E13" s="131">
        <v>404869.34772379167</v>
      </c>
      <c r="F13" s="132">
        <v>584195.3477237916</v>
      </c>
      <c r="G13" s="130">
        <v>115652</v>
      </c>
      <c r="H13" s="131">
        <v>64056</v>
      </c>
      <c r="I13" s="131">
        <v>411304.22530633915</v>
      </c>
      <c r="J13" s="132">
        <v>591012.2253063391</v>
      </c>
      <c r="K13" s="130">
        <v>95834</v>
      </c>
      <c r="L13" s="152">
        <v>55652</v>
      </c>
      <c r="M13" s="131">
        <v>376866.38178325247</v>
      </c>
      <c r="N13" s="131">
        <v>528352.3817832525</v>
      </c>
      <c r="P13" s="46" t="s">
        <v>28</v>
      </c>
      <c r="Q13" s="130">
        <v>107317</v>
      </c>
      <c r="R13" s="131">
        <v>62278</v>
      </c>
      <c r="S13" s="131">
        <v>398387.9630040465</v>
      </c>
      <c r="T13" s="132">
        <v>567982.9630040466</v>
      </c>
      <c r="U13" s="130">
        <v>113317</v>
      </c>
      <c r="V13" s="131">
        <v>55027</v>
      </c>
      <c r="W13" s="131">
        <v>407925.55657408445</v>
      </c>
      <c r="X13" s="132">
        <v>576269.5565740844</v>
      </c>
      <c r="Y13" s="130">
        <v>110065</v>
      </c>
      <c r="Z13" s="131">
        <v>58488</v>
      </c>
      <c r="AA13" s="131">
        <v>397549.247070689</v>
      </c>
      <c r="AB13" s="131">
        <v>566102.247070689</v>
      </c>
      <c r="AC13" s="70"/>
      <c r="AD13" s="40"/>
      <c r="AE13" s="40"/>
      <c r="AF13" s="41"/>
      <c r="AG13" s="40"/>
      <c r="AH13" s="40"/>
      <c r="AI13" s="40"/>
      <c r="AJ13" s="41"/>
      <c r="AK13" s="41"/>
      <c r="AL13" s="41"/>
      <c r="AM13" s="41"/>
    </row>
    <row r="14" spans="2:39" ht="13.5" customHeight="1">
      <c r="B14" s="46" t="s">
        <v>5</v>
      </c>
      <c r="C14" s="130">
        <v>8430</v>
      </c>
      <c r="D14" s="131" t="s">
        <v>61</v>
      </c>
      <c r="E14" s="131">
        <v>3018.4882647712866</v>
      </c>
      <c r="F14" s="132">
        <v>11448.488264771288</v>
      </c>
      <c r="G14" s="130">
        <v>5943</v>
      </c>
      <c r="H14" s="131" t="s">
        <v>61</v>
      </c>
      <c r="I14" s="131">
        <v>2874.5629772013085</v>
      </c>
      <c r="J14" s="132">
        <v>8817.562977201309</v>
      </c>
      <c r="K14" s="130">
        <v>5947</v>
      </c>
      <c r="L14" s="152" t="s">
        <v>61</v>
      </c>
      <c r="M14" s="131">
        <v>2167.1908485298954</v>
      </c>
      <c r="N14" s="131">
        <v>8114.190848529895</v>
      </c>
      <c r="P14" s="46" t="s">
        <v>5</v>
      </c>
      <c r="Q14" s="130">
        <v>6638</v>
      </c>
      <c r="R14" s="131" t="s">
        <v>61</v>
      </c>
      <c r="S14" s="131">
        <v>2173.4968313451236</v>
      </c>
      <c r="T14" s="132">
        <v>8811.496831345125</v>
      </c>
      <c r="U14" s="130">
        <v>6271</v>
      </c>
      <c r="V14" s="131" t="s">
        <v>61</v>
      </c>
      <c r="W14" s="131">
        <v>2476.422555999712</v>
      </c>
      <c r="X14" s="132">
        <v>8747.422555999712</v>
      </c>
      <c r="Y14" s="130">
        <v>5129</v>
      </c>
      <c r="Z14" s="131" t="s">
        <v>61</v>
      </c>
      <c r="AA14" s="131">
        <v>2524.305569522242</v>
      </c>
      <c r="AB14" s="131">
        <v>7653.305569522242</v>
      </c>
      <c r="AC14" s="70"/>
      <c r="AD14" s="40"/>
      <c r="AE14" s="40"/>
      <c r="AF14" s="41"/>
      <c r="AG14" s="40"/>
      <c r="AH14" s="40"/>
      <c r="AI14" s="40"/>
      <c r="AJ14" s="41"/>
      <c r="AK14" s="41"/>
      <c r="AL14" s="41"/>
      <c r="AM14" s="41"/>
    </row>
    <row r="15" spans="2:39" ht="13.5" customHeight="1">
      <c r="B15" s="46" t="s">
        <v>6</v>
      </c>
      <c r="C15" s="130">
        <v>129</v>
      </c>
      <c r="D15" s="131" t="s">
        <v>61</v>
      </c>
      <c r="E15" s="131">
        <v>16136.972097592556</v>
      </c>
      <c r="F15" s="132">
        <v>16265.972097592556</v>
      </c>
      <c r="G15" s="130">
        <v>103</v>
      </c>
      <c r="H15" s="131" t="s">
        <v>61</v>
      </c>
      <c r="I15" s="131">
        <v>14469.004373113186</v>
      </c>
      <c r="J15" s="132">
        <v>14572.004373113186</v>
      </c>
      <c r="K15" s="130">
        <v>79</v>
      </c>
      <c r="L15" s="152" t="s">
        <v>61</v>
      </c>
      <c r="M15" s="131">
        <v>9406.26691963354</v>
      </c>
      <c r="N15" s="131">
        <v>9485.26691963354</v>
      </c>
      <c r="P15" s="46" t="s">
        <v>6</v>
      </c>
      <c r="Q15" s="130">
        <v>92</v>
      </c>
      <c r="R15" s="131" t="s">
        <v>61</v>
      </c>
      <c r="S15" s="131">
        <v>9313.910066447792</v>
      </c>
      <c r="T15" s="132">
        <v>9405.910066447792</v>
      </c>
      <c r="U15" s="130">
        <v>105</v>
      </c>
      <c r="V15" s="131" t="s">
        <v>61</v>
      </c>
      <c r="W15" s="131">
        <v>8793.086523054431</v>
      </c>
      <c r="X15" s="132">
        <v>8898.086523054431</v>
      </c>
      <c r="Y15" s="130">
        <v>91</v>
      </c>
      <c r="Z15" s="131" t="s">
        <v>61</v>
      </c>
      <c r="AA15" s="131">
        <v>8527.530274367524</v>
      </c>
      <c r="AB15" s="131">
        <v>8618.530274367524</v>
      </c>
      <c r="AC15" s="70"/>
      <c r="AD15" s="40"/>
      <c r="AE15" s="40"/>
      <c r="AF15" s="41"/>
      <c r="AG15" s="40"/>
      <c r="AH15" s="40"/>
      <c r="AI15" s="40"/>
      <c r="AJ15" s="41"/>
      <c r="AK15" s="41"/>
      <c r="AL15" s="41"/>
      <c r="AM15" s="41"/>
    </row>
    <row r="16" spans="2:39" ht="13.5" customHeight="1">
      <c r="B16" s="46" t="s">
        <v>7</v>
      </c>
      <c r="C16" s="130">
        <v>835</v>
      </c>
      <c r="D16" s="131" t="s">
        <v>61</v>
      </c>
      <c r="E16" s="131">
        <v>24145.19017493752</v>
      </c>
      <c r="F16" s="132">
        <v>24980.19017493752</v>
      </c>
      <c r="G16" s="130">
        <v>786</v>
      </c>
      <c r="H16" s="131" t="s">
        <v>61</v>
      </c>
      <c r="I16" s="131">
        <v>26445.160535546504</v>
      </c>
      <c r="J16" s="132">
        <v>27231.160535546504</v>
      </c>
      <c r="K16" s="130">
        <v>552</v>
      </c>
      <c r="L16" s="152" t="s">
        <v>61</v>
      </c>
      <c r="M16" s="131">
        <v>25396.647513472228</v>
      </c>
      <c r="N16" s="131">
        <v>25948.647513472228</v>
      </c>
      <c r="P16" s="46" t="s">
        <v>7</v>
      </c>
      <c r="Q16" s="130">
        <v>614</v>
      </c>
      <c r="R16" s="131" t="s">
        <v>61</v>
      </c>
      <c r="S16" s="131">
        <v>27329.722982001473</v>
      </c>
      <c r="T16" s="132">
        <v>27943.722982001473</v>
      </c>
      <c r="U16" s="130">
        <v>352</v>
      </c>
      <c r="V16" s="131" t="s">
        <v>61</v>
      </c>
      <c r="W16" s="131">
        <v>18561.960884729815</v>
      </c>
      <c r="X16" s="132">
        <v>18913.960884729815</v>
      </c>
      <c r="Y16" s="130">
        <v>283</v>
      </c>
      <c r="Z16" s="131" t="s">
        <v>61</v>
      </c>
      <c r="AA16" s="131">
        <v>18202.90438398576</v>
      </c>
      <c r="AB16" s="131">
        <v>18485.90438398576</v>
      </c>
      <c r="AC16" s="70"/>
      <c r="AD16" s="40"/>
      <c r="AE16" s="40"/>
      <c r="AF16" s="41"/>
      <c r="AG16" s="40"/>
      <c r="AH16" s="40"/>
      <c r="AI16" s="40"/>
      <c r="AJ16" s="41"/>
      <c r="AK16" s="41"/>
      <c r="AL16" s="41"/>
      <c r="AM16" s="41"/>
    </row>
    <row r="17" spans="2:39" ht="13.5" customHeight="1">
      <c r="B17" s="46" t="s">
        <v>8</v>
      </c>
      <c r="C17" s="130">
        <v>11237</v>
      </c>
      <c r="D17" s="131" t="s">
        <v>61</v>
      </c>
      <c r="E17" s="131">
        <v>237260.16542326778</v>
      </c>
      <c r="F17" s="132">
        <v>248497.16542326778</v>
      </c>
      <c r="G17" s="130">
        <v>10971</v>
      </c>
      <c r="H17" s="131" t="s">
        <v>61</v>
      </c>
      <c r="I17" s="131">
        <v>217315.783899161</v>
      </c>
      <c r="J17" s="132">
        <v>228286.783899161</v>
      </c>
      <c r="K17" s="130">
        <v>7937</v>
      </c>
      <c r="L17" s="152" t="s">
        <v>61</v>
      </c>
      <c r="M17" s="131">
        <v>189430.79571602755</v>
      </c>
      <c r="N17" s="131">
        <v>197367.79571602755</v>
      </c>
      <c r="P17" s="46" t="s">
        <v>8</v>
      </c>
      <c r="Q17" s="130">
        <v>9211</v>
      </c>
      <c r="R17" s="131" t="s">
        <v>61</v>
      </c>
      <c r="S17" s="131">
        <v>184352.92350677124</v>
      </c>
      <c r="T17" s="132">
        <v>193563.92350677124</v>
      </c>
      <c r="U17" s="130">
        <v>9948</v>
      </c>
      <c r="V17" s="131" t="s">
        <v>61</v>
      </c>
      <c r="W17" s="131">
        <v>179854.0511379937</v>
      </c>
      <c r="X17" s="132">
        <v>189802.0511379937</v>
      </c>
      <c r="Y17" s="130">
        <v>9957</v>
      </c>
      <c r="Z17" s="131" t="s">
        <v>61</v>
      </c>
      <c r="AA17" s="131">
        <v>169677.84954304373</v>
      </c>
      <c r="AB17" s="131">
        <v>179634.84954304373</v>
      </c>
      <c r="AC17" s="70"/>
      <c r="AD17" s="40"/>
      <c r="AE17" s="40"/>
      <c r="AF17" s="41"/>
      <c r="AG17" s="40"/>
      <c r="AH17" s="40"/>
      <c r="AI17" s="40"/>
      <c r="AJ17" s="41"/>
      <c r="AK17" s="41"/>
      <c r="AL17" s="41"/>
      <c r="AM17" s="41"/>
    </row>
    <row r="18" spans="2:39" ht="13.5" customHeight="1">
      <c r="B18" s="46" t="s">
        <v>9</v>
      </c>
      <c r="C18" s="130">
        <v>42612</v>
      </c>
      <c r="D18" s="131">
        <v>9208</v>
      </c>
      <c r="E18" s="131">
        <v>315343.21576011996</v>
      </c>
      <c r="F18" s="132">
        <v>367163.21576011996</v>
      </c>
      <c r="G18" s="130">
        <v>40436</v>
      </c>
      <c r="H18" s="152">
        <v>8910</v>
      </c>
      <c r="I18" s="131">
        <v>301443.6797342413</v>
      </c>
      <c r="J18" s="132">
        <v>350789.6797342413</v>
      </c>
      <c r="K18" s="130">
        <v>32129</v>
      </c>
      <c r="L18" s="152">
        <v>8711</v>
      </c>
      <c r="M18" s="131">
        <v>261763.58388974765</v>
      </c>
      <c r="N18" s="131">
        <v>302603.5838897476</v>
      </c>
      <c r="P18" s="46" t="s">
        <v>9</v>
      </c>
      <c r="Q18" s="130">
        <v>29965</v>
      </c>
      <c r="R18" s="131">
        <v>9474</v>
      </c>
      <c r="S18" s="131">
        <v>274792.6498986716</v>
      </c>
      <c r="T18" s="132">
        <v>314231.6498986716</v>
      </c>
      <c r="U18" s="130">
        <v>34202</v>
      </c>
      <c r="V18" s="131">
        <v>9035</v>
      </c>
      <c r="W18" s="131">
        <v>273069.7295534152</v>
      </c>
      <c r="X18" s="132">
        <v>316306.7295534152</v>
      </c>
      <c r="Y18" s="130">
        <v>32539</v>
      </c>
      <c r="Z18" s="131">
        <v>8916</v>
      </c>
      <c r="AA18" s="131">
        <v>257366.15888082256</v>
      </c>
      <c r="AB18" s="131">
        <v>298821.1588808226</v>
      </c>
      <c r="AC18" s="70"/>
      <c r="AD18" s="40"/>
      <c r="AE18" s="40"/>
      <c r="AF18" s="41"/>
      <c r="AG18" s="40"/>
      <c r="AH18" s="40"/>
      <c r="AI18" s="40"/>
      <c r="AJ18" s="41"/>
      <c r="AK18" s="41"/>
      <c r="AL18" s="41"/>
      <c r="AM18" s="41"/>
    </row>
    <row r="19" spans="2:39" s="51" customFormat="1" ht="13.5" customHeight="1">
      <c r="B19" s="46" t="s">
        <v>27</v>
      </c>
      <c r="C19" s="127">
        <v>3574</v>
      </c>
      <c r="D19" s="128" t="s">
        <v>84</v>
      </c>
      <c r="E19" s="128">
        <v>11032.97977974009</v>
      </c>
      <c r="F19" s="129" t="s">
        <v>84</v>
      </c>
      <c r="G19" s="127">
        <v>3312</v>
      </c>
      <c r="H19" s="128">
        <v>842</v>
      </c>
      <c r="I19" s="128">
        <v>10375.046058567255</v>
      </c>
      <c r="J19" s="129">
        <v>14529.046058567255</v>
      </c>
      <c r="K19" s="130">
        <v>2641</v>
      </c>
      <c r="L19" s="152">
        <v>727</v>
      </c>
      <c r="M19" s="131">
        <v>8496.535731296532</v>
      </c>
      <c r="N19" s="131">
        <v>11864.535731296532</v>
      </c>
      <c r="O19"/>
      <c r="P19" s="46" t="s">
        <v>27</v>
      </c>
      <c r="Q19" s="130">
        <v>2618</v>
      </c>
      <c r="R19" s="131">
        <v>940</v>
      </c>
      <c r="S19" s="131">
        <v>7836.805303594101</v>
      </c>
      <c r="T19" s="132">
        <v>11394.805303594101</v>
      </c>
      <c r="U19" s="130">
        <v>2438</v>
      </c>
      <c r="V19" s="131">
        <v>692</v>
      </c>
      <c r="W19" s="131">
        <v>7598.640854517488</v>
      </c>
      <c r="X19" s="132">
        <v>10728.640854517489</v>
      </c>
      <c r="Y19" s="130">
        <v>2332</v>
      </c>
      <c r="Z19" s="131">
        <v>772</v>
      </c>
      <c r="AA19" s="131">
        <v>7400.50187316393</v>
      </c>
      <c r="AB19" s="131">
        <v>10504.50187316393</v>
      </c>
      <c r="AC19" s="70"/>
      <c r="AD19" s="40"/>
      <c r="AE19" s="40"/>
      <c r="AF19" s="50"/>
      <c r="AG19" s="40"/>
      <c r="AH19" s="40"/>
      <c r="AI19" s="40"/>
      <c r="AJ19" s="50"/>
      <c r="AK19" s="41"/>
      <c r="AL19" s="41"/>
      <c r="AM19" s="41"/>
    </row>
    <row r="20" spans="2:39" ht="13.5" customHeight="1">
      <c r="B20" s="46" t="s">
        <v>10</v>
      </c>
      <c r="C20" s="130">
        <v>25285</v>
      </c>
      <c r="D20" s="131">
        <v>93</v>
      </c>
      <c r="E20" s="131">
        <v>186793.4509966079</v>
      </c>
      <c r="F20" s="132">
        <v>212171.4509966079</v>
      </c>
      <c r="G20" s="130">
        <v>23831</v>
      </c>
      <c r="H20" s="152">
        <v>64</v>
      </c>
      <c r="I20" s="131">
        <v>187499.7110470505</v>
      </c>
      <c r="J20" s="132">
        <v>211394.7110470505</v>
      </c>
      <c r="K20" s="130">
        <v>17791</v>
      </c>
      <c r="L20" s="152">
        <v>54</v>
      </c>
      <c r="M20" s="131">
        <v>176421.96498971072</v>
      </c>
      <c r="N20" s="131">
        <v>194266.96498971072</v>
      </c>
      <c r="P20" s="46" t="s">
        <v>10</v>
      </c>
      <c r="Q20" s="130">
        <v>18616</v>
      </c>
      <c r="R20" s="131">
        <v>108</v>
      </c>
      <c r="S20" s="131">
        <v>183448.28085621342</v>
      </c>
      <c r="T20" s="132">
        <v>202172.28085621342</v>
      </c>
      <c r="U20" s="130">
        <v>19787</v>
      </c>
      <c r="V20" s="131">
        <v>144</v>
      </c>
      <c r="W20" s="131">
        <v>157219.47949506232</v>
      </c>
      <c r="X20" s="132">
        <v>177150.47949506232</v>
      </c>
      <c r="Y20" s="130">
        <v>20244</v>
      </c>
      <c r="Z20" s="131">
        <v>81</v>
      </c>
      <c r="AA20" s="131">
        <v>139420.85546811874</v>
      </c>
      <c r="AB20" s="131">
        <v>159745.85546811874</v>
      </c>
      <c r="AC20" s="73"/>
      <c r="AD20" s="40"/>
      <c r="AE20" s="40"/>
      <c r="AF20" s="41"/>
      <c r="AG20" s="40"/>
      <c r="AH20" s="40"/>
      <c r="AI20" s="40"/>
      <c r="AJ20" s="41"/>
      <c r="AK20" s="41"/>
      <c r="AL20" s="41"/>
      <c r="AM20" s="41"/>
    </row>
    <row r="21" spans="2:39" ht="13.5" customHeight="1">
      <c r="B21" s="46" t="s">
        <v>100</v>
      </c>
      <c r="C21" s="130" t="s">
        <v>61</v>
      </c>
      <c r="D21" s="131" t="s">
        <v>61</v>
      </c>
      <c r="E21" s="131">
        <v>1184</v>
      </c>
      <c r="F21" s="132">
        <v>1184</v>
      </c>
      <c r="G21" s="130" t="s">
        <v>61</v>
      </c>
      <c r="H21" s="152" t="s">
        <v>61</v>
      </c>
      <c r="I21" s="131">
        <v>1296</v>
      </c>
      <c r="J21" s="132">
        <v>1296</v>
      </c>
      <c r="K21" s="130" t="s">
        <v>61</v>
      </c>
      <c r="L21" s="152" t="s">
        <v>61</v>
      </c>
      <c r="M21" s="131">
        <v>944</v>
      </c>
      <c r="N21" s="131">
        <v>944</v>
      </c>
      <c r="P21" s="46" t="s">
        <v>100</v>
      </c>
      <c r="Q21" s="130" t="s">
        <v>61</v>
      </c>
      <c r="R21" s="131" t="s">
        <v>61</v>
      </c>
      <c r="S21" s="131">
        <v>1067</v>
      </c>
      <c r="T21" s="132">
        <v>1067</v>
      </c>
      <c r="U21" s="130" t="s">
        <v>61</v>
      </c>
      <c r="V21" s="131" t="s">
        <v>61</v>
      </c>
      <c r="W21" s="131">
        <v>924</v>
      </c>
      <c r="X21" s="132">
        <v>924</v>
      </c>
      <c r="Y21" s="130" t="s">
        <v>61</v>
      </c>
      <c r="Z21" s="131" t="s">
        <v>61</v>
      </c>
      <c r="AA21" s="131">
        <v>880</v>
      </c>
      <c r="AB21" s="131">
        <v>880</v>
      </c>
      <c r="AC21" s="70"/>
      <c r="AD21" s="40"/>
      <c r="AE21" s="40"/>
      <c r="AF21" s="41"/>
      <c r="AG21" s="40"/>
      <c r="AH21" s="40"/>
      <c r="AI21" s="40"/>
      <c r="AJ21" s="41"/>
      <c r="AK21" s="41"/>
      <c r="AL21" s="41"/>
      <c r="AM21" s="41"/>
    </row>
    <row r="22" spans="2:39" ht="13.5" customHeight="1">
      <c r="B22" s="46" t="s">
        <v>11</v>
      </c>
      <c r="C22" s="130">
        <v>18313</v>
      </c>
      <c r="D22" s="131" t="s">
        <v>61</v>
      </c>
      <c r="E22" s="131">
        <v>4403.308757806518</v>
      </c>
      <c r="F22" s="132">
        <v>22716.308757806517</v>
      </c>
      <c r="G22" s="130">
        <v>19581</v>
      </c>
      <c r="H22" s="131" t="s">
        <v>61</v>
      </c>
      <c r="I22" s="131">
        <v>3831.788787028725</v>
      </c>
      <c r="J22" s="132">
        <v>23412.788787028723</v>
      </c>
      <c r="K22" s="130">
        <v>18725</v>
      </c>
      <c r="L22" s="152" t="s">
        <v>61</v>
      </c>
      <c r="M22" s="131">
        <v>3155.8269453857815</v>
      </c>
      <c r="N22" s="131">
        <v>21880.826945385783</v>
      </c>
      <c r="P22" s="46" t="s">
        <v>11</v>
      </c>
      <c r="Q22" s="130">
        <v>17179</v>
      </c>
      <c r="R22" s="131" t="s">
        <v>61</v>
      </c>
      <c r="S22" s="131">
        <v>3663.021463618251</v>
      </c>
      <c r="T22" s="132">
        <v>20842.02146361825</v>
      </c>
      <c r="U22" s="130">
        <v>21410</v>
      </c>
      <c r="V22" s="131" t="s">
        <v>61</v>
      </c>
      <c r="W22" s="131">
        <v>3947.7399917101557</v>
      </c>
      <c r="X22" s="132">
        <v>25357.739991710157</v>
      </c>
      <c r="Y22" s="130">
        <v>21867</v>
      </c>
      <c r="Z22" s="131" t="s">
        <v>61</v>
      </c>
      <c r="AA22" s="131">
        <v>4066.2555520802607</v>
      </c>
      <c r="AB22" s="131">
        <v>25933.25555208026</v>
      </c>
      <c r="AC22" s="70"/>
      <c r="AD22" s="40"/>
      <c r="AE22" s="40"/>
      <c r="AF22" s="41"/>
      <c r="AG22" s="40"/>
      <c r="AH22" s="40"/>
      <c r="AI22" s="40"/>
      <c r="AJ22" s="41"/>
      <c r="AK22" s="41"/>
      <c r="AL22" s="41"/>
      <c r="AM22" s="41"/>
    </row>
    <row r="23" spans="2:39" ht="13.5" customHeight="1">
      <c r="B23" s="46" t="s">
        <v>12</v>
      </c>
      <c r="C23" s="130">
        <v>14373</v>
      </c>
      <c r="D23" s="131">
        <v>10</v>
      </c>
      <c r="E23" s="131">
        <v>5845.130985327617</v>
      </c>
      <c r="F23" s="132">
        <v>20228.130985327618</v>
      </c>
      <c r="G23" s="130">
        <v>14748</v>
      </c>
      <c r="H23" s="131">
        <v>12</v>
      </c>
      <c r="I23" s="131">
        <v>5438.983304573188</v>
      </c>
      <c r="J23" s="132">
        <v>20198.983304573187</v>
      </c>
      <c r="K23" s="130">
        <v>11888</v>
      </c>
      <c r="L23" s="152">
        <v>3</v>
      </c>
      <c r="M23" s="131">
        <v>4987.943592924514</v>
      </c>
      <c r="N23" s="131">
        <v>16878.943592924516</v>
      </c>
      <c r="P23" s="46" t="s">
        <v>12</v>
      </c>
      <c r="Q23" s="130">
        <v>13431</v>
      </c>
      <c r="R23" s="131">
        <v>3</v>
      </c>
      <c r="S23" s="131">
        <v>5030.187937464974</v>
      </c>
      <c r="T23" s="132">
        <v>18464.187937464972</v>
      </c>
      <c r="U23" s="130">
        <v>15088</v>
      </c>
      <c r="V23" s="131">
        <v>3</v>
      </c>
      <c r="W23" s="131">
        <v>5372.458316120711</v>
      </c>
      <c r="X23" s="132">
        <v>20463.458316120712</v>
      </c>
      <c r="Y23" s="130">
        <v>14172</v>
      </c>
      <c r="Z23" s="131">
        <v>1</v>
      </c>
      <c r="AA23" s="131">
        <v>5960.096972173531</v>
      </c>
      <c r="AB23" s="131">
        <v>20133.09697217353</v>
      </c>
      <c r="AC23" s="70"/>
      <c r="AD23" s="40"/>
      <c r="AE23" s="40"/>
      <c r="AF23" s="41"/>
      <c r="AG23" s="40"/>
      <c r="AH23" s="40"/>
      <c r="AI23" s="40"/>
      <c r="AJ23" s="41"/>
      <c r="AK23" s="41"/>
      <c r="AL23" s="41"/>
      <c r="AM23" s="41"/>
    </row>
    <row r="24" spans="2:39" ht="13.5" customHeight="1">
      <c r="B24" s="46" t="s">
        <v>13</v>
      </c>
      <c r="C24" s="130">
        <v>574</v>
      </c>
      <c r="D24" s="131">
        <v>345</v>
      </c>
      <c r="E24" s="131">
        <v>2000.6935580327834</v>
      </c>
      <c r="F24" s="132">
        <v>2919.6935580327836</v>
      </c>
      <c r="G24" s="130">
        <v>279</v>
      </c>
      <c r="H24" s="131">
        <v>367</v>
      </c>
      <c r="I24" s="131">
        <v>2180.482010159961</v>
      </c>
      <c r="J24" s="132">
        <v>2826.482010159961</v>
      </c>
      <c r="K24" s="130">
        <v>200</v>
      </c>
      <c r="L24" s="152">
        <v>279</v>
      </c>
      <c r="M24" s="131">
        <v>1961.0770952485</v>
      </c>
      <c r="N24" s="131">
        <v>2440.0770952485</v>
      </c>
      <c r="P24" s="46" t="s">
        <v>13</v>
      </c>
      <c r="Q24" s="130">
        <v>323</v>
      </c>
      <c r="R24" s="131">
        <v>359</v>
      </c>
      <c r="S24" s="131">
        <v>2108.567946736308</v>
      </c>
      <c r="T24" s="132">
        <v>2790.567946736308</v>
      </c>
      <c r="U24" s="130">
        <v>288</v>
      </c>
      <c r="V24" s="131">
        <v>305</v>
      </c>
      <c r="W24" s="131">
        <v>2152.898824118196</v>
      </c>
      <c r="X24" s="132">
        <v>2745.898824118196</v>
      </c>
      <c r="Y24" s="130" t="s">
        <v>84</v>
      </c>
      <c r="Z24" s="131">
        <v>290</v>
      </c>
      <c r="AA24" s="131">
        <v>2704.201837547109</v>
      </c>
      <c r="AB24" s="131" t="s">
        <v>84</v>
      </c>
      <c r="AC24" s="70"/>
      <c r="AD24" s="40"/>
      <c r="AE24" s="40"/>
      <c r="AF24" s="41"/>
      <c r="AG24" s="40"/>
      <c r="AH24" s="40"/>
      <c r="AI24" s="40"/>
      <c r="AJ24" s="41"/>
      <c r="AK24" s="41"/>
      <c r="AL24" s="41"/>
      <c r="AM24" s="41"/>
    </row>
    <row r="25" spans="2:39" ht="13.5" customHeight="1">
      <c r="B25" s="46" t="s">
        <v>14</v>
      </c>
      <c r="C25" s="130">
        <v>10048</v>
      </c>
      <c r="D25" s="131">
        <v>2212</v>
      </c>
      <c r="E25" s="131">
        <v>26041.507043904017</v>
      </c>
      <c r="F25" s="132">
        <v>38301.507043904014</v>
      </c>
      <c r="G25" s="130">
        <v>9874</v>
      </c>
      <c r="H25" s="131">
        <v>2250</v>
      </c>
      <c r="I25" s="131">
        <v>27124.79472873975</v>
      </c>
      <c r="J25" s="132">
        <v>39248.794728739755</v>
      </c>
      <c r="K25" s="130">
        <v>7673</v>
      </c>
      <c r="L25" s="152">
        <v>1831</v>
      </c>
      <c r="M25" s="131">
        <v>22247.334546697704</v>
      </c>
      <c r="N25" s="131">
        <v>31751.334546697704</v>
      </c>
      <c r="P25" s="46" t="s">
        <v>14</v>
      </c>
      <c r="Q25" s="130">
        <v>8809</v>
      </c>
      <c r="R25" s="131">
        <v>2393</v>
      </c>
      <c r="S25" s="131">
        <v>21198.231504700372</v>
      </c>
      <c r="T25" s="132">
        <v>32400.231504700372</v>
      </c>
      <c r="U25" s="130">
        <v>9118</v>
      </c>
      <c r="V25" s="131">
        <v>1840</v>
      </c>
      <c r="W25" s="131">
        <v>20917.40275085094</v>
      </c>
      <c r="X25" s="132">
        <v>31875.40275085094</v>
      </c>
      <c r="Y25" s="130">
        <v>9230</v>
      </c>
      <c r="Z25" s="131">
        <v>1982</v>
      </c>
      <c r="AA25" s="131">
        <v>19601.40356642959</v>
      </c>
      <c r="AB25" s="131">
        <v>30813.40356642959</v>
      </c>
      <c r="AC25" s="70"/>
      <c r="AD25" s="40"/>
      <c r="AE25" s="40"/>
      <c r="AF25" s="41"/>
      <c r="AG25" s="40"/>
      <c r="AH25" s="40"/>
      <c r="AI25" s="40"/>
      <c r="AJ25" s="41"/>
      <c r="AK25" s="41"/>
      <c r="AL25" s="41"/>
      <c r="AM25" s="41"/>
    </row>
    <row r="26" spans="2:39" ht="13.5" customHeight="1">
      <c r="B26" s="46" t="s">
        <v>82</v>
      </c>
      <c r="C26" s="130" t="s">
        <v>83</v>
      </c>
      <c r="D26" s="131" t="s">
        <v>83</v>
      </c>
      <c r="E26" s="131" t="s">
        <v>84</v>
      </c>
      <c r="F26" s="132" t="s">
        <v>84</v>
      </c>
      <c r="G26" s="130" t="s">
        <v>83</v>
      </c>
      <c r="H26" s="131" t="s">
        <v>83</v>
      </c>
      <c r="I26" s="131" t="s">
        <v>84</v>
      </c>
      <c r="J26" s="132" t="s">
        <v>84</v>
      </c>
      <c r="K26" s="130" t="s">
        <v>83</v>
      </c>
      <c r="L26" s="152" t="s">
        <v>83</v>
      </c>
      <c r="M26" s="131" t="s">
        <v>84</v>
      </c>
      <c r="N26" s="131" t="s">
        <v>84</v>
      </c>
      <c r="P26" s="46" t="s">
        <v>82</v>
      </c>
      <c r="Q26" s="130" t="s">
        <v>83</v>
      </c>
      <c r="R26" s="131" t="s">
        <v>83</v>
      </c>
      <c r="S26" s="131" t="s">
        <v>84</v>
      </c>
      <c r="T26" s="132" t="s">
        <v>84</v>
      </c>
      <c r="U26" s="130" t="s">
        <v>83</v>
      </c>
      <c r="V26" s="131" t="s">
        <v>83</v>
      </c>
      <c r="W26" s="131" t="s">
        <v>84</v>
      </c>
      <c r="X26" s="132" t="s">
        <v>84</v>
      </c>
      <c r="Y26" s="130" t="s">
        <v>83</v>
      </c>
      <c r="Z26" s="131" t="s">
        <v>83</v>
      </c>
      <c r="AA26" s="131" t="s">
        <v>84</v>
      </c>
      <c r="AB26" s="131" t="s">
        <v>84</v>
      </c>
      <c r="AC26" s="70"/>
      <c r="AD26" s="40"/>
      <c r="AE26" s="40"/>
      <c r="AF26" s="41"/>
      <c r="AG26" s="40"/>
      <c r="AH26" s="40"/>
      <c r="AI26" s="40"/>
      <c r="AJ26" s="41"/>
      <c r="AK26" s="41"/>
      <c r="AL26" s="41"/>
      <c r="AM26" s="41"/>
    </row>
    <row r="27" spans="2:39" ht="13.5" customHeight="1">
      <c r="B27" s="46" t="s">
        <v>15</v>
      </c>
      <c r="C27" s="130">
        <v>7216</v>
      </c>
      <c r="D27" s="131">
        <v>45995</v>
      </c>
      <c r="E27" s="131">
        <v>49983.0529209316</v>
      </c>
      <c r="F27" s="132">
        <v>103194.0529209316</v>
      </c>
      <c r="G27" s="130">
        <v>6984</v>
      </c>
      <c r="H27" s="131">
        <v>45296</v>
      </c>
      <c r="I27" s="131">
        <v>51367.646436130206</v>
      </c>
      <c r="J27" s="132">
        <v>103647.6464361302</v>
      </c>
      <c r="K27" s="130">
        <v>5578</v>
      </c>
      <c r="L27" s="152">
        <v>35656</v>
      </c>
      <c r="M27" s="131">
        <v>48979.11152744274</v>
      </c>
      <c r="N27" s="131">
        <v>90213.11152744274</v>
      </c>
      <c r="P27" s="46" t="s">
        <v>15</v>
      </c>
      <c r="Q27" s="130">
        <v>5925</v>
      </c>
      <c r="R27" s="131">
        <v>46562</v>
      </c>
      <c r="S27" s="131">
        <v>52030.5215763271</v>
      </c>
      <c r="T27" s="132">
        <v>104517.5215763271</v>
      </c>
      <c r="U27" s="130">
        <v>6378</v>
      </c>
      <c r="V27" s="131">
        <v>46462</v>
      </c>
      <c r="W27" s="131">
        <v>51399.42301874972</v>
      </c>
      <c r="X27" s="132">
        <v>104239.42301874972</v>
      </c>
      <c r="Y27" s="130">
        <v>6142</v>
      </c>
      <c r="Z27" s="131">
        <v>47533</v>
      </c>
      <c r="AA27" s="131">
        <v>48476.86432863726</v>
      </c>
      <c r="AB27" s="131">
        <v>102151.86432863725</v>
      </c>
      <c r="AC27" s="70"/>
      <c r="AD27" s="40"/>
      <c r="AE27" s="40"/>
      <c r="AF27" s="41"/>
      <c r="AG27" s="40"/>
      <c r="AH27" s="40"/>
      <c r="AI27" s="40"/>
      <c r="AJ27" s="41"/>
      <c r="AK27" s="41"/>
      <c r="AL27" s="41"/>
      <c r="AM27" s="41"/>
    </row>
    <row r="28" spans="2:39" ht="13.5" customHeight="1">
      <c r="B28" s="46" t="s">
        <v>16</v>
      </c>
      <c r="C28" s="130">
        <v>21371</v>
      </c>
      <c r="D28" s="131">
        <v>2597</v>
      </c>
      <c r="E28" s="131">
        <v>37444.62394463393</v>
      </c>
      <c r="F28" s="132">
        <v>61412.62394463393</v>
      </c>
      <c r="G28" s="130">
        <v>21915</v>
      </c>
      <c r="H28" s="131">
        <v>2359</v>
      </c>
      <c r="I28" s="131">
        <v>40506.043866369044</v>
      </c>
      <c r="J28" s="132">
        <v>64780.043866369044</v>
      </c>
      <c r="K28" s="130">
        <v>17767</v>
      </c>
      <c r="L28" s="152">
        <v>2003</v>
      </c>
      <c r="M28" s="131">
        <v>35197.98571925888</v>
      </c>
      <c r="N28" s="131">
        <v>54967.98571925888</v>
      </c>
      <c r="P28" s="46" t="s">
        <v>16</v>
      </c>
      <c r="Q28" s="130">
        <v>19833</v>
      </c>
      <c r="R28" s="131">
        <v>2375</v>
      </c>
      <c r="S28" s="131">
        <v>37331.75391646185</v>
      </c>
      <c r="T28" s="132">
        <v>59539.75391646185</v>
      </c>
      <c r="U28" s="130">
        <v>20345</v>
      </c>
      <c r="V28" s="131">
        <v>2123</v>
      </c>
      <c r="W28" s="131">
        <v>38621.885089499134</v>
      </c>
      <c r="X28" s="132">
        <v>61089.885089499134</v>
      </c>
      <c r="Y28" s="130">
        <v>19499</v>
      </c>
      <c r="Z28" s="131">
        <v>2191</v>
      </c>
      <c r="AA28" s="131">
        <v>37564.06343927115</v>
      </c>
      <c r="AB28" s="131">
        <v>59254.06343927115</v>
      </c>
      <c r="AC28" s="70"/>
      <c r="AD28" s="40"/>
      <c r="AE28" s="40"/>
      <c r="AF28" s="41"/>
      <c r="AG28" s="40"/>
      <c r="AH28" s="40"/>
      <c r="AI28" s="40"/>
      <c r="AJ28" s="41"/>
      <c r="AK28" s="41"/>
      <c r="AL28" s="41"/>
      <c r="AM28" s="41"/>
    </row>
    <row r="29" spans="2:39" ht="13.5" customHeight="1">
      <c r="B29" s="46" t="s">
        <v>17</v>
      </c>
      <c r="C29" s="130">
        <v>54253</v>
      </c>
      <c r="D29" s="131">
        <v>277</v>
      </c>
      <c r="E29" s="131">
        <v>95329.8474163421</v>
      </c>
      <c r="F29" s="132">
        <v>149859.84741634212</v>
      </c>
      <c r="G29" s="130">
        <v>52043</v>
      </c>
      <c r="H29" s="131">
        <v>277</v>
      </c>
      <c r="I29" s="131">
        <v>101632.64418474924</v>
      </c>
      <c r="J29" s="132">
        <v>153952.64418474922</v>
      </c>
      <c r="K29" s="130">
        <v>43445</v>
      </c>
      <c r="L29" s="152">
        <v>202</v>
      </c>
      <c r="M29" s="131">
        <v>107352.87481029781</v>
      </c>
      <c r="N29" s="131">
        <v>150999.8748102978</v>
      </c>
      <c r="P29" s="46" t="s">
        <v>17</v>
      </c>
      <c r="Q29" s="130">
        <v>48705</v>
      </c>
      <c r="R29" s="131">
        <v>130</v>
      </c>
      <c r="S29" s="131">
        <v>116948.12096708937</v>
      </c>
      <c r="T29" s="132">
        <v>165783.12096708937</v>
      </c>
      <c r="U29" s="130">
        <v>53746</v>
      </c>
      <c r="V29" s="131">
        <v>161</v>
      </c>
      <c r="W29" s="131">
        <v>125603.14597743427</v>
      </c>
      <c r="X29" s="132">
        <v>179510.14597743427</v>
      </c>
      <c r="Y29" s="130">
        <v>48903</v>
      </c>
      <c r="Z29" s="131">
        <v>131</v>
      </c>
      <c r="AA29" s="131">
        <v>127862.97485863106</v>
      </c>
      <c r="AB29" s="131">
        <v>176896.97485863106</v>
      </c>
      <c r="AC29" s="70"/>
      <c r="AD29" s="40"/>
      <c r="AE29" s="40"/>
      <c r="AF29" s="41"/>
      <c r="AG29" s="40"/>
      <c r="AH29" s="40"/>
      <c r="AI29" s="40"/>
      <c r="AJ29" s="41"/>
      <c r="AK29" s="41"/>
      <c r="AL29" s="41"/>
      <c r="AM29" s="41"/>
    </row>
    <row r="30" spans="2:39" ht="13.5" customHeight="1">
      <c r="B30" s="46" t="s">
        <v>18</v>
      </c>
      <c r="C30" s="130">
        <v>2586</v>
      </c>
      <c r="D30" s="131" t="s">
        <v>61</v>
      </c>
      <c r="E30" s="131">
        <v>25815.326629317773</v>
      </c>
      <c r="F30" s="132">
        <v>28401.326629317773</v>
      </c>
      <c r="G30" s="130">
        <v>2549</v>
      </c>
      <c r="H30" s="131" t="s">
        <v>61</v>
      </c>
      <c r="I30" s="131">
        <v>23608.799061433663</v>
      </c>
      <c r="J30" s="132">
        <v>26157.799061433663</v>
      </c>
      <c r="K30" s="130">
        <v>2174</v>
      </c>
      <c r="L30" s="152" t="s">
        <v>61</v>
      </c>
      <c r="M30" s="131">
        <v>20883.435122121766</v>
      </c>
      <c r="N30" s="131">
        <v>23057.435122121766</v>
      </c>
      <c r="P30" s="46" t="s">
        <v>18</v>
      </c>
      <c r="Q30" s="130">
        <v>2313</v>
      </c>
      <c r="R30" s="131" t="s">
        <v>61</v>
      </c>
      <c r="S30" s="131">
        <v>18927.74670001055</v>
      </c>
      <c r="T30" s="132">
        <v>21240.74670001055</v>
      </c>
      <c r="U30" s="130">
        <v>2322</v>
      </c>
      <c r="V30" s="131" t="s">
        <v>61</v>
      </c>
      <c r="W30" s="131">
        <v>19054.386154327975</v>
      </c>
      <c r="X30" s="132">
        <v>21376.386154327975</v>
      </c>
      <c r="Y30" s="130">
        <v>2421</v>
      </c>
      <c r="Z30" s="131" t="s">
        <v>61</v>
      </c>
      <c r="AA30" s="131">
        <v>15184.369519640952</v>
      </c>
      <c r="AB30" s="131">
        <v>17605.369519640954</v>
      </c>
      <c r="AC30" s="70"/>
      <c r="AD30" s="40"/>
      <c r="AE30" s="40"/>
      <c r="AF30" s="41"/>
      <c r="AG30" s="40"/>
      <c r="AH30" s="40"/>
      <c r="AI30" s="40"/>
      <c r="AJ30" s="41"/>
      <c r="AK30" s="41"/>
      <c r="AL30" s="41"/>
      <c r="AM30" s="41"/>
    </row>
    <row r="31" spans="2:39" ht="13.5" customHeight="1">
      <c r="B31" s="46" t="s">
        <v>19</v>
      </c>
      <c r="C31" s="127">
        <v>15757</v>
      </c>
      <c r="D31" s="128" t="s">
        <v>84</v>
      </c>
      <c r="E31" s="128">
        <v>33903.63204407314</v>
      </c>
      <c r="F31" s="129" t="s">
        <v>84</v>
      </c>
      <c r="G31" s="127">
        <v>15236</v>
      </c>
      <c r="H31" s="128" t="s">
        <v>84</v>
      </c>
      <c r="I31" s="128">
        <v>30942.933923373846</v>
      </c>
      <c r="J31" s="129" t="s">
        <v>84</v>
      </c>
      <c r="K31" s="130">
        <v>11088</v>
      </c>
      <c r="L31" s="152">
        <v>11765</v>
      </c>
      <c r="M31" s="131">
        <v>25130.34193788769</v>
      </c>
      <c r="N31" s="131">
        <v>47983.341937887686</v>
      </c>
      <c r="P31" s="46" t="s">
        <v>19</v>
      </c>
      <c r="Q31" s="130">
        <v>12375</v>
      </c>
      <c r="R31" s="131">
        <v>14317</v>
      </c>
      <c r="S31" s="131">
        <v>15657.564880492693</v>
      </c>
      <c r="T31" s="132">
        <v>42349.56488049269</v>
      </c>
      <c r="U31" s="130">
        <v>14719</v>
      </c>
      <c r="V31" s="131">
        <v>11409</v>
      </c>
      <c r="W31" s="131">
        <v>15443.576121868578</v>
      </c>
      <c r="X31" s="132">
        <v>41571.57612186858</v>
      </c>
      <c r="Y31" s="130">
        <v>13472</v>
      </c>
      <c r="Z31" s="131">
        <v>12520</v>
      </c>
      <c r="AA31" s="131">
        <v>16867.615102179243</v>
      </c>
      <c r="AB31" s="131">
        <v>42859.61510217925</v>
      </c>
      <c r="AC31" s="70"/>
      <c r="AD31" s="40"/>
      <c r="AE31" s="40"/>
      <c r="AF31" s="41"/>
      <c r="AG31" s="40"/>
      <c r="AH31" s="40"/>
      <c r="AI31" s="40"/>
      <c r="AJ31" s="41"/>
      <c r="AK31" s="41"/>
      <c r="AL31" s="41"/>
      <c r="AM31" s="41"/>
    </row>
    <row r="32" spans="2:39" ht="13.5" customHeight="1">
      <c r="B32" s="46" t="s">
        <v>20</v>
      </c>
      <c r="C32" s="130">
        <v>3603</v>
      </c>
      <c r="D32" s="131" t="s">
        <v>61</v>
      </c>
      <c r="E32" s="131">
        <v>8432.888011299536</v>
      </c>
      <c r="F32" s="132">
        <v>12035.888011299536</v>
      </c>
      <c r="G32" s="130">
        <v>3520</v>
      </c>
      <c r="H32" s="131" t="s">
        <v>61</v>
      </c>
      <c r="I32" s="131">
        <v>8407.419939181065</v>
      </c>
      <c r="J32" s="132">
        <v>11927.419939181065</v>
      </c>
      <c r="K32" s="130">
        <v>2817</v>
      </c>
      <c r="L32" s="152" t="s">
        <v>61</v>
      </c>
      <c r="M32" s="131">
        <v>7288.721638056319</v>
      </c>
      <c r="N32" s="131">
        <v>10105.721638056319</v>
      </c>
      <c r="P32" s="46" t="s">
        <v>20</v>
      </c>
      <c r="Q32" s="130">
        <v>3421</v>
      </c>
      <c r="R32" s="131" t="s">
        <v>61</v>
      </c>
      <c r="S32" s="131">
        <v>7365.002377418566</v>
      </c>
      <c r="T32" s="132">
        <v>10786.002377418565</v>
      </c>
      <c r="U32" s="130">
        <v>3752</v>
      </c>
      <c r="V32" s="131" t="s">
        <v>61</v>
      </c>
      <c r="W32" s="131">
        <v>7343.445599012181</v>
      </c>
      <c r="X32" s="132">
        <v>11095.445599012182</v>
      </c>
      <c r="Y32" s="130">
        <v>3470</v>
      </c>
      <c r="Z32" s="131" t="s">
        <v>61</v>
      </c>
      <c r="AA32" s="131">
        <v>7082.00549947124</v>
      </c>
      <c r="AB32" s="131">
        <v>10552.005499471241</v>
      </c>
      <c r="AC32" s="70"/>
      <c r="AD32" s="40"/>
      <c r="AE32" s="40"/>
      <c r="AF32" s="41"/>
      <c r="AG32" s="40"/>
      <c r="AH32" s="40"/>
      <c r="AI32" s="40"/>
      <c r="AJ32" s="41"/>
      <c r="AK32" s="41"/>
      <c r="AL32" s="41"/>
      <c r="AM32" s="41"/>
    </row>
    <row r="33" spans="2:39" ht="13.5" customHeight="1">
      <c r="B33" s="46" t="s">
        <v>21</v>
      </c>
      <c r="C33" s="130">
        <v>9647</v>
      </c>
      <c r="D33" s="152">
        <v>1004</v>
      </c>
      <c r="E33" s="131">
        <v>12130.31567337247</v>
      </c>
      <c r="F33" s="132">
        <v>22781.315673372468</v>
      </c>
      <c r="G33" s="130">
        <v>9299</v>
      </c>
      <c r="H33" s="131">
        <v>1101</v>
      </c>
      <c r="I33" s="131">
        <v>12612.540648940207</v>
      </c>
      <c r="J33" s="132">
        <v>23012.54064894021</v>
      </c>
      <c r="K33" s="130">
        <v>6964</v>
      </c>
      <c r="L33" s="152">
        <v>899</v>
      </c>
      <c r="M33" s="131">
        <v>11550.004611092629</v>
      </c>
      <c r="N33" s="131">
        <v>19413.004611092627</v>
      </c>
      <c r="P33" s="46" t="s">
        <v>21</v>
      </c>
      <c r="Q33" s="130">
        <v>8105</v>
      </c>
      <c r="R33" s="131">
        <v>1189</v>
      </c>
      <c r="S33" s="131">
        <v>11699.724804981504</v>
      </c>
      <c r="T33" s="132">
        <v>20993.724804981503</v>
      </c>
      <c r="U33" s="130">
        <v>7960</v>
      </c>
      <c r="V33" s="131">
        <v>931</v>
      </c>
      <c r="W33" s="131">
        <v>11913.585923704572</v>
      </c>
      <c r="X33" s="132">
        <v>20804.585923704573</v>
      </c>
      <c r="Y33" s="130">
        <v>7591</v>
      </c>
      <c r="Z33" s="131">
        <v>986</v>
      </c>
      <c r="AA33" s="131">
        <v>12157.528883240137</v>
      </c>
      <c r="AB33" s="131">
        <v>20734.528883240135</v>
      </c>
      <c r="AC33" s="70"/>
      <c r="AD33" s="40"/>
      <c r="AE33" s="40"/>
      <c r="AF33" s="41"/>
      <c r="AG33" s="40"/>
      <c r="AH33" s="40"/>
      <c r="AI33" s="40"/>
      <c r="AJ33" s="41"/>
      <c r="AK33" s="41"/>
      <c r="AL33" s="41"/>
      <c r="AM33" s="41"/>
    </row>
    <row r="34" spans="2:39" ht="13.5" customHeight="1">
      <c r="B34" s="46" t="s">
        <v>22</v>
      </c>
      <c r="C34" s="130">
        <v>10434</v>
      </c>
      <c r="D34" s="131">
        <v>102</v>
      </c>
      <c r="E34" s="131">
        <v>27050.02016729235</v>
      </c>
      <c r="F34" s="132">
        <v>37586.02016729235</v>
      </c>
      <c r="G34" s="130">
        <v>10777</v>
      </c>
      <c r="H34" s="131">
        <v>80</v>
      </c>
      <c r="I34" s="131">
        <v>28715.3208932728</v>
      </c>
      <c r="J34" s="132">
        <v>39572.3208932728</v>
      </c>
      <c r="K34" s="130">
        <v>8872</v>
      </c>
      <c r="L34" s="131">
        <v>61</v>
      </c>
      <c r="M34" s="131">
        <v>25398.070133212612</v>
      </c>
      <c r="N34" s="131">
        <v>34331.07013321261</v>
      </c>
      <c r="P34" s="46" t="s">
        <v>22</v>
      </c>
      <c r="Q34" s="130">
        <v>9750</v>
      </c>
      <c r="R34" s="131">
        <v>76</v>
      </c>
      <c r="S34" s="131">
        <v>26476.714171044467</v>
      </c>
      <c r="T34" s="132">
        <v>36302.71417104447</v>
      </c>
      <c r="U34" s="130">
        <v>9395</v>
      </c>
      <c r="V34" s="131">
        <v>90</v>
      </c>
      <c r="W34" s="131">
        <v>24595.103449398535</v>
      </c>
      <c r="X34" s="132">
        <v>34080.103449398535</v>
      </c>
      <c r="Y34" s="130">
        <v>9275</v>
      </c>
      <c r="Z34" s="131">
        <v>124</v>
      </c>
      <c r="AA34" s="131">
        <v>22994.36579911194</v>
      </c>
      <c r="AB34" s="131">
        <v>32393.36579911194</v>
      </c>
      <c r="AC34" s="70"/>
      <c r="AD34" s="40"/>
      <c r="AE34" s="40"/>
      <c r="AF34" s="41"/>
      <c r="AG34" s="40"/>
      <c r="AH34" s="40"/>
      <c r="AI34" s="40"/>
      <c r="AJ34" s="41"/>
      <c r="AK34" s="41"/>
      <c r="AL34" s="41"/>
      <c r="AM34" s="41"/>
    </row>
    <row r="35" spans="2:39" ht="13.5" customHeight="1">
      <c r="B35" s="46" t="s">
        <v>23</v>
      </c>
      <c r="C35" s="130">
        <v>23250</v>
      </c>
      <c r="D35" s="131" t="s">
        <v>61</v>
      </c>
      <c r="E35" s="131">
        <v>44086.11056979689</v>
      </c>
      <c r="F35" s="132">
        <v>67336.11056979689</v>
      </c>
      <c r="G35" s="130">
        <v>22924</v>
      </c>
      <c r="H35" s="131" t="s">
        <v>61</v>
      </c>
      <c r="I35" s="131">
        <v>44648.8528873092</v>
      </c>
      <c r="J35" s="132">
        <v>67572.8528873092</v>
      </c>
      <c r="K35" s="130">
        <v>20389</v>
      </c>
      <c r="L35" s="131" t="s">
        <v>61</v>
      </c>
      <c r="M35" s="131">
        <v>37988.04589439581</v>
      </c>
      <c r="N35" s="131">
        <v>58377.04589439581</v>
      </c>
      <c r="P35" s="46" t="s">
        <v>23</v>
      </c>
      <c r="Q35" s="130">
        <v>23464</v>
      </c>
      <c r="R35" s="131" t="s">
        <v>61</v>
      </c>
      <c r="S35" s="131">
        <v>39680.67741651787</v>
      </c>
      <c r="T35" s="132">
        <v>63144.67741651787</v>
      </c>
      <c r="U35" s="130">
        <v>22864</v>
      </c>
      <c r="V35" s="131" t="s">
        <v>61</v>
      </c>
      <c r="W35" s="131">
        <v>40149.49152447488</v>
      </c>
      <c r="X35" s="132">
        <v>63013.49152447488</v>
      </c>
      <c r="Y35" s="130">
        <v>22043</v>
      </c>
      <c r="Z35" s="131" t="s">
        <v>61</v>
      </c>
      <c r="AA35" s="131">
        <v>37265.81422571684</v>
      </c>
      <c r="AB35" s="131">
        <v>59308.81422571684</v>
      </c>
      <c r="AC35" s="70"/>
      <c r="AD35" s="40"/>
      <c r="AE35" s="40"/>
      <c r="AF35" s="41"/>
      <c r="AG35" s="40"/>
      <c r="AH35" s="40"/>
      <c r="AI35" s="40"/>
      <c r="AJ35" s="41"/>
      <c r="AK35" s="41"/>
      <c r="AL35" s="41"/>
      <c r="AM35" s="41"/>
    </row>
    <row r="36" spans="2:39" ht="13.5" customHeight="1">
      <c r="B36" s="52" t="s">
        <v>24</v>
      </c>
      <c r="C36" s="133">
        <v>21265</v>
      </c>
      <c r="D36" s="134">
        <v>162</v>
      </c>
      <c r="E36" s="134">
        <v>178861.60293899622</v>
      </c>
      <c r="F36" s="135">
        <v>200288.60293899622</v>
      </c>
      <c r="G36" s="133">
        <v>21077</v>
      </c>
      <c r="H36" s="134">
        <v>164</v>
      </c>
      <c r="I36" s="134">
        <v>169065.21628614696</v>
      </c>
      <c r="J36" s="135">
        <v>190306.21628614696</v>
      </c>
      <c r="K36" s="133">
        <v>19171</v>
      </c>
      <c r="L36" s="134">
        <v>133</v>
      </c>
      <c r="M36" s="134">
        <v>146987.4099718719</v>
      </c>
      <c r="N36" s="139">
        <v>166291.4099718719</v>
      </c>
      <c r="P36" s="52" t="s">
        <v>24</v>
      </c>
      <c r="Q36" s="133">
        <v>18576</v>
      </c>
      <c r="R36" s="134">
        <v>156</v>
      </c>
      <c r="S36" s="134">
        <v>154529.53201967198</v>
      </c>
      <c r="T36" s="135">
        <v>173261.53201967198</v>
      </c>
      <c r="U36" s="133">
        <v>20974</v>
      </c>
      <c r="V36" s="134">
        <v>144</v>
      </c>
      <c r="W36" s="134">
        <v>165279.46796151254</v>
      </c>
      <c r="X36" s="135">
        <v>186397.46796151254</v>
      </c>
      <c r="Y36" s="133">
        <v>21444</v>
      </c>
      <c r="Z36" s="134">
        <v>165</v>
      </c>
      <c r="AA36" s="134">
        <v>165787</v>
      </c>
      <c r="AB36" s="139">
        <v>187396</v>
      </c>
      <c r="AC36" s="73"/>
      <c r="AD36" s="40"/>
      <c r="AE36" s="40"/>
      <c r="AF36" s="41"/>
      <c r="AG36" s="40"/>
      <c r="AH36" s="40"/>
      <c r="AI36" s="40"/>
      <c r="AJ36" s="41"/>
      <c r="AK36" s="41"/>
      <c r="AL36" s="41"/>
      <c r="AM36" s="41"/>
    </row>
    <row r="37" spans="2:39" ht="13.5" customHeight="1">
      <c r="B37" s="56" t="s">
        <v>25</v>
      </c>
      <c r="C37" s="136">
        <v>3502</v>
      </c>
      <c r="D37" s="137" t="s">
        <v>61</v>
      </c>
      <c r="E37" s="137">
        <v>17909.17513847166</v>
      </c>
      <c r="F37" s="138">
        <v>21411.17513847166</v>
      </c>
      <c r="G37" s="136">
        <v>3621</v>
      </c>
      <c r="H37" s="137" t="s">
        <v>61</v>
      </c>
      <c r="I37" s="137">
        <v>19586.4502197437</v>
      </c>
      <c r="J37" s="138">
        <v>23207.4502197437</v>
      </c>
      <c r="K37" s="136">
        <v>3506</v>
      </c>
      <c r="L37" s="137" t="s">
        <v>61</v>
      </c>
      <c r="M37" s="137">
        <v>17867.884368585746</v>
      </c>
      <c r="N37" s="137">
        <v>21373.884368585746</v>
      </c>
      <c r="P37" s="56" t="s">
        <v>25</v>
      </c>
      <c r="Q37" s="136">
        <v>3496</v>
      </c>
      <c r="R37" s="137" t="s">
        <v>61</v>
      </c>
      <c r="S37" s="137">
        <v>19147.742788028612</v>
      </c>
      <c r="T37" s="138">
        <v>22643.742788028612</v>
      </c>
      <c r="U37" s="136">
        <v>3574</v>
      </c>
      <c r="V37" s="137" t="s">
        <v>61</v>
      </c>
      <c r="W37" s="137">
        <v>19108.182861177742</v>
      </c>
      <c r="X37" s="138">
        <v>22682.182861177742</v>
      </c>
      <c r="Y37" s="136">
        <v>3489</v>
      </c>
      <c r="Z37" s="137" t="s">
        <v>61</v>
      </c>
      <c r="AA37" s="137">
        <v>20031.946778728714</v>
      </c>
      <c r="AB37" s="137">
        <v>23520.946778728714</v>
      </c>
      <c r="AC37" s="70"/>
      <c r="AD37" s="40"/>
      <c r="AE37" s="40"/>
      <c r="AF37" s="41"/>
      <c r="AG37" s="40"/>
      <c r="AH37" s="40"/>
      <c r="AI37" s="40"/>
      <c r="AJ37" s="41"/>
      <c r="AK37" s="41"/>
      <c r="AL37" s="41"/>
      <c r="AM37" s="41"/>
    </row>
    <row r="38" spans="2:39" ht="13.5" customHeight="1">
      <c r="B38" s="52" t="s">
        <v>26</v>
      </c>
      <c r="C38" s="133">
        <v>11952</v>
      </c>
      <c r="D38" s="139" t="s">
        <v>61</v>
      </c>
      <c r="E38" s="139">
        <v>21734.322357583544</v>
      </c>
      <c r="F38" s="135">
        <v>33686.32235758354</v>
      </c>
      <c r="G38" s="133">
        <v>12265</v>
      </c>
      <c r="H38" s="139" t="s">
        <v>61</v>
      </c>
      <c r="I38" s="139">
        <v>21971.77657441468</v>
      </c>
      <c r="J38" s="135">
        <v>34236.77657441468</v>
      </c>
      <c r="K38" s="133">
        <v>10565</v>
      </c>
      <c r="L38" s="139" t="s">
        <v>61</v>
      </c>
      <c r="M38" s="139">
        <v>20649.45377654663</v>
      </c>
      <c r="N38" s="139">
        <v>31214.45377654663</v>
      </c>
      <c r="P38" s="52" t="s">
        <v>26</v>
      </c>
      <c r="Q38" s="133">
        <v>11074</v>
      </c>
      <c r="R38" s="139" t="s">
        <v>61</v>
      </c>
      <c r="S38" s="139">
        <v>21409.989361434884</v>
      </c>
      <c r="T38" s="135">
        <v>32483.989361434884</v>
      </c>
      <c r="U38" s="133">
        <v>11526</v>
      </c>
      <c r="V38" s="139" t="s">
        <v>61</v>
      </c>
      <c r="W38" s="139">
        <v>20956.978876752455</v>
      </c>
      <c r="X38" s="135">
        <v>32482.978876752455</v>
      </c>
      <c r="Y38" s="133">
        <v>11061</v>
      </c>
      <c r="Z38" s="139" t="s">
        <v>61</v>
      </c>
      <c r="AA38" s="139">
        <v>20631.944129974003</v>
      </c>
      <c r="AB38" s="139">
        <v>31692.944129974003</v>
      </c>
      <c r="AC38" s="70"/>
      <c r="AD38" s="40"/>
      <c r="AE38" s="40"/>
      <c r="AF38" s="41"/>
      <c r="AG38" s="40"/>
      <c r="AH38" s="40"/>
      <c r="AI38" s="40"/>
      <c r="AJ38" s="41"/>
      <c r="AK38" s="41"/>
      <c r="AL38" s="41"/>
      <c r="AM38" s="41"/>
    </row>
    <row r="39" spans="2:35" ht="13.5" customHeight="1">
      <c r="B39" s="71"/>
      <c r="C39" s="120"/>
      <c r="D39" s="70"/>
      <c r="E39" s="70"/>
      <c r="F39" s="70"/>
      <c r="G39" s="120"/>
      <c r="H39" s="70"/>
      <c r="I39" s="70"/>
      <c r="J39" s="70"/>
      <c r="K39" s="120"/>
      <c r="L39" s="70"/>
      <c r="M39" s="70"/>
      <c r="N39" s="70"/>
      <c r="P39" s="70"/>
      <c r="Q39" s="120"/>
      <c r="R39" s="70"/>
      <c r="S39" s="70"/>
      <c r="T39" s="70"/>
      <c r="U39" s="120"/>
      <c r="V39" s="70"/>
      <c r="W39" s="70"/>
      <c r="X39" s="70"/>
      <c r="Y39" s="70"/>
      <c r="Z39" s="40"/>
      <c r="AA39" s="40"/>
      <c r="AB39" s="41"/>
      <c r="AC39" s="40"/>
      <c r="AD39" s="40"/>
      <c r="AE39" s="40"/>
      <c r="AF39" s="41"/>
      <c r="AG39" s="41"/>
      <c r="AH39" s="41"/>
      <c r="AI39" s="41"/>
    </row>
    <row r="40" spans="2:35" ht="13.5" customHeight="1">
      <c r="B40" s="62" t="s">
        <v>105</v>
      </c>
      <c r="C40" s="120"/>
      <c r="D40" s="70"/>
      <c r="E40" s="70"/>
      <c r="F40" s="70"/>
      <c r="G40" s="120"/>
      <c r="H40" s="70"/>
      <c r="I40" s="70"/>
      <c r="J40" s="70"/>
      <c r="K40" s="120"/>
      <c r="L40" s="70"/>
      <c r="M40" s="70"/>
      <c r="N40" s="70"/>
      <c r="P40" s="62" t="s">
        <v>105</v>
      </c>
      <c r="Q40" s="120"/>
      <c r="R40" s="70"/>
      <c r="S40" s="70"/>
      <c r="T40" s="70"/>
      <c r="U40" s="120"/>
      <c r="V40" s="70"/>
      <c r="W40" s="70"/>
      <c r="X40" s="70"/>
      <c r="Y40" s="70"/>
      <c r="Z40" s="40"/>
      <c r="AA40" s="40"/>
      <c r="AB40" s="41"/>
      <c r="AC40" s="40"/>
      <c r="AD40" s="40"/>
      <c r="AE40" s="40"/>
      <c r="AF40" s="41"/>
      <c r="AG40" s="41"/>
      <c r="AH40" s="41"/>
      <c r="AI40" s="41"/>
    </row>
    <row r="41" spans="2:25" ht="14.25">
      <c r="B41" s="62" t="s">
        <v>107</v>
      </c>
      <c r="C41" s="67"/>
      <c r="D41" s="67"/>
      <c r="E41" s="67"/>
      <c r="F41" s="67"/>
      <c r="G41" s="67"/>
      <c r="H41" s="67"/>
      <c r="I41" s="67"/>
      <c r="J41" s="67"/>
      <c r="K41" s="67"/>
      <c r="L41" s="75"/>
      <c r="M41" s="75"/>
      <c r="N41" s="75"/>
      <c r="P41" s="62" t="s">
        <v>107</v>
      </c>
      <c r="Q41" s="74"/>
      <c r="R41" s="66"/>
      <c r="S41" s="66"/>
      <c r="T41" s="66"/>
      <c r="U41" s="74"/>
      <c r="V41" s="66"/>
      <c r="W41" s="66"/>
      <c r="X41" s="66"/>
      <c r="Y41" s="66"/>
    </row>
    <row r="42" spans="2:25" ht="14.25">
      <c r="B42" s="62"/>
      <c r="C42" s="67"/>
      <c r="D42" s="67"/>
      <c r="E42" s="67"/>
      <c r="F42" s="67"/>
      <c r="G42" s="67"/>
      <c r="H42" s="67"/>
      <c r="I42" s="67"/>
      <c r="J42" s="67"/>
      <c r="K42" s="67"/>
      <c r="L42" s="75"/>
      <c r="M42" s="75"/>
      <c r="N42" s="75"/>
      <c r="O42" s="3"/>
      <c r="P42" s="62"/>
      <c r="Q42" s="74"/>
      <c r="R42" s="66"/>
      <c r="S42" s="66"/>
      <c r="T42" s="66"/>
      <c r="U42" s="74"/>
      <c r="V42" s="66"/>
      <c r="W42" s="66"/>
      <c r="X42" s="66"/>
      <c r="Y42" s="66"/>
    </row>
    <row r="43" spans="2:25" ht="14.25">
      <c r="B43" s="189" t="s">
        <v>112</v>
      </c>
      <c r="C43" s="67"/>
      <c r="D43" s="67"/>
      <c r="E43" s="67"/>
      <c r="F43" s="67"/>
      <c r="G43" s="67"/>
      <c r="H43" s="67"/>
      <c r="I43" s="75"/>
      <c r="J43" s="75"/>
      <c r="K43" s="75"/>
      <c r="L43" s="75"/>
      <c r="M43" s="75"/>
      <c r="N43" s="75"/>
      <c r="P43" s="66"/>
      <c r="Q43" s="66"/>
      <c r="R43" s="66"/>
      <c r="S43" s="66"/>
      <c r="T43" s="66"/>
      <c r="U43" s="66"/>
      <c r="V43" s="66"/>
      <c r="W43" s="66"/>
      <c r="X43" s="66"/>
      <c r="Y43" s="66"/>
    </row>
    <row r="44" spans="3:25" s="159" customFormat="1" ht="14.25">
      <c r="C44" s="157"/>
      <c r="D44" s="157"/>
      <c r="E44" s="157"/>
      <c r="F44" s="157"/>
      <c r="G44" s="157"/>
      <c r="H44" s="157"/>
      <c r="I44" s="158"/>
      <c r="J44" s="158"/>
      <c r="K44" s="158"/>
      <c r="L44" s="158"/>
      <c r="M44" s="158"/>
      <c r="N44" s="158"/>
      <c r="O44"/>
      <c r="P44" s="158"/>
      <c r="Q44" s="158"/>
      <c r="R44" s="158"/>
      <c r="S44" s="158"/>
      <c r="T44" s="158"/>
      <c r="U44" s="158"/>
      <c r="V44" s="158"/>
      <c r="W44" s="158"/>
      <c r="X44" s="158"/>
      <c r="Y44" s="158"/>
    </row>
    <row r="45" spans="2:25" ht="14.25">
      <c r="B45" s="60"/>
      <c r="C45" s="67"/>
      <c r="D45" s="67"/>
      <c r="E45" s="67"/>
      <c r="F45" s="67"/>
      <c r="G45" s="67"/>
      <c r="H45" s="67"/>
      <c r="I45" s="75"/>
      <c r="J45" s="75"/>
      <c r="K45" s="75"/>
      <c r="L45" s="75"/>
      <c r="M45" s="75"/>
      <c r="N45" s="75"/>
      <c r="P45" s="66"/>
      <c r="Q45" s="66"/>
      <c r="R45" s="66"/>
      <c r="S45" s="66"/>
      <c r="T45" s="66"/>
      <c r="U45" s="66"/>
      <c r="V45" s="66"/>
      <c r="W45" s="66"/>
      <c r="X45" s="66"/>
      <c r="Y45" s="66"/>
    </row>
    <row r="46" spans="3:14" ht="14.25">
      <c r="C46" s="62"/>
      <c r="D46" s="62"/>
      <c r="E46" s="62"/>
      <c r="F46" s="62"/>
      <c r="G46" s="62"/>
      <c r="H46" s="62"/>
      <c r="I46" s="63"/>
      <c r="J46" s="63"/>
      <c r="K46" s="63"/>
      <c r="L46" s="63"/>
      <c r="M46" s="63"/>
      <c r="N46" s="63"/>
    </row>
    <row r="47" ht="14.25">
      <c r="B47" s="60"/>
    </row>
  </sheetData>
  <mergeCells count="6">
    <mergeCell ref="U5:X5"/>
    <mergeCell ref="Y5:AB5"/>
    <mergeCell ref="C5:F5"/>
    <mergeCell ref="G5:J5"/>
    <mergeCell ref="K5:N5"/>
    <mergeCell ref="Q5:T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71" r:id="rId1"/>
  <colBreaks count="1" manualBreakCount="1">
    <brk id="16" min="1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showGridLines="0" workbookViewId="0" topLeftCell="A1">
      <selection activeCell="H15" sqref="H15"/>
    </sheetView>
  </sheetViews>
  <sheetFormatPr defaultColWidth="9.00390625" defaultRowHeight="14.25"/>
  <cols>
    <col min="1" max="1" width="1.875" style="0" customWidth="1"/>
    <col min="2" max="2" width="5.125" style="0" customWidth="1"/>
    <col min="3" max="3" width="14.00390625" style="0" customWidth="1"/>
    <col min="4" max="4" width="11.625" style="0" customWidth="1"/>
    <col min="5" max="5" width="12.50390625" style="0" customWidth="1"/>
  </cols>
  <sheetData>
    <row r="1" s="3" customFormat="1" ht="14.25"/>
    <row r="2" ht="15">
      <c r="B2" s="191" t="s">
        <v>92</v>
      </c>
    </row>
    <row r="3" ht="15">
      <c r="B3" s="191" t="s">
        <v>90</v>
      </c>
    </row>
    <row r="4" s="3" customFormat="1" ht="14.25">
      <c r="B4" s="140"/>
    </row>
    <row r="5" spans="2:5" ht="37.5" customHeight="1">
      <c r="B5" s="116" t="s">
        <v>67</v>
      </c>
      <c r="C5" s="114" t="s">
        <v>68</v>
      </c>
      <c r="D5" s="115" t="s">
        <v>69</v>
      </c>
      <c r="E5" s="115" t="s">
        <v>70</v>
      </c>
    </row>
    <row r="6" spans="2:5" ht="14.25">
      <c r="B6" s="117">
        <v>1</v>
      </c>
      <c r="C6" s="104" t="s">
        <v>28</v>
      </c>
      <c r="D6" s="105">
        <v>144013.01207068897</v>
      </c>
      <c r="E6" s="106">
        <v>28.12192895478034</v>
      </c>
    </row>
    <row r="7" spans="2:9" ht="14.25">
      <c r="B7" s="118">
        <v>2</v>
      </c>
      <c r="C7" s="107" t="s">
        <v>9</v>
      </c>
      <c r="D7" s="108">
        <v>94801.38888082257</v>
      </c>
      <c r="E7" s="109">
        <v>18.512201672529333</v>
      </c>
      <c r="G7" s="3"/>
      <c r="I7" s="3"/>
    </row>
    <row r="8" spans="2:9" ht="14.25">
      <c r="B8" s="118">
        <v>3</v>
      </c>
      <c r="C8" s="107" t="s">
        <v>17</v>
      </c>
      <c r="D8" s="108">
        <v>38750.64585863106</v>
      </c>
      <c r="E8" s="109">
        <v>7.566975331738593</v>
      </c>
      <c r="G8" s="3"/>
      <c r="I8" s="3"/>
    </row>
    <row r="9" spans="2:9" ht="14.25">
      <c r="B9" s="118">
        <v>4</v>
      </c>
      <c r="C9" s="107" t="s">
        <v>8</v>
      </c>
      <c r="D9" s="108">
        <v>35676.11554304373</v>
      </c>
      <c r="E9" s="109">
        <v>6.966600949861033</v>
      </c>
      <c r="G9" s="3"/>
      <c r="I9" s="3"/>
    </row>
    <row r="10" spans="2:9" ht="14.25">
      <c r="B10" s="118">
        <v>5</v>
      </c>
      <c r="C10" s="107" t="s">
        <v>10</v>
      </c>
      <c r="D10" s="108">
        <v>26348.51546811874</v>
      </c>
      <c r="E10" s="109">
        <v>5.145167574820666</v>
      </c>
      <c r="G10" s="3"/>
      <c r="I10" s="3"/>
    </row>
    <row r="11" spans="2:9" ht="14.25">
      <c r="B11" s="118">
        <v>6</v>
      </c>
      <c r="C11" s="107" t="s">
        <v>1</v>
      </c>
      <c r="D11" s="110">
        <v>24653.38173386835</v>
      </c>
      <c r="E11" s="109">
        <v>4.814152829986068</v>
      </c>
      <c r="G11" s="3"/>
      <c r="I11" s="3"/>
    </row>
    <row r="12" spans="2:9" ht="14.25">
      <c r="B12" s="118">
        <v>7</v>
      </c>
      <c r="C12" s="107" t="s">
        <v>16</v>
      </c>
      <c r="D12" s="108">
        <v>23169.116439271147</v>
      </c>
      <c r="E12" s="109">
        <v>4.524315109320797</v>
      </c>
      <c r="G12" s="3"/>
      <c r="I12" s="3"/>
    </row>
    <row r="13" spans="2:9" ht="14.25">
      <c r="B13" s="118">
        <v>8</v>
      </c>
      <c r="C13" s="107" t="s">
        <v>3</v>
      </c>
      <c r="D13" s="108">
        <v>17973.211681476852</v>
      </c>
      <c r="E13" s="109">
        <v>3.509692455759647</v>
      </c>
      <c r="G13" s="3"/>
      <c r="I13" s="3"/>
    </row>
    <row r="14" spans="2:9" ht="14.25">
      <c r="B14" s="118">
        <v>9</v>
      </c>
      <c r="C14" s="107" t="s">
        <v>15</v>
      </c>
      <c r="D14" s="108">
        <v>16422.699328637264</v>
      </c>
      <c r="E14" s="109">
        <v>3.206918438307242</v>
      </c>
      <c r="G14" s="3"/>
      <c r="I14" s="3"/>
    </row>
    <row r="15" spans="2:9" ht="14.25">
      <c r="B15" s="118">
        <v>10</v>
      </c>
      <c r="C15" s="107" t="s">
        <v>24</v>
      </c>
      <c r="D15" s="110">
        <v>12174.70505674794</v>
      </c>
      <c r="E15" s="109">
        <v>2.377397609621655</v>
      </c>
      <c r="G15" s="3"/>
      <c r="I15" s="3"/>
    </row>
    <row r="16" spans="2:9" ht="14.25">
      <c r="B16" s="118">
        <v>11</v>
      </c>
      <c r="C16" s="107" t="s">
        <v>26</v>
      </c>
      <c r="D16" s="110">
        <v>10711.017129974003</v>
      </c>
      <c r="E16" s="109">
        <v>2.0915781041695913</v>
      </c>
      <c r="G16" s="3"/>
      <c r="I16" s="3"/>
    </row>
    <row r="17" spans="2:9" ht="14.25">
      <c r="B17" s="118">
        <v>12</v>
      </c>
      <c r="C17" s="107" t="s">
        <v>14</v>
      </c>
      <c r="D17" s="108">
        <v>10519.604566429593</v>
      </c>
      <c r="E17" s="109">
        <v>2.0542002975696843</v>
      </c>
      <c r="G17" s="3"/>
      <c r="I17" s="3"/>
    </row>
    <row r="18" spans="2:9" ht="14.25">
      <c r="B18" s="118">
        <v>13</v>
      </c>
      <c r="C18" s="107" t="s">
        <v>23</v>
      </c>
      <c r="D18" s="110">
        <v>8414.671225716833</v>
      </c>
      <c r="E18" s="109">
        <v>1.643162537780195</v>
      </c>
      <c r="G18" s="3"/>
      <c r="I18" s="3"/>
    </row>
    <row r="19" spans="2:9" ht="14.25">
      <c r="B19" s="118">
        <v>14</v>
      </c>
      <c r="C19" s="107" t="s">
        <v>21</v>
      </c>
      <c r="D19" s="108">
        <v>7026.291883240138</v>
      </c>
      <c r="E19" s="109">
        <v>1.37204880527768</v>
      </c>
      <c r="G19" s="3"/>
      <c r="I19" s="3"/>
    </row>
    <row r="20" spans="2:9" ht="14.25">
      <c r="B20" s="118">
        <v>15</v>
      </c>
      <c r="C20" s="107" t="s">
        <v>4</v>
      </c>
      <c r="D20" s="108">
        <v>5911.173458023565</v>
      </c>
      <c r="E20" s="109">
        <v>1.154295696171718</v>
      </c>
      <c r="G20" s="3"/>
      <c r="I20" s="3"/>
    </row>
    <row r="21" spans="2:9" ht="14.25">
      <c r="B21" s="118">
        <v>16</v>
      </c>
      <c r="C21" s="107" t="s">
        <v>20</v>
      </c>
      <c r="D21" s="108">
        <v>5254.38849947124</v>
      </c>
      <c r="E21" s="109">
        <v>1.0260429801330393</v>
      </c>
      <c r="G21" s="3"/>
      <c r="I21" s="3"/>
    </row>
    <row r="22" spans="2:9" ht="14.25">
      <c r="B22" s="118">
        <v>17</v>
      </c>
      <c r="C22" s="107" t="s">
        <v>18</v>
      </c>
      <c r="D22" s="108">
        <v>5197.257519640952</v>
      </c>
      <c r="E22" s="109">
        <v>1.0148868121395824</v>
      </c>
      <c r="G22" s="3"/>
      <c r="I22" s="3"/>
    </row>
    <row r="23" spans="2:9" ht="14.25">
      <c r="B23" s="118">
        <v>18</v>
      </c>
      <c r="C23" s="107" t="s">
        <v>19</v>
      </c>
      <c r="D23" s="108">
        <v>4073.5111021792427</v>
      </c>
      <c r="E23" s="109">
        <v>0.7954488845477667</v>
      </c>
      <c r="G23" s="3"/>
      <c r="I23" s="3"/>
    </row>
    <row r="24" spans="2:9" ht="14.25">
      <c r="B24" s="118">
        <v>19</v>
      </c>
      <c r="C24" s="107" t="s">
        <v>12</v>
      </c>
      <c r="D24" s="108">
        <v>3539.22897217353</v>
      </c>
      <c r="E24" s="109">
        <v>0.6911177280377265</v>
      </c>
      <c r="G24" s="3"/>
      <c r="I24" s="3"/>
    </row>
    <row r="25" spans="2:9" ht="14.25">
      <c r="B25" s="118">
        <v>20</v>
      </c>
      <c r="C25" s="107" t="s">
        <v>27</v>
      </c>
      <c r="D25" s="108">
        <v>3257.4088731639304</v>
      </c>
      <c r="E25" s="109">
        <v>0.6360857230235757</v>
      </c>
      <c r="G25" s="3"/>
      <c r="I25" s="3"/>
    </row>
    <row r="26" spans="2:9" ht="14.25">
      <c r="B26" s="118">
        <v>21</v>
      </c>
      <c r="C26" s="107" t="s">
        <v>2</v>
      </c>
      <c r="D26" s="110">
        <v>2975.748483288473</v>
      </c>
      <c r="E26" s="109">
        <v>0.5810849049755135</v>
      </c>
      <c r="G26" s="3"/>
      <c r="I26" s="3"/>
    </row>
    <row r="27" spans="2:9" ht="14.25">
      <c r="B27" s="118">
        <v>22</v>
      </c>
      <c r="C27" s="107" t="s">
        <v>25</v>
      </c>
      <c r="D27" s="110">
        <v>2777.9457787287142</v>
      </c>
      <c r="E27" s="109">
        <v>0.5424592729946858</v>
      </c>
      <c r="G27" s="3"/>
      <c r="I27" s="3"/>
    </row>
    <row r="28" spans="2:9" ht="14.25">
      <c r="B28" s="118">
        <v>23</v>
      </c>
      <c r="C28" s="107" t="s">
        <v>7</v>
      </c>
      <c r="D28" s="108">
        <v>2054.529383985759</v>
      </c>
      <c r="E28" s="109">
        <v>0.4011952013308079</v>
      </c>
      <c r="G28" s="3"/>
      <c r="I28" s="3"/>
    </row>
    <row r="29" spans="2:9" ht="14.25">
      <c r="B29" s="118">
        <v>24</v>
      </c>
      <c r="C29" s="107" t="s">
        <v>13</v>
      </c>
      <c r="D29" s="108">
        <v>1653.739837547109</v>
      </c>
      <c r="E29" s="109">
        <v>0.322931612584855</v>
      </c>
      <c r="G29" s="3"/>
      <c r="I29" s="3"/>
    </row>
    <row r="30" spans="2:9" ht="14.25">
      <c r="B30" s="118">
        <v>25</v>
      </c>
      <c r="C30" s="107" t="s">
        <v>11</v>
      </c>
      <c r="D30" s="108">
        <v>1501.6575520802605</v>
      </c>
      <c r="E30" s="109">
        <v>0.29323396814505925</v>
      </c>
      <c r="G30" s="3"/>
      <c r="I30" s="3"/>
    </row>
    <row r="31" spans="2:9" ht="14.25">
      <c r="B31" s="118">
        <v>26</v>
      </c>
      <c r="C31" s="107" t="s">
        <v>6</v>
      </c>
      <c r="D31" s="108">
        <v>1334.5212743675233</v>
      </c>
      <c r="E31" s="109">
        <v>0.2605966775278966</v>
      </c>
      <c r="G31" s="3"/>
      <c r="I31" s="3"/>
    </row>
    <row r="32" spans="2:9" ht="14.25">
      <c r="B32" s="118">
        <v>27</v>
      </c>
      <c r="C32" s="107" t="s">
        <v>22</v>
      </c>
      <c r="D32" s="108">
        <v>996.9347991119391</v>
      </c>
      <c r="E32" s="109">
        <v>0.1946749754766103</v>
      </c>
      <c r="G32" s="3"/>
      <c r="I32" s="3"/>
    </row>
    <row r="33" spans="2:9" ht="14.25">
      <c r="B33" s="119">
        <v>28</v>
      </c>
      <c r="C33" s="111" t="s">
        <v>5</v>
      </c>
      <c r="D33" s="112">
        <v>919.7605695222421</v>
      </c>
      <c r="E33" s="113">
        <v>0.17960489138868027</v>
      </c>
      <c r="G33" s="3"/>
      <c r="I33" s="3"/>
    </row>
    <row r="34" spans="2:7" ht="14.25">
      <c r="B34" s="186" t="s">
        <v>81</v>
      </c>
      <c r="C34" s="78"/>
      <c r="D34" s="79"/>
      <c r="E34" s="77"/>
      <c r="G34" s="3"/>
    </row>
    <row r="35" spans="2:5" s="3" customFormat="1" ht="12" customHeight="1">
      <c r="B35" s="186"/>
      <c r="C35" s="78"/>
      <c r="D35" s="79"/>
      <c r="E35" s="77"/>
    </row>
    <row r="36" spans="2:4" ht="14.25">
      <c r="B36" s="186" t="s">
        <v>108</v>
      </c>
      <c r="D36" s="76"/>
    </row>
    <row r="37" ht="14.25">
      <c r="B37" s="8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showGridLines="0" workbookViewId="0" topLeftCell="A1">
      <selection activeCell="P19" sqref="P18:P19"/>
    </sheetView>
  </sheetViews>
  <sheetFormatPr defaultColWidth="9.00390625" defaultRowHeight="14.25"/>
  <cols>
    <col min="1" max="1" width="1.875" style="82" customWidth="1"/>
    <col min="2" max="3" width="12.50390625" style="82" customWidth="1"/>
    <col min="4" max="4" width="5.625" style="82" customWidth="1"/>
    <col min="5" max="5" width="12.50390625" style="82" customWidth="1"/>
    <col min="6" max="6" width="5.625" style="82" customWidth="1"/>
    <col min="7" max="7" width="12.50390625" style="82" customWidth="1"/>
    <col min="8" max="8" width="5.625" style="82" customWidth="1"/>
    <col min="9" max="9" width="12.50390625" style="82" customWidth="1"/>
    <col min="10" max="10" width="5.625" style="82" customWidth="1"/>
    <col min="11" max="11" width="12.50390625" style="82" customWidth="1"/>
    <col min="12" max="12" width="5.625" style="82" customWidth="1"/>
    <col min="13" max="16384" width="9.00390625" style="82" customWidth="1"/>
  </cols>
  <sheetData>
    <row r="2" spans="2:14" ht="17.25">
      <c r="B2" s="83" t="s">
        <v>113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ht="15">
      <c r="B3" s="83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3" ht="15" customHeight="1">
      <c r="B4" s="84"/>
      <c r="C4" s="233" t="s">
        <v>71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2:13" ht="36">
      <c r="B5" s="85" t="s">
        <v>72</v>
      </c>
      <c r="C5" s="238" t="s">
        <v>73</v>
      </c>
      <c r="D5" s="146" t="s">
        <v>95</v>
      </c>
      <c r="E5" s="86" t="s">
        <v>74</v>
      </c>
      <c r="F5" s="146" t="s">
        <v>95</v>
      </c>
      <c r="G5" s="86" t="s">
        <v>75</v>
      </c>
      <c r="H5" s="146" t="s">
        <v>95</v>
      </c>
      <c r="I5" s="86" t="s">
        <v>76</v>
      </c>
      <c r="J5" s="146" t="s">
        <v>95</v>
      </c>
      <c r="K5" s="86" t="s">
        <v>77</v>
      </c>
      <c r="L5" s="146" t="s">
        <v>95</v>
      </c>
      <c r="M5" s="85" t="s">
        <v>78</v>
      </c>
    </row>
    <row r="6" spans="2:15" ht="13.5" customHeight="1">
      <c r="B6" s="87" t="s">
        <v>1</v>
      </c>
      <c r="C6" s="88" t="s">
        <v>15</v>
      </c>
      <c r="D6" s="147">
        <v>27.6</v>
      </c>
      <c r="E6" s="89" t="s">
        <v>28</v>
      </c>
      <c r="F6" s="147">
        <v>15.1</v>
      </c>
      <c r="G6" s="89" t="s">
        <v>17</v>
      </c>
      <c r="H6" s="147">
        <v>14.6</v>
      </c>
      <c r="I6" s="89" t="s">
        <v>9</v>
      </c>
      <c r="J6" s="147">
        <v>8.1</v>
      </c>
      <c r="K6" s="89" t="s">
        <v>13</v>
      </c>
      <c r="L6" s="147">
        <v>6.9</v>
      </c>
      <c r="M6" s="195">
        <f>+L6+J6+H6+F6+D6</f>
        <v>72.30000000000001</v>
      </c>
      <c r="N6" s="151"/>
      <c r="O6" s="150"/>
    </row>
    <row r="7" spans="2:15" ht="13.5" customHeight="1">
      <c r="B7" s="91" t="s">
        <v>2</v>
      </c>
      <c r="C7" s="92" t="s">
        <v>19</v>
      </c>
      <c r="D7" s="148">
        <v>49.9</v>
      </c>
      <c r="E7" s="93" t="s">
        <v>17</v>
      </c>
      <c r="F7" s="148">
        <v>18.5</v>
      </c>
      <c r="G7" s="93" t="s">
        <v>14</v>
      </c>
      <c r="H7" s="148">
        <v>6.4</v>
      </c>
      <c r="I7" s="93" t="s">
        <v>3</v>
      </c>
      <c r="J7" s="148">
        <v>5.6</v>
      </c>
      <c r="K7" s="93" t="s">
        <v>21</v>
      </c>
      <c r="L7" s="148">
        <v>4.5</v>
      </c>
      <c r="M7" s="196">
        <f aca="true" t="shared" si="0" ref="M7:M33">+L7+J7+H7+F7+D7</f>
        <v>84.9</v>
      </c>
      <c r="N7" s="151"/>
      <c r="O7" s="150"/>
    </row>
    <row r="8" spans="2:15" ht="13.5" customHeight="1">
      <c r="B8" s="91" t="s">
        <v>3</v>
      </c>
      <c r="C8" s="92" t="s">
        <v>17</v>
      </c>
      <c r="D8" s="148">
        <v>40.5</v>
      </c>
      <c r="E8" s="93" t="s">
        <v>21</v>
      </c>
      <c r="F8" s="148">
        <v>26.4</v>
      </c>
      <c r="G8" s="93" t="s">
        <v>14</v>
      </c>
      <c r="H8" s="148">
        <v>8.8</v>
      </c>
      <c r="I8" s="93" t="s">
        <v>2</v>
      </c>
      <c r="J8" s="148">
        <v>5.5</v>
      </c>
      <c r="K8" s="93" t="s">
        <v>28</v>
      </c>
      <c r="L8" s="148">
        <v>5.5</v>
      </c>
      <c r="M8" s="196">
        <f t="shared" si="0"/>
        <v>86.7</v>
      </c>
      <c r="N8" s="150"/>
      <c r="O8" s="150"/>
    </row>
    <row r="9" spans="2:15" ht="13.5" customHeight="1">
      <c r="B9" s="91" t="s">
        <v>4</v>
      </c>
      <c r="C9" s="92" t="s">
        <v>28</v>
      </c>
      <c r="D9" s="148">
        <v>33.7</v>
      </c>
      <c r="E9" s="93" t="s">
        <v>17</v>
      </c>
      <c r="F9" s="148">
        <v>18.6</v>
      </c>
      <c r="G9" s="93" t="s">
        <v>15</v>
      </c>
      <c r="H9" s="148">
        <v>10.9</v>
      </c>
      <c r="I9" s="93" t="s">
        <v>23</v>
      </c>
      <c r="J9" s="148">
        <v>4.9</v>
      </c>
      <c r="K9" s="93" t="s">
        <v>3</v>
      </c>
      <c r="L9" s="148">
        <v>4.1</v>
      </c>
      <c r="M9" s="196">
        <f t="shared" si="0"/>
        <v>72.2</v>
      </c>
      <c r="N9" s="150"/>
      <c r="O9" s="150"/>
    </row>
    <row r="10" spans="2:15" ht="13.5" customHeight="1">
      <c r="B10" s="91" t="s">
        <v>28</v>
      </c>
      <c r="C10" s="92" t="s">
        <v>17</v>
      </c>
      <c r="D10" s="148">
        <v>38.7</v>
      </c>
      <c r="E10" s="93" t="s">
        <v>3</v>
      </c>
      <c r="F10" s="148">
        <v>12</v>
      </c>
      <c r="G10" s="93" t="s">
        <v>15</v>
      </c>
      <c r="H10" s="148">
        <v>10.1</v>
      </c>
      <c r="I10" s="93" t="s">
        <v>14</v>
      </c>
      <c r="J10" s="148">
        <v>5.2</v>
      </c>
      <c r="K10" s="93" t="s">
        <v>21</v>
      </c>
      <c r="L10" s="148">
        <v>5</v>
      </c>
      <c r="M10" s="196">
        <f t="shared" si="0"/>
        <v>71</v>
      </c>
      <c r="N10" s="151"/>
      <c r="O10" s="150"/>
    </row>
    <row r="11" spans="2:15" ht="13.5" customHeight="1">
      <c r="B11" s="91" t="s">
        <v>5</v>
      </c>
      <c r="C11" s="92" t="s">
        <v>17</v>
      </c>
      <c r="D11" s="148">
        <v>33.7</v>
      </c>
      <c r="E11" s="93" t="s">
        <v>11</v>
      </c>
      <c r="F11" s="148">
        <v>31</v>
      </c>
      <c r="G11" s="93" t="s">
        <v>12</v>
      </c>
      <c r="H11" s="148">
        <v>28.7</v>
      </c>
      <c r="I11" s="93" t="s">
        <v>22</v>
      </c>
      <c r="J11" s="148">
        <v>2.9</v>
      </c>
      <c r="K11" s="93" t="s">
        <v>3</v>
      </c>
      <c r="L11" s="148">
        <v>1.1</v>
      </c>
      <c r="M11" s="196">
        <f t="shared" si="0"/>
        <v>97.4</v>
      </c>
      <c r="N11" s="150"/>
      <c r="O11" s="150"/>
    </row>
    <row r="12" spans="2:15" ht="13.5" customHeight="1">
      <c r="B12" s="91" t="s">
        <v>6</v>
      </c>
      <c r="C12" s="92" t="s">
        <v>24</v>
      </c>
      <c r="D12" s="148">
        <v>94.5</v>
      </c>
      <c r="E12" s="93" t="s">
        <v>17</v>
      </c>
      <c r="F12" s="148">
        <v>2</v>
      </c>
      <c r="G12" s="93" t="s">
        <v>15</v>
      </c>
      <c r="H12" s="148">
        <v>1.8</v>
      </c>
      <c r="I12" s="93" t="s">
        <v>1</v>
      </c>
      <c r="J12" s="148">
        <v>0.3</v>
      </c>
      <c r="K12" s="93" t="s">
        <v>3</v>
      </c>
      <c r="L12" s="148">
        <v>0.2</v>
      </c>
      <c r="M12" s="196">
        <f t="shared" si="0"/>
        <v>98.8</v>
      </c>
      <c r="N12" s="151"/>
      <c r="O12" s="150"/>
    </row>
    <row r="13" spans="2:15" ht="13.5" customHeight="1">
      <c r="B13" s="91" t="s">
        <v>7</v>
      </c>
      <c r="C13" s="92" t="s">
        <v>2</v>
      </c>
      <c r="D13" s="148">
        <v>72.3</v>
      </c>
      <c r="E13" s="93" t="s">
        <v>17</v>
      </c>
      <c r="F13" s="148">
        <v>7.8</v>
      </c>
      <c r="G13" s="93" t="s">
        <v>19</v>
      </c>
      <c r="H13" s="148">
        <v>3.9</v>
      </c>
      <c r="I13" s="93" t="s">
        <v>28</v>
      </c>
      <c r="J13" s="148">
        <v>2.9</v>
      </c>
      <c r="K13" s="93" t="s">
        <v>20</v>
      </c>
      <c r="L13" s="148">
        <v>2.6</v>
      </c>
      <c r="M13" s="196">
        <f t="shared" si="0"/>
        <v>89.5</v>
      </c>
      <c r="N13" s="150"/>
      <c r="O13" s="150"/>
    </row>
    <row r="14" spans="2:15" ht="13.5" customHeight="1">
      <c r="B14" s="91" t="s">
        <v>8</v>
      </c>
      <c r="C14" s="92" t="s">
        <v>18</v>
      </c>
      <c r="D14" s="148">
        <v>55.9</v>
      </c>
      <c r="E14" s="93" t="s">
        <v>17</v>
      </c>
      <c r="F14" s="148">
        <v>12.6</v>
      </c>
      <c r="G14" s="93" t="s">
        <v>3</v>
      </c>
      <c r="H14" s="148">
        <v>4.4</v>
      </c>
      <c r="I14" s="93" t="s">
        <v>79</v>
      </c>
      <c r="J14" s="148">
        <v>4.4</v>
      </c>
      <c r="K14" s="93" t="s">
        <v>80</v>
      </c>
      <c r="L14" s="148">
        <v>4.3</v>
      </c>
      <c r="M14" s="196">
        <f t="shared" si="0"/>
        <v>81.6</v>
      </c>
      <c r="N14" s="151"/>
      <c r="O14" s="150"/>
    </row>
    <row r="15" spans="2:15" ht="13.5" customHeight="1">
      <c r="B15" s="91" t="s">
        <v>9</v>
      </c>
      <c r="C15" s="92" t="s">
        <v>8</v>
      </c>
      <c r="D15" s="148">
        <v>35.6</v>
      </c>
      <c r="E15" s="93" t="s">
        <v>17</v>
      </c>
      <c r="F15" s="148">
        <v>12.1</v>
      </c>
      <c r="G15" s="93" t="s">
        <v>18</v>
      </c>
      <c r="H15" s="148">
        <v>8.4</v>
      </c>
      <c r="I15" s="93" t="s">
        <v>28</v>
      </c>
      <c r="J15" s="148">
        <v>7.6</v>
      </c>
      <c r="K15" s="93" t="s">
        <v>15</v>
      </c>
      <c r="L15" s="148">
        <v>5.2</v>
      </c>
      <c r="M15" s="196">
        <f t="shared" si="0"/>
        <v>68.9</v>
      </c>
      <c r="N15" s="150"/>
      <c r="O15" s="150"/>
    </row>
    <row r="16" spans="2:15" ht="13.5" customHeight="1">
      <c r="B16" s="91" t="s">
        <v>27</v>
      </c>
      <c r="C16" s="92" t="s">
        <v>2</v>
      </c>
      <c r="D16" s="148">
        <v>30.6</v>
      </c>
      <c r="E16" s="93" t="s">
        <v>19</v>
      </c>
      <c r="F16" s="148">
        <v>18.4</v>
      </c>
      <c r="G16" s="93" t="s">
        <v>7</v>
      </c>
      <c r="H16" s="148">
        <v>15.8</v>
      </c>
      <c r="I16" s="93" t="s">
        <v>17</v>
      </c>
      <c r="J16" s="148">
        <v>8.6</v>
      </c>
      <c r="K16" s="93" t="s">
        <v>20</v>
      </c>
      <c r="L16" s="148">
        <v>8.2</v>
      </c>
      <c r="M16" s="196">
        <f t="shared" si="0"/>
        <v>81.6</v>
      </c>
      <c r="N16" s="150"/>
      <c r="O16" s="150"/>
    </row>
    <row r="17" spans="2:15" ht="13.5" customHeight="1">
      <c r="B17" s="91" t="s">
        <v>10</v>
      </c>
      <c r="C17" s="92" t="s">
        <v>17</v>
      </c>
      <c r="D17" s="148">
        <v>15</v>
      </c>
      <c r="E17" s="93" t="s">
        <v>20</v>
      </c>
      <c r="F17" s="148">
        <v>10</v>
      </c>
      <c r="G17" s="93" t="s">
        <v>28</v>
      </c>
      <c r="H17" s="148">
        <v>9.6</v>
      </c>
      <c r="I17" s="93" t="s">
        <v>8</v>
      </c>
      <c r="J17" s="148">
        <v>9.1</v>
      </c>
      <c r="K17" s="93" t="s">
        <v>14</v>
      </c>
      <c r="L17" s="148">
        <v>8.4</v>
      </c>
      <c r="M17" s="196">
        <f t="shared" si="0"/>
        <v>52.1</v>
      </c>
      <c r="N17" s="150"/>
      <c r="O17" s="150"/>
    </row>
    <row r="18" spans="2:15" ht="13.5" customHeight="1">
      <c r="B18" s="91" t="s">
        <v>11</v>
      </c>
      <c r="C18" s="92" t="s">
        <v>12</v>
      </c>
      <c r="D18" s="148">
        <v>43.7</v>
      </c>
      <c r="E18" s="93" t="s">
        <v>17</v>
      </c>
      <c r="F18" s="148">
        <v>33.5</v>
      </c>
      <c r="G18" s="93" t="s">
        <v>5</v>
      </c>
      <c r="H18" s="148">
        <v>18.6</v>
      </c>
      <c r="I18" s="93" t="s">
        <v>22</v>
      </c>
      <c r="J18" s="148">
        <v>1.5</v>
      </c>
      <c r="K18" s="93" t="s">
        <v>3</v>
      </c>
      <c r="L18" s="148">
        <v>1</v>
      </c>
      <c r="M18" s="196">
        <f t="shared" si="0"/>
        <v>98.30000000000001</v>
      </c>
      <c r="N18" s="150"/>
      <c r="O18" s="150"/>
    </row>
    <row r="19" spans="2:15" ht="13.5" customHeight="1">
      <c r="B19" s="91" t="s">
        <v>12</v>
      </c>
      <c r="C19" s="92" t="s">
        <v>17</v>
      </c>
      <c r="D19" s="148">
        <v>56.3</v>
      </c>
      <c r="E19" s="93" t="s">
        <v>11</v>
      </c>
      <c r="F19" s="148">
        <v>34.5</v>
      </c>
      <c r="G19" s="93" t="s">
        <v>5</v>
      </c>
      <c r="H19" s="148">
        <v>5.9</v>
      </c>
      <c r="I19" s="93" t="s">
        <v>3</v>
      </c>
      <c r="J19" s="148">
        <v>1</v>
      </c>
      <c r="K19" s="93" t="s">
        <v>21</v>
      </c>
      <c r="L19" s="148">
        <v>0.8</v>
      </c>
      <c r="M19" s="196">
        <f t="shared" si="0"/>
        <v>98.5</v>
      </c>
      <c r="N19" s="150"/>
      <c r="O19" s="150"/>
    </row>
    <row r="20" spans="2:15" ht="13.5" customHeight="1">
      <c r="B20" s="91" t="s">
        <v>13</v>
      </c>
      <c r="C20" s="92" t="s">
        <v>28</v>
      </c>
      <c r="D20" s="148">
        <v>30.3</v>
      </c>
      <c r="E20" s="93" t="s">
        <v>8</v>
      </c>
      <c r="F20" s="148">
        <v>12.2</v>
      </c>
      <c r="G20" s="93" t="s">
        <v>9</v>
      </c>
      <c r="H20" s="148">
        <v>11.5</v>
      </c>
      <c r="I20" s="93" t="s">
        <v>17</v>
      </c>
      <c r="J20" s="148">
        <v>9</v>
      </c>
      <c r="K20" s="93" t="s">
        <v>15</v>
      </c>
      <c r="L20" s="148">
        <v>8.7</v>
      </c>
      <c r="M20" s="196">
        <f t="shared" si="0"/>
        <v>71.7</v>
      </c>
      <c r="N20" s="150"/>
      <c r="O20" s="150"/>
    </row>
    <row r="21" spans="2:15" ht="13.5" customHeight="1">
      <c r="B21" s="91" t="s">
        <v>14</v>
      </c>
      <c r="C21" s="92" t="s">
        <v>19</v>
      </c>
      <c r="D21" s="148">
        <v>42.7</v>
      </c>
      <c r="E21" s="93" t="s">
        <v>17</v>
      </c>
      <c r="F21" s="148">
        <v>17.3</v>
      </c>
      <c r="G21" s="93" t="s">
        <v>21</v>
      </c>
      <c r="H21" s="148">
        <v>12.6</v>
      </c>
      <c r="I21" s="93" t="s">
        <v>2</v>
      </c>
      <c r="J21" s="148">
        <v>7.5</v>
      </c>
      <c r="K21" s="93" t="s">
        <v>3</v>
      </c>
      <c r="L21" s="148">
        <v>5.9</v>
      </c>
      <c r="M21" s="196">
        <f t="shared" si="0"/>
        <v>86</v>
      </c>
      <c r="N21" s="150"/>
      <c r="O21" s="150"/>
    </row>
    <row r="22" spans="2:15" ht="13.5" customHeight="1">
      <c r="B22" s="91" t="s">
        <v>15</v>
      </c>
      <c r="C22" s="92" t="s">
        <v>28</v>
      </c>
      <c r="D22" s="148">
        <v>33.8</v>
      </c>
      <c r="E22" s="93" t="s">
        <v>17</v>
      </c>
      <c r="F22" s="148">
        <v>25.1</v>
      </c>
      <c r="G22" s="93" t="s">
        <v>1</v>
      </c>
      <c r="H22" s="148">
        <v>11.7</v>
      </c>
      <c r="I22" s="93" t="s">
        <v>3</v>
      </c>
      <c r="J22" s="148">
        <v>4</v>
      </c>
      <c r="K22" s="93" t="s">
        <v>14</v>
      </c>
      <c r="L22" s="148">
        <v>3.4</v>
      </c>
      <c r="M22" s="196">
        <f t="shared" si="0"/>
        <v>78</v>
      </c>
      <c r="N22" s="150"/>
      <c r="O22" s="150"/>
    </row>
    <row r="23" spans="2:15" ht="13.5" customHeight="1">
      <c r="B23" s="91" t="s">
        <v>16</v>
      </c>
      <c r="C23" s="92" t="s">
        <v>14</v>
      </c>
      <c r="D23" s="148">
        <v>16.8</v>
      </c>
      <c r="E23" s="93" t="s">
        <v>17</v>
      </c>
      <c r="F23" s="148">
        <v>14.9</v>
      </c>
      <c r="G23" s="93" t="s">
        <v>21</v>
      </c>
      <c r="H23" s="148">
        <v>12.5</v>
      </c>
      <c r="I23" s="93" t="s">
        <v>20</v>
      </c>
      <c r="J23" s="148">
        <v>12.4</v>
      </c>
      <c r="K23" s="93" t="s">
        <v>3</v>
      </c>
      <c r="L23" s="148">
        <v>11.9</v>
      </c>
      <c r="M23" s="196">
        <f t="shared" si="0"/>
        <v>68.5</v>
      </c>
      <c r="N23" s="150"/>
      <c r="O23" s="150"/>
    </row>
    <row r="24" spans="2:15" ht="13.5" customHeight="1">
      <c r="B24" s="91" t="s">
        <v>17</v>
      </c>
      <c r="C24" s="92" t="s">
        <v>12</v>
      </c>
      <c r="D24" s="148">
        <v>47.5</v>
      </c>
      <c r="E24" s="93" t="s">
        <v>11</v>
      </c>
      <c r="F24" s="148">
        <v>17.4</v>
      </c>
      <c r="G24" s="93" t="s">
        <v>3</v>
      </c>
      <c r="H24" s="148">
        <v>10.3</v>
      </c>
      <c r="I24" s="93" t="s">
        <v>21</v>
      </c>
      <c r="J24" s="148">
        <v>9.9</v>
      </c>
      <c r="K24" s="93" t="s">
        <v>28</v>
      </c>
      <c r="L24" s="148">
        <v>4.4</v>
      </c>
      <c r="M24" s="196">
        <f t="shared" si="0"/>
        <v>89.5</v>
      </c>
      <c r="N24" s="150"/>
      <c r="O24" s="150"/>
    </row>
    <row r="25" spans="2:15" ht="13.5" customHeight="1">
      <c r="B25" s="91" t="s">
        <v>18</v>
      </c>
      <c r="C25" s="92" t="s">
        <v>8</v>
      </c>
      <c r="D25" s="148">
        <v>92</v>
      </c>
      <c r="E25" s="93" t="s">
        <v>28</v>
      </c>
      <c r="F25" s="148">
        <v>2.7</v>
      </c>
      <c r="G25" s="93" t="s">
        <v>17</v>
      </c>
      <c r="H25" s="148">
        <v>1.4</v>
      </c>
      <c r="I25" s="93" t="s">
        <v>9</v>
      </c>
      <c r="J25" s="148">
        <v>0.8</v>
      </c>
      <c r="K25" s="93" t="s">
        <v>12</v>
      </c>
      <c r="L25" s="148">
        <v>0.5</v>
      </c>
      <c r="M25" s="196">
        <f t="shared" si="0"/>
        <v>97.4</v>
      </c>
      <c r="N25" s="150"/>
      <c r="O25" s="150"/>
    </row>
    <row r="26" spans="2:15" ht="13.5" customHeight="1">
      <c r="B26" s="91" t="s">
        <v>19</v>
      </c>
      <c r="C26" s="92" t="s">
        <v>17</v>
      </c>
      <c r="D26" s="148">
        <v>32.5</v>
      </c>
      <c r="E26" s="93" t="s">
        <v>14</v>
      </c>
      <c r="F26" s="148">
        <v>28.2</v>
      </c>
      <c r="G26" s="93" t="s">
        <v>2</v>
      </c>
      <c r="H26" s="148">
        <v>17.8</v>
      </c>
      <c r="I26" s="93" t="s">
        <v>21</v>
      </c>
      <c r="J26" s="148">
        <v>5.7</v>
      </c>
      <c r="K26" s="93" t="s">
        <v>3</v>
      </c>
      <c r="L26" s="148">
        <v>5.4</v>
      </c>
      <c r="M26" s="196">
        <f t="shared" si="0"/>
        <v>89.6</v>
      </c>
      <c r="N26" s="150"/>
      <c r="O26" s="150"/>
    </row>
    <row r="27" spans="2:15" ht="13.5" customHeight="1">
      <c r="B27" s="91" t="s">
        <v>20</v>
      </c>
      <c r="C27" s="92" t="s">
        <v>14</v>
      </c>
      <c r="D27" s="148">
        <v>27.6</v>
      </c>
      <c r="E27" s="93" t="s">
        <v>19</v>
      </c>
      <c r="F27" s="148">
        <v>16</v>
      </c>
      <c r="G27" s="93" t="s">
        <v>27</v>
      </c>
      <c r="H27" s="148">
        <v>15.5</v>
      </c>
      <c r="I27" s="93" t="s">
        <v>2</v>
      </c>
      <c r="J27" s="148">
        <v>9.1</v>
      </c>
      <c r="K27" s="93" t="s">
        <v>17</v>
      </c>
      <c r="L27" s="148">
        <v>8.3</v>
      </c>
      <c r="M27" s="196">
        <f t="shared" si="0"/>
        <v>76.5</v>
      </c>
      <c r="N27" s="150"/>
      <c r="O27" s="150"/>
    </row>
    <row r="28" spans="2:15" ht="13.5" customHeight="1">
      <c r="B28" s="91" t="s">
        <v>21</v>
      </c>
      <c r="C28" s="92" t="s">
        <v>17</v>
      </c>
      <c r="D28" s="148">
        <v>55</v>
      </c>
      <c r="E28" s="93" t="s">
        <v>3</v>
      </c>
      <c r="F28" s="148">
        <v>17.1</v>
      </c>
      <c r="G28" s="93" t="s">
        <v>14</v>
      </c>
      <c r="H28" s="148">
        <v>14</v>
      </c>
      <c r="I28" s="93" t="s">
        <v>19</v>
      </c>
      <c r="J28" s="148">
        <v>3</v>
      </c>
      <c r="K28" s="93" t="s">
        <v>12</v>
      </c>
      <c r="L28" s="148">
        <v>2.5</v>
      </c>
      <c r="M28" s="196">
        <f t="shared" si="0"/>
        <v>91.6</v>
      </c>
      <c r="N28" s="150"/>
      <c r="O28" s="150"/>
    </row>
    <row r="29" spans="2:15" ht="13.5" customHeight="1">
      <c r="B29" s="91" t="s">
        <v>22</v>
      </c>
      <c r="C29" s="92" t="s">
        <v>17</v>
      </c>
      <c r="D29" s="148">
        <v>39.8</v>
      </c>
      <c r="E29" s="93" t="s">
        <v>5</v>
      </c>
      <c r="F29" s="148">
        <v>28.2</v>
      </c>
      <c r="G29" s="93" t="s">
        <v>23</v>
      </c>
      <c r="H29" s="148">
        <v>11.2</v>
      </c>
      <c r="I29" s="93" t="s">
        <v>11</v>
      </c>
      <c r="J29" s="148">
        <v>5.8</v>
      </c>
      <c r="K29" s="93" t="s">
        <v>12</v>
      </c>
      <c r="L29" s="148">
        <v>4.9</v>
      </c>
      <c r="M29" s="196">
        <f t="shared" si="0"/>
        <v>89.89999999999999</v>
      </c>
      <c r="N29" s="150"/>
      <c r="O29" s="150"/>
    </row>
    <row r="30" spans="2:15" ht="13.5" customHeight="1">
      <c r="B30" s="91" t="s">
        <v>23</v>
      </c>
      <c r="C30" s="92" t="s">
        <v>22</v>
      </c>
      <c r="D30" s="148">
        <v>19.7</v>
      </c>
      <c r="E30" s="93" t="s">
        <v>25</v>
      </c>
      <c r="F30" s="148">
        <v>19.3</v>
      </c>
      <c r="G30" s="93" t="s">
        <v>17</v>
      </c>
      <c r="H30" s="148">
        <v>13.5</v>
      </c>
      <c r="I30" s="93" t="s">
        <v>4</v>
      </c>
      <c r="J30" s="148">
        <v>11.1</v>
      </c>
      <c r="K30" s="93" t="s">
        <v>5</v>
      </c>
      <c r="L30" s="148">
        <v>7.6</v>
      </c>
      <c r="M30" s="196">
        <f t="shared" si="0"/>
        <v>71.2</v>
      </c>
      <c r="N30" s="150"/>
      <c r="O30" s="150"/>
    </row>
    <row r="31" spans="2:15" ht="13.5" customHeight="1">
      <c r="B31" s="94" t="s">
        <v>24</v>
      </c>
      <c r="C31" s="95" t="s">
        <v>17</v>
      </c>
      <c r="D31" s="149">
        <v>28.4</v>
      </c>
      <c r="E31" s="96" t="s">
        <v>15</v>
      </c>
      <c r="F31" s="149">
        <v>10.9</v>
      </c>
      <c r="G31" s="96" t="s">
        <v>6</v>
      </c>
      <c r="H31" s="149">
        <v>9.5</v>
      </c>
      <c r="I31" s="96" t="s">
        <v>8</v>
      </c>
      <c r="J31" s="149">
        <v>7.6</v>
      </c>
      <c r="K31" s="96" t="s">
        <v>28</v>
      </c>
      <c r="L31" s="149">
        <v>7</v>
      </c>
      <c r="M31" s="197">
        <f t="shared" si="0"/>
        <v>63.4</v>
      </c>
      <c r="N31" s="150"/>
      <c r="O31" s="150"/>
    </row>
    <row r="32" spans="2:15" ht="13.5" customHeight="1">
      <c r="B32" s="91" t="s">
        <v>25</v>
      </c>
      <c r="C32" s="92" t="s">
        <v>23</v>
      </c>
      <c r="D32" s="148">
        <v>30.6</v>
      </c>
      <c r="E32" s="93" t="s">
        <v>4</v>
      </c>
      <c r="F32" s="148">
        <v>18</v>
      </c>
      <c r="G32" s="93" t="s">
        <v>17</v>
      </c>
      <c r="H32" s="148">
        <v>14</v>
      </c>
      <c r="I32" s="93" t="s">
        <v>15</v>
      </c>
      <c r="J32" s="148">
        <v>6.3</v>
      </c>
      <c r="K32" s="93" t="s">
        <v>22</v>
      </c>
      <c r="L32" s="148">
        <v>5.7</v>
      </c>
      <c r="M32" s="196">
        <f t="shared" si="0"/>
        <v>74.6</v>
      </c>
      <c r="N32" s="150"/>
      <c r="O32" s="150"/>
    </row>
    <row r="33" spans="2:15" ht="13.5" customHeight="1">
      <c r="B33" s="94" t="s">
        <v>26</v>
      </c>
      <c r="C33" s="95" t="s">
        <v>28</v>
      </c>
      <c r="D33" s="149">
        <v>20.2</v>
      </c>
      <c r="E33" s="96" t="s">
        <v>10</v>
      </c>
      <c r="F33" s="149">
        <v>15.5</v>
      </c>
      <c r="G33" s="96" t="s">
        <v>17</v>
      </c>
      <c r="H33" s="149">
        <v>13.4</v>
      </c>
      <c r="I33" s="96" t="s">
        <v>21</v>
      </c>
      <c r="J33" s="149">
        <v>6.6</v>
      </c>
      <c r="K33" s="96" t="s">
        <v>3</v>
      </c>
      <c r="L33" s="149">
        <v>5</v>
      </c>
      <c r="M33" s="197">
        <f t="shared" si="0"/>
        <v>60.7</v>
      </c>
      <c r="N33" s="150"/>
      <c r="O33" s="150"/>
    </row>
    <row r="34" spans="2:13" ht="7.5" customHeight="1">
      <c r="B34" s="9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ht="13.5" customHeight="1">
      <c r="B35" s="98" t="s">
        <v>114</v>
      </c>
    </row>
    <row r="36" ht="13.5" customHeight="1">
      <c r="B36" s="98"/>
    </row>
    <row r="37" ht="14.25">
      <c r="B37" s="192" t="s">
        <v>115</v>
      </c>
    </row>
  </sheetData>
  <mergeCells count="1">
    <mergeCell ref="C4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tabSelected="1" workbookViewId="0" topLeftCell="A1">
      <selection activeCell="K8" sqref="K8"/>
    </sheetView>
  </sheetViews>
  <sheetFormatPr defaultColWidth="8.75390625" defaultRowHeight="14.25"/>
  <cols>
    <col min="1" max="1" width="13.50390625" style="4" customWidth="1"/>
    <col min="2" max="3" width="12.625" style="4" customWidth="1"/>
    <col min="4" max="4" width="6.75390625" style="4" customWidth="1"/>
    <col min="5" max="6" width="12.625" style="4" customWidth="1"/>
    <col min="7" max="7" width="8.25390625" style="4" customWidth="1"/>
    <col min="8" max="10" width="12.625" style="4" customWidth="1"/>
    <col min="11" max="11" width="15.875" style="4" customWidth="1"/>
    <col min="12" max="18" width="12.625" style="4" customWidth="1"/>
    <col min="19" max="30" width="8.75390625" style="4" customWidth="1"/>
    <col min="31" max="31" width="10.00390625" style="4" bestFit="1" customWidth="1"/>
    <col min="32" max="33" width="9.50390625" style="4" bestFit="1" customWidth="1"/>
    <col min="34" max="34" width="9.125" style="4" bestFit="1" customWidth="1"/>
    <col min="35" max="36" width="9.50390625" style="4" bestFit="1" customWidth="1"/>
    <col min="37" max="37" width="9.125" style="4" bestFit="1" customWidth="1"/>
    <col min="38" max="39" width="9.50390625" style="4" bestFit="1" customWidth="1"/>
    <col min="40" max="16384" width="8.75390625" style="4" customWidth="1"/>
  </cols>
  <sheetData>
    <row r="1" ht="15">
      <c r="A1" s="184" t="s">
        <v>121</v>
      </c>
    </row>
    <row r="2" ht="14.25">
      <c r="A2" s="6" t="s">
        <v>62</v>
      </c>
    </row>
    <row r="3" ht="14.25"/>
    <row r="4" ht="14.25"/>
    <row r="5" spans="1:25" ht="15">
      <c r="A5" s="7" t="s">
        <v>118</v>
      </c>
      <c r="E5" s="202"/>
      <c r="F5" s="202"/>
      <c r="X5" s="4">
        <v>2008</v>
      </c>
      <c r="Y5" s="4">
        <v>2012</v>
      </c>
    </row>
    <row r="6" spans="2:28" ht="14.25">
      <c r="B6" s="4">
        <v>2008</v>
      </c>
      <c r="C6" s="4">
        <v>2012</v>
      </c>
      <c r="E6" s="4">
        <v>2008</v>
      </c>
      <c r="G6" s="4">
        <v>2012</v>
      </c>
      <c r="W6" s="7" t="s">
        <v>31</v>
      </c>
      <c r="X6" s="203">
        <v>2432012.3060136707</v>
      </c>
      <c r="Y6" s="204">
        <v>1628464.0350045015</v>
      </c>
      <c r="AA6" s="4">
        <v>4236560</v>
      </c>
      <c r="AB6" s="4">
        <v>3411757.0105714463</v>
      </c>
    </row>
    <row r="7" spans="1:28" ht="14.25">
      <c r="A7" s="7" t="s">
        <v>31</v>
      </c>
      <c r="B7" s="205">
        <v>1834872.8571687865</v>
      </c>
      <c r="C7" s="204">
        <v>1628464.0350045015</v>
      </c>
      <c r="D7" s="7" t="s">
        <v>31</v>
      </c>
      <c r="E7" s="206">
        <f>+B7*100/$B$12</f>
        <v>50.416615829461946</v>
      </c>
      <c r="F7" s="7" t="s">
        <v>31</v>
      </c>
      <c r="G7" s="206">
        <f>C7*100/$C$12</f>
        <v>47.73095006352005</v>
      </c>
      <c r="H7" s="207"/>
      <c r="W7" s="7" t="s">
        <v>30</v>
      </c>
      <c r="X7" s="203">
        <v>442763</v>
      </c>
      <c r="Y7" s="204">
        <v>407411</v>
      </c>
      <c r="AA7" s="4">
        <v>4236560</v>
      </c>
      <c r="AB7" s="4">
        <v>3411757.0105714463</v>
      </c>
    </row>
    <row r="8" spans="1:28" ht="14.25">
      <c r="A8" s="7" t="s">
        <v>30</v>
      </c>
      <c r="B8" s="203">
        <v>442763</v>
      </c>
      <c r="C8" s="204">
        <v>407411</v>
      </c>
      <c r="D8" s="7" t="s">
        <v>30</v>
      </c>
      <c r="E8" s="206">
        <f>+B8*100/$B$12</f>
        <v>12.16575414873372</v>
      </c>
      <c r="F8" s="7" t="s">
        <v>30</v>
      </c>
      <c r="G8" s="206">
        <f>C8*100/$C$12</f>
        <v>11.941383830607602</v>
      </c>
      <c r="H8" s="207"/>
      <c r="W8" s="7" t="s">
        <v>32</v>
      </c>
      <c r="X8" s="203">
        <v>154376.4488448845</v>
      </c>
      <c r="Y8" s="204">
        <v>149987</v>
      </c>
      <c r="AA8" s="4">
        <v>4236560</v>
      </c>
      <c r="AB8" s="4">
        <v>3411757.0105714463</v>
      </c>
    </row>
    <row r="9" spans="1:28" ht="14.25">
      <c r="A9" s="7" t="s">
        <v>32</v>
      </c>
      <c r="B9" s="203">
        <v>154376.4488448845</v>
      </c>
      <c r="C9" s="204">
        <v>149987</v>
      </c>
      <c r="D9" s="7" t="s">
        <v>32</v>
      </c>
      <c r="E9" s="206">
        <f>+B9*100/$B$12</f>
        <v>4.2417860638793945</v>
      </c>
      <c r="F9" s="7" t="s">
        <v>32</v>
      </c>
      <c r="G9" s="206">
        <f>C9*100/$C$12</f>
        <v>4.396180605337957</v>
      </c>
      <c r="H9" s="207"/>
      <c r="W9" s="7" t="s">
        <v>116</v>
      </c>
      <c r="X9" s="203">
        <v>2409</v>
      </c>
      <c r="Y9" s="203">
        <v>2250.2789854050993</v>
      </c>
      <c r="AA9" s="4">
        <v>4236560</v>
      </c>
      <c r="AB9" s="4">
        <v>3411757.0105714463</v>
      </c>
    </row>
    <row r="10" spans="1:28" ht="14.25">
      <c r="A10" s="7" t="s">
        <v>116</v>
      </c>
      <c r="B10" s="203">
        <v>2409</v>
      </c>
      <c r="C10" s="203">
        <v>2250.2789854050993</v>
      </c>
      <c r="D10" s="7" t="s">
        <v>116</v>
      </c>
      <c r="E10" s="206">
        <f>+B10*100/$B$12</f>
        <v>0.06619184923830476</v>
      </c>
      <c r="F10" s="7" t="s">
        <v>116</v>
      </c>
      <c r="G10" s="206">
        <f>C10*100/$C$12</f>
        <v>0.06595660178707137</v>
      </c>
      <c r="H10" s="207"/>
      <c r="W10" s="7" t="s">
        <v>117</v>
      </c>
      <c r="X10" s="203">
        <v>1204999.601124135</v>
      </c>
      <c r="Y10" s="203">
        <v>1223644.69658154</v>
      </c>
      <c r="AA10" s="4">
        <v>4236560</v>
      </c>
      <c r="AB10" s="4">
        <v>3411757.0105714463</v>
      </c>
    </row>
    <row r="11" spans="1:25" ht="14.25">
      <c r="A11" s="7" t="s">
        <v>117</v>
      </c>
      <c r="B11" s="203">
        <v>1204999.601124135</v>
      </c>
      <c r="C11" s="203">
        <v>1223644.69658154</v>
      </c>
      <c r="D11" s="7" t="s">
        <v>117</v>
      </c>
      <c r="E11" s="206">
        <f>+B11*100/$B$12</f>
        <v>33.109652108686646</v>
      </c>
      <c r="F11" s="7" t="s">
        <v>117</v>
      </c>
      <c r="G11" s="206">
        <f>C11*100/$C$12</f>
        <v>35.86552889874733</v>
      </c>
      <c r="H11" s="207"/>
      <c r="X11" s="208"/>
      <c r="Y11" s="208"/>
    </row>
    <row r="12" spans="2:25" ht="14.25">
      <c r="B12" s="208">
        <f>SUM(B7:B11)</f>
        <v>3639420.9071378056</v>
      </c>
      <c r="C12" s="208">
        <f>SUM(C7:C11)</f>
        <v>3411757.0105714463</v>
      </c>
      <c r="E12" s="207">
        <f>+E7+E8+E9+E10+E11</f>
        <v>100.00000000000001</v>
      </c>
      <c r="F12" s="207"/>
      <c r="G12" s="207">
        <f>+G7+G8+G9+G10+G11</f>
        <v>100</v>
      </c>
      <c r="X12" s="208"/>
      <c r="Y12" s="208"/>
    </row>
    <row r="13" spans="24:25" ht="14.25">
      <c r="X13" s="208"/>
      <c r="Y13" s="208"/>
    </row>
    <row r="14" spans="24:25" ht="14.25">
      <c r="X14" s="208"/>
      <c r="Y14" s="208"/>
    </row>
    <row r="15" spans="24:25" ht="14.25">
      <c r="X15" s="208"/>
      <c r="Y15" s="208"/>
    </row>
    <row r="16" spans="24:25" ht="14.25">
      <c r="X16" s="208"/>
      <c r="Y16" s="208"/>
    </row>
    <row r="17" spans="24:25" ht="14.25">
      <c r="X17" s="208"/>
      <c r="Y17" s="208"/>
    </row>
    <row r="18" spans="24:25" ht="14.25">
      <c r="X18" s="208"/>
      <c r="Y18" s="208"/>
    </row>
    <row r="19" spans="1:25" ht="14.25">
      <c r="A19" s="62" t="s">
        <v>123</v>
      </c>
      <c r="X19" s="208"/>
      <c r="Y19" s="208"/>
    </row>
    <row r="20" spans="1:25" ht="14.25">
      <c r="A20" s="236" t="s">
        <v>119</v>
      </c>
      <c r="B20" s="237"/>
      <c r="C20" s="237"/>
      <c r="D20" s="237"/>
      <c r="E20" s="237"/>
      <c r="F20" s="237"/>
      <c r="G20" s="237"/>
      <c r="H20" s="237"/>
      <c r="X20" s="208"/>
      <c r="Y20" s="208"/>
    </row>
    <row r="21" spans="1:25" ht="14.25">
      <c r="A21" s="237"/>
      <c r="B21" s="237"/>
      <c r="C21" s="237"/>
      <c r="D21" s="237"/>
      <c r="E21" s="237"/>
      <c r="F21" s="237"/>
      <c r="G21" s="237"/>
      <c r="H21" s="237"/>
      <c r="X21" s="208"/>
      <c r="Y21" s="208"/>
    </row>
    <row r="25" spans="1:15" ht="15">
      <c r="A25" s="184"/>
      <c r="O25" s="202"/>
    </row>
    <row r="26" ht="15">
      <c r="A26" s="184"/>
    </row>
    <row r="27" ht="14.25">
      <c r="AE27" s="7"/>
    </row>
    <row r="28" ht="14.25">
      <c r="AE28" s="7"/>
    </row>
    <row r="29" spans="1:31" s="211" customFormat="1" ht="14.25">
      <c r="A29" s="209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09"/>
      <c r="AE29" s="212"/>
    </row>
    <row r="30" spans="1:31" s="211" customFormat="1" ht="14.25">
      <c r="A30" s="209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09"/>
      <c r="AE30" s="212"/>
    </row>
    <row r="31" spans="1:31" s="211" customFormat="1" ht="14.25">
      <c r="A31" s="209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AE31" s="212"/>
    </row>
    <row r="32" spans="1:18" s="211" customFormat="1" ht="14.25">
      <c r="A32" s="209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</row>
    <row r="33" spans="1:18" s="211" customFormat="1" ht="14.25">
      <c r="A33" s="209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</row>
    <row r="34" spans="1:17" s="211" customFormat="1" ht="14.25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</row>
    <row r="35" s="211" customFormat="1" ht="14.25">
      <c r="A35" s="212"/>
    </row>
    <row r="36" s="211" customFormat="1" ht="14.25"/>
    <row r="37" spans="1:22" s="215" customFormat="1" ht="18.75">
      <c r="A37" s="214"/>
      <c r="I37" s="214"/>
      <c r="P37" s="214"/>
      <c r="V37" s="214"/>
    </row>
    <row r="38" spans="1:22" s="215" customFormat="1" ht="18.75">
      <c r="A38" s="214"/>
      <c r="I38" s="214"/>
      <c r="P38" s="214"/>
      <c r="V38" s="214"/>
    </row>
    <row r="39" s="215" customFormat="1" ht="12.75"/>
    <row r="40" s="215" customFormat="1" ht="12.75"/>
    <row r="41" s="215" customFormat="1" ht="12.75"/>
    <row r="42" spans="1:11" s="215" customFormat="1" ht="18.75">
      <c r="A42" s="216"/>
      <c r="B42" s="211"/>
      <c r="C42" s="211"/>
      <c r="D42" s="211"/>
      <c r="E42" s="211"/>
      <c r="F42" s="211"/>
      <c r="G42" s="211"/>
      <c r="H42" s="211"/>
      <c r="I42" s="211"/>
      <c r="J42" s="211"/>
      <c r="K42" s="211"/>
    </row>
    <row r="43" spans="1:11" s="215" customFormat="1" ht="13.5">
      <c r="A43" s="217"/>
      <c r="B43" s="235"/>
      <c r="C43" s="235"/>
      <c r="D43" s="235"/>
      <c r="E43" s="235"/>
      <c r="F43" s="235"/>
      <c r="G43" s="235"/>
      <c r="H43" s="235"/>
      <c r="I43" s="235"/>
      <c r="J43" s="235"/>
      <c r="K43" s="235"/>
    </row>
    <row r="44" spans="1:11" s="215" customFormat="1" ht="13.5">
      <c r="A44" s="217"/>
      <c r="B44" s="218"/>
      <c r="C44" s="218"/>
      <c r="D44" s="218"/>
      <c r="E44" s="218"/>
      <c r="F44" s="218"/>
      <c r="G44" s="218"/>
      <c r="H44" s="218"/>
      <c r="I44" s="218"/>
      <c r="J44" s="218"/>
      <c r="K44" s="218"/>
    </row>
    <row r="45" spans="1:11" s="215" customFormat="1" ht="13.5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0"/>
    </row>
    <row r="46" spans="1:11" s="215" customFormat="1" ht="13.5">
      <c r="A46" s="217"/>
      <c r="B46" s="221"/>
      <c r="C46" s="221"/>
      <c r="D46" s="221"/>
      <c r="E46" s="221"/>
      <c r="F46" s="221"/>
      <c r="G46" s="221"/>
      <c r="H46" s="221"/>
      <c r="I46" s="221"/>
      <c r="J46" s="221"/>
      <c r="K46" s="221"/>
    </row>
    <row r="47" spans="1:11" s="215" customFormat="1" ht="13.5">
      <c r="A47" s="217"/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1" s="215" customFormat="1" ht="13.5">
      <c r="A48" s="217"/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s="215" customFormat="1" ht="13.5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</row>
    <row r="50" spans="1:29" s="215" customFormat="1" ht="13.5">
      <c r="A50" s="217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</row>
    <row r="51" spans="1:11" s="215" customFormat="1" ht="13.5">
      <c r="A51" s="217"/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1:11" s="215" customFormat="1" ht="13.5">
      <c r="A52" s="217"/>
      <c r="B52" s="221"/>
      <c r="C52" s="221"/>
      <c r="D52" s="221"/>
      <c r="E52" s="221"/>
      <c r="F52" s="221"/>
      <c r="G52" s="221"/>
      <c r="H52" s="221"/>
      <c r="I52" s="221"/>
      <c r="J52" s="221"/>
      <c r="K52" s="221"/>
    </row>
    <row r="53" spans="1:11" s="215" customFormat="1" ht="13.5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0"/>
    </row>
    <row r="54" spans="1:11" s="215" customFormat="1" ht="13.5">
      <c r="A54" s="217"/>
      <c r="B54" s="221"/>
      <c r="C54" s="221"/>
      <c r="D54" s="221"/>
      <c r="E54" s="221"/>
      <c r="F54" s="221"/>
      <c r="G54" s="221"/>
      <c r="H54" s="221"/>
      <c r="I54" s="221"/>
      <c r="J54" s="221"/>
      <c r="K54" s="221"/>
    </row>
    <row r="55" spans="1:11" s="215" customFormat="1" ht="13.5">
      <c r="A55" s="217"/>
      <c r="B55" s="221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1:11" s="215" customFormat="1" ht="13.5">
      <c r="A56" s="217"/>
      <c r="B56" s="221"/>
      <c r="C56" s="221"/>
      <c r="D56" s="221"/>
      <c r="E56" s="221"/>
      <c r="F56" s="221"/>
      <c r="G56" s="221"/>
      <c r="H56" s="221"/>
      <c r="I56" s="221"/>
      <c r="J56" s="221"/>
      <c r="K56" s="221"/>
    </row>
    <row r="57" spans="1:11" s="215" customFormat="1" ht="13.5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0"/>
    </row>
    <row r="58" spans="1:11" s="215" customFormat="1" ht="13.5">
      <c r="A58" s="217"/>
      <c r="B58" s="221"/>
      <c r="C58" s="221"/>
      <c r="D58" s="221"/>
      <c r="E58" s="221"/>
      <c r="F58" s="221"/>
      <c r="G58" s="221"/>
      <c r="H58" s="221"/>
      <c r="I58" s="221"/>
      <c r="J58" s="221"/>
      <c r="K58" s="221"/>
    </row>
    <row r="59" spans="1:11" s="215" customFormat="1" ht="13.5">
      <c r="A59" s="217"/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1:11" s="215" customFormat="1" ht="13.5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0"/>
    </row>
    <row r="61" spans="1:11" s="215" customFormat="1" ht="13.5">
      <c r="A61" s="217"/>
      <c r="B61" s="221"/>
      <c r="C61" s="221"/>
      <c r="D61" s="221"/>
      <c r="E61" s="221"/>
      <c r="F61" s="221"/>
      <c r="G61" s="221"/>
      <c r="H61" s="221"/>
      <c r="I61" s="221"/>
      <c r="J61" s="221"/>
      <c r="K61" s="221"/>
    </row>
    <row r="62" spans="1:11" s="215" customFormat="1" ht="13.5">
      <c r="A62" s="217"/>
      <c r="B62" s="221"/>
      <c r="C62" s="221"/>
      <c r="D62" s="221"/>
      <c r="E62" s="221"/>
      <c r="F62" s="221"/>
      <c r="G62" s="221"/>
      <c r="H62" s="221"/>
      <c r="I62" s="221"/>
      <c r="J62" s="221"/>
      <c r="K62" s="221"/>
    </row>
    <row r="63" spans="1:11" s="215" customFormat="1" ht="13.5">
      <c r="A63" s="217"/>
      <c r="B63" s="221"/>
      <c r="C63" s="221"/>
      <c r="D63" s="221"/>
      <c r="E63" s="221"/>
      <c r="F63" s="221"/>
      <c r="G63" s="221"/>
      <c r="H63" s="221"/>
      <c r="I63" s="221"/>
      <c r="J63" s="221"/>
      <c r="K63" s="221"/>
    </row>
    <row r="64" spans="1:11" s="215" customFormat="1" ht="13.5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0"/>
    </row>
    <row r="65" spans="1:11" s="215" customFormat="1" ht="13.5">
      <c r="A65" s="217"/>
      <c r="B65" s="221"/>
      <c r="C65" s="221"/>
      <c r="D65" s="221"/>
      <c r="E65" s="221"/>
      <c r="F65" s="221"/>
      <c r="G65" s="221"/>
      <c r="H65" s="221"/>
      <c r="I65" s="221"/>
      <c r="J65" s="221"/>
      <c r="K65" s="221"/>
    </row>
    <row r="66" spans="1:11" s="215" customFormat="1" ht="13.5">
      <c r="A66" s="217"/>
      <c r="B66" s="221"/>
      <c r="C66" s="221"/>
      <c r="D66" s="221"/>
      <c r="E66" s="221"/>
      <c r="F66" s="221"/>
      <c r="G66" s="221"/>
      <c r="H66" s="221"/>
      <c r="I66" s="221"/>
      <c r="J66" s="221"/>
      <c r="K66" s="221"/>
    </row>
    <row r="67" spans="1:11" s="215" customFormat="1" ht="13.5">
      <c r="A67" s="217"/>
      <c r="B67" s="221"/>
      <c r="C67" s="221"/>
      <c r="D67" s="221"/>
      <c r="E67" s="221"/>
      <c r="F67" s="221"/>
      <c r="G67" s="221"/>
      <c r="H67" s="221"/>
      <c r="I67" s="221"/>
      <c r="J67" s="221"/>
      <c r="K67" s="221"/>
    </row>
    <row r="68" spans="1:11" s="215" customFormat="1" ht="13.5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0"/>
    </row>
    <row r="69" spans="1:11" s="215" customFormat="1" ht="13.5">
      <c r="A69" s="217"/>
      <c r="B69" s="221"/>
      <c r="C69" s="221"/>
      <c r="D69" s="221"/>
      <c r="E69" s="221"/>
      <c r="F69" s="221"/>
      <c r="G69" s="221"/>
      <c r="H69" s="221"/>
      <c r="I69" s="221"/>
      <c r="J69" s="221"/>
      <c r="K69" s="221"/>
    </row>
    <row r="70" spans="1:11" s="215" customFormat="1" ht="13.5">
      <c r="A70" s="217"/>
      <c r="B70" s="221"/>
      <c r="C70" s="221"/>
      <c r="D70" s="221"/>
      <c r="E70" s="221"/>
      <c r="F70" s="221"/>
      <c r="G70" s="221"/>
      <c r="H70" s="221"/>
      <c r="I70" s="221"/>
      <c r="J70" s="221"/>
      <c r="K70" s="221"/>
    </row>
    <row r="71" spans="1:11" s="215" customFormat="1" ht="13.5">
      <c r="A71" s="217"/>
      <c r="B71" s="221"/>
      <c r="C71" s="221"/>
      <c r="D71" s="221"/>
      <c r="E71" s="221"/>
      <c r="F71" s="221"/>
      <c r="G71" s="221"/>
      <c r="H71" s="221"/>
      <c r="I71" s="221"/>
      <c r="J71" s="221"/>
      <c r="K71" s="221"/>
    </row>
    <row r="72" spans="1:11" s="215" customFormat="1" ht="13.5">
      <c r="A72" s="219"/>
      <c r="B72" s="220"/>
      <c r="C72" s="220"/>
      <c r="D72" s="220"/>
      <c r="E72" s="220"/>
      <c r="F72" s="220"/>
      <c r="G72" s="220"/>
      <c r="H72" s="220"/>
      <c r="I72" s="220"/>
      <c r="J72" s="220"/>
      <c r="K72" s="220"/>
    </row>
    <row r="73" spans="1:11" s="215" customFormat="1" ht="13.5">
      <c r="A73" s="217"/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1:11" s="215" customFormat="1" ht="13.5">
      <c r="A74" s="217"/>
      <c r="B74" s="221"/>
      <c r="C74" s="221"/>
      <c r="D74" s="221"/>
      <c r="E74" s="221"/>
      <c r="F74" s="221"/>
      <c r="G74" s="221"/>
      <c r="H74" s="221"/>
      <c r="I74" s="221"/>
      <c r="J74" s="221"/>
      <c r="K74" s="221"/>
    </row>
    <row r="75" spans="1:11" s="215" customFormat="1" ht="13.5">
      <c r="A75" s="217"/>
      <c r="B75" s="221"/>
      <c r="C75" s="221"/>
      <c r="D75" s="221"/>
      <c r="E75" s="221"/>
      <c r="F75" s="221"/>
      <c r="G75" s="221"/>
      <c r="H75" s="221"/>
      <c r="I75" s="221"/>
      <c r="J75" s="221"/>
      <c r="K75" s="221"/>
    </row>
    <row r="76" spans="1:11" s="215" customFormat="1" ht="13.5">
      <c r="A76" s="219"/>
      <c r="B76" s="220"/>
      <c r="C76" s="220"/>
      <c r="D76" s="220"/>
      <c r="E76" s="220"/>
      <c r="F76" s="220"/>
      <c r="G76" s="220"/>
      <c r="H76" s="220"/>
      <c r="I76" s="220"/>
      <c r="J76" s="220"/>
      <c r="K76" s="220"/>
    </row>
    <row r="77" spans="1:11" s="215" customFormat="1" ht="13.5">
      <c r="A77" s="217"/>
      <c r="B77" s="221"/>
      <c r="C77" s="221"/>
      <c r="D77" s="221"/>
      <c r="E77" s="221"/>
      <c r="F77" s="221"/>
      <c r="G77" s="221"/>
      <c r="H77" s="221"/>
      <c r="I77" s="221"/>
      <c r="J77" s="221"/>
      <c r="K77" s="221"/>
    </row>
    <row r="78" spans="1:11" s="215" customFormat="1" ht="13.5">
      <c r="A78" s="217"/>
      <c r="B78" s="221"/>
      <c r="C78" s="221"/>
      <c r="D78" s="221"/>
      <c r="E78" s="221"/>
      <c r="F78" s="221"/>
      <c r="G78" s="221"/>
      <c r="H78" s="221"/>
      <c r="I78" s="221"/>
      <c r="J78" s="221"/>
      <c r="K78" s="221"/>
    </row>
    <row r="79" spans="1:33" s="211" customFormat="1" ht="15">
      <c r="A79" s="217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</row>
    <row r="80" spans="1:33" s="211" customFormat="1" ht="15">
      <c r="A80" s="219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</row>
    <row r="81" spans="1:33" s="211" customFormat="1" ht="15">
      <c r="A81" s="217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</row>
    <row r="82" spans="1:33" s="211" customFormat="1" ht="15">
      <c r="A82" s="217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</row>
    <row r="83" spans="1:33" s="211" customFormat="1" ht="15">
      <c r="A83" s="217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</row>
    <row r="84" spans="1:11" s="211" customFormat="1" ht="15">
      <c r="A84" s="219"/>
      <c r="B84" s="220"/>
      <c r="C84" s="220"/>
      <c r="D84" s="220"/>
      <c r="E84" s="220"/>
      <c r="F84" s="220"/>
      <c r="G84" s="220"/>
      <c r="H84" s="220"/>
      <c r="I84" s="220"/>
      <c r="J84" s="220"/>
      <c r="K84" s="220"/>
    </row>
    <row r="85" spans="1:11" s="211" customFormat="1" ht="15">
      <c r="A85" s="217"/>
      <c r="B85" s="221"/>
      <c r="C85" s="221"/>
      <c r="D85" s="221"/>
      <c r="E85" s="221"/>
      <c r="F85" s="221"/>
      <c r="G85" s="221"/>
      <c r="H85" s="221"/>
      <c r="I85" s="221"/>
      <c r="J85" s="221"/>
      <c r="K85" s="221"/>
    </row>
    <row r="86" spans="1:11" s="211" customFormat="1" ht="15">
      <c r="A86" s="217"/>
      <c r="B86" s="221"/>
      <c r="C86" s="221"/>
      <c r="D86" s="221"/>
      <c r="E86" s="221"/>
      <c r="F86" s="221"/>
      <c r="G86" s="221"/>
      <c r="H86" s="221"/>
      <c r="I86" s="221"/>
      <c r="J86" s="221"/>
      <c r="K86" s="221"/>
    </row>
    <row r="87" spans="1:11" s="211" customFormat="1" ht="15">
      <c r="A87" s="217"/>
      <c r="B87" s="221"/>
      <c r="C87" s="221"/>
      <c r="D87" s="221"/>
      <c r="E87" s="221"/>
      <c r="F87" s="221"/>
      <c r="G87" s="221"/>
      <c r="H87" s="221"/>
      <c r="I87" s="221"/>
      <c r="J87" s="221"/>
      <c r="K87" s="221"/>
    </row>
    <row r="88" spans="1:11" s="211" customFormat="1" ht="15">
      <c r="A88" s="219"/>
      <c r="B88" s="220"/>
      <c r="C88" s="220"/>
      <c r="D88" s="220"/>
      <c r="E88" s="220"/>
      <c r="F88" s="220"/>
      <c r="G88" s="220"/>
      <c r="H88" s="220"/>
      <c r="I88" s="220"/>
      <c r="J88" s="220"/>
      <c r="K88" s="220"/>
    </row>
    <row r="89" spans="1:11" s="211" customFormat="1" ht="15">
      <c r="A89" s="217"/>
      <c r="B89" s="221"/>
      <c r="C89" s="221"/>
      <c r="D89" s="221"/>
      <c r="E89" s="221"/>
      <c r="F89" s="221"/>
      <c r="G89" s="221"/>
      <c r="H89" s="221"/>
      <c r="I89" s="221"/>
      <c r="J89" s="221"/>
      <c r="K89" s="221"/>
    </row>
    <row r="90" spans="1:11" s="211" customFormat="1" ht="15">
      <c r="A90" s="217"/>
      <c r="B90" s="221"/>
      <c r="C90" s="221"/>
      <c r="D90" s="221"/>
      <c r="E90" s="221"/>
      <c r="F90" s="221"/>
      <c r="G90" s="221"/>
      <c r="H90" s="221"/>
      <c r="I90" s="221"/>
      <c r="J90" s="221"/>
      <c r="K90" s="221"/>
    </row>
    <row r="91" spans="1:11" s="211" customFormat="1" ht="15">
      <c r="A91" s="217"/>
      <c r="B91" s="221"/>
      <c r="C91" s="221"/>
      <c r="D91" s="221"/>
      <c r="E91" s="221"/>
      <c r="F91" s="221"/>
      <c r="G91" s="221"/>
      <c r="H91" s="221"/>
      <c r="I91" s="221"/>
      <c r="J91" s="221"/>
      <c r="K91" s="221"/>
    </row>
    <row r="92" spans="1:11" s="211" customFormat="1" ht="15">
      <c r="A92" s="219"/>
      <c r="B92" s="220"/>
      <c r="C92" s="220"/>
      <c r="D92" s="220"/>
      <c r="E92" s="220"/>
      <c r="F92" s="220"/>
      <c r="G92" s="220"/>
      <c r="H92" s="220"/>
      <c r="I92" s="220"/>
      <c r="J92" s="220"/>
      <c r="K92" s="220"/>
    </row>
    <row r="93" spans="1:11" s="211" customFormat="1" ht="15">
      <c r="A93" s="217"/>
      <c r="B93" s="221"/>
      <c r="C93" s="221"/>
      <c r="D93" s="221"/>
      <c r="E93" s="221"/>
      <c r="F93" s="221"/>
      <c r="G93" s="221"/>
      <c r="H93" s="221"/>
      <c r="I93" s="221"/>
      <c r="J93" s="221"/>
      <c r="K93" s="221"/>
    </row>
    <row r="94" spans="1:11" s="211" customFormat="1" ht="15">
      <c r="A94" s="217"/>
      <c r="B94" s="221"/>
      <c r="C94" s="221"/>
      <c r="D94" s="221"/>
      <c r="E94" s="221"/>
      <c r="F94" s="221"/>
      <c r="G94" s="221"/>
      <c r="H94" s="221"/>
      <c r="I94" s="221"/>
      <c r="J94" s="221"/>
      <c r="K94" s="221"/>
    </row>
    <row r="95" spans="1:11" s="211" customFormat="1" ht="15">
      <c r="A95" s="217"/>
      <c r="B95" s="221"/>
      <c r="C95" s="221"/>
      <c r="D95" s="221"/>
      <c r="E95" s="221"/>
      <c r="F95" s="221"/>
      <c r="G95" s="221"/>
      <c r="H95" s="221"/>
      <c r="I95" s="221"/>
      <c r="J95" s="221"/>
      <c r="K95" s="221"/>
    </row>
    <row r="96" spans="1:11" s="211" customFormat="1" ht="15">
      <c r="A96" s="219"/>
      <c r="B96" s="220"/>
      <c r="C96" s="220"/>
      <c r="D96" s="220"/>
      <c r="E96" s="220"/>
      <c r="F96" s="220"/>
      <c r="G96" s="220"/>
      <c r="H96" s="220"/>
      <c r="I96" s="220"/>
      <c r="J96" s="220"/>
      <c r="K96" s="220"/>
    </row>
    <row r="97" spans="1:11" s="211" customFormat="1" ht="15">
      <c r="A97" s="217"/>
      <c r="B97" s="221"/>
      <c r="C97" s="221"/>
      <c r="D97" s="221"/>
      <c r="E97" s="221"/>
      <c r="F97" s="221"/>
      <c r="G97" s="221"/>
      <c r="H97" s="221"/>
      <c r="I97" s="221"/>
      <c r="J97" s="221"/>
      <c r="K97" s="221"/>
    </row>
    <row r="98" spans="1:11" s="211" customFormat="1" ht="15">
      <c r="A98" s="217"/>
      <c r="B98" s="221"/>
      <c r="C98" s="221"/>
      <c r="D98" s="221"/>
      <c r="E98" s="221"/>
      <c r="F98" s="221"/>
      <c r="G98" s="221"/>
      <c r="H98" s="221"/>
      <c r="I98" s="221"/>
      <c r="J98" s="221"/>
      <c r="K98" s="221"/>
    </row>
    <row r="99" spans="1:11" s="211" customFormat="1" ht="15">
      <c r="A99" s="217"/>
      <c r="B99" s="221"/>
      <c r="C99" s="221"/>
      <c r="D99" s="221"/>
      <c r="E99" s="221"/>
      <c r="F99" s="221"/>
      <c r="G99" s="221"/>
      <c r="H99" s="221"/>
      <c r="I99" s="221"/>
      <c r="J99" s="221"/>
      <c r="K99" s="221"/>
    </row>
    <row r="100" spans="1:11" s="211" customFormat="1" ht="15">
      <c r="A100" s="219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1:11" s="211" customFormat="1" ht="15">
      <c r="A101" s="217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</row>
    <row r="102" spans="1:11" s="211" customFormat="1" ht="15">
      <c r="A102" s="217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</row>
    <row r="103" spans="1:11" s="211" customFormat="1" ht="15">
      <c r="A103" s="217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</row>
    <row r="104" spans="1:11" s="211" customFormat="1" ht="15">
      <c r="A104" s="219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</row>
    <row r="105" spans="1:11" s="211" customFormat="1" ht="15">
      <c r="A105" s="217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</row>
    <row r="106" spans="1:11" s="211" customFormat="1" ht="15">
      <c r="A106" s="217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</row>
    <row r="107" spans="1:11" s="211" customFormat="1" ht="15">
      <c r="A107" s="217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</row>
    <row r="108" spans="1:11" s="211" customFormat="1" ht="15">
      <c r="A108" s="219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</row>
    <row r="109" spans="1:11" s="211" customFormat="1" ht="15">
      <c r="A109" s="217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</row>
    <row r="110" spans="1:11" s="211" customFormat="1" ht="15">
      <c r="A110" s="219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</row>
    <row r="111" spans="1:11" s="211" customFormat="1" ht="15">
      <c r="A111" s="217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</row>
    <row r="112" spans="1:11" s="211" customFormat="1" ht="15">
      <c r="A112" s="217"/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</row>
    <row r="113" spans="1:11" s="211" customFormat="1" ht="15">
      <c r="A113" s="217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</row>
    <row r="114" spans="1:11" s="211" customFormat="1" ht="15">
      <c r="A114" s="219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</row>
    <row r="115" spans="1:11" s="211" customFormat="1" ht="15">
      <c r="A115" s="217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</row>
    <row r="116" spans="1:11" s="211" customFormat="1" ht="15">
      <c r="A116" s="217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</row>
    <row r="117" spans="1:11" s="211" customFormat="1" ht="15">
      <c r="A117" s="217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</row>
    <row r="118" spans="1:11" s="211" customFormat="1" ht="15">
      <c r="A118" s="219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</row>
    <row r="119" spans="1:11" s="211" customFormat="1" ht="15">
      <c r="A119" s="217"/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</row>
    <row r="120" spans="1:11" s="211" customFormat="1" ht="15">
      <c r="A120" s="217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s="211" customFormat="1" ht="1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2" spans="1:11" s="211" customFormat="1" ht="15">
      <c r="A122" s="217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</row>
    <row r="123" spans="1:11" s="211" customFormat="1" ht="15">
      <c r="A123" s="217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</row>
    <row r="124" spans="1:11" s="211" customFormat="1" ht="15">
      <c r="A124" s="217"/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</row>
    <row r="125" spans="1:11" s="211" customFormat="1" ht="15">
      <c r="A125" s="219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</row>
    <row r="126" spans="1:11" s="211" customFormat="1" ht="15">
      <c r="A126" s="217"/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</row>
    <row r="127" spans="1:11" s="211" customFormat="1" ht="15">
      <c r="A127" s="217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</row>
    <row r="128" spans="1:11" s="211" customFormat="1" ht="15">
      <c r="A128" s="219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</row>
    <row r="129" spans="1:11" s="211" customFormat="1" ht="15">
      <c r="A129" s="217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</row>
    <row r="130" spans="1:11" s="211" customFormat="1" ht="15">
      <c r="A130" s="217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</row>
    <row r="131" spans="1:11" s="211" customFormat="1" ht="15">
      <c r="A131" s="217"/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</row>
    <row r="132" spans="1:11" s="211" customFormat="1" ht="15">
      <c r="A132" s="219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</row>
    <row r="133" spans="1:11" s="211" customFormat="1" ht="15">
      <c r="A133" s="217"/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</row>
    <row r="134" spans="1:11" s="211" customFormat="1" ht="15">
      <c r="A134" s="217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</row>
    <row r="135" spans="1:11" s="211" customFormat="1" ht="15">
      <c r="A135" s="219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</row>
    <row r="136" spans="1:11" s="211" customFormat="1" ht="15">
      <c r="A136" s="217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</row>
    <row r="137" spans="1:11" s="211" customFormat="1" ht="15">
      <c r="A137" s="217"/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</row>
    <row r="138" spans="1:11" s="211" customFormat="1" ht="15">
      <c r="A138" s="217"/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</row>
    <row r="139" spans="1:11" s="211" customFormat="1" ht="15">
      <c r="A139" s="219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</row>
    <row r="140" spans="1:11" s="211" customFormat="1" ht="15">
      <c r="A140" s="217"/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</row>
    <row r="141" spans="1:11" s="211" customFormat="1" ht="15">
      <c r="A141" s="217"/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</row>
    <row r="142" spans="1:11" s="211" customFormat="1" ht="15">
      <c r="A142" s="217"/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</row>
    <row r="143" spans="1:11" s="211" customFormat="1" ht="15">
      <c r="A143" s="219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</row>
    <row r="144" spans="1:11" s="211" customFormat="1" ht="15">
      <c r="A144" s="217"/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</row>
    <row r="145" spans="1:11" s="211" customFormat="1" ht="15">
      <c r="A145" s="217"/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1:11" s="211" customFormat="1" ht="15">
      <c r="A146" s="217"/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</row>
    <row r="147" spans="1:11" s="211" customFormat="1" ht="15">
      <c r="A147" s="219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</row>
    <row r="148" spans="1:11" s="211" customFormat="1" ht="15">
      <c r="A148" s="217"/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</row>
    <row r="149" spans="1:11" s="211" customFormat="1" ht="15">
      <c r="A149" s="217"/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</row>
    <row r="150" spans="1:11" s="211" customFormat="1" ht="15">
      <c r="A150" s="217"/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</row>
    <row r="151" spans="1:11" s="211" customFormat="1" ht="15">
      <c r="A151" s="219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</row>
    <row r="152" spans="1:11" s="211" customFormat="1" ht="15">
      <c r="A152" s="217"/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</row>
    <row r="153" spans="1:11" s="211" customFormat="1" ht="15">
      <c r="A153" s="217"/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</row>
    <row r="154" spans="1:11" s="211" customFormat="1" ht="15">
      <c r="A154" s="217"/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</row>
    <row r="155" spans="1:11" s="211" customFormat="1" ht="15">
      <c r="A155" s="219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</row>
    <row r="156" spans="1:11" s="211" customFormat="1" ht="15">
      <c r="A156" s="217"/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</row>
    <row r="157" spans="1:11" s="211" customFormat="1" ht="15">
      <c r="A157" s="217"/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</row>
    <row r="158" spans="1:11" s="211" customFormat="1" ht="15">
      <c r="A158" s="217"/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</row>
    <row r="159" spans="1:11" s="211" customFormat="1" ht="15">
      <c r="A159" s="219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</row>
    <row r="160" spans="1:11" s="211" customFormat="1" ht="15">
      <c r="A160" s="217"/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</row>
    <row r="161" spans="1:11" s="211" customFormat="1" ht="15">
      <c r="A161" s="217"/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</row>
    <row r="162" spans="1:11" s="211" customFormat="1" ht="15">
      <c r="A162" s="219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</row>
    <row r="163" spans="1:11" s="211" customFormat="1" ht="15">
      <c r="A163" s="217"/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1:11" s="211" customFormat="1" ht="15">
      <c r="A164" s="217"/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</row>
    <row r="165" spans="1:11" s="211" customFormat="1" ht="15">
      <c r="A165" s="217"/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</row>
    <row r="166" s="211" customFormat="1" ht="14.25"/>
    <row r="167" spans="4:11" s="211" customFormat="1" ht="14.25">
      <c r="D167" s="223"/>
      <c r="H167" s="223"/>
      <c r="K167" s="223"/>
    </row>
    <row r="168" spans="1:11" s="211" customFormat="1" ht="14.25">
      <c r="A168" s="224"/>
      <c r="B168" s="225"/>
      <c r="C168" s="225"/>
      <c r="D168" s="225"/>
      <c r="E168" s="225"/>
      <c r="F168" s="225"/>
      <c r="G168" s="225"/>
      <c r="H168" s="225"/>
      <c r="I168" s="225"/>
      <c r="J168" s="225"/>
      <c r="K168" s="225"/>
    </row>
    <row r="169" spans="2:11" s="211" customFormat="1" ht="14.25"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</row>
    <row r="170" s="211" customFormat="1" ht="14.25"/>
    <row r="171" spans="4:11" s="211" customFormat="1" ht="14.25">
      <c r="D171" s="223"/>
      <c r="E171" s="223"/>
      <c r="F171" s="223"/>
      <c r="G171" s="223"/>
      <c r="H171" s="223"/>
      <c r="I171" s="223"/>
      <c r="J171" s="223"/>
      <c r="K171" s="223"/>
    </row>
    <row r="172" s="211" customFormat="1" ht="14.25"/>
    <row r="173" s="211" customFormat="1" ht="14.25"/>
    <row r="174" s="211" customFormat="1" ht="14.25"/>
  </sheetData>
  <mergeCells count="4">
    <mergeCell ref="I43:K43"/>
    <mergeCell ref="A20:H21"/>
    <mergeCell ref="B43:D43"/>
    <mergeCell ref="E43:H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 topLeftCell="A10">
      <selection activeCell="L13" sqref="L13"/>
    </sheetView>
  </sheetViews>
  <sheetFormatPr defaultColWidth="9.00390625" defaultRowHeight="14.25"/>
  <cols>
    <col min="1" max="1" width="15.25390625" style="0" customWidth="1"/>
  </cols>
  <sheetData>
    <row r="1" ht="15">
      <c r="A1" s="191" t="s">
        <v>122</v>
      </c>
    </row>
    <row r="2" ht="14.25">
      <c r="A2" s="194" t="s">
        <v>93</v>
      </c>
    </row>
    <row r="3" s="3" customFormat="1" ht="15" thickBot="1">
      <c r="A3" s="194"/>
    </row>
    <row r="4" spans="1:6" ht="14.25">
      <c r="A4" s="239"/>
      <c r="B4" s="240">
        <v>2008</v>
      </c>
      <c r="C4" s="240">
        <v>2009</v>
      </c>
      <c r="D4" s="240">
        <v>2010</v>
      </c>
      <c r="E4" s="240">
        <v>2011</v>
      </c>
      <c r="F4" s="240">
        <v>2012</v>
      </c>
    </row>
    <row r="5" spans="1:6" ht="14.25">
      <c r="A5" s="200" t="s">
        <v>31</v>
      </c>
      <c r="B5" s="201">
        <v>1834872.8571687865</v>
      </c>
      <c r="C5" s="201">
        <v>1652654.996035432</v>
      </c>
      <c r="D5" s="201">
        <v>1708509.5487760885</v>
      </c>
      <c r="E5" s="201">
        <v>1697941.8586049539</v>
      </c>
      <c r="F5" s="201">
        <v>1628464.0350045015</v>
      </c>
    </row>
    <row r="6" spans="1:8" ht="14.25">
      <c r="A6" s="200" t="s">
        <v>30</v>
      </c>
      <c r="B6" s="201">
        <v>442763</v>
      </c>
      <c r="C6" s="201">
        <v>363671</v>
      </c>
      <c r="D6" s="201">
        <v>393829</v>
      </c>
      <c r="E6" s="201">
        <v>422593</v>
      </c>
      <c r="F6" s="201">
        <v>407411</v>
      </c>
      <c r="H6" s="3"/>
    </row>
    <row r="7" spans="1:8" ht="14.25">
      <c r="A7" s="200" t="s">
        <v>32</v>
      </c>
      <c r="B7" s="201">
        <v>154376.4488448845</v>
      </c>
      <c r="C7" s="201">
        <v>130532</v>
      </c>
      <c r="D7" s="201">
        <v>155521</v>
      </c>
      <c r="E7" s="201">
        <v>141969</v>
      </c>
      <c r="F7" s="201">
        <v>149987</v>
      </c>
      <c r="H7" s="3"/>
    </row>
    <row r="8" spans="1:8" ht="14.25">
      <c r="A8" s="200" t="s">
        <v>116</v>
      </c>
      <c r="B8" s="201">
        <v>2409</v>
      </c>
      <c r="C8" s="201">
        <v>2216</v>
      </c>
      <c r="D8" s="201">
        <v>2297.8135758931007</v>
      </c>
      <c r="E8" s="201">
        <v>2269.4902691504003</v>
      </c>
      <c r="F8" s="201">
        <v>2250.2789854050993</v>
      </c>
      <c r="H8" s="3"/>
    </row>
    <row r="9" spans="1:6" s="3" customFormat="1" ht="15" thickBot="1">
      <c r="A9" s="198" t="s">
        <v>117</v>
      </c>
      <c r="B9" s="199">
        <v>1204999.601124135</v>
      </c>
      <c r="C9" s="199">
        <v>1100780.7533121898</v>
      </c>
      <c r="D9" s="199">
        <v>1162098.66691265</v>
      </c>
      <c r="E9" s="199">
        <v>1240684.09132738</v>
      </c>
      <c r="F9" s="199">
        <v>1223644.69658154</v>
      </c>
    </row>
    <row r="10" spans="1:6" ht="15" thickBot="1">
      <c r="A10" s="241" t="s">
        <v>0</v>
      </c>
      <c r="B10" s="242">
        <f>SUM(B5:B9)</f>
        <v>3639420.9071378056</v>
      </c>
      <c r="C10" s="242">
        <f aca="true" t="shared" si="0" ref="C10:F10">SUM(C5:C9)</f>
        <v>3249854.7493476216</v>
      </c>
      <c r="D10" s="242">
        <f t="shared" si="0"/>
        <v>3422256.0292646317</v>
      </c>
      <c r="E10" s="242">
        <f t="shared" si="0"/>
        <v>3505457.440201484</v>
      </c>
      <c r="F10" s="242">
        <f t="shared" si="0"/>
        <v>3411757.0105714463</v>
      </c>
    </row>
    <row r="11" spans="1:6" s="4" customFormat="1" ht="14.25">
      <c r="A11" s="226"/>
      <c r="B11" s="227"/>
      <c r="C11" s="227"/>
      <c r="D11" s="227"/>
      <c r="E11" s="227"/>
      <c r="F11" s="227"/>
    </row>
    <row r="12" s="4" customFormat="1" ht="14.25">
      <c r="A12" s="62" t="s">
        <v>124</v>
      </c>
    </row>
    <row r="13" s="4" customFormat="1" ht="14.25">
      <c r="A13" s="62" t="s">
        <v>125</v>
      </c>
    </row>
    <row r="14" spans="1:6" ht="15" customHeight="1">
      <c r="A14" s="243" t="s">
        <v>120</v>
      </c>
      <c r="B14" s="243"/>
      <c r="C14" s="243"/>
      <c r="D14" s="243"/>
      <c r="E14" s="243"/>
      <c r="F14" s="243"/>
    </row>
    <row r="15" spans="1:6" ht="14.25">
      <c r="A15" s="243"/>
      <c r="B15" s="243"/>
      <c r="C15" s="243"/>
      <c r="D15" s="243"/>
      <c r="E15" s="243"/>
      <c r="F15" s="243"/>
    </row>
    <row r="16" spans="1:6" ht="14.25">
      <c r="A16" s="243"/>
      <c r="B16" s="243"/>
      <c r="C16" s="243"/>
      <c r="D16" s="243"/>
      <c r="E16" s="243"/>
      <c r="F16" s="243"/>
    </row>
    <row r="17" spans="1:6" ht="14.25">
      <c r="A17" s="243"/>
      <c r="B17" s="243"/>
      <c r="C17" s="243"/>
      <c r="D17" s="243"/>
      <c r="E17" s="243"/>
      <c r="F17" s="243"/>
    </row>
  </sheetData>
  <mergeCells count="1">
    <mergeCell ref="A14:F17"/>
  </mergeCells>
  <printOptions/>
  <pageMargins left="0.7" right="0.7" top="0.75" bottom="0.75" header="0.3" footer="0.3"/>
  <pageSetup horizontalDpi="600" verticalDpi="600" orientation="landscape" paperSize="9" r:id="rId1"/>
  <ignoredErrors>
    <ignoredError sqref="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Jelle BOSCH</dc:creator>
  <cp:keywords/>
  <dc:description/>
  <cp:lastModifiedBy>Doina Parvan</cp:lastModifiedBy>
  <cp:lastPrinted>2014-10-24T14:02:32Z</cp:lastPrinted>
  <dcterms:created xsi:type="dcterms:W3CDTF">2011-12-27T15:32:47Z</dcterms:created>
  <dcterms:modified xsi:type="dcterms:W3CDTF">2014-10-28T11:01:48Z</dcterms:modified>
  <cp:category/>
  <cp:version/>
  <cp:contentType/>
  <cp:contentStatus/>
</cp:coreProperties>
</file>