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7.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3.xml" ContentType="application/vnd.ms-office.chartstyle+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olors7.xml" ContentType="application/vnd.ms-office.chartcolorstyle+xml"/>
  <Override PartName="/xl/charts/style6.xml" ContentType="application/vnd.ms-office.chartstyle+xml"/>
  <Override PartName="/xl/charts/colors6.xml" ContentType="application/vnd.ms-office.chartcolorstyle+xml"/>
  <Override PartName="/xl/charts/style5.xml" ContentType="application/vnd.ms-office.chartstyle+xml"/>
  <Override PartName="/xl/charts/colors5.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360" yWindow="270" windowWidth="14940" windowHeight="9150" firstSheet="1" activeTab="6"/>
  </bookViews>
  <sheets>
    <sheet name="Figure 1" sheetId="3" r:id="rId1"/>
    <sheet name="Figure 2" sheetId="6" r:id="rId2"/>
    <sheet name="Figure 3" sheetId="1" r:id="rId3"/>
    <sheet name="Figure 4" sheetId="4" r:id="rId4"/>
    <sheet name="Figure 5" sheetId="2" r:id="rId5"/>
    <sheet name="Figure 6" sheetId="5" r:id="rId6"/>
    <sheet name="Figure 7" sheetId="7" r:id="rId7"/>
  </sheets>
  <definedNames/>
  <calcPr calcId="162913"/>
</workbook>
</file>

<file path=xl/sharedStrings.xml><?xml version="1.0" encoding="utf-8"?>
<sst xmlns="http://schemas.openxmlformats.org/spreadsheetml/2006/main" count="2382" uniqueCount="198">
  <si>
    <t>Recent job starters by sex and age  - quarterly data [lfsi_sta_q]</t>
  </si>
  <si>
    <t>Last update</t>
  </si>
  <si>
    <t>Extracted on</t>
  </si>
  <si>
    <t>Source of data</t>
  </si>
  <si>
    <t>Eurostat</t>
  </si>
  <si>
    <t>AGE</t>
  </si>
  <si>
    <t>From 20 to 64 years</t>
  </si>
  <si>
    <t>S_ADJ</t>
  </si>
  <si>
    <t>Unadjusted data (i.e. neither seasonally adjusted nor calendar adjusted data)</t>
  </si>
  <si>
    <t>SEX</t>
  </si>
  <si>
    <t>Total</t>
  </si>
  <si>
    <t>UNIT</t>
  </si>
  <si>
    <t>Thousand</t>
  </si>
  <si>
    <t>GEO/TIME</t>
  </si>
  <si>
    <t>2019Q1</t>
  </si>
  <si>
    <t>2019Q2</t>
  </si>
  <si>
    <t>2019Q3</t>
  </si>
  <si>
    <t>2019Q4</t>
  </si>
  <si>
    <t>2020Q1</t>
  </si>
  <si>
    <t>2020Q2</t>
  </si>
  <si>
    <t>2020Q3</t>
  </si>
  <si>
    <t>2020Q4</t>
  </si>
  <si>
    <t>Flags and footnotes</t>
  </si>
  <si>
    <t>European Union - 27 countries (from 2020)</t>
  </si>
  <si>
    <t>Belgium</t>
  </si>
  <si>
    <t>Bulgaria</t>
  </si>
  <si>
    <t>Czechia</t>
  </si>
  <si>
    <t>Denmark</t>
  </si>
  <si>
    <t>Estonia</t>
  </si>
  <si>
    <t>Ireland</t>
  </si>
  <si>
    <t>Greece</t>
  </si>
  <si>
    <t>Spain</t>
  </si>
  <si>
    <t>France</t>
  </si>
  <si>
    <t>Italy</t>
  </si>
  <si>
    <t>Cyprus</t>
  </si>
  <si>
    <t>Latvia</t>
  </si>
  <si>
    <t>Lithuania</t>
  </si>
  <si>
    <t>Luxembourg</t>
  </si>
  <si>
    <t>Hungary</t>
  </si>
  <si>
    <t>Netherlands</t>
  </si>
  <si>
    <t>Austria</t>
  </si>
  <si>
    <t>Poland</t>
  </si>
  <si>
    <t>Portugal</t>
  </si>
  <si>
    <t>Romania</t>
  </si>
  <si>
    <t>Slovenia</t>
  </si>
  <si>
    <t>Slovakia</t>
  </si>
  <si>
    <t>Finland</t>
  </si>
  <si>
    <t>Sweden</t>
  </si>
  <si>
    <t>Norway</t>
  </si>
  <si>
    <t>Switzerland</t>
  </si>
  <si>
    <t>North Macedonia</t>
  </si>
  <si>
    <t>Serbia</t>
  </si>
  <si>
    <t>Turkey</t>
  </si>
  <si>
    <t/>
  </si>
  <si>
    <t>:</t>
  </si>
  <si>
    <t>u</t>
  </si>
  <si>
    <t>b</t>
  </si>
  <si>
    <t>Available flags:</t>
  </si>
  <si>
    <t>break in time series</t>
  </si>
  <si>
    <t>c</t>
  </si>
  <si>
    <t>confidential</t>
  </si>
  <si>
    <t>d</t>
  </si>
  <si>
    <t>definition differs, see metadata</t>
  </si>
  <si>
    <t>e</t>
  </si>
  <si>
    <t>estimated</t>
  </si>
  <si>
    <t>f</t>
  </si>
  <si>
    <t>forecast</t>
  </si>
  <si>
    <t>n</t>
  </si>
  <si>
    <t>not significant</t>
  </si>
  <si>
    <t>p</t>
  </si>
  <si>
    <t>provisional</t>
  </si>
  <si>
    <t>r</t>
  </si>
  <si>
    <t>revised</t>
  </si>
  <si>
    <t>s</t>
  </si>
  <si>
    <t>Eurostat estimate</t>
  </si>
  <si>
    <t>low reliability</t>
  </si>
  <si>
    <t>z</t>
  </si>
  <si>
    <t>not applicable</t>
  </si>
  <si>
    <t>Special value:</t>
  </si>
  <si>
    <t>not available</t>
  </si>
  <si>
    <t>(in %, age group 20-64, non-seasonally adjusted data)</t>
  </si>
  <si>
    <t>Source: Eurostat (online data code: lfsi_sta_q)</t>
  </si>
  <si>
    <t>Quarterly change of recent job starters, from Q1 to Q4 2020, each quarter compared with the same quarter in the previous year</t>
  </si>
  <si>
    <t>Notes: No data available for Germany for Q1-Q4 2020; Countries are sorted by ascending order of Q4 2020 results.</t>
  </si>
  <si>
    <t>(¹) Data for Q4 2019 and for Q2 2020 with low reliability.</t>
  </si>
  <si>
    <t>(²) Data for Q2 2020 with low reliability.</t>
  </si>
  <si>
    <t>EU</t>
  </si>
  <si>
    <t>Croatia (¹)</t>
  </si>
  <si>
    <t>Malta (²)</t>
  </si>
  <si>
    <t>(³) Break in time series since Q4 2020.</t>
  </si>
  <si>
    <t>Iceland (³)</t>
  </si>
  <si>
    <t>(⁴) Data for Q4 2020 not available.</t>
  </si>
  <si>
    <t>Montenegro (⁴)</t>
  </si>
  <si>
    <t>Luxembourg (²)</t>
  </si>
  <si>
    <t>Source: Eurostat (online data code: lfsi_lea_q)</t>
  </si>
  <si>
    <t>(⁴) Data for Q1-Q2 2019 with low reliability. Data for Q4 2020 not available.</t>
  </si>
  <si>
    <t>(²) Data for Q1-Q2 2019 and Q4 2020 with low reliability. Data for Q3 2020 not available.</t>
  </si>
  <si>
    <t>(¹) Data for Q1-Q3 2019 and Q1-Q3 2020 with low reliability.</t>
  </si>
  <si>
    <t>Notes: No data available for Germany for Q1-Q4 2020; No data available for Malta due to very low reliability for Q2 and Q4 2019 and for Q1 and Q3 2020; Countries are sorted by descending order of Q4 2020 results.</t>
  </si>
  <si>
    <t>Quarterly change of recent job leavers, from Q1 to Q4 2020, each quarter compared with the same quarter in the previous year</t>
  </si>
  <si>
    <t>Recent job leavers by sex and age  - quarterly data [lfsi_lea_q]</t>
  </si>
  <si>
    <t>2018Q4</t>
  </si>
  <si>
    <t>2018Q3</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</si>
  <si>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</si>
  <si>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</si>
  <si>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</si>
  <si>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</si>
  <si>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</si>
  <si>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</si>
  <si>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</si>
  <si>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</si>
  <si>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</si>
  <si>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</si>
  <si>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</si>
  <si>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</si>
  <si>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</si>
  <si>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</si>
  <si>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</si>
  <si>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</si>
  <si>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</si>
  <si>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</si>
  <si>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</si>
  <si>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</si>
  <si>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</si>
  <si>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</si>
  <si>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</si>
  <si>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</si>
  <si>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</si>
  <si>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</si>
  <si>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</si>
  <si>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</si>
  <si>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</si>
  <si>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</si>
  <si>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2010Q4</t>
  </si>
  <si>
    <t>2010Q3</t>
  </si>
  <si>
    <t>2010Q2</t>
  </si>
  <si>
    <t>2010Q1</t>
  </si>
  <si>
    <t>2009Q4</t>
  </si>
  <si>
    <t>2009Q3</t>
  </si>
  <si>
    <t>2009Q2</t>
  </si>
  <si>
    <t>2009Q1</t>
  </si>
  <si>
    <t>2008Q4</t>
  </si>
  <si>
    <t>2008Q3</t>
  </si>
  <si>
    <t>2008Q2</t>
  </si>
  <si>
    <t>2008Q1</t>
  </si>
  <si>
    <t>2007Q4</t>
  </si>
  <si>
    <t>2007Q3</t>
  </si>
  <si>
    <t>2007Q2</t>
  </si>
  <si>
    <t>2007Q1</t>
  </si>
  <si>
    <t>2006Q4</t>
  </si>
  <si>
    <t>2006Q3</t>
  </si>
  <si>
    <t>2006Q2</t>
  </si>
  <si>
    <t>2006Q1</t>
  </si>
  <si>
    <t>Recent job leavers</t>
  </si>
  <si>
    <t>Recent job starters</t>
  </si>
  <si>
    <t>TIME/GEO</t>
  </si>
  <si>
    <t>Seasonally adjusted data, not calendar adjusted data</t>
  </si>
  <si>
    <t>Source: Eurostat (online data code: lfsi_sta_q, lfsi_lea_q)</t>
  </si>
  <si>
    <t>(In million persons, age group 20-64, seasonally adjusted data)</t>
  </si>
  <si>
    <t>Recent job starters and recent job leavers, EU, Q1 2006 - Q4 2020</t>
  </si>
  <si>
    <t>Women</t>
  </si>
  <si>
    <t>Men</t>
  </si>
  <si>
    <t>Females</t>
  </si>
  <si>
    <t>Males</t>
  </si>
  <si>
    <t>GEO/SEX</t>
  </si>
  <si>
    <t>TIME</t>
  </si>
  <si>
    <t>(²) Data for men and women for Q4 2019 and Q4 2020 with low reliability.</t>
  </si>
  <si>
    <t>(¹) Data for total, men and women for Q4 2019 and for men and women for Q4 2020 with low reliability.</t>
  </si>
  <si>
    <t>Quarterly change of recent job starters by sex, Q4 2020 compared with Q4 2019</t>
  </si>
  <si>
    <t>Slovenia (³)</t>
  </si>
  <si>
    <t>Estonia (¹)</t>
  </si>
  <si>
    <t>(³) Data for men and women for Q4 2019 with low reliability. Data for men for Q4 2020 with low reliability.</t>
  </si>
  <si>
    <t>(²) Data for women for Q4 2019 and for men for Q4 2020 not available due to very low reliability. Data for men for Q4 2019 and for women for Q4 2020 with low reliability.</t>
  </si>
  <si>
    <t>(¹) Data for men and women for Q4 2019 and Q4 2020 with low reliability.</t>
  </si>
  <si>
    <t>Quarterly change of recent job leavers by sex, Q4 2020 compared with Q4 2019</t>
  </si>
  <si>
    <t>GEO</t>
  </si>
  <si>
    <t>SEX/TIME</t>
  </si>
  <si>
    <t>Recent job starters and recent job leavers by sex, EU, Q1 2006 - Q4 2020</t>
  </si>
  <si>
    <t>Notes: No data available for Germany and Montenegro for Q4 2020; Data for Iceland is not shown due to break in time series since Q4 2020; Countries are sorted by ascending order of the quarterly change of the total recent job starters for Q4 2020.</t>
  </si>
  <si>
    <t>Notes: No data available for Germany and Montenegro for Q4 2020; No data available for Malta for Q4 2020 for men and women due to very low reliability; Data for Iceland is not shown due to break in time series since Q4 2020; Countries are sorted by descending order of the quarterly change of the total recent job leavers for Q4 2020.</t>
  </si>
  <si>
    <t>Q1 2020</t>
  </si>
  <si>
    <t>Q2 2020</t>
  </si>
  <si>
    <t>Q3 2020</t>
  </si>
  <si>
    <t>Q4 2020</t>
  </si>
  <si>
    <t>Montenegro (⁵)</t>
  </si>
  <si>
    <t>Montenegro</t>
  </si>
  <si>
    <t>Iceland (⁴)</t>
  </si>
  <si>
    <t>Iceland</t>
  </si>
  <si>
    <t>Malta (³)</t>
  </si>
  <si>
    <t>Malta</t>
  </si>
  <si>
    <t>Croatia</t>
  </si>
  <si>
    <t>(⁵) Data for Q4 2020 not available.</t>
  </si>
  <si>
    <t>(⁴) Break in time series since Q4 2020.</t>
  </si>
  <si>
    <t>(³) Data not available due to very low reliability: recent job leavers for Q1 and Q3 2020; data with low reliability: recent job leavers for Q2 and Q4 2020, recent job starters for Q2 2020.</t>
  </si>
  <si>
    <t>(²) Data with low reliability: recent job leavers for Q4 2020.</t>
  </si>
  <si>
    <t>(¹) Data with low reliability: recent job leavers in Q1-Q3 2020, recent job starters for Q2 2020.</t>
  </si>
  <si>
    <t>Notes: No data available for Germany for Q1-Q4 2020; Countries are sorted by descending order of Q4 2020 results.</t>
  </si>
  <si>
    <t>Ratio of recent job leavers to recent job starters, Q1 2020 - Q4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</si>
</sst>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0.0"/>
  </numFmts>
  <fonts count="12">
    <font>
      <sz val="11"/>
      <name val="Arial"/>
      <family val="2"/>
    </font>
    <font>
      <sz val="10"/>
      <name val="Arial"/>
      <family val="2"/>
    </font>
    <font>
      <sz val="11"/>
      <color theme="1"/>
      <name val="Calibri"/>
      <family val="2"/>
      <scheme val="minor"/>
    </font>
    <font>
      <sz val="9"/>
      <name val="Arial"/>
      <family val="2"/>
    </font>
    <font>
      <sz val="9"/>
      <color theme="0"/>
      <name val="Arial"/>
      <family val="2"/>
    </font>
    <font>
      <sz val="9"/>
      <color theme="1"/>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b/>
      <sz val="12"/>
      <name val="Arial"/>
      <family val="2"/>
    </font>
  </fonts>
  <fills count="5">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cellStyleXfs>
  <cellXfs count="32">
    <xf numFmtId="0" fontId="0" fillId="0" borderId="0" xfId="0"/>
    <xf numFmtId="0" fontId="3" fillId="0" borderId="0" xfId="0" applyFont="1"/>
    <xf numFmtId="0" fontId="3" fillId="0" borderId="0" xfId="0" applyNumberFormat="1" applyFont="1" applyFill="1" applyBorder="1" applyAlignment="1">
      <alignment/>
    </xf>
    <xf numFmtId="164" fontId="3" fillId="0" borderId="0" xfId="0" applyNumberFormat="1" applyFont="1" applyFill="1" applyBorder="1" applyAlignment="1">
      <alignment/>
    </xf>
    <xf numFmtId="0" fontId="3" fillId="2" borderId="1" xfId="0" applyNumberFormat="1" applyFont="1" applyFill="1" applyBorder="1" applyAlignment="1">
      <alignment/>
    </xf>
    <xf numFmtId="165" fontId="3" fillId="0" borderId="1" xfId="0" applyNumberFormat="1" applyFont="1" applyFill="1" applyBorder="1" applyAlignment="1">
      <alignment/>
    </xf>
    <xf numFmtId="0" fontId="3" fillId="0" borderId="1" xfId="0" applyNumberFormat="1" applyFont="1" applyFill="1" applyBorder="1" applyAlignment="1">
      <alignment/>
    </xf>
    <xf numFmtId="0" fontId="3" fillId="3" borderId="0" xfId="0" applyFont="1" applyFill="1"/>
    <xf numFmtId="0" fontId="3" fillId="3" borderId="2" xfId="0" applyNumberFormat="1" applyFont="1" applyFill="1" applyBorder="1" applyAlignment="1">
      <alignment/>
    </xf>
    <xf numFmtId="166" fontId="3" fillId="3" borderId="0" xfId="0" applyNumberFormat="1" applyFont="1" applyFill="1"/>
    <xf numFmtId="0" fontId="3" fillId="0" borderId="0" xfId="20" applyFont="1">
      <alignment/>
      <protection/>
    </xf>
    <xf numFmtId="0" fontId="3" fillId="3" borderId="0" xfId="20" applyFont="1" applyFill="1">
      <alignment/>
      <protection/>
    </xf>
    <xf numFmtId="0" fontId="3" fillId="0" borderId="0" xfId="20" applyNumberFormat="1" applyFont="1" applyFill="1" applyBorder="1" applyAlignment="1">
      <alignment/>
      <protection/>
    </xf>
    <xf numFmtId="166" fontId="3" fillId="3" borderId="0" xfId="20" applyNumberFormat="1" applyFont="1" applyFill="1">
      <alignment/>
      <protection/>
    </xf>
    <xf numFmtId="0" fontId="3" fillId="0" borderId="1" xfId="20" applyNumberFormat="1" applyFont="1" applyFill="1" applyBorder="1" applyAlignment="1">
      <alignment/>
      <protection/>
    </xf>
    <xf numFmtId="165" fontId="3" fillId="0" borderId="1" xfId="20" applyNumberFormat="1" applyFont="1" applyFill="1" applyBorder="1" applyAlignment="1">
      <alignment/>
      <protection/>
    </xf>
    <xf numFmtId="0" fontId="3" fillId="2" borderId="1" xfId="20" applyNumberFormat="1" applyFont="1" applyFill="1" applyBorder="1" applyAlignment="1">
      <alignment/>
      <protection/>
    </xf>
    <xf numFmtId="0" fontId="3" fillId="3" borderId="3" xfId="20" applyNumberFormat="1" applyFont="1" applyFill="1" applyBorder="1" applyAlignment="1">
      <alignment/>
      <protection/>
    </xf>
    <xf numFmtId="0" fontId="3" fillId="3" borderId="2" xfId="20" applyNumberFormat="1" applyFont="1" applyFill="1" applyBorder="1" applyAlignment="1">
      <alignment/>
      <protection/>
    </xf>
    <xf numFmtId="164" fontId="3" fillId="0" borderId="0" xfId="20" applyNumberFormat="1" applyFont="1" applyFill="1" applyBorder="1" applyAlignment="1">
      <alignment/>
      <protection/>
    </xf>
    <xf numFmtId="166" fontId="3" fillId="0" borderId="0" xfId="20" applyNumberFormat="1" applyFont="1">
      <alignment/>
      <protection/>
    </xf>
    <xf numFmtId="0" fontId="4" fillId="4" borderId="0" xfId="20" applyFont="1" applyFill="1">
      <alignment/>
      <protection/>
    </xf>
    <xf numFmtId="0" fontId="4" fillId="4" borderId="0" xfId="20" applyFont="1" applyFill="1" applyAlignment="1">
      <alignment/>
      <protection/>
    </xf>
    <xf numFmtId="0" fontId="4" fillId="0" borderId="0" xfId="20" applyFont="1">
      <alignment/>
      <protection/>
    </xf>
    <xf numFmtId="0" fontId="5" fillId="0" borderId="0" xfId="21" applyFont="1">
      <alignment/>
      <protection/>
    </xf>
    <xf numFmtId="0" fontId="3" fillId="0" borderId="0" xfId="21" applyNumberFormat="1" applyFont="1" applyFill="1" applyBorder="1" applyAlignment="1">
      <alignment/>
      <protection/>
    </xf>
    <xf numFmtId="164" fontId="3" fillId="0" borderId="0" xfId="21" applyNumberFormat="1" applyFont="1" applyFill="1" applyBorder="1" applyAlignment="1">
      <alignment/>
      <protection/>
    </xf>
    <xf numFmtId="0" fontId="3" fillId="2" borderId="1" xfId="21" applyNumberFormat="1" applyFont="1" applyFill="1" applyBorder="1" applyAlignment="1">
      <alignment/>
      <protection/>
    </xf>
    <xf numFmtId="165" fontId="3" fillId="0" borderId="1" xfId="21" applyNumberFormat="1" applyFont="1" applyFill="1" applyBorder="1" applyAlignment="1">
      <alignment/>
      <protection/>
    </xf>
    <xf numFmtId="166" fontId="5" fillId="0" borderId="0" xfId="21" applyNumberFormat="1" applyFont="1">
      <alignment/>
      <protection/>
    </xf>
    <xf numFmtId="0" fontId="4" fillId="0" borderId="0" xfId="20" applyFont="1" applyAlignment="1">
      <alignment/>
      <protection/>
    </xf>
    <xf numFmtId="0" fontId="3" fillId="0" borderId="0" xfId="0" applyFont="1" applyAlignment="1">
      <alignment/>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Recent job starters and recent job leavers, EU, Q1 2006 - Q4 2020</a:t>
            </a:r>
            <a:r>
              <a:rPr lang="en-US" cap="none" sz="1600" b="0" i="0" u="none" baseline="0">
                <a:solidFill>
                  <a:srgbClr val="000000"/>
                </a:solidFill>
                <a:latin typeface="Arial"/>
                <a:ea typeface="Arial"/>
                <a:cs typeface="Arial"/>
              </a:rPr>
              <a:t>
(In million persons, age group 20-64, seasonally adjusted data)</a:t>
            </a:r>
          </a:p>
        </c:rich>
      </c:tx>
      <c:layout>
        <c:manualLayout>
          <c:xMode val="edge"/>
          <c:yMode val="edge"/>
          <c:x val="0.00525"/>
          <c:y val="0.00825"/>
        </c:manualLayout>
      </c:layout>
      <c:overlay val="0"/>
      <c:spPr>
        <a:noFill/>
        <a:ln>
          <a:noFill/>
        </a:ln>
      </c:spPr>
    </c:title>
    <c:plotArea>
      <c:layout>
        <c:manualLayout>
          <c:xMode val="edge"/>
          <c:yMode val="edge"/>
          <c:x val="0.01475"/>
          <c:y val="0.1215"/>
          <c:w val="0.97075"/>
          <c:h val="0.72825"/>
        </c:manualLayout>
      </c:layout>
      <c:lineChart>
        <c:grouping val="standard"/>
        <c:varyColors val="0"/>
        <c:ser>
          <c:idx val="0"/>
          <c:order val="0"/>
          <c:tx>
            <c:strRef>
              <c:f>'Figure 1'!$H$12</c:f>
              <c:strCache>
                <c:ptCount val="1"/>
                <c:pt idx="0">
                  <c:v>Recent job starters</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1'!$D$13:$D$72</c:f>
              <c:strCache/>
            </c:strRef>
          </c:cat>
          <c:val>
            <c:numRef>
              <c:f>'Figure 1'!$H$13:$H$72</c:f>
              <c:numCache/>
            </c:numRef>
          </c:val>
          <c:smooth val="0"/>
        </c:ser>
        <c:ser>
          <c:idx val="1"/>
          <c:order val="1"/>
          <c:tx>
            <c:strRef>
              <c:f>'Figure 1'!$I$12</c:f>
              <c:strCache>
                <c:ptCount val="1"/>
                <c:pt idx="0">
                  <c:v>Recent job leavers</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1'!$D$13:$D$72</c:f>
              <c:strCache/>
            </c:strRef>
          </c:cat>
          <c:val>
            <c:numRef>
              <c:f>'Figure 1'!$I$13:$I$72</c:f>
              <c:numCache/>
            </c:numRef>
          </c:val>
          <c:smooth val="0"/>
        </c:ser>
        <c:marker val="1"/>
        <c:axId val="51572655"/>
        <c:axId val="61500712"/>
      </c:lineChart>
      <c:catAx>
        <c:axId val="5157265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1500712"/>
        <c:crosses val="autoZero"/>
        <c:auto val="1"/>
        <c:lblOffset val="100"/>
        <c:noMultiLvlLbl val="0"/>
      </c:catAx>
      <c:valAx>
        <c:axId val="6150071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1572655"/>
        <c:crosses val="autoZero"/>
        <c:crossBetween val="between"/>
        <c:dispUnits/>
      </c:valAx>
      <c:spPr>
        <a:noFill/>
        <a:ln w="25400">
          <a:noFill/>
        </a:ln>
      </c:spPr>
    </c:plotArea>
    <c:legend>
      <c:legendPos val="b"/>
      <c:layout>
        <c:manualLayout>
          <c:xMode val="edge"/>
          <c:yMode val="edge"/>
          <c:x val="0.28975"/>
          <c:y val="0.87225"/>
          <c:w val="0.4205"/>
          <c:h val="0.03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Recent job starters</a:t>
            </a:r>
          </a:p>
        </c:rich>
      </c:tx>
      <c:layout>
        <c:manualLayout>
          <c:xMode val="edge"/>
          <c:yMode val="edge"/>
          <c:x val="0.00525"/>
          <c:y val="0.009"/>
        </c:manualLayout>
      </c:layout>
      <c:overlay val="0"/>
      <c:spPr>
        <a:noFill/>
        <a:ln>
          <a:noFill/>
        </a:ln>
      </c:spPr>
    </c:title>
    <c:plotArea>
      <c:layout/>
      <c:lineChart>
        <c:grouping val="standard"/>
        <c:varyColors val="0"/>
        <c:ser>
          <c:idx val="0"/>
          <c:order val="0"/>
          <c:tx>
            <c:strRef>
              <c:f>'Figure 2'!$C$38</c:f>
              <c:strCache>
                <c:ptCount val="1"/>
                <c:pt idx="0">
                  <c:v>Men</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2'!$D$36:$BK$36</c:f>
              <c:strCache/>
            </c:strRef>
          </c:cat>
          <c:val>
            <c:numRef>
              <c:f>'Figure 2'!$D$38:$BK$38</c:f>
              <c:numCache/>
            </c:numRef>
          </c:val>
          <c:smooth val="0"/>
        </c:ser>
        <c:ser>
          <c:idx val="1"/>
          <c:order val="1"/>
          <c:tx>
            <c:strRef>
              <c:f>'Figure 2'!$C$39</c:f>
              <c:strCache>
                <c:ptCount val="1"/>
                <c:pt idx="0">
                  <c:v>Women</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2'!$D$36:$BK$36</c:f>
              <c:strCache/>
            </c:strRef>
          </c:cat>
          <c:val>
            <c:numRef>
              <c:f>'Figure 2'!$D$39:$BK$39</c:f>
              <c:numCache/>
            </c:numRef>
          </c:val>
          <c:smooth val="0"/>
        </c:ser>
        <c:marker val="1"/>
        <c:axId val="16635497"/>
        <c:axId val="15501746"/>
      </c:lineChart>
      <c:catAx>
        <c:axId val="1663549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15501746"/>
        <c:crosses val="autoZero"/>
        <c:auto val="1"/>
        <c:lblOffset val="100"/>
        <c:noMultiLvlLbl val="0"/>
      </c:catAx>
      <c:valAx>
        <c:axId val="15501746"/>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16635497"/>
        <c:crosses val="autoZero"/>
        <c:crossBetween val="between"/>
        <c:dispUnits/>
      </c:valAx>
      <c:spPr>
        <a:noFill/>
        <a:ln>
          <a:noFill/>
        </a:ln>
      </c:spPr>
    </c:plotArea>
    <c:legend>
      <c:legendPos val="b"/>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Recent job leavers</a:t>
            </a:r>
          </a:p>
        </c:rich>
      </c:tx>
      <c:layout>
        <c:manualLayout>
          <c:xMode val="edge"/>
          <c:yMode val="edge"/>
          <c:x val="0.00525"/>
          <c:y val="0.009"/>
        </c:manualLayout>
      </c:layout>
      <c:overlay val="0"/>
      <c:spPr>
        <a:noFill/>
        <a:ln>
          <a:noFill/>
        </a:ln>
      </c:spPr>
    </c:title>
    <c:plotArea>
      <c:layout/>
      <c:lineChart>
        <c:grouping val="standard"/>
        <c:varyColors val="0"/>
        <c:ser>
          <c:idx val="0"/>
          <c:order val="0"/>
          <c:tx>
            <c:strRef>
              <c:f>'Figure 2'!$C$44</c:f>
              <c:strCache>
                <c:ptCount val="1"/>
                <c:pt idx="0">
                  <c:v>Men</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2'!$D$42:$BK$42</c:f>
              <c:strCache/>
            </c:strRef>
          </c:cat>
          <c:val>
            <c:numRef>
              <c:f>'Figure 2'!$D$44:$BK$44</c:f>
              <c:numCache/>
            </c:numRef>
          </c:val>
          <c:smooth val="0"/>
        </c:ser>
        <c:ser>
          <c:idx val="1"/>
          <c:order val="1"/>
          <c:tx>
            <c:strRef>
              <c:f>'Figure 2'!$C$45</c:f>
              <c:strCache>
                <c:ptCount val="1"/>
                <c:pt idx="0">
                  <c:v>Women</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2'!$D$42:$BK$42</c:f>
              <c:strCache/>
            </c:strRef>
          </c:cat>
          <c:val>
            <c:numRef>
              <c:f>'Figure 2'!$D$45:$BK$45</c:f>
              <c:numCache/>
            </c:numRef>
          </c:val>
          <c:smooth val="0"/>
        </c:ser>
        <c:marker val="1"/>
        <c:axId val="5297987"/>
        <c:axId val="47681884"/>
      </c:lineChart>
      <c:catAx>
        <c:axId val="529798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7681884"/>
        <c:crosses val="autoZero"/>
        <c:auto val="1"/>
        <c:lblOffset val="100"/>
        <c:noMultiLvlLbl val="0"/>
      </c:catAx>
      <c:valAx>
        <c:axId val="47681884"/>
        <c:scaling>
          <c:orientation val="minMax"/>
          <c:max val="5"/>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297987"/>
        <c:crosses val="autoZero"/>
        <c:crossBetween val="between"/>
        <c:dispUnits/>
      </c:valAx>
      <c:spPr>
        <a:noFill/>
        <a:ln>
          <a:noFill/>
        </a:ln>
      </c:spPr>
    </c:plotArea>
    <c:legend>
      <c:legendPos val="b"/>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Recent job starters and recent job leavers by sex, EU, Q1 2006 - Q4 2020</a:t>
            </a:r>
            <a:r>
              <a:rPr lang="en-US" cap="none" sz="1600" b="0" u="none" baseline="0">
                <a:latin typeface="Arial"/>
                <a:ea typeface="Arial"/>
                <a:cs typeface="Arial"/>
              </a:rPr>
              <a:t>
(In million persons, age group 20-64, seasonally adjusted data)</a:t>
            </a:r>
          </a:p>
        </c:rich>
      </c:tx>
      <c:layout>
        <c:manualLayout>
          <c:xMode val="edge"/>
          <c:yMode val="edge"/>
          <c:x val="0.00475"/>
          <c:y val="0.00475"/>
        </c:manualLayout>
      </c:layout>
      <c:overlay val="0"/>
      <c:spPr>
        <a:noFill/>
        <a:ln>
          <a:noFill/>
        </a:ln>
      </c:spPr>
    </c:title>
    <c:plotArea>
      <c:layout>
        <c:manualLayout>
          <c:xMode val="edge"/>
          <c:yMode val="edge"/>
          <c:x val="0.00475"/>
          <c:y val="0.00475"/>
          <c:w val="0"/>
          <c:h val="0"/>
        </c:manualLayout>
      </c:layout>
      <c:barChart>
        <c:barDir val="col"/>
        <c:grouping val="clustered"/>
        <c:varyColors val="0"/>
        <c:ser>
          <c:idx val="0"/>
          <c:order val="0"/>
          <c:tx>
            <c:strRef>
              <c:f>'Figure 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2'!$B$1</c:f>
              <c:strCache/>
            </c:strRef>
          </c:cat>
          <c:val>
            <c:numRef>
              <c:f>'Figure 2'!$B$2</c:f>
              <c:numCache/>
            </c:numRef>
          </c:val>
        </c:ser>
        <c:axId val="26483773"/>
        <c:axId val="37027366"/>
      </c:barChart>
      <c:catAx>
        <c:axId val="26483773"/>
        <c:scaling>
          <c:orientation val="minMax"/>
        </c:scaling>
        <c:axPos val="b"/>
        <c:delete val="1"/>
        <c:majorTickMark val="out"/>
        <c:minorTickMark val="none"/>
        <c:tickLblPos val="nextTo"/>
        <c:crossAx val="37027366"/>
        <c:crosses val="autoZero"/>
        <c:auto val="1"/>
        <c:lblOffset val="100"/>
        <c:noMultiLvlLbl val="0"/>
      </c:catAx>
      <c:valAx>
        <c:axId val="37027366"/>
        <c:scaling>
          <c:orientation val="minMax"/>
        </c:scaling>
        <c:axPos val="l"/>
        <c:delete val="1"/>
        <c:majorTickMark val="out"/>
        <c:minorTickMark val="none"/>
        <c:tickLblPos val="nextTo"/>
        <c:crossAx val="26483773"/>
        <c:crosses val="autoZero"/>
        <c:crossBetween val="between"/>
        <c:dispUnits/>
      </c:valAx>
      <c:spPr>
        <a:noFill/>
        <a:ln w="25400">
          <a:noFill/>
        </a:ln>
      </c:spPr>
    </c:plotArea>
    <c:plotVisOnly val="1"/>
    <c:dispBlanksAs val="gap"/>
    <c:showDLblsOverMax val="0"/>
  </c:chart>
  <c:spPr>
    <a:solidFill>
      <a:srgbClr val="FFFFFF"/>
    </a:solidFill>
    <a:ln w="6350">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Quarterly change of recent job starters, from Q1 to Q4 2020, each quarter compared with the same quarter in the previous year</a:t>
            </a:r>
            <a:r>
              <a:rPr lang="en-US" cap="none" sz="1600" b="0" u="none" baseline="0">
                <a:solidFill>
                  <a:srgbClr val="000000"/>
                </a:solidFill>
                <a:latin typeface="Arial"/>
                <a:ea typeface="Arial"/>
                <a:cs typeface="Arial"/>
              </a:rPr>
              <a:t>
(in %, age group 20-64, non-seasonally adjusted data)</a:t>
            </a:r>
          </a:p>
        </c:rich>
      </c:tx>
      <c:layout>
        <c:manualLayout>
          <c:xMode val="edge"/>
          <c:yMode val="edge"/>
          <c:x val="0.00525"/>
          <c:y val="0.00725"/>
        </c:manualLayout>
      </c:layout>
      <c:overlay val="0"/>
      <c:spPr>
        <a:noFill/>
        <a:ln>
          <a:noFill/>
        </a:ln>
      </c:spPr>
    </c:title>
    <c:plotArea>
      <c:layout>
        <c:manualLayout>
          <c:xMode val="edge"/>
          <c:yMode val="edge"/>
          <c:x val="0.01475"/>
          <c:y val="0.14475"/>
          <c:w val="0.97075"/>
          <c:h val="0.606"/>
        </c:manualLayout>
      </c:layout>
      <c:barChart>
        <c:barDir val="col"/>
        <c:grouping val="clustered"/>
        <c:varyColors val="0"/>
        <c:ser>
          <c:idx val="0"/>
          <c:order val="0"/>
          <c:tx>
            <c:strRef>
              <c:f>'Figure 3'!$R$12</c:f>
              <c:strCache>
                <c:ptCount val="1"/>
                <c:pt idx="0">
                  <c:v>Q1 2020</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3'!$A$13:$A$49</c:f>
              <c:strCache/>
            </c:strRef>
          </c:cat>
          <c:val>
            <c:numRef>
              <c:f>'Figure 3'!$R$13:$R$49</c:f>
              <c:numCache/>
            </c:numRef>
          </c:val>
        </c:ser>
        <c:ser>
          <c:idx val="1"/>
          <c:order val="1"/>
          <c:tx>
            <c:strRef>
              <c:f>'Figure 3'!$S$12</c:f>
              <c:strCache>
                <c:ptCount val="1"/>
                <c:pt idx="0">
                  <c:v>Q2 2020</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3'!$A$13:$A$49</c:f>
              <c:strCache/>
            </c:strRef>
          </c:cat>
          <c:val>
            <c:numRef>
              <c:f>'Figure 3'!$S$13:$S$49</c:f>
              <c:numCache/>
            </c:numRef>
          </c:val>
        </c:ser>
        <c:ser>
          <c:idx val="2"/>
          <c:order val="2"/>
          <c:tx>
            <c:strRef>
              <c:f>'Figure 3'!$T$12</c:f>
              <c:strCache>
                <c:ptCount val="1"/>
                <c:pt idx="0">
                  <c:v>Q3 2020</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3'!$A$13:$A$49</c:f>
              <c:strCache/>
            </c:strRef>
          </c:cat>
          <c:val>
            <c:numRef>
              <c:f>'Figure 3'!$T$13:$T$49</c:f>
              <c:numCache/>
            </c:numRef>
          </c:val>
        </c:ser>
        <c:ser>
          <c:idx val="3"/>
          <c:order val="3"/>
          <c:tx>
            <c:strRef>
              <c:f>'Figure 3'!$U$12</c:f>
              <c:strCache>
                <c:ptCount val="1"/>
                <c:pt idx="0">
                  <c:v>Q4 2020</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3'!$A$13:$A$49</c:f>
              <c:strCache/>
            </c:strRef>
          </c:cat>
          <c:val>
            <c:numRef>
              <c:f>'Figure 3'!$U$13:$U$49</c:f>
              <c:numCache/>
            </c:numRef>
          </c:val>
        </c:ser>
        <c:gapWidth val="219"/>
        <c:axId val="64810839"/>
        <c:axId val="46426640"/>
      </c:barChart>
      <c:catAx>
        <c:axId val="64810839"/>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6426640"/>
        <c:crosses val="autoZero"/>
        <c:auto val="1"/>
        <c:lblOffset val="100"/>
        <c:noMultiLvlLbl val="0"/>
      </c:catAx>
      <c:valAx>
        <c:axId val="46426640"/>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4810839"/>
        <c:crosses val="autoZero"/>
        <c:crossBetween val="between"/>
        <c:dispUnits/>
      </c:valAx>
      <c:spPr>
        <a:noFill/>
        <a:ln>
          <a:noFill/>
        </a:ln>
      </c:spPr>
    </c:plotArea>
    <c:legend>
      <c:legendPos val="b"/>
      <c:layout>
        <c:manualLayout>
          <c:xMode val="edge"/>
          <c:yMode val="edge"/>
          <c:x val="0.32475"/>
          <c:y val="0.77075"/>
          <c:w val="0.3505"/>
          <c:h val="0.0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Quarterly change of recent job starters by sex, Q4 2020 </a:t>
            </a:r>
            <a:r>
              <a:rPr lang="en-US" cap="none" sz="1800" b="1" u="none" baseline="0">
                <a:solidFill>
                  <a:srgbClr val="000000"/>
                </a:solidFill>
                <a:latin typeface="Arial"/>
                <a:ea typeface="Arial"/>
                <a:cs typeface="Arial"/>
              </a:rPr>
              <a:t>
compared with Q4 2019</a:t>
            </a:r>
            <a:r>
              <a:rPr lang="en-US" cap="none" sz="1600" b="0" u="none" baseline="0">
                <a:solidFill>
                  <a:srgbClr val="000000"/>
                </a:solidFill>
                <a:latin typeface="Arial"/>
                <a:ea typeface="Arial"/>
                <a:cs typeface="Arial"/>
              </a:rPr>
              <a:t>
(in %, age group 20-64, non-seasonally adjusted data)</a:t>
            </a:r>
          </a:p>
        </c:rich>
      </c:tx>
      <c:layout>
        <c:manualLayout>
          <c:xMode val="edge"/>
          <c:yMode val="edge"/>
          <c:x val="0.00525"/>
          <c:y val="0.00725"/>
        </c:manualLayout>
      </c:layout>
      <c:overlay val="0"/>
      <c:spPr>
        <a:noFill/>
        <a:ln>
          <a:noFill/>
        </a:ln>
      </c:spPr>
    </c:title>
    <c:plotArea>
      <c:layout>
        <c:manualLayout>
          <c:xMode val="edge"/>
          <c:yMode val="edge"/>
          <c:x val="0.01475"/>
          <c:y val="0.14475"/>
          <c:w val="0.97075"/>
          <c:h val="0.606"/>
        </c:manualLayout>
      </c:layout>
      <c:barChart>
        <c:barDir val="col"/>
        <c:grouping val="clustered"/>
        <c:varyColors val="0"/>
        <c:ser>
          <c:idx val="0"/>
          <c:order val="0"/>
          <c:tx>
            <c:strRef>
              <c:f>'Figure 4'!$N$12</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4'!$A$13:$A$47</c:f>
              <c:strCache/>
            </c:strRef>
          </c:cat>
          <c:val>
            <c:numRef>
              <c:f>'Figure 4'!$N$13:$N$47</c:f>
              <c:numCache/>
            </c:numRef>
          </c:val>
        </c:ser>
        <c:overlap val="-27"/>
        <c:gapWidth val="219"/>
        <c:axId val="15186577"/>
        <c:axId val="2461466"/>
      </c:barChart>
      <c:lineChart>
        <c:grouping val="standard"/>
        <c:varyColors val="0"/>
        <c:ser>
          <c:idx val="1"/>
          <c:order val="1"/>
          <c:tx>
            <c:strRef>
              <c:f>'Figure 4'!$O$12</c:f>
              <c:strCache>
                <c:ptCount val="1"/>
                <c:pt idx="0">
                  <c:v>Men</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4'!$A$13:$A$47</c:f>
              <c:strCache/>
            </c:strRef>
          </c:cat>
          <c:val>
            <c:numRef>
              <c:f>'Figure 4'!$O$13:$O$47</c:f>
              <c:numCache/>
            </c:numRef>
          </c:val>
          <c:smooth val="0"/>
        </c:ser>
        <c:ser>
          <c:idx val="2"/>
          <c:order val="2"/>
          <c:tx>
            <c:strRef>
              <c:f>'Figure 4'!$P$12</c:f>
              <c:strCache>
                <c:ptCount val="1"/>
                <c:pt idx="0">
                  <c:v>Women</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4'!$A$13:$A$47</c:f>
              <c:strCache/>
            </c:strRef>
          </c:cat>
          <c:val>
            <c:numRef>
              <c:f>'Figure 4'!$P$13:$P$47</c:f>
              <c:numCache/>
            </c:numRef>
          </c:val>
          <c:smooth val="0"/>
        </c:ser>
        <c:marker val="1"/>
        <c:axId val="15186577"/>
        <c:axId val="2461466"/>
      </c:lineChart>
      <c:catAx>
        <c:axId val="15186577"/>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461466"/>
        <c:crosses val="autoZero"/>
        <c:auto val="1"/>
        <c:lblOffset val="100"/>
        <c:noMultiLvlLbl val="0"/>
      </c:catAx>
      <c:valAx>
        <c:axId val="246146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5186577"/>
        <c:crosses val="autoZero"/>
        <c:crossBetween val="between"/>
        <c:dispUnits/>
      </c:valAx>
      <c:spPr>
        <a:noFill/>
        <a:ln>
          <a:noFill/>
        </a:ln>
      </c:spPr>
    </c:plotArea>
    <c:legend>
      <c:legendPos val="b"/>
      <c:layout>
        <c:manualLayout>
          <c:xMode val="edge"/>
          <c:yMode val="edge"/>
          <c:x val="0.39425"/>
          <c:y val="0.77075"/>
          <c:w val="0.21075"/>
          <c:h val="0.03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Quarterly change of recent job leavers, from Q1 to Q4 2020, each quarter compared with the same quarter in the previous year</a:t>
            </a:r>
            <a:r>
              <a:rPr lang="en-US" cap="none" sz="1600" b="0" u="none" baseline="0">
                <a:solidFill>
                  <a:srgbClr val="000000"/>
                </a:solidFill>
                <a:latin typeface="Arial"/>
                <a:ea typeface="Arial"/>
                <a:cs typeface="Arial"/>
              </a:rPr>
              <a:t>
(in %, age group 20-64, non-seasonally adjusted data)</a:t>
            </a:r>
          </a:p>
        </c:rich>
      </c:tx>
      <c:layout>
        <c:manualLayout>
          <c:xMode val="edge"/>
          <c:yMode val="edge"/>
          <c:x val="0.00525"/>
          <c:y val="0.00725"/>
        </c:manualLayout>
      </c:layout>
      <c:overlay val="0"/>
      <c:spPr>
        <a:noFill/>
        <a:ln>
          <a:noFill/>
        </a:ln>
      </c:spPr>
    </c:title>
    <c:plotArea>
      <c:layout>
        <c:manualLayout>
          <c:xMode val="edge"/>
          <c:yMode val="edge"/>
          <c:x val="0.0145"/>
          <c:y val="0.1425"/>
          <c:w val="0.97075"/>
          <c:h val="0.59875"/>
        </c:manualLayout>
      </c:layout>
      <c:barChart>
        <c:barDir val="col"/>
        <c:grouping val="clustered"/>
        <c:varyColors val="0"/>
        <c:ser>
          <c:idx val="0"/>
          <c:order val="0"/>
          <c:tx>
            <c:strRef>
              <c:f>'Figure 5'!$R$12</c:f>
              <c:strCache>
                <c:ptCount val="1"/>
                <c:pt idx="0">
                  <c:v>Q1 2020</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5'!$A$13:$A$48</c:f>
              <c:strCache/>
            </c:strRef>
          </c:cat>
          <c:val>
            <c:numRef>
              <c:f>'Figure 5'!$R$13:$R$48</c:f>
              <c:numCache/>
            </c:numRef>
          </c:val>
        </c:ser>
        <c:ser>
          <c:idx val="1"/>
          <c:order val="1"/>
          <c:tx>
            <c:strRef>
              <c:f>'Figure 5'!$S$12</c:f>
              <c:strCache>
                <c:ptCount val="1"/>
                <c:pt idx="0">
                  <c:v>Q2 2020</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5'!$A$13:$A$48</c:f>
              <c:strCache/>
            </c:strRef>
          </c:cat>
          <c:val>
            <c:numRef>
              <c:f>'Figure 5'!$S$13:$S$48</c:f>
              <c:numCache/>
            </c:numRef>
          </c:val>
        </c:ser>
        <c:ser>
          <c:idx val="2"/>
          <c:order val="2"/>
          <c:tx>
            <c:strRef>
              <c:f>'Figure 5'!$T$12</c:f>
              <c:strCache>
                <c:ptCount val="1"/>
                <c:pt idx="0">
                  <c:v>Q3 2020</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5'!$A$13:$A$48</c:f>
              <c:strCache/>
            </c:strRef>
          </c:cat>
          <c:val>
            <c:numRef>
              <c:f>'Figure 5'!$T$13:$T$48</c:f>
              <c:numCache/>
            </c:numRef>
          </c:val>
        </c:ser>
        <c:ser>
          <c:idx val="3"/>
          <c:order val="3"/>
          <c:tx>
            <c:strRef>
              <c:f>'Figure 5'!$U$12</c:f>
              <c:strCache>
                <c:ptCount val="1"/>
                <c:pt idx="0">
                  <c:v>Q4 2020</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5'!$A$13:$A$48</c:f>
              <c:strCache/>
            </c:strRef>
          </c:cat>
          <c:val>
            <c:numRef>
              <c:f>'Figure 5'!$U$13:$U$48</c:f>
              <c:numCache/>
            </c:numRef>
          </c:val>
        </c:ser>
        <c:gapWidth val="219"/>
        <c:axId val="22153195"/>
        <c:axId val="65161028"/>
      </c:barChart>
      <c:catAx>
        <c:axId val="22153195"/>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5161028"/>
        <c:crosses val="autoZero"/>
        <c:auto val="1"/>
        <c:lblOffset val="100"/>
        <c:noMultiLvlLbl val="0"/>
      </c:catAx>
      <c:valAx>
        <c:axId val="6516102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2153195"/>
        <c:crosses val="autoZero"/>
        <c:crossBetween val="between"/>
        <c:dispUnits/>
      </c:valAx>
      <c:spPr>
        <a:noFill/>
        <a:ln>
          <a:noFill/>
        </a:ln>
      </c:spPr>
    </c:plotArea>
    <c:legend>
      <c:legendPos val="b"/>
      <c:layout>
        <c:manualLayout>
          <c:xMode val="edge"/>
          <c:yMode val="edge"/>
          <c:x val="0.32525"/>
          <c:y val="0.76075"/>
          <c:w val="0.3495"/>
          <c:h val="0.03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Quarterly change of recent job leavers by sex, Q4 2020 compared with Q4 2019</a:t>
            </a:r>
            <a:r>
              <a:rPr lang="en-US" cap="none" sz="1600" b="0" u="none" baseline="0">
                <a:solidFill>
                  <a:srgbClr val="000000"/>
                </a:solidFill>
                <a:latin typeface="Arial"/>
                <a:ea typeface="Arial"/>
                <a:cs typeface="Arial"/>
              </a:rPr>
              <a:t>
(in %, age group 20-64, non-seasonally adjusted data)</a:t>
            </a:r>
          </a:p>
        </c:rich>
      </c:tx>
      <c:layout>
        <c:manualLayout>
          <c:xMode val="edge"/>
          <c:yMode val="edge"/>
          <c:x val="0.00525"/>
          <c:y val="0.007"/>
        </c:manualLayout>
      </c:layout>
      <c:overlay val="0"/>
      <c:spPr>
        <a:noFill/>
        <a:ln>
          <a:noFill/>
        </a:ln>
      </c:spPr>
    </c:title>
    <c:plotArea>
      <c:layout>
        <c:manualLayout>
          <c:xMode val="edge"/>
          <c:yMode val="edge"/>
          <c:x val="0.0145"/>
          <c:y val="0.13925"/>
          <c:w val="0.97075"/>
          <c:h val="0.585"/>
        </c:manualLayout>
      </c:layout>
      <c:barChart>
        <c:barDir val="col"/>
        <c:grouping val="clustered"/>
        <c:varyColors val="0"/>
        <c:ser>
          <c:idx val="0"/>
          <c:order val="0"/>
          <c:tx>
            <c:strRef>
              <c:f>'Figure 6'!$N$12</c:f>
              <c:strCache>
                <c:ptCount val="1"/>
                <c:pt idx="0">
                  <c:v>Total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6'!$A$13:$A$46</c:f>
              <c:strCache/>
            </c:strRef>
          </c:cat>
          <c:val>
            <c:numRef>
              <c:f>'Figure 6'!$N$13:$N$46</c:f>
              <c:numCache/>
            </c:numRef>
          </c:val>
        </c:ser>
        <c:overlap val="-27"/>
        <c:gapWidth val="219"/>
        <c:axId val="49578341"/>
        <c:axId val="43551886"/>
      </c:barChart>
      <c:lineChart>
        <c:grouping val="standard"/>
        <c:varyColors val="0"/>
        <c:ser>
          <c:idx val="1"/>
          <c:order val="1"/>
          <c:tx>
            <c:strRef>
              <c:f>'Figure 6'!$O$12</c:f>
              <c:strCache>
                <c:ptCount val="1"/>
                <c:pt idx="0">
                  <c:v>Men</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6'!$A$13:$A$46</c:f>
              <c:strCache/>
            </c:strRef>
          </c:cat>
          <c:val>
            <c:numRef>
              <c:f>'Figure 6'!$O$13:$O$46</c:f>
              <c:numCache/>
            </c:numRef>
          </c:val>
          <c:smooth val="0"/>
        </c:ser>
        <c:ser>
          <c:idx val="2"/>
          <c:order val="2"/>
          <c:tx>
            <c:strRef>
              <c:f>'Figure 6'!$P$12</c:f>
              <c:strCache>
                <c:ptCount val="1"/>
                <c:pt idx="0">
                  <c:v>Women</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6'!$A$13:$A$46</c:f>
              <c:strCache/>
            </c:strRef>
          </c:cat>
          <c:val>
            <c:numRef>
              <c:f>'Figure 6'!$P$13:$P$46</c:f>
              <c:numCache/>
            </c:numRef>
          </c:val>
          <c:smooth val="0"/>
        </c:ser>
        <c:marker val="1"/>
        <c:axId val="49578341"/>
        <c:axId val="43551886"/>
      </c:lineChart>
      <c:catAx>
        <c:axId val="49578341"/>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3551886"/>
        <c:crosses val="autoZero"/>
        <c:auto val="1"/>
        <c:lblOffset val="100"/>
        <c:noMultiLvlLbl val="0"/>
      </c:catAx>
      <c:valAx>
        <c:axId val="4355188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9578341"/>
        <c:crosses val="autoZero"/>
        <c:crossBetween val="between"/>
        <c:dispUnits/>
      </c:valAx>
      <c:spPr>
        <a:noFill/>
        <a:ln>
          <a:noFill/>
        </a:ln>
      </c:spPr>
    </c:plotArea>
    <c:legend>
      <c:legendPos val="b"/>
      <c:layout>
        <c:manualLayout>
          <c:xMode val="edge"/>
          <c:yMode val="edge"/>
          <c:x val="0.3945"/>
          <c:y val="0.7435"/>
          <c:w val="0.21075"/>
          <c:h val="0.03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Ratio of recent job leavers to recent job starters, Q1 2020 - Q4 2020</a:t>
            </a:r>
            <a:r>
              <a:rPr lang="en-US" cap="none" sz="1600" b="0" u="none" baseline="0">
                <a:solidFill>
                  <a:srgbClr val="000000"/>
                </a:solidFill>
                <a:latin typeface="Arial"/>
                <a:ea typeface="Arial"/>
                <a:cs typeface="Arial"/>
              </a:rPr>
              <a:t>
(in %, age group 20-64, non-seasonally adjusted data)</a:t>
            </a:r>
          </a:p>
        </c:rich>
      </c:tx>
      <c:layout>
        <c:manualLayout>
          <c:xMode val="edge"/>
          <c:yMode val="edge"/>
          <c:x val="0.00525"/>
          <c:y val="0.00675"/>
        </c:manualLayout>
      </c:layout>
      <c:overlay val="0"/>
      <c:spPr>
        <a:noFill/>
        <a:ln>
          <a:noFill/>
        </a:ln>
      </c:spPr>
    </c:title>
    <c:plotArea>
      <c:layout>
        <c:manualLayout>
          <c:xMode val="edge"/>
          <c:yMode val="edge"/>
          <c:x val="0.01475"/>
          <c:y val="0.09975"/>
          <c:w val="0.97075"/>
          <c:h val="0.59825"/>
        </c:manualLayout>
      </c:layout>
      <c:barChart>
        <c:barDir val="col"/>
        <c:grouping val="clustered"/>
        <c:varyColors val="0"/>
        <c:ser>
          <c:idx val="0"/>
          <c:order val="0"/>
          <c:tx>
            <c:strRef>
              <c:f>'Figure 7'!$S$12</c:f>
              <c:strCache>
                <c:ptCount val="1"/>
                <c:pt idx="0">
                  <c:v>Q1 2020</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7'!$J$13:$J$49</c:f>
              <c:strCache/>
            </c:strRef>
          </c:cat>
          <c:val>
            <c:numRef>
              <c:f>'Figure 7'!$S$13:$S$49</c:f>
              <c:numCache/>
            </c:numRef>
          </c:val>
        </c:ser>
        <c:ser>
          <c:idx val="1"/>
          <c:order val="1"/>
          <c:tx>
            <c:strRef>
              <c:f>'Figure 7'!$T$12</c:f>
              <c:strCache>
                <c:ptCount val="1"/>
                <c:pt idx="0">
                  <c:v>Q2 2020</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7'!$J$13:$J$49</c:f>
              <c:strCache/>
            </c:strRef>
          </c:cat>
          <c:val>
            <c:numRef>
              <c:f>'Figure 7'!$T$13:$T$49</c:f>
              <c:numCache/>
            </c:numRef>
          </c:val>
        </c:ser>
        <c:ser>
          <c:idx val="2"/>
          <c:order val="2"/>
          <c:tx>
            <c:strRef>
              <c:f>'Figure 7'!$U$12</c:f>
              <c:strCache>
                <c:ptCount val="1"/>
                <c:pt idx="0">
                  <c:v>Q3 2020</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7'!$J$13:$J$49</c:f>
              <c:strCache/>
            </c:strRef>
          </c:cat>
          <c:val>
            <c:numRef>
              <c:f>'Figure 7'!$U$13:$U$49</c:f>
              <c:numCache/>
            </c:numRef>
          </c:val>
        </c:ser>
        <c:ser>
          <c:idx val="3"/>
          <c:order val="3"/>
          <c:tx>
            <c:strRef>
              <c:f>'Figure 7'!$V$12</c:f>
              <c:strCache>
                <c:ptCount val="1"/>
                <c:pt idx="0">
                  <c:v>Q4 2020</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7'!$J$13:$J$49</c:f>
              <c:strCache/>
            </c:strRef>
          </c:cat>
          <c:val>
            <c:numRef>
              <c:f>'Figure 7'!$V$13:$V$49</c:f>
              <c:numCache/>
            </c:numRef>
          </c:val>
        </c:ser>
        <c:gapWidth val="219"/>
        <c:axId val="56422655"/>
        <c:axId val="38041848"/>
      </c:barChart>
      <c:catAx>
        <c:axId val="5642265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8041848"/>
        <c:crosses val="autoZero"/>
        <c:auto val="1"/>
        <c:lblOffset val="100"/>
        <c:noMultiLvlLbl val="0"/>
      </c:catAx>
      <c:valAx>
        <c:axId val="3804184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422655"/>
        <c:crosses val="autoZero"/>
        <c:crossBetween val="between"/>
        <c:dispUnits/>
      </c:valAx>
      <c:spPr>
        <a:noFill/>
        <a:ln>
          <a:noFill/>
        </a:ln>
      </c:spPr>
    </c:plotArea>
    <c:legend>
      <c:legendPos val="b"/>
      <c:layout>
        <c:manualLayout>
          <c:xMode val="edge"/>
          <c:yMode val="edge"/>
          <c:x val="0.314"/>
          <c:y val="0.7165"/>
          <c:w val="0.372"/>
          <c:h val="0.03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0.95625</cdr:y>
    </cdr:from>
    <cdr:to>
      <cdr:x>0</cdr:x>
      <cdr:y>0</cdr:y>
    </cdr:to>
    <cdr:sp macro="" textlink="">
      <cdr:nvSpPr>
        <cdr:cNvPr id="2" name="FootonotesShape"/>
        <cdr:cNvSpPr txBox="1"/>
      </cdr:nvSpPr>
      <cdr:spPr>
        <a:xfrm>
          <a:off x="47625" y="59531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lfsi_sta_q, lfsi_lea_q)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685800</xdr:colOff>
      <xdr:row>0</xdr:row>
      <xdr:rowOff>0</xdr:rowOff>
    </xdr:from>
    <xdr:to>
      <xdr:col>35</xdr:col>
      <xdr:colOff>619125</xdr:colOff>
      <xdr:row>47</xdr:row>
      <xdr:rowOff>85725</xdr:rowOff>
    </xdr:to>
    <xdr:graphicFrame macro="">
      <xdr:nvGraphicFramePr>
        <xdr:cNvPr id="2" name="Chart 1"/>
        <xdr:cNvGraphicFramePr/>
      </xdr:nvGraphicFramePr>
      <xdr:xfrm>
        <a:off x="15116175" y="0"/>
        <a:ext cx="9534525" cy="72866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0.77925</cdr:y>
    </cdr:from>
    <cdr:to>
      <cdr:x>0</cdr:x>
      <cdr:y>0</cdr:y>
    </cdr:to>
    <cdr:sp macro="" textlink="">
      <cdr:nvSpPr>
        <cdr:cNvPr id="2" name="FootonotesShape"/>
        <cdr:cNvSpPr txBox="1"/>
      </cdr:nvSpPr>
      <cdr:spPr>
        <a:xfrm>
          <a:off x="28575" y="58102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Notes: No data available for Germany and Montenegro for Q4 2020; No data available for Malta for Q4 2020 for men and women due to very low reliability; Data for Iceland is not shown due to break in time series since Q4 2020; Countries are sorted by descending order of the quarterly change of the total recent job leavers for Q4 2020.</a:t>
          </a:r>
        </a:p>
        <a:p>
          <a:pPr>
            <a:spcBef>
              <a:spcPts val="300"/>
            </a:spcBef>
          </a:pPr>
          <a:r>
            <a:rPr lang="en-GB" sz="1200">
              <a:latin typeface="Arial" panose="020B0604020202020204" pitchFamily="34" charset="0"/>
            </a:rPr>
            <a:t>(¹) Data for men and women for Q4 2019 and Q4 2020 with low reliability.</a:t>
          </a:r>
        </a:p>
        <a:p>
          <a:r>
            <a:rPr lang="en-GB" sz="1200">
              <a:latin typeface="Arial" panose="020B0604020202020204" pitchFamily="34" charset="0"/>
            </a:rPr>
            <a:t>(²) Data for women for Q4 2019 and for men for Q4 2020 not available due to very low reliability. Data for men for Q4 2019 and for women for Q4 2020 with low reliability.</a:t>
          </a:r>
        </a:p>
        <a:p>
          <a:r>
            <a:rPr lang="en-GB" sz="1200">
              <a:latin typeface="Arial" panose="020B0604020202020204" pitchFamily="34" charset="0"/>
            </a:rPr>
            <a:t>(³) Data for men and women for Q4 2019 with low reliability. Data for men for Q4 2020 with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lfsi_lea_q)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0</xdr:row>
      <xdr:rowOff>0</xdr:rowOff>
    </xdr:from>
    <xdr:to>
      <xdr:col>30</xdr:col>
      <xdr:colOff>600075</xdr:colOff>
      <xdr:row>48</xdr:row>
      <xdr:rowOff>104775</xdr:rowOff>
    </xdr:to>
    <xdr:graphicFrame macro="">
      <xdr:nvGraphicFramePr>
        <xdr:cNvPr id="4" name="Chart 3"/>
        <xdr:cNvGraphicFramePr/>
      </xdr:nvGraphicFramePr>
      <xdr:xfrm>
        <a:off x="11649075" y="0"/>
        <a:ext cx="9525000" cy="745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0.76575</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Notes: No data available for Germany for Q1-Q4 2020; Countries are sorted by descending order of Q4 2020 results.</a:t>
          </a:r>
        </a:p>
        <a:p>
          <a:pPr>
            <a:spcBef>
              <a:spcPts val="300"/>
            </a:spcBef>
          </a:pPr>
          <a:r>
            <a:rPr lang="en-GB" sz="1200">
              <a:latin typeface="Arial" panose="020B0604020202020204" pitchFamily="34" charset="0"/>
            </a:rPr>
            <a:t>(¹) Data with low reliability: recent job leavers in Q1-Q3 2020, recent job starters for Q2 2020.</a:t>
          </a:r>
        </a:p>
        <a:p>
          <a:r>
            <a:rPr lang="en-GB" sz="1200">
              <a:latin typeface="Arial" panose="020B0604020202020204" pitchFamily="34" charset="0"/>
            </a:rPr>
            <a:t>(²) Data with low reliability: recent job leavers for Q4 2020.</a:t>
          </a:r>
        </a:p>
        <a:p>
          <a:r>
            <a:rPr lang="en-GB" sz="1200">
              <a:latin typeface="Arial" panose="020B0604020202020204" pitchFamily="34" charset="0"/>
            </a:rPr>
            <a:t>(³) Data not available due to very low reliability: recent job leavers for Q1 and Q3 2020; data with low reliability: recent job leavers for Q2 and Q4 2020, recent job starters for Q2 2020.</a:t>
          </a:r>
        </a:p>
        <a:p>
          <a:r>
            <a:rPr lang="en-GB" sz="1200">
              <a:latin typeface="Arial" panose="020B0604020202020204" pitchFamily="34" charset="0"/>
            </a:rPr>
            <a:t>(⁴) Break in time series since Q4 2020.</a:t>
          </a:r>
        </a:p>
        <a:p>
          <a:r>
            <a:rPr lang="en-GB" sz="1200">
              <a:latin typeface="Arial" panose="020B0604020202020204" pitchFamily="34" charset="0"/>
            </a:rPr>
            <a:t>(⁵) Data for Q4 2020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lfsi_sta_q, lfsi_lea_q)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0.007</cdr:x>
      <cdr:y>0.36925</cdr:y>
    </cdr:from>
    <cdr:to>
      <cdr:x>0.058</cdr:x>
      <cdr:y>0.40975</cdr:y>
    </cdr:to>
    <cdr:sp macro="" textlink="">
      <cdr:nvSpPr>
        <cdr:cNvPr id="4" name="TextBox 3"/>
        <cdr:cNvSpPr txBox="1"/>
      </cdr:nvSpPr>
      <cdr:spPr>
        <a:xfrm>
          <a:off x="66675" y="2771775"/>
          <a:ext cx="485775" cy="304800"/>
        </a:xfrm>
        <a:prstGeom prst="rect">
          <a:avLst/>
        </a:prstGeom>
        <a:solidFill>
          <a:srgbClr val="FFFFFF"/>
        </a:solidFill>
        <a:ln>
          <a:noFill/>
        </a:ln>
      </cdr:spPr>
      <cdr:txBody>
        <a:bodyPr vertOverflow="clip" wrap="square" rtlCol="0"/>
        <a:lstStyle/>
        <a:p>
          <a:r>
            <a:rPr lang="en-GB" sz="1200" b="1">
              <a:latin typeface="Arial" panose="020B0604020202020204" pitchFamily="34" charset="0"/>
              <a:cs typeface="Arial" panose="020B0604020202020204" pitchFamily="34" charset="0"/>
            </a:rPr>
            <a:t>100</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0</xdr:row>
      <xdr:rowOff>0</xdr:rowOff>
    </xdr:from>
    <xdr:to>
      <xdr:col>36</xdr:col>
      <xdr:colOff>619125</xdr:colOff>
      <xdr:row>49</xdr:row>
      <xdr:rowOff>19050</xdr:rowOff>
    </xdr:to>
    <xdr:graphicFrame macro="">
      <xdr:nvGraphicFramePr>
        <xdr:cNvPr id="2" name="Chart 1"/>
        <xdr:cNvGraphicFramePr/>
      </xdr:nvGraphicFramePr>
      <xdr:xfrm>
        <a:off x="15782925" y="0"/>
        <a:ext cx="9525000" cy="7524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0</xdr:rowOff>
    </xdr:from>
    <xdr:to>
      <xdr:col>24</xdr:col>
      <xdr:colOff>600075</xdr:colOff>
      <xdr:row>40</xdr:row>
      <xdr:rowOff>76200</xdr:rowOff>
    </xdr:to>
    <xdr:graphicFrame macro="">
      <xdr:nvGraphicFramePr>
        <xdr:cNvPr id="8201" name="Chart 1"/>
        <xdr:cNvGraphicFramePr/>
      </xdr:nvGraphicFramePr>
      <xdr:xfrm>
        <a:off x="7534275" y="0"/>
        <a:ext cx="9525000" cy="6229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0.06175</cdr:y>
    </cdr:from>
    <cdr:to>
      <cdr:x>0.987</cdr:x>
      <cdr:y>0.969</cdr:y>
    </cdr:to>
    <cdr:pic>
      <cdr:nvPicPr>
        <cdr:cNvPr id="2" name="chart"/>
        <cdr:cNvPicPr preferRelativeResize="1">
          <a:picLocks noChangeAspect="1"/>
        </cdr:cNvPicPr>
      </cdr:nvPicPr>
      <cdr:blipFill>
        <a:blip r:embed="rId1"/>
        <a:stretch>
          <a:fillRect/>
        </a:stretch>
      </cdr:blipFill>
      <cdr:spPr>
        <a:xfrm>
          <a:off x="85725" y="838200"/>
          <a:ext cx="10668000" cy="12382500"/>
        </a:xfrm>
        <a:prstGeom prst="rect">
          <a:avLst/>
        </a:prstGeom>
        <a:ln>
          <a:noFill/>
        </a:ln>
      </cdr:spPr>
    </cdr:pic>
  </cdr:relSizeAnchor>
  <cdr:relSizeAnchor xmlns:cdr="http://schemas.openxmlformats.org/drawingml/2006/chartDrawing">
    <cdr:from>
      <cdr:x>0.0045</cdr:x>
      <cdr:y>0.9765</cdr:y>
    </cdr:from>
    <cdr:to>
      <cdr:x>0</cdr:x>
      <cdr:y>0</cdr:y>
    </cdr:to>
    <cdr:sp macro="" textlink="">
      <cdr:nvSpPr>
        <cdr:cNvPr id="3" name="FootonotesShape"/>
        <cdr:cNvSpPr txBox="1"/>
      </cdr:nvSpPr>
      <cdr:spPr>
        <a:xfrm>
          <a:off x="47625" y="133254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lfsi_sta_q, lfsi_lea_q)</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49</xdr:row>
      <xdr:rowOff>0</xdr:rowOff>
    </xdr:from>
    <xdr:to>
      <xdr:col>17</xdr:col>
      <xdr:colOff>381000</xdr:colOff>
      <xdr:row>86</xdr:row>
      <xdr:rowOff>76200</xdr:rowOff>
    </xdr:to>
    <xdr:graphicFrame macro="">
      <xdr:nvGraphicFramePr>
        <xdr:cNvPr id="2" name="Chart 1"/>
        <xdr:cNvGraphicFramePr/>
      </xdr:nvGraphicFramePr>
      <xdr:xfrm>
        <a:off x="1371600" y="7781925"/>
        <a:ext cx="10668000" cy="67722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80</xdr:row>
      <xdr:rowOff>0</xdr:rowOff>
    </xdr:from>
    <xdr:to>
      <xdr:col>17</xdr:col>
      <xdr:colOff>381000</xdr:colOff>
      <xdr:row>117</xdr:row>
      <xdr:rowOff>76200</xdr:rowOff>
    </xdr:to>
    <xdr:graphicFrame macro="">
      <xdr:nvGraphicFramePr>
        <xdr:cNvPr id="3" name="Chart 2"/>
        <xdr:cNvGraphicFramePr/>
      </xdr:nvGraphicFramePr>
      <xdr:xfrm>
        <a:off x="1371600" y="13392150"/>
        <a:ext cx="10668000" cy="6772275"/>
      </xdr:xfrm>
      <a:graphic>
        <a:graphicData uri="http://schemas.openxmlformats.org/drawingml/2006/chart">
          <c:chart xmlns:c="http://schemas.openxmlformats.org/drawingml/2006/chart" r:id="rId2"/>
        </a:graphicData>
      </a:graphic>
    </xdr:graphicFrame>
    <xdr:clientData/>
  </xdr:twoCellAnchor>
  <xdr:twoCellAnchor>
    <xdr:from>
      <xdr:col>2</xdr:col>
      <xdr:colOff>57150</xdr:colOff>
      <xdr:row>119</xdr:row>
      <xdr:rowOff>0</xdr:rowOff>
    </xdr:from>
    <xdr:to>
      <xdr:col>17</xdr:col>
      <xdr:colOff>666750</xdr:colOff>
      <xdr:row>194</xdr:row>
      <xdr:rowOff>76200</xdr:rowOff>
    </xdr:to>
    <xdr:graphicFrame macro="">
      <xdr:nvGraphicFramePr>
        <xdr:cNvPr id="6" name="Chart 5"/>
        <xdr:cNvGraphicFramePr/>
      </xdr:nvGraphicFramePr>
      <xdr:xfrm>
        <a:off x="1428750" y="20450175"/>
        <a:ext cx="10896600" cy="136493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0.824</cdr:y>
    </cdr:from>
    <cdr:to>
      <cdr:x>0</cdr:x>
      <cdr:y>0</cdr:y>
    </cdr:to>
    <cdr:sp macro="" textlink="">
      <cdr:nvSpPr>
        <cdr:cNvPr id="2"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Notes: No data available for Germany for Q1-Q4 2020; Countries are sorted by ascending order of Q4 2020 results.</a:t>
          </a:r>
        </a:p>
        <a:p>
          <a:pPr>
            <a:spcBef>
              <a:spcPts val="300"/>
            </a:spcBef>
          </a:pPr>
          <a:r>
            <a:rPr lang="en-GB" sz="1200">
              <a:latin typeface="Arial" panose="020B0604020202020204" pitchFamily="34" charset="0"/>
            </a:rPr>
            <a:t>(¹) Data for Q4 2019 and for Q2 2020 with low reliability.</a:t>
          </a:r>
        </a:p>
        <a:p>
          <a:r>
            <a:rPr lang="en-GB" sz="1200">
              <a:latin typeface="Arial" panose="020B0604020202020204" pitchFamily="34" charset="0"/>
            </a:rPr>
            <a:t>(²) Data for Q2 2020 with low reliability.</a:t>
          </a:r>
        </a:p>
        <a:p>
          <a:r>
            <a:rPr lang="en-GB" sz="1200">
              <a:latin typeface="Arial" panose="020B0604020202020204" pitchFamily="34" charset="0"/>
            </a:rPr>
            <a:t>(³) Break in time series since Q4 2020.</a:t>
          </a:r>
        </a:p>
        <a:p>
          <a:r>
            <a:rPr lang="en-GB" sz="1200">
              <a:latin typeface="Arial" panose="020B0604020202020204" pitchFamily="34" charset="0"/>
            </a:rPr>
            <a:t>(⁴) Data for Q4 2020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lfsi_sta_q)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676275</xdr:colOff>
      <xdr:row>0</xdr:row>
      <xdr:rowOff>0</xdr:rowOff>
    </xdr:from>
    <xdr:to>
      <xdr:col>35</xdr:col>
      <xdr:colOff>600075</xdr:colOff>
      <xdr:row>45</xdr:row>
      <xdr:rowOff>85725</xdr:rowOff>
    </xdr:to>
    <xdr:graphicFrame macro="">
      <xdr:nvGraphicFramePr>
        <xdr:cNvPr id="2" name="Chart 1"/>
        <xdr:cNvGraphicFramePr/>
      </xdr:nvGraphicFramePr>
      <xdr:xfrm>
        <a:off x="15078075" y="0"/>
        <a:ext cx="9525000" cy="698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0.824</cdr:y>
    </cdr:from>
    <cdr:to>
      <cdr:x>0</cdr:x>
      <cdr:y>0</cdr:y>
    </cdr:to>
    <cdr:sp macro="" textlink="">
      <cdr:nvSpPr>
        <cdr:cNvPr id="2"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Notes: No data available for Germany and Montenegro for Q4 2020; Data for Iceland is not shown due to break in time series since Q4 2020; Countries are sorted by ascending order of the quarterly change of the total recent job starters for Q4 2020.</a:t>
          </a:r>
        </a:p>
        <a:p>
          <a:pPr>
            <a:spcBef>
              <a:spcPts val="300"/>
            </a:spcBef>
          </a:pPr>
          <a:r>
            <a:rPr lang="en-GB" sz="1200">
              <a:latin typeface="Arial" panose="020B0604020202020204" pitchFamily="34" charset="0"/>
            </a:rPr>
            <a:t>(¹) Data for total, men and women for Q4 2019 and for men and women for Q4 2020 with low reliability.</a:t>
          </a:r>
        </a:p>
        <a:p>
          <a:r>
            <a:rPr lang="en-GB" sz="1200">
              <a:latin typeface="Arial" panose="020B0604020202020204" pitchFamily="34" charset="0"/>
            </a:rPr>
            <a:t>(²) Data for men and women for Q4 2019 and Q4 2020 with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lfsi_sta_q)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0</xdr:row>
      <xdr:rowOff>0</xdr:rowOff>
    </xdr:from>
    <xdr:to>
      <xdr:col>30</xdr:col>
      <xdr:colOff>628650</xdr:colOff>
      <xdr:row>45</xdr:row>
      <xdr:rowOff>85725</xdr:rowOff>
    </xdr:to>
    <xdr:graphicFrame macro="">
      <xdr:nvGraphicFramePr>
        <xdr:cNvPr id="3" name="Chart 2"/>
        <xdr:cNvGraphicFramePr/>
      </xdr:nvGraphicFramePr>
      <xdr:xfrm>
        <a:off x="11677650" y="0"/>
        <a:ext cx="9525000" cy="6981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0.8025</cdr:y>
    </cdr:from>
    <cdr:to>
      <cdr:x>0</cdr:x>
      <cdr:y>0</cdr:y>
    </cdr:to>
    <cdr:sp macro="" textlink="">
      <cdr:nvSpPr>
        <cdr:cNvPr id="2" name="FootonotesShape"/>
        <cdr:cNvSpPr txBox="1"/>
      </cdr:nvSpPr>
      <cdr:spPr>
        <a:xfrm>
          <a:off x="28575" y="58388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Notes: No data available for Germany for Q1-Q4 2020; No data available for Malta due to very low reliability for Q2 and Q4 2019 and for Q1 and Q3 2020; Countries are sorted by descending order of Q4 2020 results.</a:t>
          </a:r>
        </a:p>
        <a:p>
          <a:pPr>
            <a:spcBef>
              <a:spcPts val="300"/>
            </a:spcBef>
          </a:pPr>
          <a:r>
            <a:rPr lang="en-GB" sz="1200">
              <a:latin typeface="Arial" panose="020B0604020202020204" pitchFamily="34" charset="0"/>
            </a:rPr>
            <a:t>(¹) Data for Q1-Q3 2019 and Q1-Q3 2020 with low reliability.</a:t>
          </a:r>
        </a:p>
        <a:p>
          <a:r>
            <a:rPr lang="en-GB" sz="1200">
              <a:latin typeface="Arial" panose="020B0604020202020204" pitchFamily="34" charset="0"/>
            </a:rPr>
            <a:t>(²) Data for Q1-Q2 2019 and Q4 2020 with low reliability. Data for Q3 2020 not available.</a:t>
          </a:r>
        </a:p>
        <a:p>
          <a:r>
            <a:rPr lang="en-GB" sz="1200">
              <a:latin typeface="Arial" panose="020B0604020202020204" pitchFamily="34" charset="0"/>
            </a:rPr>
            <a:t>(³) Break in time series since Q4 2020.</a:t>
          </a:r>
        </a:p>
        <a:p>
          <a:r>
            <a:rPr lang="en-GB" sz="1200">
              <a:latin typeface="Arial" panose="020B0604020202020204" pitchFamily="34" charset="0"/>
            </a:rPr>
            <a:t>(⁴) Data for Q1-Q2 2019 with low reliability. Data for Q4 2020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lfsi_lea_q)</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zoomScale="90" zoomScaleNormal="90" workbookViewId="0" topLeftCell="A1">
      <selection activeCell="J30" sqref="J30"/>
    </sheetView>
  </sheetViews>
  <sheetFormatPr defaultColWidth="9.00390625" defaultRowHeight="14.25"/>
  <cols>
    <col min="1" max="16384" width="9.00390625" style="10" customWidth="1"/>
  </cols>
  <sheetData>
    <row r="1" spans="1:12" ht="12">
      <c r="A1" s="12" t="s">
        <v>0</v>
      </c>
      <c r="E1" s="12" t="s">
        <v>100</v>
      </c>
      <c r="L1" s="23" t="s">
        <v>159</v>
      </c>
    </row>
    <row r="2" ht="12">
      <c r="L2" s="23" t="s">
        <v>158</v>
      </c>
    </row>
    <row r="3" spans="1:12" ht="12">
      <c r="A3" s="12" t="s">
        <v>1</v>
      </c>
      <c r="B3" s="19">
        <v>44299.59560185185</v>
      </c>
      <c r="E3" s="12" t="s">
        <v>1</v>
      </c>
      <c r="F3" s="19">
        <v>44299.594988425924</v>
      </c>
      <c r="L3" s="23" t="s">
        <v>157</v>
      </c>
    </row>
    <row r="4" spans="1:6" ht="12">
      <c r="A4" s="12" t="s">
        <v>2</v>
      </c>
      <c r="B4" s="19">
        <v>44302.44044289352</v>
      </c>
      <c r="E4" s="12" t="s">
        <v>2</v>
      </c>
      <c r="F4" s="19">
        <v>44302.44136363426</v>
      </c>
    </row>
    <row r="5" spans="1:6" ht="12">
      <c r="A5" s="12" t="s">
        <v>3</v>
      </c>
      <c r="B5" s="12" t="s">
        <v>4</v>
      </c>
      <c r="E5" s="12" t="s">
        <v>3</v>
      </c>
      <c r="F5" s="12" t="s">
        <v>4</v>
      </c>
    </row>
    <row r="7" spans="1:6" ht="12">
      <c r="A7" s="12" t="s">
        <v>5</v>
      </c>
      <c r="B7" s="12" t="s">
        <v>6</v>
      </c>
      <c r="E7" s="12" t="s">
        <v>5</v>
      </c>
      <c r="F7" s="12" t="s">
        <v>6</v>
      </c>
    </row>
    <row r="8" spans="1:6" ht="12">
      <c r="A8" s="12" t="s">
        <v>7</v>
      </c>
      <c r="B8" s="12" t="s">
        <v>156</v>
      </c>
      <c r="E8" s="12" t="s">
        <v>7</v>
      </c>
      <c r="F8" s="12" t="s">
        <v>156</v>
      </c>
    </row>
    <row r="9" spans="1:6" ht="12">
      <c r="A9" s="12" t="s">
        <v>9</v>
      </c>
      <c r="B9" s="12" t="s">
        <v>10</v>
      </c>
      <c r="E9" s="12" t="s">
        <v>9</v>
      </c>
      <c r="F9" s="12" t="s">
        <v>10</v>
      </c>
    </row>
    <row r="10" spans="1:6" ht="12">
      <c r="A10" s="12" t="s">
        <v>11</v>
      </c>
      <c r="B10" s="12" t="s">
        <v>12</v>
      </c>
      <c r="E10" s="12" t="s">
        <v>11</v>
      </c>
      <c r="F10" s="12" t="s">
        <v>12</v>
      </c>
    </row>
    <row r="12" spans="1:9" ht="12">
      <c r="A12" s="16" t="s">
        <v>155</v>
      </c>
      <c r="B12" s="16" t="s">
        <v>23</v>
      </c>
      <c r="C12" s="16" t="s">
        <v>22</v>
      </c>
      <c r="D12" s="16" t="s">
        <v>155</v>
      </c>
      <c r="E12" s="16" t="s">
        <v>155</v>
      </c>
      <c r="F12" s="16" t="s">
        <v>23</v>
      </c>
      <c r="G12" s="16" t="s">
        <v>22</v>
      </c>
      <c r="H12" s="10" t="s">
        <v>154</v>
      </c>
      <c r="I12" s="10" t="s">
        <v>153</v>
      </c>
    </row>
    <row r="13" spans="1:9" ht="12">
      <c r="A13" s="16" t="s">
        <v>152</v>
      </c>
      <c r="B13" s="15">
        <v>8175.9</v>
      </c>
      <c r="C13" s="14" t="s">
        <v>53</v>
      </c>
      <c r="D13" s="14"/>
      <c r="E13" s="16" t="s">
        <v>152</v>
      </c>
      <c r="F13" s="15">
        <v>4034</v>
      </c>
      <c r="G13" s="14" t="s">
        <v>53</v>
      </c>
      <c r="H13" s="20">
        <f>ROUND(B13/1000,1)</f>
        <v>8.2</v>
      </c>
      <c r="I13" s="20">
        <f>ROUND(F13/1000,1)</f>
        <v>4</v>
      </c>
    </row>
    <row r="14" spans="1:9" ht="12">
      <c r="A14" s="16" t="s">
        <v>151</v>
      </c>
      <c r="B14" s="15">
        <v>8069.2</v>
      </c>
      <c r="C14" s="14" t="s">
        <v>53</v>
      </c>
      <c r="D14" s="14" t="str">
        <f>E14</f>
        <v>2006Q2</v>
      </c>
      <c r="E14" s="16" t="s">
        <v>151</v>
      </c>
      <c r="F14" s="15">
        <v>3991.7</v>
      </c>
      <c r="G14" s="14" t="s">
        <v>53</v>
      </c>
      <c r="H14" s="20">
        <f aca="true" t="shared" si="0" ref="H14:H72">ROUND(B14/1000,1)</f>
        <v>8.1</v>
      </c>
      <c r="I14" s="20">
        <f aca="true" t="shared" si="1" ref="I14:I72">ROUND(F14/1000,1)</f>
        <v>4</v>
      </c>
    </row>
    <row r="15" spans="1:9" ht="12">
      <c r="A15" s="16" t="s">
        <v>150</v>
      </c>
      <c r="B15" s="15">
        <v>8047</v>
      </c>
      <c r="C15" s="14" t="s">
        <v>53</v>
      </c>
      <c r="D15" s="14"/>
      <c r="E15" s="16" t="s">
        <v>150</v>
      </c>
      <c r="F15" s="15">
        <v>3976.4</v>
      </c>
      <c r="G15" s="14" t="s">
        <v>53</v>
      </c>
      <c r="H15" s="20">
        <f t="shared" si="0"/>
        <v>8</v>
      </c>
      <c r="I15" s="20">
        <f t="shared" si="1"/>
        <v>4</v>
      </c>
    </row>
    <row r="16" spans="1:9" ht="12">
      <c r="A16" s="16" t="s">
        <v>149</v>
      </c>
      <c r="B16" s="15">
        <v>8084</v>
      </c>
      <c r="C16" s="14" t="s">
        <v>53</v>
      </c>
      <c r="D16" s="14" t="str">
        <f>E16</f>
        <v>2006Q4</v>
      </c>
      <c r="E16" s="16" t="s">
        <v>149</v>
      </c>
      <c r="F16" s="15">
        <v>3958.2</v>
      </c>
      <c r="G16" s="14" t="s">
        <v>53</v>
      </c>
      <c r="H16" s="20">
        <f t="shared" si="0"/>
        <v>8.1</v>
      </c>
      <c r="I16" s="20">
        <f t="shared" si="1"/>
        <v>4</v>
      </c>
    </row>
    <row r="17" spans="1:9" ht="12">
      <c r="A17" s="16" t="s">
        <v>148</v>
      </c>
      <c r="B17" s="15">
        <v>8267.5</v>
      </c>
      <c r="C17" s="14" t="s">
        <v>53</v>
      </c>
      <c r="D17" s="14"/>
      <c r="E17" s="16" t="s">
        <v>148</v>
      </c>
      <c r="F17" s="15">
        <v>3913.2</v>
      </c>
      <c r="G17" s="14" t="s">
        <v>53</v>
      </c>
      <c r="H17" s="20">
        <f t="shared" si="0"/>
        <v>8.3</v>
      </c>
      <c r="I17" s="20">
        <f t="shared" si="1"/>
        <v>3.9</v>
      </c>
    </row>
    <row r="18" spans="1:9" ht="12">
      <c r="A18" s="16" t="s">
        <v>147</v>
      </c>
      <c r="B18" s="15">
        <v>8245.7</v>
      </c>
      <c r="C18" s="14" t="s">
        <v>53</v>
      </c>
      <c r="D18" s="14" t="str">
        <f>E18</f>
        <v>2007Q2</v>
      </c>
      <c r="E18" s="16" t="s">
        <v>147</v>
      </c>
      <c r="F18" s="15">
        <v>4031.4</v>
      </c>
      <c r="G18" s="14" t="s">
        <v>53</v>
      </c>
      <c r="H18" s="20">
        <f t="shared" si="0"/>
        <v>8.2</v>
      </c>
      <c r="I18" s="20">
        <f t="shared" si="1"/>
        <v>4</v>
      </c>
    </row>
    <row r="19" spans="1:9" ht="12">
      <c r="A19" s="16" t="s">
        <v>146</v>
      </c>
      <c r="B19" s="15">
        <v>8091.6</v>
      </c>
      <c r="C19" s="14" t="s">
        <v>53</v>
      </c>
      <c r="D19" s="14"/>
      <c r="E19" s="16" t="s">
        <v>146</v>
      </c>
      <c r="F19" s="15">
        <v>4081.3</v>
      </c>
      <c r="G19" s="14" t="s">
        <v>53</v>
      </c>
      <c r="H19" s="20">
        <f t="shared" si="0"/>
        <v>8.1</v>
      </c>
      <c r="I19" s="20">
        <f t="shared" si="1"/>
        <v>4.1</v>
      </c>
    </row>
    <row r="20" spans="1:9" ht="12">
      <c r="A20" s="16" t="s">
        <v>145</v>
      </c>
      <c r="B20" s="15">
        <v>8199.7</v>
      </c>
      <c r="C20" s="14" t="s">
        <v>53</v>
      </c>
      <c r="D20" s="14" t="str">
        <f>E20</f>
        <v>2007Q4</v>
      </c>
      <c r="E20" s="16" t="s">
        <v>145</v>
      </c>
      <c r="F20" s="15">
        <v>4063.5</v>
      </c>
      <c r="G20" s="14" t="s">
        <v>53</v>
      </c>
      <c r="H20" s="20">
        <f t="shared" si="0"/>
        <v>8.2</v>
      </c>
      <c r="I20" s="20">
        <f t="shared" si="1"/>
        <v>4.1</v>
      </c>
    </row>
    <row r="21" spans="1:9" ht="12">
      <c r="A21" s="16" t="s">
        <v>144</v>
      </c>
      <c r="B21" s="15">
        <v>8339.4</v>
      </c>
      <c r="C21" s="14" t="s">
        <v>53</v>
      </c>
      <c r="D21" s="14"/>
      <c r="E21" s="16" t="s">
        <v>144</v>
      </c>
      <c r="F21" s="15">
        <v>4201.5</v>
      </c>
      <c r="G21" s="14" t="s">
        <v>53</v>
      </c>
      <c r="H21" s="20">
        <f t="shared" si="0"/>
        <v>8.3</v>
      </c>
      <c r="I21" s="20">
        <f t="shared" si="1"/>
        <v>4.2</v>
      </c>
    </row>
    <row r="22" spans="1:9" ht="12">
      <c r="A22" s="16" t="s">
        <v>143</v>
      </c>
      <c r="B22" s="15">
        <v>7837.1</v>
      </c>
      <c r="C22" s="14" t="s">
        <v>53</v>
      </c>
      <c r="D22" s="14" t="str">
        <f>E22</f>
        <v>2008Q2</v>
      </c>
      <c r="E22" s="16" t="s">
        <v>143</v>
      </c>
      <c r="F22" s="15">
        <v>4323.3</v>
      </c>
      <c r="G22" s="14" t="s">
        <v>53</v>
      </c>
      <c r="H22" s="20">
        <f t="shared" si="0"/>
        <v>7.8</v>
      </c>
      <c r="I22" s="20">
        <f t="shared" si="1"/>
        <v>4.3</v>
      </c>
    </row>
    <row r="23" spans="1:9" ht="12">
      <c r="A23" s="16" t="s">
        <v>142</v>
      </c>
      <c r="B23" s="15">
        <v>7712.5</v>
      </c>
      <c r="C23" s="14" t="s">
        <v>53</v>
      </c>
      <c r="D23" s="14"/>
      <c r="E23" s="16" t="s">
        <v>142</v>
      </c>
      <c r="F23" s="15">
        <v>4418</v>
      </c>
      <c r="G23" s="14" t="s">
        <v>53</v>
      </c>
      <c r="H23" s="20">
        <f t="shared" si="0"/>
        <v>7.7</v>
      </c>
      <c r="I23" s="20">
        <f t="shared" si="1"/>
        <v>4.4</v>
      </c>
    </row>
    <row r="24" spans="1:9" ht="12">
      <c r="A24" s="16" t="s">
        <v>141</v>
      </c>
      <c r="B24" s="15">
        <v>7389.1</v>
      </c>
      <c r="C24" s="14" t="s">
        <v>53</v>
      </c>
      <c r="D24" s="14" t="str">
        <f>E24</f>
        <v>2008Q4</v>
      </c>
      <c r="E24" s="16" t="s">
        <v>141</v>
      </c>
      <c r="F24" s="15">
        <v>4712.1</v>
      </c>
      <c r="G24" s="14" t="s">
        <v>53</v>
      </c>
      <c r="H24" s="20">
        <f t="shared" si="0"/>
        <v>7.4</v>
      </c>
      <c r="I24" s="20">
        <f t="shared" si="1"/>
        <v>4.7</v>
      </c>
    </row>
    <row r="25" spans="1:9" ht="12">
      <c r="A25" s="16" t="s">
        <v>140</v>
      </c>
      <c r="B25" s="15">
        <v>6757.6</v>
      </c>
      <c r="C25" s="14" t="s">
        <v>53</v>
      </c>
      <c r="D25" s="14"/>
      <c r="E25" s="16" t="s">
        <v>140</v>
      </c>
      <c r="F25" s="15">
        <v>5184</v>
      </c>
      <c r="G25" s="14" t="s">
        <v>53</v>
      </c>
      <c r="H25" s="20">
        <f t="shared" si="0"/>
        <v>6.8</v>
      </c>
      <c r="I25" s="20">
        <f t="shared" si="1"/>
        <v>5.2</v>
      </c>
    </row>
    <row r="26" spans="1:9" ht="12">
      <c r="A26" s="16" t="s">
        <v>139</v>
      </c>
      <c r="B26" s="15">
        <v>6629.3</v>
      </c>
      <c r="C26" s="14" t="s">
        <v>53</v>
      </c>
      <c r="D26" s="14" t="str">
        <f>E26</f>
        <v>2009Q2</v>
      </c>
      <c r="E26" s="16" t="s">
        <v>139</v>
      </c>
      <c r="F26" s="15">
        <v>5006.8</v>
      </c>
      <c r="G26" s="14" t="s">
        <v>53</v>
      </c>
      <c r="H26" s="20">
        <f t="shared" si="0"/>
        <v>6.6</v>
      </c>
      <c r="I26" s="20">
        <f t="shared" si="1"/>
        <v>5</v>
      </c>
    </row>
    <row r="27" spans="1:9" ht="12">
      <c r="A27" s="16" t="s">
        <v>138</v>
      </c>
      <c r="B27" s="15">
        <v>6619.5</v>
      </c>
      <c r="C27" s="14" t="s">
        <v>53</v>
      </c>
      <c r="D27" s="14"/>
      <c r="E27" s="16" t="s">
        <v>138</v>
      </c>
      <c r="F27" s="15">
        <v>4819.2</v>
      </c>
      <c r="G27" s="14" t="s">
        <v>53</v>
      </c>
      <c r="H27" s="20">
        <f t="shared" si="0"/>
        <v>6.6</v>
      </c>
      <c r="I27" s="20">
        <f t="shared" si="1"/>
        <v>4.8</v>
      </c>
    </row>
    <row r="28" spans="1:9" ht="12">
      <c r="A28" s="16" t="s">
        <v>137</v>
      </c>
      <c r="B28" s="15">
        <v>6777.8</v>
      </c>
      <c r="C28" s="14" t="s">
        <v>53</v>
      </c>
      <c r="D28" s="14" t="str">
        <f>E28</f>
        <v>2009Q4</v>
      </c>
      <c r="E28" s="16" t="s">
        <v>137</v>
      </c>
      <c r="F28" s="15">
        <v>4806.4</v>
      </c>
      <c r="G28" s="14" t="s">
        <v>53</v>
      </c>
      <c r="H28" s="20">
        <f t="shared" si="0"/>
        <v>6.8</v>
      </c>
      <c r="I28" s="20">
        <f t="shared" si="1"/>
        <v>4.8</v>
      </c>
    </row>
    <row r="29" spans="1:9" ht="12">
      <c r="A29" s="16" t="s">
        <v>136</v>
      </c>
      <c r="B29" s="15">
        <v>6930.9</v>
      </c>
      <c r="C29" s="14" t="s">
        <v>53</v>
      </c>
      <c r="D29" s="14"/>
      <c r="E29" s="16" t="s">
        <v>136</v>
      </c>
      <c r="F29" s="15">
        <v>4720.7</v>
      </c>
      <c r="G29" s="14" t="s">
        <v>53</v>
      </c>
      <c r="H29" s="20">
        <f t="shared" si="0"/>
        <v>6.9</v>
      </c>
      <c r="I29" s="20">
        <f t="shared" si="1"/>
        <v>4.7</v>
      </c>
    </row>
    <row r="30" spans="1:9" ht="12">
      <c r="A30" s="16" t="s">
        <v>135</v>
      </c>
      <c r="B30" s="15">
        <v>7258.9</v>
      </c>
      <c r="C30" s="14" t="s">
        <v>53</v>
      </c>
      <c r="D30" s="14" t="str">
        <f>E30</f>
        <v>2010Q2</v>
      </c>
      <c r="E30" s="16" t="s">
        <v>135</v>
      </c>
      <c r="F30" s="15">
        <v>4550.4</v>
      </c>
      <c r="G30" s="14" t="s">
        <v>53</v>
      </c>
      <c r="H30" s="20">
        <f t="shared" si="0"/>
        <v>7.3</v>
      </c>
      <c r="I30" s="20">
        <f t="shared" si="1"/>
        <v>4.6</v>
      </c>
    </row>
    <row r="31" spans="1:9" ht="12">
      <c r="A31" s="16" t="s">
        <v>134</v>
      </c>
      <c r="B31" s="15">
        <v>7452</v>
      </c>
      <c r="C31" s="14" t="s">
        <v>53</v>
      </c>
      <c r="D31" s="14"/>
      <c r="E31" s="16" t="s">
        <v>134</v>
      </c>
      <c r="F31" s="15">
        <v>4600.5</v>
      </c>
      <c r="G31" s="14" t="s">
        <v>53</v>
      </c>
      <c r="H31" s="20">
        <f t="shared" si="0"/>
        <v>7.5</v>
      </c>
      <c r="I31" s="20">
        <f t="shared" si="1"/>
        <v>4.6</v>
      </c>
    </row>
    <row r="32" spans="1:9" ht="12">
      <c r="A32" s="16" t="s">
        <v>133</v>
      </c>
      <c r="B32" s="15">
        <v>7273.2</v>
      </c>
      <c r="C32" s="14" t="s">
        <v>53</v>
      </c>
      <c r="D32" s="14" t="str">
        <f>E32</f>
        <v>2010Q4</v>
      </c>
      <c r="E32" s="16" t="s">
        <v>133</v>
      </c>
      <c r="F32" s="15">
        <v>4667.8</v>
      </c>
      <c r="G32" s="14" t="s">
        <v>53</v>
      </c>
      <c r="H32" s="20">
        <f t="shared" si="0"/>
        <v>7.3</v>
      </c>
      <c r="I32" s="20">
        <f t="shared" si="1"/>
        <v>4.7</v>
      </c>
    </row>
    <row r="33" spans="1:9" ht="12">
      <c r="A33" s="16" t="s">
        <v>132</v>
      </c>
      <c r="B33" s="15">
        <v>7564.1</v>
      </c>
      <c r="C33" s="14" t="s">
        <v>53</v>
      </c>
      <c r="D33" s="14"/>
      <c r="E33" s="16" t="s">
        <v>132</v>
      </c>
      <c r="F33" s="15">
        <v>4669</v>
      </c>
      <c r="G33" s="14" t="s">
        <v>53</v>
      </c>
      <c r="H33" s="20">
        <f t="shared" si="0"/>
        <v>7.6</v>
      </c>
      <c r="I33" s="20">
        <f t="shared" si="1"/>
        <v>4.7</v>
      </c>
    </row>
    <row r="34" spans="1:9" ht="12">
      <c r="A34" s="16" t="s">
        <v>131</v>
      </c>
      <c r="B34" s="15">
        <v>7484.3</v>
      </c>
      <c r="C34" s="14" t="s">
        <v>53</v>
      </c>
      <c r="D34" s="14" t="str">
        <f>E34</f>
        <v>2011Q2</v>
      </c>
      <c r="E34" s="16" t="s">
        <v>131</v>
      </c>
      <c r="F34" s="15">
        <v>4824.6</v>
      </c>
      <c r="G34" s="14" t="s">
        <v>53</v>
      </c>
      <c r="H34" s="20">
        <f t="shared" si="0"/>
        <v>7.5</v>
      </c>
      <c r="I34" s="20">
        <f t="shared" si="1"/>
        <v>4.8</v>
      </c>
    </row>
    <row r="35" spans="1:9" ht="12">
      <c r="A35" s="16" t="s">
        <v>130</v>
      </c>
      <c r="B35" s="15">
        <v>7300.7</v>
      </c>
      <c r="C35" s="14" t="s">
        <v>53</v>
      </c>
      <c r="D35" s="14"/>
      <c r="E35" s="16" t="s">
        <v>130</v>
      </c>
      <c r="F35" s="15">
        <v>4804.3</v>
      </c>
      <c r="G35" s="14" t="s">
        <v>53</v>
      </c>
      <c r="H35" s="20">
        <f t="shared" si="0"/>
        <v>7.3</v>
      </c>
      <c r="I35" s="20">
        <f t="shared" si="1"/>
        <v>4.8</v>
      </c>
    </row>
    <row r="36" spans="1:9" ht="12">
      <c r="A36" s="16" t="s">
        <v>129</v>
      </c>
      <c r="B36" s="15">
        <v>7198.7</v>
      </c>
      <c r="C36" s="14" t="s">
        <v>53</v>
      </c>
      <c r="D36" s="14" t="str">
        <f>E36</f>
        <v>2011Q4</v>
      </c>
      <c r="E36" s="16" t="s">
        <v>129</v>
      </c>
      <c r="F36" s="15">
        <v>4745.4</v>
      </c>
      <c r="G36" s="14" t="s">
        <v>53</v>
      </c>
      <c r="H36" s="20">
        <f t="shared" si="0"/>
        <v>7.2</v>
      </c>
      <c r="I36" s="20">
        <f t="shared" si="1"/>
        <v>4.7</v>
      </c>
    </row>
    <row r="37" spans="1:9" ht="12">
      <c r="A37" s="16" t="s">
        <v>128</v>
      </c>
      <c r="B37" s="15">
        <v>7210.1</v>
      </c>
      <c r="C37" s="14" t="s">
        <v>53</v>
      </c>
      <c r="D37" s="14"/>
      <c r="E37" s="16" t="s">
        <v>128</v>
      </c>
      <c r="F37" s="15">
        <v>4817.5</v>
      </c>
      <c r="G37" s="14" t="s">
        <v>53</v>
      </c>
      <c r="H37" s="20">
        <f t="shared" si="0"/>
        <v>7.2</v>
      </c>
      <c r="I37" s="20">
        <f t="shared" si="1"/>
        <v>4.8</v>
      </c>
    </row>
    <row r="38" spans="1:9" ht="12">
      <c r="A38" s="16" t="s">
        <v>127</v>
      </c>
      <c r="B38" s="15">
        <v>7207.6</v>
      </c>
      <c r="C38" s="14" t="s">
        <v>53</v>
      </c>
      <c r="D38" s="14" t="str">
        <f>E38</f>
        <v>2012Q2</v>
      </c>
      <c r="E38" s="16" t="s">
        <v>127</v>
      </c>
      <c r="F38" s="15">
        <v>4797.9</v>
      </c>
      <c r="G38" s="14" t="s">
        <v>53</v>
      </c>
      <c r="H38" s="20">
        <f t="shared" si="0"/>
        <v>7.2</v>
      </c>
      <c r="I38" s="20">
        <f t="shared" si="1"/>
        <v>4.8</v>
      </c>
    </row>
    <row r="39" spans="1:9" ht="12">
      <c r="A39" s="16" t="s">
        <v>126</v>
      </c>
      <c r="B39" s="15">
        <v>7171.3</v>
      </c>
      <c r="C39" s="14" t="s">
        <v>53</v>
      </c>
      <c r="D39" s="14"/>
      <c r="E39" s="16" t="s">
        <v>126</v>
      </c>
      <c r="F39" s="15">
        <v>4855.5</v>
      </c>
      <c r="G39" s="14" t="s">
        <v>53</v>
      </c>
      <c r="H39" s="20">
        <f t="shared" si="0"/>
        <v>7.2</v>
      </c>
      <c r="I39" s="20">
        <f t="shared" si="1"/>
        <v>4.9</v>
      </c>
    </row>
    <row r="40" spans="1:9" ht="12">
      <c r="A40" s="16" t="s">
        <v>125</v>
      </c>
      <c r="B40" s="15">
        <v>6927.4</v>
      </c>
      <c r="C40" s="14" t="s">
        <v>53</v>
      </c>
      <c r="D40" s="14" t="str">
        <f>E40</f>
        <v>2012Q4</v>
      </c>
      <c r="E40" s="16" t="s">
        <v>125</v>
      </c>
      <c r="F40" s="15">
        <v>4879.8</v>
      </c>
      <c r="G40" s="14" t="s">
        <v>53</v>
      </c>
      <c r="H40" s="20">
        <f t="shared" si="0"/>
        <v>6.9</v>
      </c>
      <c r="I40" s="20">
        <f t="shared" si="1"/>
        <v>4.9</v>
      </c>
    </row>
    <row r="41" spans="1:9" ht="12">
      <c r="A41" s="16" t="s">
        <v>124</v>
      </c>
      <c r="B41" s="15">
        <v>6631.9</v>
      </c>
      <c r="C41" s="14" t="s">
        <v>53</v>
      </c>
      <c r="D41" s="14"/>
      <c r="E41" s="16" t="s">
        <v>124</v>
      </c>
      <c r="F41" s="15">
        <v>4896.8</v>
      </c>
      <c r="G41" s="14" t="s">
        <v>53</v>
      </c>
      <c r="H41" s="20">
        <f t="shared" si="0"/>
        <v>6.6</v>
      </c>
      <c r="I41" s="20">
        <f t="shared" si="1"/>
        <v>4.9</v>
      </c>
    </row>
    <row r="42" spans="1:9" ht="14.25">
      <c r="A42" s="16" t="s">
        <v>123</v>
      </c>
      <c r="B42" s="15">
        <v>6503.8</v>
      </c>
      <c r="C42" s="14" t="s">
        <v>53</v>
      </c>
      <c r="D42" s="14" t="str">
        <f>E42</f>
        <v>2013Q2</v>
      </c>
      <c r="E42" s="16" t="s">
        <v>123</v>
      </c>
      <c r="F42" s="15">
        <v>4773.9</v>
      </c>
      <c r="G42" s="14" t="s">
        <v>53</v>
      </c>
      <c r="H42" s="20">
        <f t="shared" si="0"/>
        <v>6.5</v>
      </c>
      <c r="I42" s="20">
        <f t="shared" si="1"/>
        <v>4.8</v>
      </c>
    </row>
    <row r="43" spans="1:9" ht="14.25">
      <c r="A43" s="16" t="s">
        <v>122</v>
      </c>
      <c r="B43" s="15">
        <v>6561</v>
      </c>
      <c r="C43" s="14" t="s">
        <v>53</v>
      </c>
      <c r="D43" s="14"/>
      <c r="E43" s="16" t="s">
        <v>122</v>
      </c>
      <c r="F43" s="15">
        <v>4689.7</v>
      </c>
      <c r="G43" s="14" t="s">
        <v>53</v>
      </c>
      <c r="H43" s="20">
        <f t="shared" si="0"/>
        <v>6.6</v>
      </c>
      <c r="I43" s="20">
        <f t="shared" si="1"/>
        <v>4.7</v>
      </c>
    </row>
    <row r="44" spans="1:9" ht="14.25">
      <c r="A44" s="16" t="s">
        <v>121</v>
      </c>
      <c r="B44" s="15">
        <v>6730.4</v>
      </c>
      <c r="C44" s="14" t="s">
        <v>53</v>
      </c>
      <c r="D44" s="14" t="str">
        <f>E44</f>
        <v>2013Q4</v>
      </c>
      <c r="E44" s="16" t="s">
        <v>121</v>
      </c>
      <c r="F44" s="15">
        <v>4603.4</v>
      </c>
      <c r="G44" s="14" t="s">
        <v>53</v>
      </c>
      <c r="H44" s="20">
        <f t="shared" si="0"/>
        <v>6.7</v>
      </c>
      <c r="I44" s="20">
        <f t="shared" si="1"/>
        <v>4.6</v>
      </c>
    </row>
    <row r="45" spans="1:9" ht="14.25">
      <c r="A45" s="16" t="s">
        <v>120</v>
      </c>
      <c r="B45" s="15">
        <v>6795.9</v>
      </c>
      <c r="C45" s="14" t="s">
        <v>53</v>
      </c>
      <c r="D45" s="14"/>
      <c r="E45" s="16" t="s">
        <v>120</v>
      </c>
      <c r="F45" s="15">
        <v>4554.3</v>
      </c>
      <c r="G45" s="14" t="s">
        <v>53</v>
      </c>
      <c r="H45" s="20">
        <f t="shared" si="0"/>
        <v>6.8</v>
      </c>
      <c r="I45" s="20">
        <f t="shared" si="1"/>
        <v>4.6</v>
      </c>
    </row>
    <row r="46" spans="1:9" ht="14.25">
      <c r="A46" s="16" t="s">
        <v>119</v>
      </c>
      <c r="B46" s="15">
        <v>6878.5</v>
      </c>
      <c r="C46" s="14" t="s">
        <v>53</v>
      </c>
      <c r="D46" s="14" t="str">
        <f>E46</f>
        <v>2014Q2</v>
      </c>
      <c r="E46" s="16" t="s">
        <v>119</v>
      </c>
      <c r="F46" s="15">
        <v>4494.3</v>
      </c>
      <c r="G46" s="14" t="s">
        <v>53</v>
      </c>
      <c r="H46" s="20">
        <f t="shared" si="0"/>
        <v>6.9</v>
      </c>
      <c r="I46" s="20">
        <f t="shared" si="1"/>
        <v>4.5</v>
      </c>
    </row>
    <row r="47" spans="1:9" ht="14.25">
      <c r="A47" s="16" t="s">
        <v>118</v>
      </c>
      <c r="B47" s="15">
        <v>6980</v>
      </c>
      <c r="C47" s="14" t="s">
        <v>53</v>
      </c>
      <c r="D47" s="14"/>
      <c r="E47" s="16" t="s">
        <v>118</v>
      </c>
      <c r="F47" s="15">
        <v>4514.9</v>
      </c>
      <c r="G47" s="14" t="s">
        <v>53</v>
      </c>
      <c r="H47" s="20">
        <f t="shared" si="0"/>
        <v>7</v>
      </c>
      <c r="I47" s="20">
        <f t="shared" si="1"/>
        <v>4.5</v>
      </c>
    </row>
    <row r="48" spans="1:9" ht="14.25">
      <c r="A48" s="16" t="s">
        <v>117</v>
      </c>
      <c r="B48" s="15">
        <v>7012.6</v>
      </c>
      <c r="C48" s="14" t="s">
        <v>53</v>
      </c>
      <c r="D48" s="14" t="str">
        <f>E48</f>
        <v>2014Q4</v>
      </c>
      <c r="E48" s="16" t="s">
        <v>117</v>
      </c>
      <c r="F48" s="15">
        <v>4427.4</v>
      </c>
      <c r="G48" s="14" t="s">
        <v>53</v>
      </c>
      <c r="H48" s="20">
        <f t="shared" si="0"/>
        <v>7</v>
      </c>
      <c r="I48" s="20">
        <f t="shared" si="1"/>
        <v>4.4</v>
      </c>
    </row>
    <row r="49" spans="1:9" ht="14.25">
      <c r="A49" s="16" t="s">
        <v>116</v>
      </c>
      <c r="B49" s="15">
        <v>7041.2</v>
      </c>
      <c r="C49" s="14" t="s">
        <v>53</v>
      </c>
      <c r="D49" s="14"/>
      <c r="E49" s="16" t="s">
        <v>116</v>
      </c>
      <c r="F49" s="15">
        <v>4279.7</v>
      </c>
      <c r="G49" s="14" t="s">
        <v>53</v>
      </c>
      <c r="H49" s="20">
        <f t="shared" si="0"/>
        <v>7</v>
      </c>
      <c r="I49" s="20">
        <f t="shared" si="1"/>
        <v>4.3</v>
      </c>
    </row>
    <row r="50" spans="1:9" ht="14.25">
      <c r="A50" s="16" t="s">
        <v>115</v>
      </c>
      <c r="B50" s="15">
        <v>7148.4</v>
      </c>
      <c r="C50" s="14" t="s">
        <v>53</v>
      </c>
      <c r="D50" s="14" t="str">
        <f>E50</f>
        <v>2015Q2</v>
      </c>
      <c r="E50" s="16" t="s">
        <v>115</v>
      </c>
      <c r="F50" s="15">
        <v>4279.9</v>
      </c>
      <c r="G50" s="14" t="s">
        <v>53</v>
      </c>
      <c r="H50" s="20">
        <f t="shared" si="0"/>
        <v>7.1</v>
      </c>
      <c r="I50" s="20">
        <f t="shared" si="1"/>
        <v>4.3</v>
      </c>
    </row>
    <row r="51" spans="1:9" ht="14.25">
      <c r="A51" s="16" t="s">
        <v>114</v>
      </c>
      <c r="B51" s="15">
        <v>7160.3</v>
      </c>
      <c r="C51" s="14" t="s">
        <v>53</v>
      </c>
      <c r="D51" s="14"/>
      <c r="E51" s="16" t="s">
        <v>114</v>
      </c>
      <c r="F51" s="15">
        <v>4177.7</v>
      </c>
      <c r="G51" s="14" t="s">
        <v>53</v>
      </c>
      <c r="H51" s="20">
        <f t="shared" si="0"/>
        <v>7.2</v>
      </c>
      <c r="I51" s="20">
        <f t="shared" si="1"/>
        <v>4.2</v>
      </c>
    </row>
    <row r="52" spans="1:9" ht="14.25">
      <c r="A52" s="16" t="s">
        <v>113</v>
      </c>
      <c r="B52" s="15">
        <v>7269.8</v>
      </c>
      <c r="C52" s="14" t="s">
        <v>53</v>
      </c>
      <c r="D52" s="14" t="str">
        <f>E52</f>
        <v>2015Q4</v>
      </c>
      <c r="E52" s="16" t="s">
        <v>113</v>
      </c>
      <c r="F52" s="15">
        <v>4268.2</v>
      </c>
      <c r="G52" s="14" t="s">
        <v>53</v>
      </c>
      <c r="H52" s="20">
        <f t="shared" si="0"/>
        <v>7.3</v>
      </c>
      <c r="I52" s="20">
        <f t="shared" si="1"/>
        <v>4.3</v>
      </c>
    </row>
    <row r="53" spans="1:9" ht="14.25">
      <c r="A53" s="16" t="s">
        <v>112</v>
      </c>
      <c r="B53" s="15">
        <v>7476.1</v>
      </c>
      <c r="C53" s="14" t="s">
        <v>53</v>
      </c>
      <c r="D53" s="14"/>
      <c r="E53" s="16" t="s">
        <v>112</v>
      </c>
      <c r="F53" s="15">
        <v>4340</v>
      </c>
      <c r="G53" s="14" t="s">
        <v>53</v>
      </c>
      <c r="H53" s="20">
        <f t="shared" si="0"/>
        <v>7.5</v>
      </c>
      <c r="I53" s="20">
        <f t="shared" si="1"/>
        <v>4.3</v>
      </c>
    </row>
    <row r="54" spans="1:9" ht="14.25">
      <c r="A54" s="16" t="s">
        <v>111</v>
      </c>
      <c r="B54" s="15">
        <v>7373.2</v>
      </c>
      <c r="C54" s="14" t="s">
        <v>53</v>
      </c>
      <c r="D54" s="14" t="str">
        <f>E54</f>
        <v>2016Q2</v>
      </c>
      <c r="E54" s="16" t="s">
        <v>111</v>
      </c>
      <c r="F54" s="15">
        <v>4313</v>
      </c>
      <c r="G54" s="14" t="s">
        <v>53</v>
      </c>
      <c r="H54" s="20">
        <f t="shared" si="0"/>
        <v>7.4</v>
      </c>
      <c r="I54" s="20">
        <f t="shared" si="1"/>
        <v>4.3</v>
      </c>
    </row>
    <row r="55" spans="1:9" ht="14.25">
      <c r="A55" s="16" t="s">
        <v>110</v>
      </c>
      <c r="B55" s="15">
        <v>7348.2</v>
      </c>
      <c r="C55" s="14" t="s">
        <v>53</v>
      </c>
      <c r="D55" s="14"/>
      <c r="E55" s="16" t="s">
        <v>110</v>
      </c>
      <c r="F55" s="15">
        <v>4314.6</v>
      </c>
      <c r="G55" s="14" t="s">
        <v>53</v>
      </c>
      <c r="H55" s="20">
        <f t="shared" si="0"/>
        <v>7.3</v>
      </c>
      <c r="I55" s="20">
        <f t="shared" si="1"/>
        <v>4.3</v>
      </c>
    </row>
    <row r="56" spans="1:9" ht="14.25">
      <c r="A56" s="16" t="s">
        <v>109</v>
      </c>
      <c r="B56" s="15">
        <v>7249.1</v>
      </c>
      <c r="C56" s="14" t="s">
        <v>53</v>
      </c>
      <c r="D56" s="14" t="str">
        <f>E56</f>
        <v>2016Q4</v>
      </c>
      <c r="E56" s="16" t="s">
        <v>109</v>
      </c>
      <c r="F56" s="15">
        <v>4306.8</v>
      </c>
      <c r="G56" s="14" t="s">
        <v>53</v>
      </c>
      <c r="H56" s="20">
        <f t="shared" si="0"/>
        <v>7.2</v>
      </c>
      <c r="I56" s="20">
        <f t="shared" si="1"/>
        <v>4.3</v>
      </c>
    </row>
    <row r="57" spans="1:9" ht="14.25">
      <c r="A57" s="16" t="s">
        <v>108</v>
      </c>
      <c r="B57" s="15">
        <v>7417.6</v>
      </c>
      <c r="C57" s="14" t="s">
        <v>53</v>
      </c>
      <c r="D57" s="14"/>
      <c r="E57" s="16" t="s">
        <v>108</v>
      </c>
      <c r="F57" s="15">
        <v>4276.8</v>
      </c>
      <c r="G57" s="14" t="s">
        <v>53</v>
      </c>
      <c r="H57" s="20">
        <f t="shared" si="0"/>
        <v>7.4</v>
      </c>
      <c r="I57" s="20">
        <f t="shared" si="1"/>
        <v>4.3</v>
      </c>
    </row>
    <row r="58" spans="1:9" ht="14.25">
      <c r="A58" s="16" t="s">
        <v>107</v>
      </c>
      <c r="B58" s="15">
        <v>7720.7</v>
      </c>
      <c r="C58" s="14" t="s">
        <v>53</v>
      </c>
      <c r="D58" s="14" t="str">
        <f>E58</f>
        <v>2017Q2</v>
      </c>
      <c r="E58" s="16" t="s">
        <v>107</v>
      </c>
      <c r="F58" s="15">
        <v>4234.2</v>
      </c>
      <c r="G58" s="14" t="s">
        <v>53</v>
      </c>
      <c r="H58" s="20">
        <f t="shared" si="0"/>
        <v>7.7</v>
      </c>
      <c r="I58" s="20">
        <f t="shared" si="1"/>
        <v>4.2</v>
      </c>
    </row>
    <row r="59" spans="1:9" ht="14.25">
      <c r="A59" s="16" t="s">
        <v>106</v>
      </c>
      <c r="B59" s="15">
        <v>7837.2</v>
      </c>
      <c r="C59" s="14" t="s">
        <v>53</v>
      </c>
      <c r="D59" s="14"/>
      <c r="E59" s="16" t="s">
        <v>106</v>
      </c>
      <c r="F59" s="15">
        <v>4196.3</v>
      </c>
      <c r="G59" s="14" t="s">
        <v>53</v>
      </c>
      <c r="H59" s="20">
        <f t="shared" si="0"/>
        <v>7.8</v>
      </c>
      <c r="I59" s="20">
        <f t="shared" si="1"/>
        <v>4.2</v>
      </c>
    </row>
    <row r="60" spans="1:9" ht="14.25">
      <c r="A60" s="16" t="s">
        <v>105</v>
      </c>
      <c r="B60" s="15">
        <v>7674.3</v>
      </c>
      <c r="C60" s="14" t="s">
        <v>53</v>
      </c>
      <c r="D60" s="14" t="str">
        <f>E60</f>
        <v>2017Q4</v>
      </c>
      <c r="E60" s="16" t="s">
        <v>105</v>
      </c>
      <c r="F60" s="15">
        <v>4097.2</v>
      </c>
      <c r="G60" s="14" t="s">
        <v>53</v>
      </c>
      <c r="H60" s="20">
        <f t="shared" si="0"/>
        <v>7.7</v>
      </c>
      <c r="I60" s="20">
        <f t="shared" si="1"/>
        <v>4.1</v>
      </c>
    </row>
    <row r="61" spans="1:9" ht="14.25">
      <c r="A61" s="16" t="s">
        <v>104</v>
      </c>
      <c r="B61" s="15">
        <v>7605.2</v>
      </c>
      <c r="C61" s="14" t="s">
        <v>53</v>
      </c>
      <c r="D61" s="14"/>
      <c r="E61" s="16" t="s">
        <v>104</v>
      </c>
      <c r="F61" s="15">
        <v>3978.9</v>
      </c>
      <c r="G61" s="14" t="s">
        <v>53</v>
      </c>
      <c r="H61" s="20">
        <f t="shared" si="0"/>
        <v>7.6</v>
      </c>
      <c r="I61" s="20">
        <f t="shared" si="1"/>
        <v>4</v>
      </c>
    </row>
    <row r="62" spans="1:9" ht="14.25">
      <c r="A62" s="16" t="s">
        <v>103</v>
      </c>
      <c r="B62" s="15">
        <v>7614.4</v>
      </c>
      <c r="C62" s="14" t="s">
        <v>53</v>
      </c>
      <c r="D62" s="14" t="str">
        <f>E62</f>
        <v>2018Q2</v>
      </c>
      <c r="E62" s="16" t="s">
        <v>103</v>
      </c>
      <c r="F62" s="15">
        <v>4020.2</v>
      </c>
      <c r="G62" s="14" t="s">
        <v>53</v>
      </c>
      <c r="H62" s="20">
        <f t="shared" si="0"/>
        <v>7.6</v>
      </c>
      <c r="I62" s="20">
        <f t="shared" si="1"/>
        <v>4</v>
      </c>
    </row>
    <row r="63" spans="1:9" ht="14.25">
      <c r="A63" s="16" t="s">
        <v>102</v>
      </c>
      <c r="B63" s="15">
        <v>7586.6</v>
      </c>
      <c r="C63" s="14" t="s">
        <v>53</v>
      </c>
      <c r="D63" s="14"/>
      <c r="E63" s="16" t="s">
        <v>102</v>
      </c>
      <c r="F63" s="15">
        <v>4029.4</v>
      </c>
      <c r="G63" s="14" t="s">
        <v>53</v>
      </c>
      <c r="H63" s="20">
        <f t="shared" si="0"/>
        <v>7.6</v>
      </c>
      <c r="I63" s="20">
        <f t="shared" si="1"/>
        <v>4</v>
      </c>
    </row>
    <row r="64" spans="1:9" ht="14.25">
      <c r="A64" s="16" t="s">
        <v>101</v>
      </c>
      <c r="B64" s="15">
        <v>7724.4</v>
      </c>
      <c r="C64" s="14" t="s">
        <v>53</v>
      </c>
      <c r="D64" s="14" t="str">
        <f>E64</f>
        <v>2018Q4</v>
      </c>
      <c r="E64" s="16" t="s">
        <v>101</v>
      </c>
      <c r="F64" s="15">
        <v>3997</v>
      </c>
      <c r="G64" s="14" t="s">
        <v>53</v>
      </c>
      <c r="H64" s="20">
        <f t="shared" si="0"/>
        <v>7.7</v>
      </c>
      <c r="I64" s="20">
        <f t="shared" si="1"/>
        <v>4</v>
      </c>
    </row>
    <row r="65" spans="1:9" ht="14.25">
      <c r="A65" s="16" t="s">
        <v>14</v>
      </c>
      <c r="B65" s="15">
        <v>7578.4</v>
      </c>
      <c r="C65" s="14" t="s">
        <v>53</v>
      </c>
      <c r="D65" s="14"/>
      <c r="E65" s="16" t="s">
        <v>14</v>
      </c>
      <c r="F65" s="15">
        <v>4019.7</v>
      </c>
      <c r="G65" s="14" t="s">
        <v>53</v>
      </c>
      <c r="H65" s="20">
        <f t="shared" si="0"/>
        <v>7.6</v>
      </c>
      <c r="I65" s="20">
        <f t="shared" si="1"/>
        <v>4</v>
      </c>
    </row>
    <row r="66" spans="1:9" ht="14.25">
      <c r="A66" s="16" t="s">
        <v>15</v>
      </c>
      <c r="B66" s="15">
        <v>7469.6</v>
      </c>
      <c r="C66" s="14" t="s">
        <v>53</v>
      </c>
      <c r="D66" s="14" t="str">
        <f>E66</f>
        <v>2019Q2</v>
      </c>
      <c r="E66" s="16" t="s">
        <v>15</v>
      </c>
      <c r="F66" s="15">
        <v>4070.3</v>
      </c>
      <c r="G66" s="14" t="s">
        <v>53</v>
      </c>
      <c r="H66" s="20">
        <f t="shared" si="0"/>
        <v>7.5</v>
      </c>
      <c r="I66" s="20">
        <f t="shared" si="1"/>
        <v>4.1</v>
      </c>
    </row>
    <row r="67" spans="1:9" ht="14.25">
      <c r="A67" s="16" t="s">
        <v>16</v>
      </c>
      <c r="B67" s="15">
        <v>7519.7</v>
      </c>
      <c r="C67" s="14" t="s">
        <v>53</v>
      </c>
      <c r="D67" s="14"/>
      <c r="E67" s="16" t="s">
        <v>16</v>
      </c>
      <c r="F67" s="15">
        <v>4126.8</v>
      </c>
      <c r="G67" s="14" t="s">
        <v>53</v>
      </c>
      <c r="H67" s="20">
        <f t="shared" si="0"/>
        <v>7.5</v>
      </c>
      <c r="I67" s="20">
        <f t="shared" si="1"/>
        <v>4.1</v>
      </c>
    </row>
    <row r="68" spans="1:9" ht="14.25">
      <c r="A68" s="16" t="s">
        <v>17</v>
      </c>
      <c r="B68" s="15">
        <v>7516</v>
      </c>
      <c r="C68" s="14" t="s">
        <v>53</v>
      </c>
      <c r="D68" s="14" t="str">
        <f>E68</f>
        <v>2019Q4</v>
      </c>
      <c r="E68" s="16" t="s">
        <v>17</v>
      </c>
      <c r="F68" s="15">
        <v>4027.1</v>
      </c>
      <c r="G68" s="14" t="s">
        <v>53</v>
      </c>
      <c r="H68" s="20">
        <f t="shared" si="0"/>
        <v>7.5</v>
      </c>
      <c r="I68" s="20">
        <f t="shared" si="1"/>
        <v>4</v>
      </c>
    </row>
    <row r="69" spans="1:9" ht="14.25">
      <c r="A69" s="16" t="s">
        <v>18</v>
      </c>
      <c r="B69" s="15">
        <v>7375</v>
      </c>
      <c r="C69" s="14" t="s">
        <v>53</v>
      </c>
      <c r="D69" s="14"/>
      <c r="E69" s="16" t="s">
        <v>18</v>
      </c>
      <c r="F69" s="15">
        <v>4354</v>
      </c>
      <c r="G69" s="14" t="s">
        <v>53</v>
      </c>
      <c r="H69" s="20">
        <f t="shared" si="0"/>
        <v>7.4</v>
      </c>
      <c r="I69" s="20">
        <f t="shared" si="1"/>
        <v>4.4</v>
      </c>
    </row>
    <row r="70" spans="1:10" ht="14.25">
      <c r="A70" s="16" t="s">
        <v>19</v>
      </c>
      <c r="B70" s="15">
        <v>4951.4</v>
      </c>
      <c r="C70" s="14" t="s">
        <v>53</v>
      </c>
      <c r="D70" s="14" t="str">
        <f>E70</f>
        <v>2020Q2</v>
      </c>
      <c r="E70" s="16" t="s">
        <v>19</v>
      </c>
      <c r="F70" s="15">
        <v>6290.8</v>
      </c>
      <c r="G70" s="14" t="s">
        <v>53</v>
      </c>
      <c r="H70" s="20">
        <f t="shared" si="0"/>
        <v>5</v>
      </c>
      <c r="I70" s="20">
        <f t="shared" si="1"/>
        <v>6.3</v>
      </c>
      <c r="J70" s="20"/>
    </row>
    <row r="71" spans="1:9" ht="14.25">
      <c r="A71" s="16" t="s">
        <v>20</v>
      </c>
      <c r="B71" s="15">
        <v>6860.5</v>
      </c>
      <c r="C71" s="14" t="s">
        <v>53</v>
      </c>
      <c r="D71" s="14"/>
      <c r="E71" s="16" t="s">
        <v>20</v>
      </c>
      <c r="F71" s="15">
        <v>3760.1</v>
      </c>
      <c r="G71" s="14" t="s">
        <v>53</v>
      </c>
      <c r="H71" s="20">
        <f t="shared" si="0"/>
        <v>6.9</v>
      </c>
      <c r="I71" s="20">
        <f t="shared" si="1"/>
        <v>3.8</v>
      </c>
    </row>
    <row r="72" spans="1:9" ht="14.25">
      <c r="A72" s="16" t="s">
        <v>21</v>
      </c>
      <c r="B72" s="15">
        <v>6824.1</v>
      </c>
      <c r="C72" s="14" t="s">
        <v>53</v>
      </c>
      <c r="D72" s="14" t="str">
        <f>E72</f>
        <v>2020Q4</v>
      </c>
      <c r="E72" s="16" t="s">
        <v>21</v>
      </c>
      <c r="F72" s="15">
        <v>3824.6</v>
      </c>
      <c r="G72" s="14" t="s">
        <v>53</v>
      </c>
      <c r="H72" s="20">
        <f t="shared" si="0"/>
        <v>6.8</v>
      </c>
      <c r="I72" s="20">
        <f t="shared" si="1"/>
        <v>3.8</v>
      </c>
    </row>
    <row r="74" spans="1:6" ht="14.25">
      <c r="A74" s="12" t="s">
        <v>57</v>
      </c>
      <c r="F74" s="12" t="s">
        <v>78</v>
      </c>
    </row>
    <row r="75" spans="1:7" ht="14.25">
      <c r="A75" s="12" t="s">
        <v>56</v>
      </c>
      <c r="B75" s="12" t="s">
        <v>58</v>
      </c>
      <c r="F75" s="12" t="s">
        <v>54</v>
      </c>
      <c r="G75" s="12" t="s">
        <v>79</v>
      </c>
    </row>
    <row r="76" spans="1:2" ht="14.25">
      <c r="A76" s="12" t="s">
        <v>59</v>
      </c>
      <c r="B76" s="12" t="s">
        <v>60</v>
      </c>
    </row>
    <row r="77" spans="1:2" ht="14.25">
      <c r="A77" s="12" t="s">
        <v>61</v>
      </c>
      <c r="B77" s="12" t="s">
        <v>62</v>
      </c>
    </row>
    <row r="78" spans="1:2" ht="14.25">
      <c r="A78" s="12" t="s">
        <v>63</v>
      </c>
      <c r="B78" s="12" t="s">
        <v>64</v>
      </c>
    </row>
    <row r="79" spans="1:2" ht="14.25">
      <c r="A79" s="12" t="s">
        <v>65</v>
      </c>
      <c r="B79" s="12" t="s">
        <v>66</v>
      </c>
    </row>
    <row r="80" spans="1:2" ht="14.25">
      <c r="A80" s="12" t="s">
        <v>67</v>
      </c>
      <c r="B80" s="12" t="s">
        <v>68</v>
      </c>
    </row>
    <row r="81" spans="1:2" ht="14.25">
      <c r="A81" s="12" t="s">
        <v>69</v>
      </c>
      <c r="B81" s="12" t="s">
        <v>70</v>
      </c>
    </row>
    <row r="82" spans="1:2" ht="14.25">
      <c r="A82" s="12" t="s">
        <v>71</v>
      </c>
      <c r="B82" s="12" t="s">
        <v>72</v>
      </c>
    </row>
    <row r="83" spans="1:2" ht="14.25">
      <c r="A83" s="12" t="s">
        <v>73</v>
      </c>
      <c r="B83" s="12" t="s">
        <v>74</v>
      </c>
    </row>
    <row r="84" spans="1:2" ht="14.25">
      <c r="A84" s="12" t="s">
        <v>55</v>
      </c>
      <c r="B84" s="12" t="s">
        <v>75</v>
      </c>
    </row>
    <row r="85" spans="1:2" ht="14.25">
      <c r="A85" s="12" t="s">
        <v>76</v>
      </c>
      <c r="B85" s="12" t="s">
        <v>77</v>
      </c>
    </row>
  </sheetData>
  <printOptions/>
  <pageMargins left="0.75" right="0.75" top="1" bottom="1" header="0.5" footer="0.5"/>
  <pageSetup fitToHeight="0" fitToWidth="0" horizontalDpi="300" verticalDpi="300" orientation="portrait" pageOrder="overThenDown"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7"/>
  <sheetViews>
    <sheetView showGridLines="0" zoomScale="90" zoomScaleNormal="90" workbookViewId="0" topLeftCell="C120">
      <selection activeCell="U142" sqref="U142"/>
    </sheetView>
  </sheetViews>
  <sheetFormatPr defaultColWidth="9.00390625" defaultRowHeight="14.25"/>
  <cols>
    <col min="1" max="16384" width="9.00390625" style="24" customWidth="1"/>
  </cols>
  <sheetData>
    <row r="1" ht="12">
      <c r="B1" s="25" t="s">
        <v>0</v>
      </c>
    </row>
    <row r="3" spans="2:3" ht="12">
      <c r="B3" s="25" t="s">
        <v>1</v>
      </c>
      <c r="C3" s="26">
        <v>44299.59560185185</v>
      </c>
    </row>
    <row r="4" spans="2:3" ht="12">
      <c r="B4" s="25" t="s">
        <v>2</v>
      </c>
      <c r="C4" s="26">
        <v>44302.7139425</v>
      </c>
    </row>
    <row r="5" spans="2:3" ht="12">
      <c r="B5" s="25" t="s">
        <v>3</v>
      </c>
      <c r="C5" s="25" t="s">
        <v>4</v>
      </c>
    </row>
    <row r="7" spans="1:3" ht="12">
      <c r="A7" s="24" t="b">
        <f>C7=C21</f>
        <v>1</v>
      </c>
      <c r="B7" s="25" t="s">
        <v>5</v>
      </c>
      <c r="C7" s="25" t="s">
        <v>6</v>
      </c>
    </row>
    <row r="8" spans="1:3" ht="12">
      <c r="A8" s="24" t="b">
        <f>C8=C22</f>
        <v>1</v>
      </c>
      <c r="B8" s="25" t="s">
        <v>7</v>
      </c>
      <c r="C8" s="25" t="s">
        <v>156</v>
      </c>
    </row>
    <row r="9" spans="1:3" ht="12">
      <c r="A9" s="24" t="b">
        <f>C9=C23</f>
        <v>1</v>
      </c>
      <c r="B9" s="25" t="s">
        <v>11</v>
      </c>
      <c r="C9" s="25" t="s">
        <v>12</v>
      </c>
    </row>
    <row r="10" spans="4:63" ht="12">
      <c r="D10" s="24" t="b">
        <f aca="true" t="shared" si="0" ref="D10:BK10">D11=D25</f>
        <v>1</v>
      </c>
      <c r="E10" s="24" t="b">
        <f t="shared" si="0"/>
        <v>1</v>
      </c>
      <c r="F10" s="24" t="b">
        <f t="shared" si="0"/>
        <v>1</v>
      </c>
      <c r="G10" s="24" t="b">
        <f t="shared" si="0"/>
        <v>1</v>
      </c>
      <c r="H10" s="24" t="b">
        <f t="shared" si="0"/>
        <v>1</v>
      </c>
      <c r="I10" s="24" t="b">
        <f t="shared" si="0"/>
        <v>1</v>
      </c>
      <c r="J10" s="24" t="b">
        <f t="shared" si="0"/>
        <v>1</v>
      </c>
      <c r="K10" s="24" t="b">
        <f t="shared" si="0"/>
        <v>1</v>
      </c>
      <c r="L10" s="24" t="b">
        <f t="shared" si="0"/>
        <v>1</v>
      </c>
      <c r="M10" s="24" t="b">
        <f t="shared" si="0"/>
        <v>1</v>
      </c>
      <c r="N10" s="24" t="b">
        <f t="shared" si="0"/>
        <v>1</v>
      </c>
      <c r="O10" s="24" t="b">
        <f t="shared" si="0"/>
        <v>1</v>
      </c>
      <c r="P10" s="24" t="b">
        <f t="shared" si="0"/>
        <v>1</v>
      </c>
      <c r="Q10" s="24" t="b">
        <f t="shared" si="0"/>
        <v>1</v>
      </c>
      <c r="R10" s="24" t="b">
        <f t="shared" si="0"/>
        <v>1</v>
      </c>
      <c r="S10" s="24" t="b">
        <f t="shared" si="0"/>
        <v>1</v>
      </c>
      <c r="T10" s="24" t="b">
        <f t="shared" si="0"/>
        <v>1</v>
      </c>
      <c r="U10" s="24" t="b">
        <f t="shared" si="0"/>
        <v>1</v>
      </c>
      <c r="V10" s="24" t="b">
        <f t="shared" si="0"/>
        <v>1</v>
      </c>
      <c r="W10" s="24" t="b">
        <f t="shared" si="0"/>
        <v>1</v>
      </c>
      <c r="X10" s="24" t="b">
        <f t="shared" si="0"/>
        <v>1</v>
      </c>
      <c r="Y10" s="24" t="b">
        <f t="shared" si="0"/>
        <v>1</v>
      </c>
      <c r="Z10" s="24" t="b">
        <f t="shared" si="0"/>
        <v>1</v>
      </c>
      <c r="AA10" s="24" t="b">
        <f t="shared" si="0"/>
        <v>1</v>
      </c>
      <c r="AB10" s="24" t="b">
        <f t="shared" si="0"/>
        <v>1</v>
      </c>
      <c r="AC10" s="24" t="b">
        <f t="shared" si="0"/>
        <v>1</v>
      </c>
      <c r="AD10" s="24" t="b">
        <f t="shared" si="0"/>
        <v>1</v>
      </c>
      <c r="AE10" s="24" t="b">
        <f t="shared" si="0"/>
        <v>1</v>
      </c>
      <c r="AF10" s="24" t="b">
        <f t="shared" si="0"/>
        <v>1</v>
      </c>
      <c r="AG10" s="24" t="b">
        <f t="shared" si="0"/>
        <v>1</v>
      </c>
      <c r="AH10" s="24" t="b">
        <f t="shared" si="0"/>
        <v>1</v>
      </c>
      <c r="AI10" s="24" t="b">
        <f t="shared" si="0"/>
        <v>1</v>
      </c>
      <c r="AJ10" s="24" t="b">
        <f t="shared" si="0"/>
        <v>1</v>
      </c>
      <c r="AK10" s="24" t="b">
        <f t="shared" si="0"/>
        <v>1</v>
      </c>
      <c r="AL10" s="24" t="b">
        <f t="shared" si="0"/>
        <v>1</v>
      </c>
      <c r="AM10" s="24" t="b">
        <f t="shared" si="0"/>
        <v>1</v>
      </c>
      <c r="AN10" s="24" t="b">
        <f t="shared" si="0"/>
        <v>1</v>
      </c>
      <c r="AO10" s="24" t="b">
        <f t="shared" si="0"/>
        <v>1</v>
      </c>
      <c r="AP10" s="24" t="b">
        <f t="shared" si="0"/>
        <v>1</v>
      </c>
      <c r="AQ10" s="24" t="b">
        <f t="shared" si="0"/>
        <v>1</v>
      </c>
      <c r="AR10" s="24" t="b">
        <f t="shared" si="0"/>
        <v>1</v>
      </c>
      <c r="AS10" s="24" t="b">
        <f t="shared" si="0"/>
        <v>1</v>
      </c>
      <c r="AT10" s="24" t="b">
        <f t="shared" si="0"/>
        <v>1</v>
      </c>
      <c r="AU10" s="24" t="b">
        <f t="shared" si="0"/>
        <v>1</v>
      </c>
      <c r="AV10" s="24" t="b">
        <f t="shared" si="0"/>
        <v>1</v>
      </c>
      <c r="AW10" s="24" t="b">
        <f t="shared" si="0"/>
        <v>1</v>
      </c>
      <c r="AX10" s="24" t="b">
        <f t="shared" si="0"/>
        <v>1</v>
      </c>
      <c r="AY10" s="24" t="b">
        <f t="shared" si="0"/>
        <v>1</v>
      </c>
      <c r="AZ10" s="24" t="b">
        <f t="shared" si="0"/>
        <v>1</v>
      </c>
      <c r="BA10" s="24" t="b">
        <f t="shared" si="0"/>
        <v>1</v>
      </c>
      <c r="BB10" s="24" t="b">
        <f t="shared" si="0"/>
        <v>1</v>
      </c>
      <c r="BC10" s="24" t="b">
        <f t="shared" si="0"/>
        <v>1</v>
      </c>
      <c r="BD10" s="24" t="b">
        <f t="shared" si="0"/>
        <v>1</v>
      </c>
      <c r="BE10" s="24" t="b">
        <f t="shared" si="0"/>
        <v>1</v>
      </c>
      <c r="BF10" s="24" t="b">
        <f t="shared" si="0"/>
        <v>1</v>
      </c>
      <c r="BG10" s="24" t="b">
        <f t="shared" si="0"/>
        <v>1</v>
      </c>
      <c r="BH10" s="24" t="b">
        <f t="shared" si="0"/>
        <v>1</v>
      </c>
      <c r="BI10" s="24" t="b">
        <f t="shared" si="0"/>
        <v>1</v>
      </c>
      <c r="BJ10" s="24" t="b">
        <f t="shared" si="0"/>
        <v>1</v>
      </c>
      <c r="BK10" s="24" t="b">
        <f t="shared" si="0"/>
        <v>1</v>
      </c>
    </row>
    <row r="11" spans="2:63" ht="12">
      <c r="B11" s="27" t="s">
        <v>175</v>
      </c>
      <c r="C11" s="27" t="s">
        <v>176</v>
      </c>
      <c r="D11" s="27" t="s">
        <v>152</v>
      </c>
      <c r="E11" s="27" t="s">
        <v>151</v>
      </c>
      <c r="F11" s="27" t="s">
        <v>150</v>
      </c>
      <c r="G11" s="27" t="s">
        <v>149</v>
      </c>
      <c r="H11" s="27" t="s">
        <v>148</v>
      </c>
      <c r="I11" s="27" t="s">
        <v>147</v>
      </c>
      <c r="J11" s="27" t="s">
        <v>146</v>
      </c>
      <c r="K11" s="27" t="s">
        <v>145</v>
      </c>
      <c r="L11" s="27" t="s">
        <v>144</v>
      </c>
      <c r="M11" s="27" t="s">
        <v>143</v>
      </c>
      <c r="N11" s="27" t="s">
        <v>142</v>
      </c>
      <c r="O11" s="27" t="s">
        <v>141</v>
      </c>
      <c r="P11" s="27" t="s">
        <v>140</v>
      </c>
      <c r="Q11" s="27" t="s">
        <v>139</v>
      </c>
      <c r="R11" s="27" t="s">
        <v>138</v>
      </c>
      <c r="S11" s="27" t="s">
        <v>137</v>
      </c>
      <c r="T11" s="27" t="s">
        <v>136</v>
      </c>
      <c r="U11" s="27" t="s">
        <v>135</v>
      </c>
      <c r="V11" s="27" t="s">
        <v>134</v>
      </c>
      <c r="W11" s="27" t="s">
        <v>133</v>
      </c>
      <c r="X11" s="27" t="s">
        <v>132</v>
      </c>
      <c r="Y11" s="27" t="s">
        <v>131</v>
      </c>
      <c r="Z11" s="27" t="s">
        <v>130</v>
      </c>
      <c r="AA11" s="27" t="s">
        <v>129</v>
      </c>
      <c r="AB11" s="27" t="s">
        <v>128</v>
      </c>
      <c r="AC11" s="27" t="s">
        <v>127</v>
      </c>
      <c r="AD11" s="27" t="s">
        <v>126</v>
      </c>
      <c r="AE11" s="27" t="s">
        <v>125</v>
      </c>
      <c r="AF11" s="27" t="s">
        <v>124</v>
      </c>
      <c r="AG11" s="27" t="s">
        <v>123</v>
      </c>
      <c r="AH11" s="27" t="s">
        <v>122</v>
      </c>
      <c r="AI11" s="27" t="s">
        <v>121</v>
      </c>
      <c r="AJ11" s="27" t="s">
        <v>120</v>
      </c>
      <c r="AK11" s="27" t="s">
        <v>119</v>
      </c>
      <c r="AL11" s="27" t="s">
        <v>118</v>
      </c>
      <c r="AM11" s="27" t="s">
        <v>117</v>
      </c>
      <c r="AN11" s="27" t="s">
        <v>116</v>
      </c>
      <c r="AO11" s="27" t="s">
        <v>115</v>
      </c>
      <c r="AP11" s="27" t="s">
        <v>114</v>
      </c>
      <c r="AQ11" s="27" t="s">
        <v>113</v>
      </c>
      <c r="AR11" s="27" t="s">
        <v>112</v>
      </c>
      <c r="AS11" s="27" t="s">
        <v>111</v>
      </c>
      <c r="AT11" s="27" t="s">
        <v>110</v>
      </c>
      <c r="AU11" s="27" t="s">
        <v>109</v>
      </c>
      <c r="AV11" s="27" t="s">
        <v>108</v>
      </c>
      <c r="AW11" s="27" t="s">
        <v>107</v>
      </c>
      <c r="AX11" s="27" t="s">
        <v>106</v>
      </c>
      <c r="AY11" s="27" t="s">
        <v>105</v>
      </c>
      <c r="AZ11" s="27" t="s">
        <v>104</v>
      </c>
      <c r="BA11" s="27" t="s">
        <v>103</v>
      </c>
      <c r="BB11" s="27" t="s">
        <v>102</v>
      </c>
      <c r="BC11" s="27" t="s">
        <v>101</v>
      </c>
      <c r="BD11" s="27" t="s">
        <v>14</v>
      </c>
      <c r="BE11" s="27" t="s">
        <v>15</v>
      </c>
      <c r="BF11" s="27" t="s">
        <v>16</v>
      </c>
      <c r="BG11" s="27" t="s">
        <v>17</v>
      </c>
      <c r="BH11" s="27" t="s">
        <v>18</v>
      </c>
      <c r="BI11" s="27" t="s">
        <v>19</v>
      </c>
      <c r="BJ11" s="27" t="s">
        <v>20</v>
      </c>
      <c r="BK11" s="27" t="s">
        <v>21</v>
      </c>
    </row>
    <row r="12" spans="2:63" ht="12">
      <c r="B12" s="27" t="s">
        <v>23</v>
      </c>
      <c r="C12" s="27" t="s">
        <v>10</v>
      </c>
      <c r="D12" s="28">
        <v>8175.9</v>
      </c>
      <c r="E12" s="28">
        <v>8069.2</v>
      </c>
      <c r="F12" s="28">
        <v>8047</v>
      </c>
      <c r="G12" s="28">
        <v>8084</v>
      </c>
      <c r="H12" s="28">
        <v>8267.5</v>
      </c>
      <c r="I12" s="28">
        <v>8245.7</v>
      </c>
      <c r="J12" s="28">
        <v>8091.6</v>
      </c>
      <c r="K12" s="28">
        <v>8199.7</v>
      </c>
      <c r="L12" s="28">
        <v>8339.4</v>
      </c>
      <c r="M12" s="28">
        <v>7837.1</v>
      </c>
      <c r="N12" s="28">
        <v>7712.5</v>
      </c>
      <c r="O12" s="28">
        <v>7389.1</v>
      </c>
      <c r="P12" s="28">
        <v>6757.6</v>
      </c>
      <c r="Q12" s="28">
        <v>6629.3</v>
      </c>
      <c r="R12" s="28">
        <v>6619.5</v>
      </c>
      <c r="S12" s="28">
        <v>6777.8</v>
      </c>
      <c r="T12" s="28">
        <v>6930.9</v>
      </c>
      <c r="U12" s="28">
        <v>7258.9</v>
      </c>
      <c r="V12" s="28">
        <v>7452</v>
      </c>
      <c r="W12" s="28">
        <v>7273.2</v>
      </c>
      <c r="X12" s="28">
        <v>7564.1</v>
      </c>
      <c r="Y12" s="28">
        <v>7484.3</v>
      </c>
      <c r="Z12" s="28">
        <v>7300.7</v>
      </c>
      <c r="AA12" s="28">
        <v>7198.7</v>
      </c>
      <c r="AB12" s="28">
        <v>7210.1</v>
      </c>
      <c r="AC12" s="28">
        <v>7207.6</v>
      </c>
      <c r="AD12" s="28">
        <v>7171.3</v>
      </c>
      <c r="AE12" s="28">
        <v>6927.4</v>
      </c>
      <c r="AF12" s="28">
        <v>6631.9</v>
      </c>
      <c r="AG12" s="28">
        <v>6503.8</v>
      </c>
      <c r="AH12" s="28">
        <v>6561</v>
      </c>
      <c r="AI12" s="28">
        <v>6730.4</v>
      </c>
      <c r="AJ12" s="28">
        <v>6795.9</v>
      </c>
      <c r="AK12" s="28">
        <v>6878.5</v>
      </c>
      <c r="AL12" s="28">
        <v>6980</v>
      </c>
      <c r="AM12" s="28">
        <v>7012.6</v>
      </c>
      <c r="AN12" s="28">
        <v>7041.2</v>
      </c>
      <c r="AO12" s="28">
        <v>7148.4</v>
      </c>
      <c r="AP12" s="28">
        <v>7160.3</v>
      </c>
      <c r="AQ12" s="28">
        <v>7269.8</v>
      </c>
      <c r="AR12" s="28">
        <v>7476.1</v>
      </c>
      <c r="AS12" s="28">
        <v>7373.2</v>
      </c>
      <c r="AT12" s="28">
        <v>7348.2</v>
      </c>
      <c r="AU12" s="28">
        <v>7249.1</v>
      </c>
      <c r="AV12" s="28">
        <v>7417.6</v>
      </c>
      <c r="AW12" s="28">
        <v>7720.7</v>
      </c>
      <c r="AX12" s="28">
        <v>7837.2</v>
      </c>
      <c r="AY12" s="28">
        <v>7674.3</v>
      </c>
      <c r="AZ12" s="28">
        <v>7605.2</v>
      </c>
      <c r="BA12" s="28">
        <v>7614.4</v>
      </c>
      <c r="BB12" s="28">
        <v>7586.6</v>
      </c>
      <c r="BC12" s="28">
        <v>7724.4</v>
      </c>
      <c r="BD12" s="28">
        <v>7578.4</v>
      </c>
      <c r="BE12" s="28">
        <v>7469.6</v>
      </c>
      <c r="BF12" s="28">
        <v>7519.7</v>
      </c>
      <c r="BG12" s="28">
        <v>7516</v>
      </c>
      <c r="BH12" s="28">
        <v>7375</v>
      </c>
      <c r="BI12" s="28">
        <v>4951.4</v>
      </c>
      <c r="BJ12" s="28">
        <v>6860.5</v>
      </c>
      <c r="BK12" s="28">
        <v>6824.1</v>
      </c>
    </row>
    <row r="13" spans="2:63" ht="12">
      <c r="B13" s="27" t="s">
        <v>23</v>
      </c>
      <c r="C13" s="27" t="s">
        <v>163</v>
      </c>
      <c r="D13" s="28">
        <v>4363.9</v>
      </c>
      <c r="E13" s="28">
        <v>4362.5</v>
      </c>
      <c r="F13" s="28">
        <v>4368.2</v>
      </c>
      <c r="G13" s="28">
        <v>4341.3</v>
      </c>
      <c r="H13" s="28">
        <v>4434.7</v>
      </c>
      <c r="I13" s="28">
        <v>4357.1</v>
      </c>
      <c r="J13" s="28">
        <v>4217.7</v>
      </c>
      <c r="K13" s="28">
        <v>4278.5</v>
      </c>
      <c r="L13" s="28">
        <v>4395.5</v>
      </c>
      <c r="M13" s="28">
        <v>4074.9</v>
      </c>
      <c r="N13" s="28">
        <v>4032.7</v>
      </c>
      <c r="O13" s="28">
        <v>3860.1</v>
      </c>
      <c r="P13" s="28">
        <v>3508.6</v>
      </c>
      <c r="Q13" s="28">
        <v>3425.4</v>
      </c>
      <c r="R13" s="28">
        <v>3400.2</v>
      </c>
      <c r="S13" s="28">
        <v>3569.9</v>
      </c>
      <c r="T13" s="28">
        <v>3656.8</v>
      </c>
      <c r="U13" s="28">
        <v>3898.1</v>
      </c>
      <c r="V13" s="28">
        <v>4007.7</v>
      </c>
      <c r="W13" s="28">
        <v>3889</v>
      </c>
      <c r="X13" s="28">
        <v>4081.5</v>
      </c>
      <c r="Y13" s="28">
        <v>4017.2</v>
      </c>
      <c r="Z13" s="28">
        <v>3904.7</v>
      </c>
      <c r="AA13" s="28">
        <v>3832.8</v>
      </c>
      <c r="AB13" s="28">
        <v>3823.8</v>
      </c>
      <c r="AC13" s="28">
        <v>3788.9</v>
      </c>
      <c r="AD13" s="28">
        <v>3771.9</v>
      </c>
      <c r="AE13" s="28">
        <v>3623.8</v>
      </c>
      <c r="AF13" s="28">
        <v>3448.4</v>
      </c>
      <c r="AG13" s="28">
        <v>3427</v>
      </c>
      <c r="AH13" s="28">
        <v>3446</v>
      </c>
      <c r="AI13" s="28">
        <v>3535.9</v>
      </c>
      <c r="AJ13" s="28">
        <v>3547.5</v>
      </c>
      <c r="AK13" s="28">
        <v>3582.6</v>
      </c>
      <c r="AL13" s="28">
        <v>3638.4</v>
      </c>
      <c r="AM13" s="28">
        <v>3654.6</v>
      </c>
      <c r="AN13" s="28">
        <v>3720.5</v>
      </c>
      <c r="AO13" s="28">
        <v>3731.7</v>
      </c>
      <c r="AP13" s="28">
        <v>3749</v>
      </c>
      <c r="AQ13" s="28">
        <v>3831</v>
      </c>
      <c r="AR13" s="28">
        <v>3880.3</v>
      </c>
      <c r="AS13" s="28">
        <v>3871.6</v>
      </c>
      <c r="AT13" s="28">
        <v>3826.5</v>
      </c>
      <c r="AU13" s="28">
        <v>3761.7</v>
      </c>
      <c r="AV13" s="28">
        <v>3893.1</v>
      </c>
      <c r="AW13" s="28">
        <v>4048.1</v>
      </c>
      <c r="AX13" s="28">
        <v>4118.4</v>
      </c>
      <c r="AY13" s="28">
        <v>4030.5</v>
      </c>
      <c r="AZ13" s="28">
        <v>3956.9</v>
      </c>
      <c r="BA13" s="28">
        <v>3954.7</v>
      </c>
      <c r="BB13" s="28">
        <v>3920.1</v>
      </c>
      <c r="BC13" s="28">
        <v>4009.9</v>
      </c>
      <c r="BD13" s="28">
        <v>3918.7</v>
      </c>
      <c r="BE13" s="28">
        <v>3846.2</v>
      </c>
      <c r="BF13" s="28">
        <v>3889.3</v>
      </c>
      <c r="BG13" s="28">
        <v>3846</v>
      </c>
      <c r="BH13" s="28">
        <v>3783.4</v>
      </c>
      <c r="BI13" s="28">
        <v>2532.6</v>
      </c>
      <c r="BJ13" s="28">
        <v>3493.5</v>
      </c>
      <c r="BK13" s="28">
        <v>3475.4</v>
      </c>
    </row>
    <row r="14" spans="2:63" ht="12">
      <c r="B14" s="27" t="s">
        <v>23</v>
      </c>
      <c r="C14" s="27" t="s">
        <v>162</v>
      </c>
      <c r="D14" s="28">
        <v>3812</v>
      </c>
      <c r="E14" s="28">
        <v>3706.7</v>
      </c>
      <c r="F14" s="28">
        <v>3678.8</v>
      </c>
      <c r="G14" s="28">
        <v>3742.7</v>
      </c>
      <c r="H14" s="28">
        <v>3832.8</v>
      </c>
      <c r="I14" s="28">
        <v>3888.6</v>
      </c>
      <c r="J14" s="28">
        <v>3873.9</v>
      </c>
      <c r="K14" s="28">
        <v>3921.3</v>
      </c>
      <c r="L14" s="28">
        <v>3943.9</v>
      </c>
      <c r="M14" s="28">
        <v>3762.1</v>
      </c>
      <c r="N14" s="28">
        <v>3679.8</v>
      </c>
      <c r="O14" s="28">
        <v>3529</v>
      </c>
      <c r="P14" s="28">
        <v>3249</v>
      </c>
      <c r="Q14" s="28">
        <v>3203.9</v>
      </c>
      <c r="R14" s="28">
        <v>3219.4</v>
      </c>
      <c r="S14" s="28">
        <v>3207.9</v>
      </c>
      <c r="T14" s="28">
        <v>3274.1</v>
      </c>
      <c r="U14" s="28">
        <v>3360.9</v>
      </c>
      <c r="V14" s="28">
        <v>3444.2</v>
      </c>
      <c r="W14" s="28">
        <v>3384.2</v>
      </c>
      <c r="X14" s="28">
        <v>3482.7</v>
      </c>
      <c r="Y14" s="28">
        <v>3467.1</v>
      </c>
      <c r="Z14" s="28">
        <v>3395.9</v>
      </c>
      <c r="AA14" s="28">
        <v>3366</v>
      </c>
      <c r="AB14" s="28">
        <v>3386.2</v>
      </c>
      <c r="AC14" s="28">
        <v>3418.7</v>
      </c>
      <c r="AD14" s="28">
        <v>3399.5</v>
      </c>
      <c r="AE14" s="28">
        <v>3303.6</v>
      </c>
      <c r="AF14" s="28">
        <v>3183.5</v>
      </c>
      <c r="AG14" s="28">
        <v>3076.8</v>
      </c>
      <c r="AH14" s="28">
        <v>3115</v>
      </c>
      <c r="AI14" s="28">
        <v>3194.5</v>
      </c>
      <c r="AJ14" s="28">
        <v>3248.4</v>
      </c>
      <c r="AK14" s="28">
        <v>3295.8</v>
      </c>
      <c r="AL14" s="28">
        <v>3341.6</v>
      </c>
      <c r="AM14" s="28">
        <v>3358</v>
      </c>
      <c r="AN14" s="28">
        <v>3320.7</v>
      </c>
      <c r="AO14" s="28">
        <v>3416.6</v>
      </c>
      <c r="AP14" s="28">
        <v>3411.3</v>
      </c>
      <c r="AQ14" s="28">
        <v>3438.8</v>
      </c>
      <c r="AR14" s="28">
        <v>3595.8</v>
      </c>
      <c r="AS14" s="28">
        <v>3501.6</v>
      </c>
      <c r="AT14" s="28">
        <v>3521.7</v>
      </c>
      <c r="AU14" s="28">
        <v>3487.4</v>
      </c>
      <c r="AV14" s="28">
        <v>3524.4</v>
      </c>
      <c r="AW14" s="28">
        <v>3672.6</v>
      </c>
      <c r="AX14" s="28">
        <v>3718.8</v>
      </c>
      <c r="AY14" s="28">
        <v>3643.8</v>
      </c>
      <c r="AZ14" s="28">
        <v>3648.3</v>
      </c>
      <c r="BA14" s="28">
        <v>3659.7</v>
      </c>
      <c r="BB14" s="28">
        <v>3666.5</v>
      </c>
      <c r="BC14" s="28">
        <v>3714.5</v>
      </c>
      <c r="BD14" s="28">
        <v>3659.7</v>
      </c>
      <c r="BE14" s="28">
        <v>3623.4</v>
      </c>
      <c r="BF14" s="28">
        <v>3630.4</v>
      </c>
      <c r="BG14" s="28">
        <v>3670</v>
      </c>
      <c r="BH14" s="28">
        <v>3591.6</v>
      </c>
      <c r="BI14" s="28">
        <v>2418.8</v>
      </c>
      <c r="BJ14" s="28">
        <v>3367</v>
      </c>
      <c r="BK14" s="28">
        <v>3348.7</v>
      </c>
    </row>
    <row r="15" ht="12">
      <c r="B15" s="25" t="s">
        <v>100</v>
      </c>
    </row>
    <row r="17" spans="2:3" ht="12">
      <c r="B17" s="25" t="s">
        <v>1</v>
      </c>
      <c r="C17" s="26">
        <v>44299.594988425924</v>
      </c>
    </row>
    <row r="18" spans="2:3" ht="12">
      <c r="B18" s="25" t="s">
        <v>2</v>
      </c>
      <c r="C18" s="26">
        <v>44302.71511089121</v>
      </c>
    </row>
    <row r="19" spans="2:3" ht="12">
      <c r="B19" s="25" t="s">
        <v>3</v>
      </c>
      <c r="C19" s="25" t="s">
        <v>4</v>
      </c>
    </row>
    <row r="21" spans="2:3" ht="12">
      <c r="B21" s="25" t="s">
        <v>5</v>
      </c>
      <c r="C21" s="25" t="s">
        <v>6</v>
      </c>
    </row>
    <row r="22" spans="2:3" ht="12">
      <c r="B22" s="25" t="s">
        <v>7</v>
      </c>
      <c r="C22" s="25" t="s">
        <v>156</v>
      </c>
    </row>
    <row r="23" spans="2:3" ht="12">
      <c r="B23" s="25" t="s">
        <v>11</v>
      </c>
      <c r="C23" s="25" t="s">
        <v>12</v>
      </c>
    </row>
    <row r="25" spans="2:63" ht="12">
      <c r="B25" s="27" t="s">
        <v>175</v>
      </c>
      <c r="C25" s="27" t="s">
        <v>176</v>
      </c>
      <c r="D25" s="27" t="s">
        <v>152</v>
      </c>
      <c r="E25" s="27" t="s">
        <v>151</v>
      </c>
      <c r="F25" s="27" t="s">
        <v>150</v>
      </c>
      <c r="G25" s="27" t="s">
        <v>149</v>
      </c>
      <c r="H25" s="27" t="s">
        <v>148</v>
      </c>
      <c r="I25" s="27" t="s">
        <v>147</v>
      </c>
      <c r="J25" s="27" t="s">
        <v>146</v>
      </c>
      <c r="K25" s="27" t="s">
        <v>145</v>
      </c>
      <c r="L25" s="27" t="s">
        <v>144</v>
      </c>
      <c r="M25" s="27" t="s">
        <v>143</v>
      </c>
      <c r="N25" s="27" t="s">
        <v>142</v>
      </c>
      <c r="O25" s="27" t="s">
        <v>141</v>
      </c>
      <c r="P25" s="27" t="s">
        <v>140</v>
      </c>
      <c r="Q25" s="27" t="s">
        <v>139</v>
      </c>
      <c r="R25" s="27" t="s">
        <v>138</v>
      </c>
      <c r="S25" s="27" t="s">
        <v>137</v>
      </c>
      <c r="T25" s="27" t="s">
        <v>136</v>
      </c>
      <c r="U25" s="27" t="s">
        <v>135</v>
      </c>
      <c r="V25" s="27" t="s">
        <v>134</v>
      </c>
      <c r="W25" s="27" t="s">
        <v>133</v>
      </c>
      <c r="X25" s="27" t="s">
        <v>132</v>
      </c>
      <c r="Y25" s="27" t="s">
        <v>131</v>
      </c>
      <c r="Z25" s="27" t="s">
        <v>130</v>
      </c>
      <c r="AA25" s="27" t="s">
        <v>129</v>
      </c>
      <c r="AB25" s="27" t="s">
        <v>128</v>
      </c>
      <c r="AC25" s="27" t="s">
        <v>127</v>
      </c>
      <c r="AD25" s="27" t="s">
        <v>126</v>
      </c>
      <c r="AE25" s="27" t="s">
        <v>125</v>
      </c>
      <c r="AF25" s="27" t="s">
        <v>124</v>
      </c>
      <c r="AG25" s="27" t="s">
        <v>123</v>
      </c>
      <c r="AH25" s="27" t="s">
        <v>122</v>
      </c>
      <c r="AI25" s="27" t="s">
        <v>121</v>
      </c>
      <c r="AJ25" s="27" t="s">
        <v>120</v>
      </c>
      <c r="AK25" s="27" t="s">
        <v>119</v>
      </c>
      <c r="AL25" s="27" t="s">
        <v>118</v>
      </c>
      <c r="AM25" s="27" t="s">
        <v>117</v>
      </c>
      <c r="AN25" s="27" t="s">
        <v>116</v>
      </c>
      <c r="AO25" s="27" t="s">
        <v>115</v>
      </c>
      <c r="AP25" s="27" t="s">
        <v>114</v>
      </c>
      <c r="AQ25" s="27" t="s">
        <v>113</v>
      </c>
      <c r="AR25" s="27" t="s">
        <v>112</v>
      </c>
      <c r="AS25" s="27" t="s">
        <v>111</v>
      </c>
      <c r="AT25" s="27" t="s">
        <v>110</v>
      </c>
      <c r="AU25" s="27" t="s">
        <v>109</v>
      </c>
      <c r="AV25" s="27" t="s">
        <v>108</v>
      </c>
      <c r="AW25" s="27" t="s">
        <v>107</v>
      </c>
      <c r="AX25" s="27" t="s">
        <v>106</v>
      </c>
      <c r="AY25" s="27" t="s">
        <v>105</v>
      </c>
      <c r="AZ25" s="27" t="s">
        <v>104</v>
      </c>
      <c r="BA25" s="27" t="s">
        <v>103</v>
      </c>
      <c r="BB25" s="27" t="s">
        <v>102</v>
      </c>
      <c r="BC25" s="27" t="s">
        <v>101</v>
      </c>
      <c r="BD25" s="27" t="s">
        <v>14</v>
      </c>
      <c r="BE25" s="27" t="s">
        <v>15</v>
      </c>
      <c r="BF25" s="27" t="s">
        <v>16</v>
      </c>
      <c r="BG25" s="27" t="s">
        <v>17</v>
      </c>
      <c r="BH25" s="27" t="s">
        <v>18</v>
      </c>
      <c r="BI25" s="27" t="s">
        <v>19</v>
      </c>
      <c r="BJ25" s="27" t="s">
        <v>20</v>
      </c>
      <c r="BK25" s="27" t="s">
        <v>21</v>
      </c>
    </row>
    <row r="26" spans="2:63" ht="12">
      <c r="B26" s="27" t="s">
        <v>23</v>
      </c>
      <c r="C26" s="27" t="s">
        <v>10</v>
      </c>
      <c r="D26" s="28">
        <v>4034</v>
      </c>
      <c r="E26" s="28">
        <v>3991.7</v>
      </c>
      <c r="F26" s="28">
        <v>3976.4</v>
      </c>
      <c r="G26" s="28">
        <v>3958.2</v>
      </c>
      <c r="H26" s="28">
        <v>3913.2</v>
      </c>
      <c r="I26" s="28">
        <v>4031.4</v>
      </c>
      <c r="J26" s="28">
        <v>4081.3</v>
      </c>
      <c r="K26" s="28">
        <v>4063.5</v>
      </c>
      <c r="L26" s="28">
        <v>4201.5</v>
      </c>
      <c r="M26" s="28">
        <v>4323.3</v>
      </c>
      <c r="N26" s="28">
        <v>4418</v>
      </c>
      <c r="O26" s="28">
        <v>4712.1</v>
      </c>
      <c r="P26" s="28">
        <v>5184</v>
      </c>
      <c r="Q26" s="28">
        <v>5006.8</v>
      </c>
      <c r="R26" s="28">
        <v>4819.2</v>
      </c>
      <c r="S26" s="28">
        <v>4806.4</v>
      </c>
      <c r="T26" s="28">
        <v>4720.7</v>
      </c>
      <c r="U26" s="28">
        <v>4550.4</v>
      </c>
      <c r="V26" s="28">
        <v>4600.5</v>
      </c>
      <c r="W26" s="28">
        <v>4667.8</v>
      </c>
      <c r="X26" s="28">
        <v>4669</v>
      </c>
      <c r="Y26" s="28">
        <v>4824.6</v>
      </c>
      <c r="Z26" s="28">
        <v>4804.3</v>
      </c>
      <c r="AA26" s="28">
        <v>4745.4</v>
      </c>
      <c r="AB26" s="28">
        <v>4817.5</v>
      </c>
      <c r="AC26" s="28">
        <v>4797.9</v>
      </c>
      <c r="AD26" s="28">
        <v>4855.5</v>
      </c>
      <c r="AE26" s="28">
        <v>4879.8</v>
      </c>
      <c r="AF26" s="28">
        <v>4896.8</v>
      </c>
      <c r="AG26" s="28">
        <v>4773.9</v>
      </c>
      <c r="AH26" s="28">
        <v>4689.7</v>
      </c>
      <c r="AI26" s="28">
        <v>4603.4</v>
      </c>
      <c r="AJ26" s="28">
        <v>4554.3</v>
      </c>
      <c r="AK26" s="28">
        <v>4494.3</v>
      </c>
      <c r="AL26" s="28">
        <v>4514.9</v>
      </c>
      <c r="AM26" s="28">
        <v>4427.4</v>
      </c>
      <c r="AN26" s="28">
        <v>4279.7</v>
      </c>
      <c r="AO26" s="28">
        <v>4279.9</v>
      </c>
      <c r="AP26" s="28">
        <v>4177.7</v>
      </c>
      <c r="AQ26" s="28">
        <v>4268.2</v>
      </c>
      <c r="AR26" s="28">
        <v>4340</v>
      </c>
      <c r="AS26" s="28">
        <v>4313</v>
      </c>
      <c r="AT26" s="28">
        <v>4314.6</v>
      </c>
      <c r="AU26" s="28">
        <v>4306.8</v>
      </c>
      <c r="AV26" s="28">
        <v>4276.8</v>
      </c>
      <c r="AW26" s="28">
        <v>4234.2</v>
      </c>
      <c r="AX26" s="28">
        <v>4196.3</v>
      </c>
      <c r="AY26" s="28">
        <v>4097.2</v>
      </c>
      <c r="AZ26" s="28">
        <v>3978.9</v>
      </c>
      <c r="BA26" s="28">
        <v>4020.2</v>
      </c>
      <c r="BB26" s="28">
        <v>4029.4</v>
      </c>
      <c r="BC26" s="28">
        <v>3997</v>
      </c>
      <c r="BD26" s="28">
        <v>4019.7</v>
      </c>
      <c r="BE26" s="28">
        <v>4070.3</v>
      </c>
      <c r="BF26" s="28">
        <v>4126.8</v>
      </c>
      <c r="BG26" s="28">
        <v>4027.1</v>
      </c>
      <c r="BH26" s="28">
        <v>4354</v>
      </c>
      <c r="BI26" s="28">
        <v>6290.8</v>
      </c>
      <c r="BJ26" s="28">
        <v>3760.1</v>
      </c>
      <c r="BK26" s="28">
        <v>3824.6</v>
      </c>
    </row>
    <row r="27" spans="2:63" ht="12">
      <c r="B27" s="27" t="s">
        <v>23</v>
      </c>
      <c r="C27" s="27" t="s">
        <v>163</v>
      </c>
      <c r="D27" s="28">
        <v>2006.4</v>
      </c>
      <c r="E27" s="28">
        <v>1968.4</v>
      </c>
      <c r="F27" s="28">
        <v>1947.2</v>
      </c>
      <c r="G27" s="28">
        <v>1926.9</v>
      </c>
      <c r="H27" s="28">
        <v>1901.5</v>
      </c>
      <c r="I27" s="28">
        <v>1982.8</v>
      </c>
      <c r="J27" s="28">
        <v>2019.5</v>
      </c>
      <c r="K27" s="28">
        <v>1984.5</v>
      </c>
      <c r="L27" s="28">
        <v>2085.8</v>
      </c>
      <c r="M27" s="28">
        <v>2183.9</v>
      </c>
      <c r="N27" s="28">
        <v>2268.4</v>
      </c>
      <c r="O27" s="28">
        <v>2365.3</v>
      </c>
      <c r="P27" s="28">
        <v>2805.9</v>
      </c>
      <c r="Q27" s="28">
        <v>2677.4</v>
      </c>
      <c r="R27" s="28">
        <v>2512.9</v>
      </c>
      <c r="S27" s="28">
        <v>2503.7</v>
      </c>
      <c r="T27" s="28">
        <v>2460.8</v>
      </c>
      <c r="U27" s="28">
        <v>2310.7</v>
      </c>
      <c r="V27" s="28">
        <v>2366.4</v>
      </c>
      <c r="W27" s="28">
        <v>2397.8</v>
      </c>
      <c r="X27" s="28">
        <v>2412.2</v>
      </c>
      <c r="Y27" s="28">
        <v>2537.2</v>
      </c>
      <c r="Z27" s="28">
        <v>2517.6</v>
      </c>
      <c r="AA27" s="28">
        <v>2499</v>
      </c>
      <c r="AB27" s="28">
        <v>2541.3</v>
      </c>
      <c r="AC27" s="28">
        <v>2513.9</v>
      </c>
      <c r="AD27" s="28">
        <v>2554.5</v>
      </c>
      <c r="AE27" s="28">
        <v>2559.5</v>
      </c>
      <c r="AF27" s="28">
        <v>2588.6</v>
      </c>
      <c r="AG27" s="28">
        <v>2506.1</v>
      </c>
      <c r="AH27" s="28">
        <v>2459.4</v>
      </c>
      <c r="AI27" s="28">
        <v>2407.1</v>
      </c>
      <c r="AJ27" s="28">
        <v>2386.1</v>
      </c>
      <c r="AK27" s="28">
        <v>2350.6</v>
      </c>
      <c r="AL27" s="28">
        <v>2380.6</v>
      </c>
      <c r="AM27" s="28">
        <v>2335.4</v>
      </c>
      <c r="AN27" s="28">
        <v>2225.8</v>
      </c>
      <c r="AO27" s="28">
        <v>2228</v>
      </c>
      <c r="AP27" s="28">
        <v>2130.4</v>
      </c>
      <c r="AQ27" s="28">
        <v>2177.7</v>
      </c>
      <c r="AR27" s="28">
        <v>2220.9</v>
      </c>
      <c r="AS27" s="28">
        <v>2195.6</v>
      </c>
      <c r="AT27" s="28">
        <v>2209.2</v>
      </c>
      <c r="AU27" s="28">
        <v>2217.8</v>
      </c>
      <c r="AV27" s="28">
        <v>2196.4</v>
      </c>
      <c r="AW27" s="28">
        <v>2163.3</v>
      </c>
      <c r="AX27" s="28">
        <v>2134.2</v>
      </c>
      <c r="AY27" s="28">
        <v>2045.1</v>
      </c>
      <c r="AZ27" s="28">
        <v>1952.8</v>
      </c>
      <c r="BA27" s="28">
        <v>1976.1</v>
      </c>
      <c r="BB27" s="28">
        <v>1984.8</v>
      </c>
      <c r="BC27" s="28">
        <v>1949.1</v>
      </c>
      <c r="BD27" s="28">
        <v>1996.2</v>
      </c>
      <c r="BE27" s="28">
        <v>2024</v>
      </c>
      <c r="BF27" s="28">
        <v>2028.8</v>
      </c>
      <c r="BG27" s="28">
        <v>1974</v>
      </c>
      <c r="BH27" s="28">
        <v>2282.5</v>
      </c>
      <c r="BI27" s="28">
        <v>3130.6</v>
      </c>
      <c r="BJ27" s="28">
        <v>1797.8</v>
      </c>
      <c r="BK27" s="28">
        <v>1838.7</v>
      </c>
    </row>
    <row r="28" spans="2:63" ht="12">
      <c r="B28" s="27" t="s">
        <v>23</v>
      </c>
      <c r="C28" s="27" t="s">
        <v>162</v>
      </c>
      <c r="D28" s="28">
        <v>2027.6</v>
      </c>
      <c r="E28" s="28">
        <v>2023.3</v>
      </c>
      <c r="F28" s="28">
        <v>2029.2</v>
      </c>
      <c r="G28" s="28">
        <v>2031.4</v>
      </c>
      <c r="H28" s="28">
        <v>2011.7</v>
      </c>
      <c r="I28" s="28">
        <v>2048.5</v>
      </c>
      <c r="J28" s="28">
        <v>2061.9</v>
      </c>
      <c r="K28" s="28">
        <v>2079</v>
      </c>
      <c r="L28" s="28">
        <v>2115.7</v>
      </c>
      <c r="M28" s="28">
        <v>2139.5</v>
      </c>
      <c r="N28" s="28">
        <v>2149.6</v>
      </c>
      <c r="O28" s="28">
        <v>2346.8</v>
      </c>
      <c r="P28" s="28">
        <v>2378.1</v>
      </c>
      <c r="Q28" s="28">
        <v>2329.5</v>
      </c>
      <c r="R28" s="28">
        <v>2306.3</v>
      </c>
      <c r="S28" s="28">
        <v>2302.7</v>
      </c>
      <c r="T28" s="28">
        <v>2259.9</v>
      </c>
      <c r="U28" s="28">
        <v>2239.7</v>
      </c>
      <c r="V28" s="28">
        <v>2234.1</v>
      </c>
      <c r="W28" s="28">
        <v>2270</v>
      </c>
      <c r="X28" s="28">
        <v>2256.8</v>
      </c>
      <c r="Y28" s="28">
        <v>2287.4</v>
      </c>
      <c r="Z28" s="28">
        <v>2286.7</v>
      </c>
      <c r="AA28" s="28">
        <v>2246.4</v>
      </c>
      <c r="AB28" s="28">
        <v>2276.3</v>
      </c>
      <c r="AC28" s="28">
        <v>2284</v>
      </c>
      <c r="AD28" s="28">
        <v>2300.9</v>
      </c>
      <c r="AE28" s="28">
        <v>2320.2</v>
      </c>
      <c r="AF28" s="28">
        <v>2308.2</v>
      </c>
      <c r="AG28" s="28">
        <v>2267.8</v>
      </c>
      <c r="AH28" s="28">
        <v>2230.3</v>
      </c>
      <c r="AI28" s="28">
        <v>2196.3</v>
      </c>
      <c r="AJ28" s="28">
        <v>2168.1</v>
      </c>
      <c r="AK28" s="28">
        <v>2143.8</v>
      </c>
      <c r="AL28" s="28">
        <v>2134.2</v>
      </c>
      <c r="AM28" s="28">
        <v>2092</v>
      </c>
      <c r="AN28" s="28">
        <v>2053.9</v>
      </c>
      <c r="AO28" s="28">
        <v>2051.9</v>
      </c>
      <c r="AP28" s="28">
        <v>2047.3</v>
      </c>
      <c r="AQ28" s="28">
        <v>2090.5</v>
      </c>
      <c r="AR28" s="28">
        <v>2119</v>
      </c>
      <c r="AS28" s="28">
        <v>2117.5</v>
      </c>
      <c r="AT28" s="28">
        <v>2105.5</v>
      </c>
      <c r="AU28" s="28">
        <v>2089</v>
      </c>
      <c r="AV28" s="28">
        <v>2080.4</v>
      </c>
      <c r="AW28" s="28">
        <v>2071</v>
      </c>
      <c r="AX28" s="28">
        <v>2062.1</v>
      </c>
      <c r="AY28" s="28">
        <v>2052.1</v>
      </c>
      <c r="AZ28" s="28">
        <v>2026.1</v>
      </c>
      <c r="BA28" s="28">
        <v>2044.1</v>
      </c>
      <c r="BB28" s="28">
        <v>2044.6</v>
      </c>
      <c r="BC28" s="28">
        <v>2047.9</v>
      </c>
      <c r="BD28" s="28">
        <v>2023.5</v>
      </c>
      <c r="BE28" s="28">
        <v>2046.3</v>
      </c>
      <c r="BF28" s="28">
        <v>2098</v>
      </c>
      <c r="BG28" s="28">
        <v>2053.1</v>
      </c>
      <c r="BH28" s="28">
        <v>2071.6</v>
      </c>
      <c r="BI28" s="28">
        <v>3160.2</v>
      </c>
      <c r="BJ28" s="28">
        <v>1962.3</v>
      </c>
      <c r="BK28" s="28">
        <v>1985.9</v>
      </c>
    </row>
    <row r="31" ht="12">
      <c r="C31" s="25" t="s">
        <v>177</v>
      </c>
    </row>
    <row r="32" ht="12">
      <c r="C32" s="25" t="s">
        <v>158</v>
      </c>
    </row>
    <row r="33" ht="12">
      <c r="C33" s="25" t="s">
        <v>157</v>
      </c>
    </row>
    <row r="34" ht="12">
      <c r="C34" s="25"/>
    </row>
    <row r="35" ht="12">
      <c r="C35" s="25" t="s">
        <v>154</v>
      </c>
    </row>
    <row r="36" spans="3:63" ht="12">
      <c r="C36" s="27" t="s">
        <v>176</v>
      </c>
      <c r="E36" s="24" t="str">
        <f>E37</f>
        <v>2006Q2</v>
      </c>
      <c r="G36" s="24" t="str">
        <f>G37</f>
        <v>2006Q4</v>
      </c>
      <c r="I36" s="24" t="str">
        <f>I37</f>
        <v>2007Q2</v>
      </c>
      <c r="K36" s="24" t="str">
        <f>K37</f>
        <v>2007Q4</v>
      </c>
      <c r="M36" s="24" t="str">
        <f>M37</f>
        <v>2008Q2</v>
      </c>
      <c r="O36" s="24" t="str">
        <f>O37</f>
        <v>2008Q4</v>
      </c>
      <c r="Q36" s="24" t="str">
        <f>Q37</f>
        <v>2009Q2</v>
      </c>
      <c r="S36" s="24" t="str">
        <f>S37</f>
        <v>2009Q4</v>
      </c>
      <c r="U36" s="24" t="str">
        <f>U37</f>
        <v>2010Q2</v>
      </c>
      <c r="W36" s="24" t="str">
        <f>W37</f>
        <v>2010Q4</v>
      </c>
      <c r="Y36" s="24" t="str">
        <f>Y37</f>
        <v>2011Q2</v>
      </c>
      <c r="AA36" s="24" t="str">
        <f>AA37</f>
        <v>2011Q4</v>
      </c>
      <c r="AC36" s="24" t="str">
        <f>AC37</f>
        <v>2012Q2</v>
      </c>
      <c r="AE36" s="24" t="str">
        <f>AE37</f>
        <v>2012Q4</v>
      </c>
      <c r="AG36" s="24" t="str">
        <f>AG37</f>
        <v>2013Q2</v>
      </c>
      <c r="AI36" s="24" t="str">
        <f>AI37</f>
        <v>2013Q4</v>
      </c>
      <c r="AK36" s="24" t="str">
        <f>AK37</f>
        <v>2014Q2</v>
      </c>
      <c r="AM36" s="24" t="str">
        <f>AM37</f>
        <v>2014Q4</v>
      </c>
      <c r="AO36" s="24" t="str">
        <f>AO37</f>
        <v>2015Q2</v>
      </c>
      <c r="AQ36" s="24" t="str">
        <f>AQ37</f>
        <v>2015Q4</v>
      </c>
      <c r="AS36" s="24" t="str">
        <f>AS37</f>
        <v>2016Q2</v>
      </c>
      <c r="AU36" s="24" t="str">
        <f>AU37</f>
        <v>2016Q4</v>
      </c>
      <c r="AW36" s="24" t="str">
        <f>AW37</f>
        <v>2017Q2</v>
      </c>
      <c r="AY36" s="24" t="str">
        <f>AY37</f>
        <v>2017Q4</v>
      </c>
      <c r="BA36" s="24" t="str">
        <f>BA37</f>
        <v>2018Q2</v>
      </c>
      <c r="BC36" s="24" t="str">
        <f>BC37</f>
        <v>2018Q4</v>
      </c>
      <c r="BE36" s="24" t="str">
        <f>BE37</f>
        <v>2019Q2</v>
      </c>
      <c r="BG36" s="24" t="str">
        <f>BG37</f>
        <v>2019Q4</v>
      </c>
      <c r="BI36" s="24" t="str">
        <f>BI37</f>
        <v>2020Q2</v>
      </c>
      <c r="BK36" s="24" t="str">
        <f>BK37</f>
        <v>2020Q4</v>
      </c>
    </row>
    <row r="37" spans="4:63" ht="12">
      <c r="D37" s="27" t="s">
        <v>152</v>
      </c>
      <c r="E37" s="27" t="s">
        <v>151</v>
      </c>
      <c r="F37" s="27" t="s">
        <v>150</v>
      </c>
      <c r="G37" s="27" t="s">
        <v>149</v>
      </c>
      <c r="H37" s="27" t="s">
        <v>148</v>
      </c>
      <c r="I37" s="27" t="s">
        <v>147</v>
      </c>
      <c r="J37" s="27" t="s">
        <v>146</v>
      </c>
      <c r="K37" s="27" t="s">
        <v>145</v>
      </c>
      <c r="L37" s="27" t="s">
        <v>144</v>
      </c>
      <c r="M37" s="27" t="s">
        <v>143</v>
      </c>
      <c r="N37" s="27" t="s">
        <v>142</v>
      </c>
      <c r="O37" s="27" t="s">
        <v>141</v>
      </c>
      <c r="P37" s="27" t="s">
        <v>140</v>
      </c>
      <c r="Q37" s="27" t="s">
        <v>139</v>
      </c>
      <c r="R37" s="27" t="s">
        <v>138</v>
      </c>
      <c r="S37" s="27" t="s">
        <v>137</v>
      </c>
      <c r="T37" s="27" t="s">
        <v>136</v>
      </c>
      <c r="U37" s="27" t="s">
        <v>135</v>
      </c>
      <c r="V37" s="27" t="s">
        <v>134</v>
      </c>
      <c r="W37" s="27" t="s">
        <v>133</v>
      </c>
      <c r="X37" s="27" t="s">
        <v>132</v>
      </c>
      <c r="Y37" s="27" t="s">
        <v>131</v>
      </c>
      <c r="Z37" s="27" t="s">
        <v>130</v>
      </c>
      <c r="AA37" s="27" t="s">
        <v>129</v>
      </c>
      <c r="AB37" s="27" t="s">
        <v>128</v>
      </c>
      <c r="AC37" s="27" t="s">
        <v>127</v>
      </c>
      <c r="AD37" s="27" t="s">
        <v>126</v>
      </c>
      <c r="AE37" s="27" t="s">
        <v>125</v>
      </c>
      <c r="AF37" s="27" t="s">
        <v>124</v>
      </c>
      <c r="AG37" s="27" t="s">
        <v>123</v>
      </c>
      <c r="AH37" s="27" t="s">
        <v>122</v>
      </c>
      <c r="AI37" s="27" t="s">
        <v>121</v>
      </c>
      <c r="AJ37" s="27" t="s">
        <v>120</v>
      </c>
      <c r="AK37" s="27" t="s">
        <v>119</v>
      </c>
      <c r="AL37" s="27" t="s">
        <v>118</v>
      </c>
      <c r="AM37" s="27" t="s">
        <v>117</v>
      </c>
      <c r="AN37" s="27" t="s">
        <v>116</v>
      </c>
      <c r="AO37" s="27" t="s">
        <v>115</v>
      </c>
      <c r="AP37" s="27" t="s">
        <v>114</v>
      </c>
      <c r="AQ37" s="27" t="s">
        <v>113</v>
      </c>
      <c r="AR37" s="27" t="s">
        <v>112</v>
      </c>
      <c r="AS37" s="27" t="s">
        <v>111</v>
      </c>
      <c r="AT37" s="27" t="s">
        <v>110</v>
      </c>
      <c r="AU37" s="27" t="s">
        <v>109</v>
      </c>
      <c r="AV37" s="27" t="s">
        <v>108</v>
      </c>
      <c r="AW37" s="27" t="s">
        <v>107</v>
      </c>
      <c r="AX37" s="27" t="s">
        <v>106</v>
      </c>
      <c r="AY37" s="27" t="s">
        <v>105</v>
      </c>
      <c r="AZ37" s="27" t="s">
        <v>104</v>
      </c>
      <c r="BA37" s="27" t="s">
        <v>103</v>
      </c>
      <c r="BB37" s="27" t="s">
        <v>102</v>
      </c>
      <c r="BC37" s="27" t="s">
        <v>101</v>
      </c>
      <c r="BD37" s="27" t="s">
        <v>14</v>
      </c>
      <c r="BE37" s="27" t="s">
        <v>15</v>
      </c>
      <c r="BF37" s="27" t="s">
        <v>16</v>
      </c>
      <c r="BG37" s="27" t="s">
        <v>17</v>
      </c>
      <c r="BH37" s="27" t="s">
        <v>18</v>
      </c>
      <c r="BI37" s="27" t="s">
        <v>19</v>
      </c>
      <c r="BJ37" s="27" t="s">
        <v>20</v>
      </c>
      <c r="BK37" s="27" t="s">
        <v>21</v>
      </c>
    </row>
    <row r="38" spans="3:63" ht="12">
      <c r="C38" s="24" t="s">
        <v>161</v>
      </c>
      <c r="D38" s="24">
        <f aca="true" t="shared" si="1" ref="D38:BK39">ROUND(D13/1000,1)</f>
        <v>4.4</v>
      </c>
      <c r="E38" s="24">
        <f t="shared" si="1"/>
        <v>4.4</v>
      </c>
      <c r="F38" s="24">
        <f t="shared" si="1"/>
        <v>4.4</v>
      </c>
      <c r="G38" s="24">
        <f t="shared" si="1"/>
        <v>4.3</v>
      </c>
      <c r="H38" s="24">
        <f t="shared" si="1"/>
        <v>4.4</v>
      </c>
      <c r="I38" s="24">
        <f t="shared" si="1"/>
        <v>4.4</v>
      </c>
      <c r="J38" s="24">
        <f t="shared" si="1"/>
        <v>4.2</v>
      </c>
      <c r="K38" s="24">
        <f t="shared" si="1"/>
        <v>4.3</v>
      </c>
      <c r="L38" s="24">
        <f t="shared" si="1"/>
        <v>4.4</v>
      </c>
      <c r="M38" s="24">
        <f t="shared" si="1"/>
        <v>4.1</v>
      </c>
      <c r="N38" s="24">
        <f t="shared" si="1"/>
        <v>4</v>
      </c>
      <c r="O38" s="24">
        <f t="shared" si="1"/>
        <v>3.9</v>
      </c>
      <c r="P38" s="24">
        <f t="shared" si="1"/>
        <v>3.5</v>
      </c>
      <c r="Q38" s="24">
        <f t="shared" si="1"/>
        <v>3.4</v>
      </c>
      <c r="R38" s="24">
        <f t="shared" si="1"/>
        <v>3.4</v>
      </c>
      <c r="S38" s="24">
        <f t="shared" si="1"/>
        <v>3.6</v>
      </c>
      <c r="T38" s="24">
        <f t="shared" si="1"/>
        <v>3.7</v>
      </c>
      <c r="U38" s="24">
        <f t="shared" si="1"/>
        <v>3.9</v>
      </c>
      <c r="V38" s="24">
        <f t="shared" si="1"/>
        <v>4</v>
      </c>
      <c r="W38" s="24">
        <f t="shared" si="1"/>
        <v>3.9</v>
      </c>
      <c r="X38" s="24">
        <f t="shared" si="1"/>
        <v>4.1</v>
      </c>
      <c r="Y38" s="24">
        <f t="shared" si="1"/>
        <v>4</v>
      </c>
      <c r="Z38" s="24">
        <f t="shared" si="1"/>
        <v>3.9</v>
      </c>
      <c r="AA38" s="24">
        <f t="shared" si="1"/>
        <v>3.8</v>
      </c>
      <c r="AB38" s="24">
        <f t="shared" si="1"/>
        <v>3.8</v>
      </c>
      <c r="AC38" s="24">
        <f t="shared" si="1"/>
        <v>3.8</v>
      </c>
      <c r="AD38" s="24">
        <f t="shared" si="1"/>
        <v>3.8</v>
      </c>
      <c r="AE38" s="24">
        <f t="shared" si="1"/>
        <v>3.6</v>
      </c>
      <c r="AF38" s="24">
        <f t="shared" si="1"/>
        <v>3.4</v>
      </c>
      <c r="AG38" s="24">
        <f t="shared" si="1"/>
        <v>3.4</v>
      </c>
      <c r="AH38" s="24">
        <f t="shared" si="1"/>
        <v>3.4</v>
      </c>
      <c r="AI38" s="24">
        <f t="shared" si="1"/>
        <v>3.5</v>
      </c>
      <c r="AJ38" s="24">
        <f t="shared" si="1"/>
        <v>3.5</v>
      </c>
      <c r="AK38" s="24">
        <f t="shared" si="1"/>
        <v>3.6</v>
      </c>
      <c r="AL38" s="24">
        <f t="shared" si="1"/>
        <v>3.6</v>
      </c>
      <c r="AM38" s="24">
        <f t="shared" si="1"/>
        <v>3.7</v>
      </c>
      <c r="AN38" s="24">
        <f t="shared" si="1"/>
        <v>3.7</v>
      </c>
      <c r="AO38" s="24">
        <f t="shared" si="1"/>
        <v>3.7</v>
      </c>
      <c r="AP38" s="24">
        <f t="shared" si="1"/>
        <v>3.7</v>
      </c>
      <c r="AQ38" s="24">
        <f t="shared" si="1"/>
        <v>3.8</v>
      </c>
      <c r="AR38" s="24">
        <f t="shared" si="1"/>
        <v>3.9</v>
      </c>
      <c r="AS38" s="24">
        <f t="shared" si="1"/>
        <v>3.9</v>
      </c>
      <c r="AT38" s="24">
        <f t="shared" si="1"/>
        <v>3.8</v>
      </c>
      <c r="AU38" s="24">
        <f t="shared" si="1"/>
        <v>3.8</v>
      </c>
      <c r="AV38" s="24">
        <f t="shared" si="1"/>
        <v>3.9</v>
      </c>
      <c r="AW38" s="24">
        <f t="shared" si="1"/>
        <v>4</v>
      </c>
      <c r="AX38" s="24">
        <f t="shared" si="1"/>
        <v>4.1</v>
      </c>
      <c r="AY38" s="24">
        <f t="shared" si="1"/>
        <v>4</v>
      </c>
      <c r="AZ38" s="24">
        <f t="shared" si="1"/>
        <v>4</v>
      </c>
      <c r="BA38" s="24">
        <f t="shared" si="1"/>
        <v>4</v>
      </c>
      <c r="BB38" s="24">
        <f t="shared" si="1"/>
        <v>3.9</v>
      </c>
      <c r="BC38" s="24">
        <f t="shared" si="1"/>
        <v>4</v>
      </c>
      <c r="BD38" s="24">
        <f t="shared" si="1"/>
        <v>3.9</v>
      </c>
      <c r="BE38" s="24">
        <f t="shared" si="1"/>
        <v>3.8</v>
      </c>
      <c r="BF38" s="24">
        <f t="shared" si="1"/>
        <v>3.9</v>
      </c>
      <c r="BG38" s="24">
        <f t="shared" si="1"/>
        <v>3.8</v>
      </c>
      <c r="BH38" s="24">
        <f t="shared" si="1"/>
        <v>3.8</v>
      </c>
      <c r="BI38" s="24">
        <f t="shared" si="1"/>
        <v>2.5</v>
      </c>
      <c r="BJ38" s="24">
        <f t="shared" si="1"/>
        <v>3.5</v>
      </c>
      <c r="BK38" s="24">
        <f t="shared" si="1"/>
        <v>3.5</v>
      </c>
    </row>
    <row r="39" spans="3:63" ht="12">
      <c r="C39" s="24" t="s">
        <v>160</v>
      </c>
      <c r="D39" s="24">
        <f t="shared" si="1"/>
        <v>3.8</v>
      </c>
      <c r="E39" s="24">
        <f t="shared" si="1"/>
        <v>3.7</v>
      </c>
      <c r="F39" s="24">
        <f t="shared" si="1"/>
        <v>3.7</v>
      </c>
      <c r="G39" s="24">
        <f t="shared" si="1"/>
        <v>3.7</v>
      </c>
      <c r="H39" s="24">
        <f t="shared" si="1"/>
        <v>3.8</v>
      </c>
      <c r="I39" s="24">
        <f t="shared" si="1"/>
        <v>3.9</v>
      </c>
      <c r="J39" s="24">
        <f t="shared" si="1"/>
        <v>3.9</v>
      </c>
      <c r="K39" s="24">
        <f t="shared" si="1"/>
        <v>3.9</v>
      </c>
      <c r="L39" s="24">
        <f t="shared" si="1"/>
        <v>3.9</v>
      </c>
      <c r="M39" s="24">
        <f t="shared" si="1"/>
        <v>3.8</v>
      </c>
      <c r="N39" s="24">
        <f t="shared" si="1"/>
        <v>3.7</v>
      </c>
      <c r="O39" s="24">
        <f t="shared" si="1"/>
        <v>3.5</v>
      </c>
      <c r="P39" s="24">
        <f t="shared" si="1"/>
        <v>3.2</v>
      </c>
      <c r="Q39" s="24">
        <f t="shared" si="1"/>
        <v>3.2</v>
      </c>
      <c r="R39" s="24">
        <f t="shared" si="1"/>
        <v>3.2</v>
      </c>
      <c r="S39" s="24">
        <f t="shared" si="1"/>
        <v>3.2</v>
      </c>
      <c r="T39" s="24">
        <f t="shared" si="1"/>
        <v>3.3</v>
      </c>
      <c r="U39" s="24">
        <f t="shared" si="1"/>
        <v>3.4</v>
      </c>
      <c r="V39" s="24">
        <f t="shared" si="1"/>
        <v>3.4</v>
      </c>
      <c r="W39" s="24">
        <f t="shared" si="1"/>
        <v>3.4</v>
      </c>
      <c r="X39" s="24">
        <f t="shared" si="1"/>
        <v>3.5</v>
      </c>
      <c r="Y39" s="24">
        <f t="shared" si="1"/>
        <v>3.5</v>
      </c>
      <c r="Z39" s="24">
        <f t="shared" si="1"/>
        <v>3.4</v>
      </c>
      <c r="AA39" s="24">
        <f t="shared" si="1"/>
        <v>3.4</v>
      </c>
      <c r="AB39" s="24">
        <f t="shared" si="1"/>
        <v>3.4</v>
      </c>
      <c r="AC39" s="24">
        <f t="shared" si="1"/>
        <v>3.4</v>
      </c>
      <c r="AD39" s="24">
        <f t="shared" si="1"/>
        <v>3.4</v>
      </c>
      <c r="AE39" s="24">
        <f t="shared" si="1"/>
        <v>3.3</v>
      </c>
      <c r="AF39" s="24">
        <f t="shared" si="1"/>
        <v>3.2</v>
      </c>
      <c r="AG39" s="24">
        <f t="shared" si="1"/>
        <v>3.1</v>
      </c>
      <c r="AH39" s="24">
        <f t="shared" si="1"/>
        <v>3.1</v>
      </c>
      <c r="AI39" s="24">
        <f t="shared" si="1"/>
        <v>3.2</v>
      </c>
      <c r="AJ39" s="24">
        <f t="shared" si="1"/>
        <v>3.2</v>
      </c>
      <c r="AK39" s="24">
        <f t="shared" si="1"/>
        <v>3.3</v>
      </c>
      <c r="AL39" s="24">
        <f t="shared" si="1"/>
        <v>3.3</v>
      </c>
      <c r="AM39" s="24">
        <f t="shared" si="1"/>
        <v>3.4</v>
      </c>
      <c r="AN39" s="24">
        <f t="shared" si="1"/>
        <v>3.3</v>
      </c>
      <c r="AO39" s="24">
        <f t="shared" si="1"/>
        <v>3.4</v>
      </c>
      <c r="AP39" s="24">
        <f t="shared" si="1"/>
        <v>3.4</v>
      </c>
      <c r="AQ39" s="24">
        <f t="shared" si="1"/>
        <v>3.4</v>
      </c>
      <c r="AR39" s="24">
        <f t="shared" si="1"/>
        <v>3.6</v>
      </c>
      <c r="AS39" s="24">
        <f t="shared" si="1"/>
        <v>3.5</v>
      </c>
      <c r="AT39" s="24">
        <f t="shared" si="1"/>
        <v>3.5</v>
      </c>
      <c r="AU39" s="24">
        <f t="shared" si="1"/>
        <v>3.5</v>
      </c>
      <c r="AV39" s="24">
        <f t="shared" si="1"/>
        <v>3.5</v>
      </c>
      <c r="AW39" s="24">
        <f t="shared" si="1"/>
        <v>3.7</v>
      </c>
      <c r="AX39" s="24">
        <f t="shared" si="1"/>
        <v>3.7</v>
      </c>
      <c r="AY39" s="24">
        <f t="shared" si="1"/>
        <v>3.6</v>
      </c>
      <c r="AZ39" s="24">
        <f t="shared" si="1"/>
        <v>3.6</v>
      </c>
      <c r="BA39" s="24">
        <f t="shared" si="1"/>
        <v>3.7</v>
      </c>
      <c r="BB39" s="24">
        <f t="shared" si="1"/>
        <v>3.7</v>
      </c>
      <c r="BC39" s="24">
        <f t="shared" si="1"/>
        <v>3.7</v>
      </c>
      <c r="BD39" s="24">
        <f t="shared" si="1"/>
        <v>3.7</v>
      </c>
      <c r="BE39" s="24">
        <f t="shared" si="1"/>
        <v>3.6</v>
      </c>
      <c r="BF39" s="24">
        <f t="shared" si="1"/>
        <v>3.6</v>
      </c>
      <c r="BG39" s="24">
        <f t="shared" si="1"/>
        <v>3.7</v>
      </c>
      <c r="BH39" s="24">
        <f t="shared" si="1"/>
        <v>3.6</v>
      </c>
      <c r="BI39" s="24">
        <f t="shared" si="1"/>
        <v>2.4</v>
      </c>
      <c r="BJ39" s="24">
        <f t="shared" si="1"/>
        <v>3.4</v>
      </c>
      <c r="BK39" s="24">
        <f t="shared" si="1"/>
        <v>3.3</v>
      </c>
    </row>
    <row r="41" ht="12">
      <c r="C41" s="25" t="s">
        <v>153</v>
      </c>
    </row>
    <row r="42" spans="3:63" ht="12">
      <c r="C42" s="27" t="s">
        <v>176</v>
      </c>
      <c r="E42" s="24" t="str">
        <f>E43</f>
        <v>2006Q2</v>
      </c>
      <c r="G42" s="24" t="str">
        <f>G43</f>
        <v>2006Q4</v>
      </c>
      <c r="I42" s="24" t="str">
        <f>I43</f>
        <v>2007Q2</v>
      </c>
      <c r="K42" s="24" t="str">
        <f>K43</f>
        <v>2007Q4</v>
      </c>
      <c r="M42" s="24" t="str">
        <f>M43</f>
        <v>2008Q2</v>
      </c>
      <c r="O42" s="24" t="str">
        <f>O43</f>
        <v>2008Q4</v>
      </c>
      <c r="Q42" s="24" t="str">
        <f>Q43</f>
        <v>2009Q2</v>
      </c>
      <c r="S42" s="24" t="str">
        <f>S43</f>
        <v>2009Q4</v>
      </c>
      <c r="U42" s="24" t="str">
        <f>U43</f>
        <v>2010Q2</v>
      </c>
      <c r="W42" s="24" t="str">
        <f>W43</f>
        <v>2010Q4</v>
      </c>
      <c r="Y42" s="24" t="str">
        <f>Y43</f>
        <v>2011Q2</v>
      </c>
      <c r="AA42" s="24" t="str">
        <f>AA43</f>
        <v>2011Q4</v>
      </c>
      <c r="AC42" s="24" t="str">
        <f>AC43</f>
        <v>2012Q2</v>
      </c>
      <c r="AE42" s="24" t="str">
        <f>AE43</f>
        <v>2012Q4</v>
      </c>
      <c r="AG42" s="24" t="str">
        <f>AG43</f>
        <v>2013Q2</v>
      </c>
      <c r="AI42" s="24" t="str">
        <f>AI43</f>
        <v>2013Q4</v>
      </c>
      <c r="AK42" s="24" t="str">
        <f>AK43</f>
        <v>2014Q2</v>
      </c>
      <c r="AM42" s="24" t="str">
        <f>AM43</f>
        <v>2014Q4</v>
      </c>
      <c r="AO42" s="24" t="str">
        <f>AO43</f>
        <v>2015Q2</v>
      </c>
      <c r="AQ42" s="24" t="str">
        <f>AQ43</f>
        <v>2015Q4</v>
      </c>
      <c r="AS42" s="24" t="str">
        <f>AS43</f>
        <v>2016Q2</v>
      </c>
      <c r="AU42" s="24" t="str">
        <f>AU43</f>
        <v>2016Q4</v>
      </c>
      <c r="AW42" s="24" t="str">
        <f>AW43</f>
        <v>2017Q2</v>
      </c>
      <c r="AY42" s="24" t="str">
        <f>AY43</f>
        <v>2017Q4</v>
      </c>
      <c r="BA42" s="24" t="str">
        <f>BA43</f>
        <v>2018Q2</v>
      </c>
      <c r="BC42" s="24" t="str">
        <f>BC43</f>
        <v>2018Q4</v>
      </c>
      <c r="BE42" s="24" t="str">
        <f>BE43</f>
        <v>2019Q2</v>
      </c>
      <c r="BG42" s="24" t="str">
        <f>BG43</f>
        <v>2019Q4</v>
      </c>
      <c r="BI42" s="24" t="str">
        <f>BI43</f>
        <v>2020Q2</v>
      </c>
      <c r="BK42" s="24" t="str">
        <f>BK43</f>
        <v>2020Q4</v>
      </c>
    </row>
    <row r="43" spans="4:63" ht="12">
      <c r="D43" s="27" t="s">
        <v>152</v>
      </c>
      <c r="E43" s="27" t="s">
        <v>151</v>
      </c>
      <c r="F43" s="27" t="s">
        <v>150</v>
      </c>
      <c r="G43" s="27" t="s">
        <v>149</v>
      </c>
      <c r="H43" s="27" t="s">
        <v>148</v>
      </c>
      <c r="I43" s="27" t="s">
        <v>147</v>
      </c>
      <c r="J43" s="27" t="s">
        <v>146</v>
      </c>
      <c r="K43" s="27" t="s">
        <v>145</v>
      </c>
      <c r="L43" s="27" t="s">
        <v>144</v>
      </c>
      <c r="M43" s="27" t="s">
        <v>143</v>
      </c>
      <c r="N43" s="27" t="s">
        <v>142</v>
      </c>
      <c r="O43" s="27" t="s">
        <v>141</v>
      </c>
      <c r="P43" s="27" t="s">
        <v>140</v>
      </c>
      <c r="Q43" s="27" t="s">
        <v>139</v>
      </c>
      <c r="R43" s="27" t="s">
        <v>138</v>
      </c>
      <c r="S43" s="27" t="s">
        <v>137</v>
      </c>
      <c r="T43" s="27" t="s">
        <v>136</v>
      </c>
      <c r="U43" s="27" t="s">
        <v>135</v>
      </c>
      <c r="V43" s="27" t="s">
        <v>134</v>
      </c>
      <c r="W43" s="27" t="s">
        <v>133</v>
      </c>
      <c r="X43" s="27" t="s">
        <v>132</v>
      </c>
      <c r="Y43" s="27" t="s">
        <v>131</v>
      </c>
      <c r="Z43" s="27" t="s">
        <v>130</v>
      </c>
      <c r="AA43" s="27" t="s">
        <v>129</v>
      </c>
      <c r="AB43" s="27" t="s">
        <v>128</v>
      </c>
      <c r="AC43" s="27" t="s">
        <v>127</v>
      </c>
      <c r="AD43" s="27" t="s">
        <v>126</v>
      </c>
      <c r="AE43" s="27" t="s">
        <v>125</v>
      </c>
      <c r="AF43" s="27" t="s">
        <v>124</v>
      </c>
      <c r="AG43" s="27" t="s">
        <v>123</v>
      </c>
      <c r="AH43" s="27" t="s">
        <v>122</v>
      </c>
      <c r="AI43" s="27" t="s">
        <v>121</v>
      </c>
      <c r="AJ43" s="27" t="s">
        <v>120</v>
      </c>
      <c r="AK43" s="27" t="s">
        <v>119</v>
      </c>
      <c r="AL43" s="27" t="s">
        <v>118</v>
      </c>
      <c r="AM43" s="27" t="s">
        <v>117</v>
      </c>
      <c r="AN43" s="27" t="s">
        <v>116</v>
      </c>
      <c r="AO43" s="27" t="s">
        <v>115</v>
      </c>
      <c r="AP43" s="27" t="s">
        <v>114</v>
      </c>
      <c r="AQ43" s="27" t="s">
        <v>113</v>
      </c>
      <c r="AR43" s="27" t="s">
        <v>112</v>
      </c>
      <c r="AS43" s="27" t="s">
        <v>111</v>
      </c>
      <c r="AT43" s="27" t="s">
        <v>110</v>
      </c>
      <c r="AU43" s="27" t="s">
        <v>109</v>
      </c>
      <c r="AV43" s="27" t="s">
        <v>108</v>
      </c>
      <c r="AW43" s="27" t="s">
        <v>107</v>
      </c>
      <c r="AX43" s="27" t="s">
        <v>106</v>
      </c>
      <c r="AY43" s="27" t="s">
        <v>105</v>
      </c>
      <c r="AZ43" s="27" t="s">
        <v>104</v>
      </c>
      <c r="BA43" s="27" t="s">
        <v>103</v>
      </c>
      <c r="BB43" s="27" t="s">
        <v>102</v>
      </c>
      <c r="BC43" s="27" t="s">
        <v>101</v>
      </c>
      <c r="BD43" s="27" t="s">
        <v>14</v>
      </c>
      <c r="BE43" s="27" t="s">
        <v>15</v>
      </c>
      <c r="BF43" s="27" t="s">
        <v>16</v>
      </c>
      <c r="BG43" s="27" t="s">
        <v>17</v>
      </c>
      <c r="BH43" s="27" t="s">
        <v>18</v>
      </c>
      <c r="BI43" s="27" t="s">
        <v>19</v>
      </c>
      <c r="BJ43" s="27" t="s">
        <v>20</v>
      </c>
      <c r="BK43" s="27" t="s">
        <v>21</v>
      </c>
    </row>
    <row r="44" spans="3:63" ht="12">
      <c r="C44" s="24" t="s">
        <v>161</v>
      </c>
      <c r="D44" s="29">
        <f aca="true" t="shared" si="2" ref="D44:BK45">ROUND(D27/1000,1)</f>
        <v>2</v>
      </c>
      <c r="E44" s="29">
        <f t="shared" si="2"/>
        <v>2</v>
      </c>
      <c r="F44" s="29">
        <f t="shared" si="2"/>
        <v>1.9</v>
      </c>
      <c r="G44" s="29">
        <f t="shared" si="2"/>
        <v>1.9</v>
      </c>
      <c r="H44" s="29">
        <f t="shared" si="2"/>
        <v>1.9</v>
      </c>
      <c r="I44" s="29">
        <f t="shared" si="2"/>
        <v>2</v>
      </c>
      <c r="J44" s="29">
        <f t="shared" si="2"/>
        <v>2</v>
      </c>
      <c r="K44" s="29">
        <f t="shared" si="2"/>
        <v>2</v>
      </c>
      <c r="L44" s="29">
        <f t="shared" si="2"/>
        <v>2.1</v>
      </c>
      <c r="M44" s="29">
        <f t="shared" si="2"/>
        <v>2.2</v>
      </c>
      <c r="N44" s="29">
        <f t="shared" si="2"/>
        <v>2.3</v>
      </c>
      <c r="O44" s="29">
        <f t="shared" si="2"/>
        <v>2.4</v>
      </c>
      <c r="P44" s="29">
        <f t="shared" si="2"/>
        <v>2.8</v>
      </c>
      <c r="Q44" s="29">
        <f t="shared" si="2"/>
        <v>2.7</v>
      </c>
      <c r="R44" s="29">
        <f t="shared" si="2"/>
        <v>2.5</v>
      </c>
      <c r="S44" s="29">
        <f t="shared" si="2"/>
        <v>2.5</v>
      </c>
      <c r="T44" s="29">
        <f t="shared" si="2"/>
        <v>2.5</v>
      </c>
      <c r="U44" s="29">
        <f t="shared" si="2"/>
        <v>2.3</v>
      </c>
      <c r="V44" s="29">
        <f t="shared" si="2"/>
        <v>2.4</v>
      </c>
      <c r="W44" s="29">
        <f t="shared" si="2"/>
        <v>2.4</v>
      </c>
      <c r="X44" s="29">
        <f t="shared" si="2"/>
        <v>2.4</v>
      </c>
      <c r="Y44" s="29">
        <f t="shared" si="2"/>
        <v>2.5</v>
      </c>
      <c r="Z44" s="29">
        <f t="shared" si="2"/>
        <v>2.5</v>
      </c>
      <c r="AA44" s="29">
        <f t="shared" si="2"/>
        <v>2.5</v>
      </c>
      <c r="AB44" s="29">
        <f t="shared" si="2"/>
        <v>2.5</v>
      </c>
      <c r="AC44" s="29">
        <f t="shared" si="2"/>
        <v>2.5</v>
      </c>
      <c r="AD44" s="29">
        <f t="shared" si="2"/>
        <v>2.6</v>
      </c>
      <c r="AE44" s="29">
        <f t="shared" si="2"/>
        <v>2.6</v>
      </c>
      <c r="AF44" s="29">
        <f t="shared" si="2"/>
        <v>2.6</v>
      </c>
      <c r="AG44" s="29">
        <f t="shared" si="2"/>
        <v>2.5</v>
      </c>
      <c r="AH44" s="29">
        <f t="shared" si="2"/>
        <v>2.5</v>
      </c>
      <c r="AI44" s="29">
        <f t="shared" si="2"/>
        <v>2.4</v>
      </c>
      <c r="AJ44" s="29">
        <f t="shared" si="2"/>
        <v>2.4</v>
      </c>
      <c r="AK44" s="29">
        <f t="shared" si="2"/>
        <v>2.4</v>
      </c>
      <c r="AL44" s="29">
        <f t="shared" si="2"/>
        <v>2.4</v>
      </c>
      <c r="AM44" s="29">
        <f t="shared" si="2"/>
        <v>2.3</v>
      </c>
      <c r="AN44" s="29">
        <f t="shared" si="2"/>
        <v>2.2</v>
      </c>
      <c r="AO44" s="29">
        <f t="shared" si="2"/>
        <v>2.2</v>
      </c>
      <c r="AP44" s="29">
        <f t="shared" si="2"/>
        <v>2.1</v>
      </c>
      <c r="AQ44" s="29">
        <f t="shared" si="2"/>
        <v>2.2</v>
      </c>
      <c r="AR44" s="29">
        <f t="shared" si="2"/>
        <v>2.2</v>
      </c>
      <c r="AS44" s="29">
        <f t="shared" si="2"/>
        <v>2.2</v>
      </c>
      <c r="AT44" s="29">
        <f t="shared" si="2"/>
        <v>2.2</v>
      </c>
      <c r="AU44" s="29">
        <f t="shared" si="2"/>
        <v>2.2</v>
      </c>
      <c r="AV44" s="29">
        <f t="shared" si="2"/>
        <v>2.2</v>
      </c>
      <c r="AW44" s="29">
        <f t="shared" si="2"/>
        <v>2.2</v>
      </c>
      <c r="AX44" s="29">
        <f t="shared" si="2"/>
        <v>2.1</v>
      </c>
      <c r="AY44" s="29">
        <f t="shared" si="2"/>
        <v>2</v>
      </c>
      <c r="AZ44" s="29">
        <f t="shared" si="2"/>
        <v>2</v>
      </c>
      <c r="BA44" s="29">
        <f t="shared" si="2"/>
        <v>2</v>
      </c>
      <c r="BB44" s="29">
        <f t="shared" si="2"/>
        <v>2</v>
      </c>
      <c r="BC44" s="29">
        <f t="shared" si="2"/>
        <v>1.9</v>
      </c>
      <c r="BD44" s="29">
        <f t="shared" si="2"/>
        <v>2</v>
      </c>
      <c r="BE44" s="29">
        <f t="shared" si="2"/>
        <v>2</v>
      </c>
      <c r="BF44" s="29">
        <f t="shared" si="2"/>
        <v>2</v>
      </c>
      <c r="BG44" s="29">
        <f t="shared" si="2"/>
        <v>2</v>
      </c>
      <c r="BH44" s="29">
        <f t="shared" si="2"/>
        <v>2.3</v>
      </c>
      <c r="BI44" s="29">
        <f t="shared" si="2"/>
        <v>3.1</v>
      </c>
      <c r="BJ44" s="29">
        <f t="shared" si="2"/>
        <v>1.8</v>
      </c>
      <c r="BK44" s="29">
        <f t="shared" si="2"/>
        <v>1.8</v>
      </c>
    </row>
    <row r="45" spans="3:63" ht="12">
      <c r="C45" s="24" t="s">
        <v>160</v>
      </c>
      <c r="D45" s="29">
        <f t="shared" si="2"/>
        <v>2</v>
      </c>
      <c r="E45" s="29">
        <f t="shared" si="2"/>
        <v>2</v>
      </c>
      <c r="F45" s="29">
        <f t="shared" si="2"/>
        <v>2</v>
      </c>
      <c r="G45" s="29">
        <f t="shared" si="2"/>
        <v>2</v>
      </c>
      <c r="H45" s="29">
        <f t="shared" si="2"/>
        <v>2</v>
      </c>
      <c r="I45" s="29">
        <f t="shared" si="2"/>
        <v>2</v>
      </c>
      <c r="J45" s="29">
        <f t="shared" si="2"/>
        <v>2.1</v>
      </c>
      <c r="K45" s="29">
        <f t="shared" si="2"/>
        <v>2.1</v>
      </c>
      <c r="L45" s="29">
        <f t="shared" si="2"/>
        <v>2.1</v>
      </c>
      <c r="M45" s="29">
        <f t="shared" si="2"/>
        <v>2.1</v>
      </c>
      <c r="N45" s="29">
        <f t="shared" si="2"/>
        <v>2.1</v>
      </c>
      <c r="O45" s="29">
        <f t="shared" si="2"/>
        <v>2.3</v>
      </c>
      <c r="P45" s="29">
        <f t="shared" si="2"/>
        <v>2.4</v>
      </c>
      <c r="Q45" s="29">
        <f t="shared" si="2"/>
        <v>2.3</v>
      </c>
      <c r="R45" s="29">
        <f t="shared" si="2"/>
        <v>2.3</v>
      </c>
      <c r="S45" s="29">
        <f t="shared" si="2"/>
        <v>2.3</v>
      </c>
      <c r="T45" s="29">
        <f t="shared" si="2"/>
        <v>2.3</v>
      </c>
      <c r="U45" s="29">
        <f t="shared" si="2"/>
        <v>2.2</v>
      </c>
      <c r="V45" s="29">
        <f t="shared" si="2"/>
        <v>2.2</v>
      </c>
      <c r="W45" s="29">
        <f t="shared" si="2"/>
        <v>2.3</v>
      </c>
      <c r="X45" s="29">
        <f t="shared" si="2"/>
        <v>2.3</v>
      </c>
      <c r="Y45" s="29">
        <f t="shared" si="2"/>
        <v>2.3</v>
      </c>
      <c r="Z45" s="29">
        <f t="shared" si="2"/>
        <v>2.3</v>
      </c>
      <c r="AA45" s="29">
        <f t="shared" si="2"/>
        <v>2.2</v>
      </c>
      <c r="AB45" s="29">
        <f t="shared" si="2"/>
        <v>2.3</v>
      </c>
      <c r="AC45" s="29">
        <f t="shared" si="2"/>
        <v>2.3</v>
      </c>
      <c r="AD45" s="29">
        <f t="shared" si="2"/>
        <v>2.3</v>
      </c>
      <c r="AE45" s="29">
        <f t="shared" si="2"/>
        <v>2.3</v>
      </c>
      <c r="AF45" s="29">
        <f t="shared" si="2"/>
        <v>2.3</v>
      </c>
      <c r="AG45" s="29">
        <f t="shared" si="2"/>
        <v>2.3</v>
      </c>
      <c r="AH45" s="29">
        <f t="shared" si="2"/>
        <v>2.2</v>
      </c>
      <c r="AI45" s="29">
        <f t="shared" si="2"/>
        <v>2.2</v>
      </c>
      <c r="AJ45" s="29">
        <f t="shared" si="2"/>
        <v>2.2</v>
      </c>
      <c r="AK45" s="29">
        <f t="shared" si="2"/>
        <v>2.1</v>
      </c>
      <c r="AL45" s="29">
        <f t="shared" si="2"/>
        <v>2.1</v>
      </c>
      <c r="AM45" s="29">
        <f t="shared" si="2"/>
        <v>2.1</v>
      </c>
      <c r="AN45" s="29">
        <f t="shared" si="2"/>
        <v>2.1</v>
      </c>
      <c r="AO45" s="29">
        <f t="shared" si="2"/>
        <v>2.1</v>
      </c>
      <c r="AP45" s="29">
        <f t="shared" si="2"/>
        <v>2</v>
      </c>
      <c r="AQ45" s="29">
        <f t="shared" si="2"/>
        <v>2.1</v>
      </c>
      <c r="AR45" s="29">
        <f t="shared" si="2"/>
        <v>2.1</v>
      </c>
      <c r="AS45" s="29">
        <f t="shared" si="2"/>
        <v>2.1</v>
      </c>
      <c r="AT45" s="29">
        <f t="shared" si="2"/>
        <v>2.1</v>
      </c>
      <c r="AU45" s="29">
        <f t="shared" si="2"/>
        <v>2.1</v>
      </c>
      <c r="AV45" s="29">
        <f t="shared" si="2"/>
        <v>2.1</v>
      </c>
      <c r="AW45" s="29">
        <f t="shared" si="2"/>
        <v>2.1</v>
      </c>
      <c r="AX45" s="29">
        <f t="shared" si="2"/>
        <v>2.1</v>
      </c>
      <c r="AY45" s="29">
        <f t="shared" si="2"/>
        <v>2.1</v>
      </c>
      <c r="AZ45" s="29">
        <f t="shared" si="2"/>
        <v>2</v>
      </c>
      <c r="BA45" s="29">
        <f t="shared" si="2"/>
        <v>2</v>
      </c>
      <c r="BB45" s="29">
        <f t="shared" si="2"/>
        <v>2</v>
      </c>
      <c r="BC45" s="29">
        <f t="shared" si="2"/>
        <v>2</v>
      </c>
      <c r="BD45" s="29">
        <f t="shared" si="2"/>
        <v>2</v>
      </c>
      <c r="BE45" s="29">
        <f t="shared" si="2"/>
        <v>2</v>
      </c>
      <c r="BF45" s="29">
        <f t="shared" si="2"/>
        <v>2.1</v>
      </c>
      <c r="BG45" s="29">
        <f t="shared" si="2"/>
        <v>2.1</v>
      </c>
      <c r="BH45" s="29">
        <f t="shared" si="2"/>
        <v>2.1</v>
      </c>
      <c r="BI45" s="29">
        <f t="shared" si="2"/>
        <v>3.2</v>
      </c>
      <c r="BJ45" s="29">
        <f t="shared" si="2"/>
        <v>2</v>
      </c>
      <c r="BK45" s="29">
        <f t="shared" si="2"/>
        <v>2</v>
      </c>
    </row>
    <row r="47" spans="4:63" ht="12">
      <c r="D47" s="24" t="b">
        <f aca="true" t="shared" si="3" ref="D47:BK47">D36=D42</f>
        <v>1</v>
      </c>
      <c r="E47" s="24" t="b">
        <f t="shared" si="3"/>
        <v>1</v>
      </c>
      <c r="F47" s="24" t="b">
        <f t="shared" si="3"/>
        <v>1</v>
      </c>
      <c r="G47" s="24" t="b">
        <f t="shared" si="3"/>
        <v>1</v>
      </c>
      <c r="H47" s="24" t="b">
        <f t="shared" si="3"/>
        <v>1</v>
      </c>
      <c r="I47" s="24" t="b">
        <f t="shared" si="3"/>
        <v>1</v>
      </c>
      <c r="J47" s="24" t="b">
        <f t="shared" si="3"/>
        <v>1</v>
      </c>
      <c r="K47" s="24" t="b">
        <f t="shared" si="3"/>
        <v>1</v>
      </c>
      <c r="L47" s="24" t="b">
        <f t="shared" si="3"/>
        <v>1</v>
      </c>
      <c r="M47" s="24" t="b">
        <f t="shared" si="3"/>
        <v>1</v>
      </c>
      <c r="N47" s="24" t="b">
        <f t="shared" si="3"/>
        <v>1</v>
      </c>
      <c r="O47" s="24" t="b">
        <f t="shared" si="3"/>
        <v>1</v>
      </c>
      <c r="P47" s="24" t="b">
        <f t="shared" si="3"/>
        <v>1</v>
      </c>
      <c r="Q47" s="24" t="b">
        <f t="shared" si="3"/>
        <v>1</v>
      </c>
      <c r="R47" s="24" t="b">
        <f t="shared" si="3"/>
        <v>1</v>
      </c>
      <c r="S47" s="24" t="b">
        <f t="shared" si="3"/>
        <v>1</v>
      </c>
      <c r="T47" s="24" t="b">
        <f t="shared" si="3"/>
        <v>1</v>
      </c>
      <c r="U47" s="24" t="b">
        <f t="shared" si="3"/>
        <v>1</v>
      </c>
      <c r="V47" s="24" t="b">
        <f t="shared" si="3"/>
        <v>1</v>
      </c>
      <c r="W47" s="24" t="b">
        <f t="shared" si="3"/>
        <v>1</v>
      </c>
      <c r="X47" s="24" t="b">
        <f t="shared" si="3"/>
        <v>1</v>
      </c>
      <c r="Y47" s="24" t="b">
        <f t="shared" si="3"/>
        <v>1</v>
      </c>
      <c r="Z47" s="24" t="b">
        <f t="shared" si="3"/>
        <v>1</v>
      </c>
      <c r="AA47" s="24" t="b">
        <f t="shared" si="3"/>
        <v>1</v>
      </c>
      <c r="AB47" s="24" t="b">
        <f t="shared" si="3"/>
        <v>1</v>
      </c>
      <c r="AC47" s="24" t="b">
        <f t="shared" si="3"/>
        <v>1</v>
      </c>
      <c r="AD47" s="24" t="b">
        <f t="shared" si="3"/>
        <v>1</v>
      </c>
      <c r="AE47" s="24" t="b">
        <f t="shared" si="3"/>
        <v>1</v>
      </c>
      <c r="AF47" s="24" t="b">
        <f t="shared" si="3"/>
        <v>1</v>
      </c>
      <c r="AG47" s="24" t="b">
        <f t="shared" si="3"/>
        <v>1</v>
      </c>
      <c r="AH47" s="24" t="b">
        <f t="shared" si="3"/>
        <v>1</v>
      </c>
      <c r="AI47" s="24" t="b">
        <f t="shared" si="3"/>
        <v>1</v>
      </c>
      <c r="AJ47" s="24" t="b">
        <f t="shared" si="3"/>
        <v>1</v>
      </c>
      <c r="AK47" s="24" t="b">
        <f t="shared" si="3"/>
        <v>1</v>
      </c>
      <c r="AL47" s="24" t="b">
        <f t="shared" si="3"/>
        <v>1</v>
      </c>
      <c r="AM47" s="24" t="b">
        <f t="shared" si="3"/>
        <v>1</v>
      </c>
      <c r="AN47" s="24" t="b">
        <f t="shared" si="3"/>
        <v>1</v>
      </c>
      <c r="AO47" s="24" t="b">
        <f t="shared" si="3"/>
        <v>1</v>
      </c>
      <c r="AP47" s="24" t="b">
        <f t="shared" si="3"/>
        <v>1</v>
      </c>
      <c r="AQ47" s="24" t="b">
        <f t="shared" si="3"/>
        <v>1</v>
      </c>
      <c r="AR47" s="24" t="b">
        <f t="shared" si="3"/>
        <v>1</v>
      </c>
      <c r="AS47" s="24" t="b">
        <f t="shared" si="3"/>
        <v>1</v>
      </c>
      <c r="AT47" s="24" t="b">
        <f t="shared" si="3"/>
        <v>1</v>
      </c>
      <c r="AU47" s="24" t="b">
        <f t="shared" si="3"/>
        <v>1</v>
      </c>
      <c r="AV47" s="24" t="b">
        <f t="shared" si="3"/>
        <v>1</v>
      </c>
      <c r="AW47" s="24" t="b">
        <f t="shared" si="3"/>
        <v>1</v>
      </c>
      <c r="AX47" s="24" t="b">
        <f t="shared" si="3"/>
        <v>1</v>
      </c>
      <c r="AY47" s="24" t="b">
        <f t="shared" si="3"/>
        <v>1</v>
      </c>
      <c r="AZ47" s="24" t="b">
        <f t="shared" si="3"/>
        <v>1</v>
      </c>
      <c r="BA47" s="24" t="b">
        <f t="shared" si="3"/>
        <v>1</v>
      </c>
      <c r="BB47" s="24" t="b">
        <f t="shared" si="3"/>
        <v>1</v>
      </c>
      <c r="BC47" s="24" t="b">
        <f t="shared" si="3"/>
        <v>1</v>
      </c>
      <c r="BD47" s="24" t="b">
        <f t="shared" si="3"/>
        <v>1</v>
      </c>
      <c r="BE47" s="24" t="b">
        <f t="shared" si="3"/>
        <v>1</v>
      </c>
      <c r="BF47" s="24" t="b">
        <f t="shared" si="3"/>
        <v>1</v>
      </c>
      <c r="BG47" s="24" t="b">
        <f t="shared" si="3"/>
        <v>1</v>
      </c>
      <c r="BH47" s="24" t="b">
        <f t="shared" si="3"/>
        <v>1</v>
      </c>
      <c r="BI47" s="24" t="b">
        <f t="shared" si="3"/>
        <v>1</v>
      </c>
      <c r="BJ47" s="24" t="b">
        <f t="shared" si="3"/>
        <v>1</v>
      </c>
      <c r="BK47" s="24" t="b">
        <f t="shared" si="3"/>
        <v>1</v>
      </c>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showGridLines="0" zoomScale="90" zoomScaleNormal="90" workbookViewId="0" topLeftCell="K1">
      <selection activeCell="R12" sqref="R12:U12"/>
    </sheetView>
  </sheetViews>
  <sheetFormatPr defaultColWidth="9.00390625" defaultRowHeight="14.25"/>
  <cols>
    <col min="1" max="17" width="9.00390625" style="1" customWidth="1"/>
    <col min="18" max="21" width="9.00390625" style="7" customWidth="1"/>
    <col min="22" max="16384" width="9.00390625" style="1" customWidth="1"/>
  </cols>
  <sheetData>
    <row r="1" spans="1:23" ht="12">
      <c r="A1" s="2" t="s">
        <v>0</v>
      </c>
      <c r="W1" s="1" t="s">
        <v>82</v>
      </c>
    </row>
    <row r="2" ht="12">
      <c r="W2" s="1" t="s">
        <v>80</v>
      </c>
    </row>
    <row r="3" spans="1:23" ht="12">
      <c r="A3" s="2" t="s">
        <v>1</v>
      </c>
      <c r="B3" s="3">
        <v>44299.59560185185</v>
      </c>
      <c r="W3" s="1" t="s">
        <v>83</v>
      </c>
    </row>
    <row r="4" spans="1:23" ht="15" customHeight="1">
      <c r="A4" s="2" t="s">
        <v>2</v>
      </c>
      <c r="B4" s="3">
        <v>44302.39667902778</v>
      </c>
      <c r="W4" s="31" t="s">
        <v>84</v>
      </c>
    </row>
    <row r="5" spans="1:23" ht="12">
      <c r="A5" s="2" t="s">
        <v>3</v>
      </c>
      <c r="B5" s="2" t="s">
        <v>4</v>
      </c>
      <c r="W5" s="1" t="s">
        <v>85</v>
      </c>
    </row>
    <row r="6" ht="12">
      <c r="W6" s="1" t="s">
        <v>89</v>
      </c>
    </row>
    <row r="7" spans="1:23" ht="12">
      <c r="A7" s="2" t="s">
        <v>5</v>
      </c>
      <c r="B7" s="2" t="s">
        <v>6</v>
      </c>
      <c r="W7" s="1" t="s">
        <v>91</v>
      </c>
    </row>
    <row r="8" spans="1:23" ht="12">
      <c r="A8" s="2" t="s">
        <v>7</v>
      </c>
      <c r="B8" s="2" t="s">
        <v>8</v>
      </c>
      <c r="W8" s="1" t="s">
        <v>81</v>
      </c>
    </row>
    <row r="9" spans="1:2" ht="12">
      <c r="A9" s="2" t="s">
        <v>9</v>
      </c>
      <c r="B9" s="2" t="s">
        <v>10</v>
      </c>
    </row>
    <row r="10" spans="1:2" ht="12">
      <c r="A10" s="2" t="s">
        <v>11</v>
      </c>
      <c r="B10" s="2" t="s">
        <v>12</v>
      </c>
    </row>
    <row r="11" ht="12"/>
    <row r="12" spans="1:21" ht="12">
      <c r="A12" s="4" t="s">
        <v>13</v>
      </c>
      <c r="B12" s="4" t="s">
        <v>14</v>
      </c>
      <c r="C12" s="4" t="s">
        <v>22</v>
      </c>
      <c r="D12" s="4" t="s">
        <v>15</v>
      </c>
      <c r="E12" s="4" t="s">
        <v>22</v>
      </c>
      <c r="F12" s="4" t="s">
        <v>16</v>
      </c>
      <c r="G12" s="4" t="s">
        <v>22</v>
      </c>
      <c r="H12" s="4" t="s">
        <v>17</v>
      </c>
      <c r="I12" s="4" t="s">
        <v>22</v>
      </c>
      <c r="J12" s="4" t="s">
        <v>18</v>
      </c>
      <c r="K12" s="4" t="s">
        <v>22</v>
      </c>
      <c r="L12" s="4" t="s">
        <v>19</v>
      </c>
      <c r="M12" s="4" t="s">
        <v>22</v>
      </c>
      <c r="N12" s="4" t="s">
        <v>20</v>
      </c>
      <c r="O12" s="4" t="s">
        <v>22</v>
      </c>
      <c r="P12" s="4" t="s">
        <v>21</v>
      </c>
      <c r="Q12" s="4" t="s">
        <v>22</v>
      </c>
      <c r="R12" s="8" t="s">
        <v>180</v>
      </c>
      <c r="S12" s="8" t="s">
        <v>181</v>
      </c>
      <c r="T12" s="8" t="s">
        <v>182</v>
      </c>
      <c r="U12" s="8" t="s">
        <v>183</v>
      </c>
    </row>
    <row r="13" spans="1:21" ht="12">
      <c r="A13" s="4" t="s">
        <v>86</v>
      </c>
      <c r="B13" s="5">
        <v>6945.1</v>
      </c>
      <c r="C13" s="6" t="s">
        <v>53</v>
      </c>
      <c r="D13" s="5">
        <v>7493.5</v>
      </c>
      <c r="E13" s="6" t="s">
        <v>53</v>
      </c>
      <c r="F13" s="5">
        <v>7662.3</v>
      </c>
      <c r="G13" s="6" t="s">
        <v>53</v>
      </c>
      <c r="H13" s="5">
        <v>7963.2</v>
      </c>
      <c r="I13" s="6" t="s">
        <v>53</v>
      </c>
      <c r="J13" s="5">
        <v>6810.9</v>
      </c>
      <c r="K13" s="6" t="s">
        <v>53</v>
      </c>
      <c r="L13" s="5">
        <v>4975.6</v>
      </c>
      <c r="M13" s="6" t="s">
        <v>53</v>
      </c>
      <c r="N13" s="5">
        <v>6936.2</v>
      </c>
      <c r="O13" s="6" t="s">
        <v>53</v>
      </c>
      <c r="P13" s="5">
        <v>7251.7</v>
      </c>
      <c r="Q13" s="6" t="s">
        <v>53</v>
      </c>
      <c r="R13" s="9">
        <f>(J13/B13-1)*100</f>
        <v>-1.9322975911074125</v>
      </c>
      <c r="S13" s="9">
        <f>(L13/D13-1)*100</f>
        <v>-33.601120971508635</v>
      </c>
      <c r="T13" s="9">
        <f>(N13/F13-1)*100</f>
        <v>-9.47626691724417</v>
      </c>
      <c r="U13" s="9">
        <f>(P13/H13-1)*100</f>
        <v>-8.934850311432585</v>
      </c>
    </row>
    <row r="14" spans="1:21" ht="12">
      <c r="A14" s="4"/>
      <c r="B14" s="5"/>
      <c r="C14" s="6"/>
      <c r="D14" s="5"/>
      <c r="E14" s="6"/>
      <c r="F14" s="5"/>
      <c r="G14" s="6"/>
      <c r="H14" s="5"/>
      <c r="I14" s="6"/>
      <c r="J14" s="5"/>
      <c r="K14" s="6"/>
      <c r="L14" s="5"/>
      <c r="M14" s="6"/>
      <c r="N14" s="5"/>
      <c r="O14" s="6"/>
      <c r="P14" s="5"/>
      <c r="Q14" s="6"/>
      <c r="R14" s="9"/>
      <c r="S14" s="9"/>
      <c r="T14" s="9"/>
      <c r="U14" s="9"/>
    </row>
    <row r="15" spans="1:21" ht="12">
      <c r="A15" s="4" t="s">
        <v>43</v>
      </c>
      <c r="B15" s="5">
        <v>79.9</v>
      </c>
      <c r="C15" s="6" t="s">
        <v>53</v>
      </c>
      <c r="D15" s="5">
        <v>166</v>
      </c>
      <c r="E15" s="6" t="s">
        <v>53</v>
      </c>
      <c r="F15" s="5">
        <v>125.7</v>
      </c>
      <c r="G15" s="6" t="s">
        <v>53</v>
      </c>
      <c r="H15" s="5">
        <v>114.9</v>
      </c>
      <c r="I15" s="6" t="s">
        <v>53</v>
      </c>
      <c r="J15" s="5">
        <v>102.7</v>
      </c>
      <c r="K15" s="6" t="s">
        <v>53</v>
      </c>
      <c r="L15" s="5">
        <v>127.4</v>
      </c>
      <c r="M15" s="6" t="s">
        <v>53</v>
      </c>
      <c r="N15" s="5">
        <v>106.7</v>
      </c>
      <c r="O15" s="6" t="s">
        <v>53</v>
      </c>
      <c r="P15" s="5">
        <v>85</v>
      </c>
      <c r="Q15" s="6" t="s">
        <v>53</v>
      </c>
      <c r="R15" s="9">
        <f aca="true" t="shared" si="0" ref="R15:R40">(J15/B15-1)*100</f>
        <v>28.535669586983726</v>
      </c>
      <c r="S15" s="9">
        <f aca="true" t="shared" si="1" ref="S15:S40">(L15/D15-1)*100</f>
        <v>-23.253012048192765</v>
      </c>
      <c r="T15" s="9">
        <f aca="true" t="shared" si="2" ref="T15:T40">(N15/F15-1)*100</f>
        <v>-15.115354017501993</v>
      </c>
      <c r="U15" s="9">
        <f aca="true" t="shared" si="3" ref="U15:U40">(P15/H15-1)*100</f>
        <v>-26.022628372497824</v>
      </c>
    </row>
    <row r="16" spans="1:21" ht="12">
      <c r="A16" s="4" t="s">
        <v>45</v>
      </c>
      <c r="B16" s="5">
        <v>63.4</v>
      </c>
      <c r="C16" s="6" t="s">
        <v>53</v>
      </c>
      <c r="D16" s="5">
        <v>60.7</v>
      </c>
      <c r="E16" s="6" t="s">
        <v>53</v>
      </c>
      <c r="F16" s="5">
        <v>86.8</v>
      </c>
      <c r="G16" s="6" t="s">
        <v>53</v>
      </c>
      <c r="H16" s="5">
        <v>83.3</v>
      </c>
      <c r="I16" s="6" t="s">
        <v>53</v>
      </c>
      <c r="J16" s="5">
        <v>55.1</v>
      </c>
      <c r="K16" s="6" t="s">
        <v>53</v>
      </c>
      <c r="L16" s="5">
        <v>34.7</v>
      </c>
      <c r="M16" s="6" t="s">
        <v>53</v>
      </c>
      <c r="N16" s="5">
        <v>57.5</v>
      </c>
      <c r="O16" s="6" t="s">
        <v>53</v>
      </c>
      <c r="P16" s="5">
        <v>64.3</v>
      </c>
      <c r="Q16" s="6" t="s">
        <v>53</v>
      </c>
      <c r="R16" s="9">
        <f t="shared" si="0"/>
        <v>-13.091482649842268</v>
      </c>
      <c r="S16" s="9">
        <f t="shared" si="1"/>
        <v>-42.833607907743</v>
      </c>
      <c r="T16" s="9">
        <f t="shared" si="2"/>
        <v>-33.75576036866359</v>
      </c>
      <c r="U16" s="9">
        <f t="shared" si="3"/>
        <v>-22.809123649459785</v>
      </c>
    </row>
    <row r="17" spans="1:21" ht="12">
      <c r="A17" s="4" t="s">
        <v>41</v>
      </c>
      <c r="B17" s="5">
        <v>429.9</v>
      </c>
      <c r="C17" s="6" t="s">
        <v>53</v>
      </c>
      <c r="D17" s="5">
        <v>426.5</v>
      </c>
      <c r="E17" s="6" t="s">
        <v>53</v>
      </c>
      <c r="F17" s="5">
        <v>431.7</v>
      </c>
      <c r="G17" s="6" t="s">
        <v>53</v>
      </c>
      <c r="H17" s="5">
        <v>444.1</v>
      </c>
      <c r="I17" s="6" t="s">
        <v>53</v>
      </c>
      <c r="J17" s="5">
        <v>378.9</v>
      </c>
      <c r="K17" s="6" t="s">
        <v>53</v>
      </c>
      <c r="L17" s="5">
        <v>259.4</v>
      </c>
      <c r="M17" s="6" t="s">
        <v>53</v>
      </c>
      <c r="N17" s="5">
        <v>419.9</v>
      </c>
      <c r="O17" s="6" t="s">
        <v>53</v>
      </c>
      <c r="P17" s="5">
        <v>353.8</v>
      </c>
      <c r="Q17" s="6" t="s">
        <v>53</v>
      </c>
      <c r="R17" s="9">
        <f t="shared" si="0"/>
        <v>-11.863224005582696</v>
      </c>
      <c r="S17" s="9">
        <f t="shared" si="1"/>
        <v>-39.179366940211025</v>
      </c>
      <c r="T17" s="9">
        <f t="shared" si="2"/>
        <v>-2.733379661802182</v>
      </c>
      <c r="U17" s="9">
        <f t="shared" si="3"/>
        <v>-20.333258275163256</v>
      </c>
    </row>
    <row r="18" spans="1:21" ht="12">
      <c r="A18" s="4" t="s">
        <v>37</v>
      </c>
      <c r="B18" s="5">
        <v>11.2</v>
      </c>
      <c r="C18" s="6" t="s">
        <v>53</v>
      </c>
      <c r="D18" s="5">
        <v>8.4</v>
      </c>
      <c r="E18" s="6" t="s">
        <v>53</v>
      </c>
      <c r="F18" s="5">
        <v>10.9</v>
      </c>
      <c r="G18" s="6" t="s">
        <v>53</v>
      </c>
      <c r="H18" s="5">
        <v>13.4</v>
      </c>
      <c r="I18" s="6" t="s">
        <v>53</v>
      </c>
      <c r="J18" s="5">
        <v>8.8</v>
      </c>
      <c r="K18" s="6" t="s">
        <v>53</v>
      </c>
      <c r="L18" s="5">
        <v>8.1</v>
      </c>
      <c r="M18" s="6" t="s">
        <v>53</v>
      </c>
      <c r="N18" s="5">
        <v>8.9</v>
      </c>
      <c r="O18" s="6" t="s">
        <v>53</v>
      </c>
      <c r="P18" s="5">
        <v>11.1</v>
      </c>
      <c r="Q18" s="6" t="s">
        <v>53</v>
      </c>
      <c r="R18" s="9">
        <f t="shared" si="0"/>
        <v>-21.42857142857142</v>
      </c>
      <c r="S18" s="9">
        <f t="shared" si="1"/>
        <v>-3.571428571428581</v>
      </c>
      <c r="T18" s="9">
        <f t="shared" si="2"/>
        <v>-18.34862385321101</v>
      </c>
      <c r="U18" s="9">
        <f t="shared" si="3"/>
        <v>-17.16417910447762</v>
      </c>
    </row>
    <row r="19" spans="1:21" ht="12">
      <c r="A19" s="4" t="s">
        <v>31</v>
      </c>
      <c r="B19" s="5">
        <v>1038.2</v>
      </c>
      <c r="C19" s="6" t="s">
        <v>53</v>
      </c>
      <c r="D19" s="5">
        <v>1155</v>
      </c>
      <c r="E19" s="6" t="s">
        <v>53</v>
      </c>
      <c r="F19" s="5">
        <v>1233.4</v>
      </c>
      <c r="G19" s="6" t="s">
        <v>53</v>
      </c>
      <c r="H19" s="5">
        <v>1254.3</v>
      </c>
      <c r="I19" s="6" t="s">
        <v>53</v>
      </c>
      <c r="J19" s="5">
        <v>988.4</v>
      </c>
      <c r="K19" s="6" t="s">
        <v>53</v>
      </c>
      <c r="L19" s="5">
        <v>580.7</v>
      </c>
      <c r="M19" s="6" t="s">
        <v>53</v>
      </c>
      <c r="N19" s="5">
        <v>1107.3</v>
      </c>
      <c r="O19" s="6" t="s">
        <v>53</v>
      </c>
      <c r="P19" s="5">
        <v>1085.4</v>
      </c>
      <c r="Q19" s="6" t="s">
        <v>53</v>
      </c>
      <c r="R19" s="9">
        <f t="shared" si="0"/>
        <v>-4.796763629358514</v>
      </c>
      <c r="S19" s="9">
        <f t="shared" si="1"/>
        <v>-49.722943722943725</v>
      </c>
      <c r="T19" s="9">
        <f t="shared" si="2"/>
        <v>-10.22377168801687</v>
      </c>
      <c r="U19" s="9">
        <f t="shared" si="3"/>
        <v>-13.465678067447973</v>
      </c>
    </row>
    <row r="20" spans="1:21" ht="12">
      <c r="A20" s="4" t="s">
        <v>40</v>
      </c>
      <c r="B20" s="5">
        <v>168.8</v>
      </c>
      <c r="C20" s="6" t="s">
        <v>53</v>
      </c>
      <c r="D20" s="5">
        <v>197.7</v>
      </c>
      <c r="E20" s="6" t="s">
        <v>53</v>
      </c>
      <c r="F20" s="5">
        <v>178.2</v>
      </c>
      <c r="G20" s="6" t="s">
        <v>53</v>
      </c>
      <c r="H20" s="5">
        <v>184.7</v>
      </c>
      <c r="I20" s="6" t="s">
        <v>53</v>
      </c>
      <c r="J20" s="5">
        <v>161</v>
      </c>
      <c r="K20" s="6" t="s">
        <v>53</v>
      </c>
      <c r="L20" s="5">
        <v>127.6</v>
      </c>
      <c r="M20" s="6" t="s">
        <v>53</v>
      </c>
      <c r="N20" s="5">
        <v>179.1</v>
      </c>
      <c r="O20" s="6" t="s">
        <v>53</v>
      </c>
      <c r="P20" s="5">
        <v>160.4</v>
      </c>
      <c r="Q20" s="6" t="s">
        <v>53</v>
      </c>
      <c r="R20" s="9">
        <f t="shared" si="0"/>
        <v>-4.6208530805687325</v>
      </c>
      <c r="S20" s="9">
        <f t="shared" si="1"/>
        <v>-35.457764289327265</v>
      </c>
      <c r="T20" s="9">
        <f t="shared" si="2"/>
        <v>0.5050505050504972</v>
      </c>
      <c r="U20" s="9">
        <f t="shared" si="3"/>
        <v>-13.15646995127232</v>
      </c>
    </row>
    <row r="21" spans="1:21" ht="12">
      <c r="A21" s="4" t="s">
        <v>47</v>
      </c>
      <c r="B21" s="5">
        <v>303</v>
      </c>
      <c r="C21" s="6" t="s">
        <v>53</v>
      </c>
      <c r="D21" s="5">
        <v>321.2</v>
      </c>
      <c r="E21" s="6" t="s">
        <v>53</v>
      </c>
      <c r="F21" s="5">
        <v>355.1</v>
      </c>
      <c r="G21" s="6" t="s">
        <v>53</v>
      </c>
      <c r="H21" s="5">
        <v>316</v>
      </c>
      <c r="I21" s="6" t="s">
        <v>53</v>
      </c>
      <c r="J21" s="5">
        <v>274.8</v>
      </c>
      <c r="K21" s="6" t="s">
        <v>53</v>
      </c>
      <c r="L21" s="5">
        <v>279</v>
      </c>
      <c r="M21" s="6" t="s">
        <v>53</v>
      </c>
      <c r="N21" s="5">
        <v>298.6</v>
      </c>
      <c r="O21" s="6" t="s">
        <v>53</v>
      </c>
      <c r="P21" s="5">
        <v>279.6</v>
      </c>
      <c r="Q21" s="6" t="s">
        <v>53</v>
      </c>
      <c r="R21" s="9">
        <f t="shared" si="0"/>
        <v>-9.306930693069305</v>
      </c>
      <c r="S21" s="9">
        <f t="shared" si="1"/>
        <v>-13.138231631382313</v>
      </c>
      <c r="T21" s="9">
        <f t="shared" si="2"/>
        <v>-15.911010982821738</v>
      </c>
      <c r="U21" s="9">
        <f t="shared" si="3"/>
        <v>-11.518987341772146</v>
      </c>
    </row>
    <row r="22" spans="1:21" ht="12">
      <c r="A22" s="4" t="s">
        <v>26</v>
      </c>
      <c r="B22" s="5">
        <v>123.5</v>
      </c>
      <c r="C22" s="6" t="s">
        <v>53</v>
      </c>
      <c r="D22" s="5">
        <v>113.2</v>
      </c>
      <c r="E22" s="6" t="s">
        <v>53</v>
      </c>
      <c r="F22" s="5">
        <v>118.5</v>
      </c>
      <c r="G22" s="6" t="s">
        <v>53</v>
      </c>
      <c r="H22" s="5">
        <v>124.4</v>
      </c>
      <c r="I22" s="6" t="s">
        <v>53</v>
      </c>
      <c r="J22" s="5">
        <v>106.8</v>
      </c>
      <c r="K22" s="6" t="s">
        <v>53</v>
      </c>
      <c r="L22" s="5">
        <v>86.8</v>
      </c>
      <c r="M22" s="6" t="s">
        <v>53</v>
      </c>
      <c r="N22" s="5">
        <v>105.6</v>
      </c>
      <c r="O22" s="6" t="s">
        <v>53</v>
      </c>
      <c r="P22" s="5">
        <v>110.8</v>
      </c>
      <c r="Q22" s="6" t="s">
        <v>53</v>
      </c>
      <c r="R22" s="9">
        <f t="shared" si="0"/>
        <v>-13.522267206477734</v>
      </c>
      <c r="S22" s="9">
        <f t="shared" si="1"/>
        <v>-23.32155477031802</v>
      </c>
      <c r="T22" s="9">
        <f t="shared" si="2"/>
        <v>-10.886075949367092</v>
      </c>
      <c r="U22" s="9">
        <f t="shared" si="3"/>
        <v>-10.932475884244376</v>
      </c>
    </row>
    <row r="23" spans="1:21" ht="12">
      <c r="A23" s="4" t="s">
        <v>42</v>
      </c>
      <c r="B23" s="5">
        <v>229.5</v>
      </c>
      <c r="C23" s="6" t="s">
        <v>53</v>
      </c>
      <c r="D23" s="5">
        <v>235</v>
      </c>
      <c r="E23" s="6" t="s">
        <v>53</v>
      </c>
      <c r="F23" s="5">
        <v>234.6</v>
      </c>
      <c r="G23" s="6" t="s">
        <v>53</v>
      </c>
      <c r="H23" s="5">
        <v>241.2</v>
      </c>
      <c r="I23" s="6" t="s">
        <v>53</v>
      </c>
      <c r="J23" s="5">
        <v>206.8</v>
      </c>
      <c r="K23" s="6" t="s">
        <v>53</v>
      </c>
      <c r="L23" s="5">
        <v>126.6</v>
      </c>
      <c r="M23" s="6" t="s">
        <v>53</v>
      </c>
      <c r="N23" s="5">
        <v>158.9</v>
      </c>
      <c r="O23" s="6" t="s">
        <v>53</v>
      </c>
      <c r="P23" s="5">
        <v>215</v>
      </c>
      <c r="Q23" s="6" t="s">
        <v>53</v>
      </c>
      <c r="R23" s="9">
        <f t="shared" si="0"/>
        <v>-9.891067538126352</v>
      </c>
      <c r="S23" s="9">
        <f t="shared" si="1"/>
        <v>-46.12765957446808</v>
      </c>
      <c r="T23" s="9">
        <f t="shared" si="2"/>
        <v>-32.267689684569476</v>
      </c>
      <c r="U23" s="9">
        <f t="shared" si="3"/>
        <v>-10.862354892205639</v>
      </c>
    </row>
    <row r="24" spans="1:21" ht="12">
      <c r="A24" s="4" t="s">
        <v>29</v>
      </c>
      <c r="B24" s="5">
        <v>87.2</v>
      </c>
      <c r="C24" s="6" t="s">
        <v>53</v>
      </c>
      <c r="D24" s="5">
        <v>89.5</v>
      </c>
      <c r="E24" s="6" t="s">
        <v>53</v>
      </c>
      <c r="F24" s="5">
        <v>97.2</v>
      </c>
      <c r="G24" s="6" t="s">
        <v>53</v>
      </c>
      <c r="H24" s="5">
        <v>104.4</v>
      </c>
      <c r="I24" s="6" t="s">
        <v>53</v>
      </c>
      <c r="J24" s="5">
        <v>73.1</v>
      </c>
      <c r="K24" s="6" t="s">
        <v>53</v>
      </c>
      <c r="L24" s="5">
        <v>46.4</v>
      </c>
      <c r="M24" s="6" t="s">
        <v>53</v>
      </c>
      <c r="N24" s="5">
        <v>74.7</v>
      </c>
      <c r="O24" s="6" t="s">
        <v>53</v>
      </c>
      <c r="P24" s="5">
        <v>93.1</v>
      </c>
      <c r="Q24" s="6" t="s">
        <v>53</v>
      </c>
      <c r="R24" s="9">
        <f t="shared" si="0"/>
        <v>-16.169724770642212</v>
      </c>
      <c r="S24" s="9">
        <f t="shared" si="1"/>
        <v>-48.15642458100559</v>
      </c>
      <c r="T24" s="9">
        <f t="shared" si="2"/>
        <v>-23.148148148148152</v>
      </c>
      <c r="U24" s="9">
        <f t="shared" si="3"/>
        <v>-10.823754789272044</v>
      </c>
    </row>
    <row r="25" spans="1:21" ht="12">
      <c r="A25" s="4" t="s">
        <v>25</v>
      </c>
      <c r="B25" s="5">
        <v>64.9</v>
      </c>
      <c r="C25" s="6" t="s">
        <v>53</v>
      </c>
      <c r="D25" s="5">
        <v>97.7</v>
      </c>
      <c r="E25" s="6" t="s">
        <v>53</v>
      </c>
      <c r="F25" s="5">
        <v>70.2</v>
      </c>
      <c r="G25" s="6" t="s">
        <v>53</v>
      </c>
      <c r="H25" s="5">
        <v>53.4</v>
      </c>
      <c r="I25" s="6" t="s">
        <v>53</v>
      </c>
      <c r="J25" s="5">
        <v>43.9</v>
      </c>
      <c r="K25" s="6" t="s">
        <v>53</v>
      </c>
      <c r="L25" s="5">
        <v>68.5</v>
      </c>
      <c r="M25" s="6" t="s">
        <v>53</v>
      </c>
      <c r="N25" s="5">
        <v>89.5</v>
      </c>
      <c r="O25" s="6" t="s">
        <v>53</v>
      </c>
      <c r="P25" s="5">
        <v>47.7</v>
      </c>
      <c r="Q25" s="6" t="s">
        <v>53</v>
      </c>
      <c r="R25" s="9">
        <f t="shared" si="0"/>
        <v>-32.35747303543914</v>
      </c>
      <c r="S25" s="9">
        <f t="shared" si="1"/>
        <v>-29.88741044012283</v>
      </c>
      <c r="T25" s="9">
        <f t="shared" si="2"/>
        <v>27.492877492877476</v>
      </c>
      <c r="U25" s="9">
        <f t="shared" si="3"/>
        <v>-10.67415730337078</v>
      </c>
    </row>
    <row r="26" spans="1:21" ht="12">
      <c r="A26" s="4" t="s">
        <v>32</v>
      </c>
      <c r="B26" s="5">
        <v>1079.9</v>
      </c>
      <c r="C26" s="6" t="s">
        <v>53</v>
      </c>
      <c r="D26" s="5">
        <v>1063.6</v>
      </c>
      <c r="E26" s="6" t="s">
        <v>53</v>
      </c>
      <c r="F26" s="5">
        <v>1231.9</v>
      </c>
      <c r="G26" s="6" t="s">
        <v>53</v>
      </c>
      <c r="H26" s="5">
        <v>1364.3</v>
      </c>
      <c r="I26" s="6" t="s">
        <v>53</v>
      </c>
      <c r="J26" s="5">
        <v>1046.5</v>
      </c>
      <c r="K26" s="6" t="s">
        <v>53</v>
      </c>
      <c r="L26" s="5">
        <v>675.4</v>
      </c>
      <c r="M26" s="6" t="s">
        <v>53</v>
      </c>
      <c r="N26" s="5">
        <v>1108.3</v>
      </c>
      <c r="O26" s="6" t="s">
        <v>53</v>
      </c>
      <c r="P26" s="5">
        <v>1219</v>
      </c>
      <c r="Q26" s="6" t="s">
        <v>53</v>
      </c>
      <c r="R26" s="9">
        <f t="shared" si="0"/>
        <v>-3.092878970275037</v>
      </c>
      <c r="S26" s="9">
        <f t="shared" si="1"/>
        <v>-36.49868371568259</v>
      </c>
      <c r="T26" s="9">
        <f t="shared" si="2"/>
        <v>-10.03328192223396</v>
      </c>
      <c r="U26" s="9">
        <f t="shared" si="3"/>
        <v>-10.650150260206692</v>
      </c>
    </row>
    <row r="27" spans="1:21" ht="12">
      <c r="A27" s="4" t="s">
        <v>28</v>
      </c>
      <c r="B27" s="5">
        <v>30.8</v>
      </c>
      <c r="C27" s="6" t="s">
        <v>53</v>
      </c>
      <c r="D27" s="5">
        <v>31.4</v>
      </c>
      <c r="E27" s="6" t="s">
        <v>53</v>
      </c>
      <c r="F27" s="5">
        <v>33.6</v>
      </c>
      <c r="G27" s="6" t="s">
        <v>53</v>
      </c>
      <c r="H27" s="5">
        <v>32.7</v>
      </c>
      <c r="I27" s="6" t="s">
        <v>53</v>
      </c>
      <c r="J27" s="5">
        <v>25.6</v>
      </c>
      <c r="K27" s="6" t="s">
        <v>53</v>
      </c>
      <c r="L27" s="5">
        <v>24.5</v>
      </c>
      <c r="M27" s="6" t="s">
        <v>53</v>
      </c>
      <c r="N27" s="5">
        <v>30.2</v>
      </c>
      <c r="O27" s="6" t="s">
        <v>53</v>
      </c>
      <c r="P27" s="5">
        <v>29.5</v>
      </c>
      <c r="Q27" s="6" t="s">
        <v>53</v>
      </c>
      <c r="R27" s="9">
        <f t="shared" si="0"/>
        <v>-16.883116883116877</v>
      </c>
      <c r="S27" s="9">
        <f t="shared" si="1"/>
        <v>-21.974522292993626</v>
      </c>
      <c r="T27" s="9">
        <f t="shared" si="2"/>
        <v>-10.119047619047628</v>
      </c>
      <c r="U27" s="9">
        <f t="shared" si="3"/>
        <v>-9.785932721712543</v>
      </c>
    </row>
    <row r="28" spans="1:21" ht="12">
      <c r="A28" s="4" t="s">
        <v>44</v>
      </c>
      <c r="B28" s="5">
        <v>20.7</v>
      </c>
      <c r="C28" s="6" t="s">
        <v>53</v>
      </c>
      <c r="D28" s="5">
        <v>32.3</v>
      </c>
      <c r="E28" s="6" t="s">
        <v>53</v>
      </c>
      <c r="F28" s="5">
        <v>32.1</v>
      </c>
      <c r="G28" s="6" t="s">
        <v>53</v>
      </c>
      <c r="H28" s="5">
        <v>35.2</v>
      </c>
      <c r="I28" s="6" t="s">
        <v>53</v>
      </c>
      <c r="J28" s="5">
        <v>29.5</v>
      </c>
      <c r="K28" s="6" t="s">
        <v>53</v>
      </c>
      <c r="L28" s="5">
        <v>21.5</v>
      </c>
      <c r="M28" s="6" t="s">
        <v>53</v>
      </c>
      <c r="N28" s="5">
        <v>24.9</v>
      </c>
      <c r="O28" s="6" t="s">
        <v>53</v>
      </c>
      <c r="P28" s="5">
        <v>32.2</v>
      </c>
      <c r="Q28" s="6" t="s">
        <v>53</v>
      </c>
      <c r="R28" s="9">
        <f t="shared" si="0"/>
        <v>42.512077294686</v>
      </c>
      <c r="S28" s="9">
        <f t="shared" si="1"/>
        <v>-33.43653250773993</v>
      </c>
      <c r="T28" s="9">
        <f t="shared" si="2"/>
        <v>-22.429906542056077</v>
      </c>
      <c r="U28" s="9">
        <f t="shared" si="3"/>
        <v>-8.52272727272727</v>
      </c>
    </row>
    <row r="29" spans="1:21" ht="12">
      <c r="A29" s="4" t="s">
        <v>33</v>
      </c>
      <c r="B29" s="5">
        <v>736.9</v>
      </c>
      <c r="C29" s="6" t="s">
        <v>53</v>
      </c>
      <c r="D29" s="5">
        <v>824.2</v>
      </c>
      <c r="E29" s="6" t="s">
        <v>53</v>
      </c>
      <c r="F29" s="5">
        <v>779.1</v>
      </c>
      <c r="G29" s="6" t="s">
        <v>53</v>
      </c>
      <c r="H29" s="5">
        <v>820.7</v>
      </c>
      <c r="I29" s="6" t="s">
        <v>53</v>
      </c>
      <c r="J29" s="5">
        <v>716.2</v>
      </c>
      <c r="K29" s="6" t="s">
        <v>53</v>
      </c>
      <c r="L29" s="5">
        <v>493.2</v>
      </c>
      <c r="M29" s="6" t="s">
        <v>53</v>
      </c>
      <c r="N29" s="5">
        <v>710.2</v>
      </c>
      <c r="O29" s="6" t="s">
        <v>53</v>
      </c>
      <c r="P29" s="5">
        <v>757.6</v>
      </c>
      <c r="Q29" s="6" t="s">
        <v>53</v>
      </c>
      <c r="R29" s="9">
        <f t="shared" si="0"/>
        <v>-2.809065002035549</v>
      </c>
      <c r="S29" s="9">
        <f t="shared" si="1"/>
        <v>-40.16015530211114</v>
      </c>
      <c r="T29" s="9">
        <f t="shared" si="2"/>
        <v>-8.843537414965985</v>
      </c>
      <c r="U29" s="9">
        <f t="shared" si="3"/>
        <v>-7.688558547581337</v>
      </c>
    </row>
    <row r="30" spans="1:21" ht="12">
      <c r="A30" s="4" t="s">
        <v>34</v>
      </c>
      <c r="B30" s="5">
        <v>15.9</v>
      </c>
      <c r="C30" s="6" t="s">
        <v>53</v>
      </c>
      <c r="D30" s="5">
        <v>25.8</v>
      </c>
      <c r="E30" s="6" t="s">
        <v>53</v>
      </c>
      <c r="F30" s="5">
        <v>19.2</v>
      </c>
      <c r="G30" s="6" t="s">
        <v>53</v>
      </c>
      <c r="H30" s="5">
        <v>22.7</v>
      </c>
      <c r="I30" s="6" t="s">
        <v>53</v>
      </c>
      <c r="J30" s="5">
        <v>14.9</v>
      </c>
      <c r="K30" s="6" t="s">
        <v>53</v>
      </c>
      <c r="L30" s="5">
        <v>12.1</v>
      </c>
      <c r="M30" s="6" t="s">
        <v>53</v>
      </c>
      <c r="N30" s="5">
        <v>18.7</v>
      </c>
      <c r="O30" s="6" t="s">
        <v>53</v>
      </c>
      <c r="P30" s="5">
        <v>21.2</v>
      </c>
      <c r="Q30" s="6" t="s">
        <v>53</v>
      </c>
      <c r="R30" s="9">
        <f t="shared" si="0"/>
        <v>-6.2893081761006275</v>
      </c>
      <c r="S30" s="9">
        <f t="shared" si="1"/>
        <v>-53.100775193798455</v>
      </c>
      <c r="T30" s="9">
        <f t="shared" si="2"/>
        <v>-2.604166666666663</v>
      </c>
      <c r="U30" s="9">
        <f t="shared" si="3"/>
        <v>-6.607929515418498</v>
      </c>
    </row>
    <row r="31" spans="1:21" ht="12">
      <c r="A31" s="4" t="s">
        <v>46</v>
      </c>
      <c r="B31" s="5">
        <v>137.6</v>
      </c>
      <c r="C31" s="6" t="s">
        <v>53</v>
      </c>
      <c r="D31" s="5">
        <v>171.1</v>
      </c>
      <c r="E31" s="6" t="s">
        <v>53</v>
      </c>
      <c r="F31" s="5">
        <v>164.2</v>
      </c>
      <c r="G31" s="6" t="s">
        <v>53</v>
      </c>
      <c r="H31" s="5">
        <v>144.1</v>
      </c>
      <c r="I31" s="6" t="s">
        <v>53</v>
      </c>
      <c r="J31" s="5">
        <v>130</v>
      </c>
      <c r="K31" s="6" t="s">
        <v>53</v>
      </c>
      <c r="L31" s="5">
        <v>139.4</v>
      </c>
      <c r="M31" s="6" t="s">
        <v>53</v>
      </c>
      <c r="N31" s="5">
        <v>147.4</v>
      </c>
      <c r="O31" s="6" t="s">
        <v>53</v>
      </c>
      <c r="P31" s="5">
        <v>134.7</v>
      </c>
      <c r="Q31" s="6" t="s">
        <v>53</v>
      </c>
      <c r="R31" s="9">
        <f t="shared" si="0"/>
        <v>-5.523255813953487</v>
      </c>
      <c r="S31" s="9">
        <f t="shared" si="1"/>
        <v>-18.527177089421386</v>
      </c>
      <c r="T31" s="9">
        <f t="shared" si="2"/>
        <v>-10.231425091351998</v>
      </c>
      <c r="U31" s="9">
        <f t="shared" si="3"/>
        <v>-6.523247744621797</v>
      </c>
    </row>
    <row r="32" spans="1:21" ht="12">
      <c r="A32" s="4" t="s">
        <v>24</v>
      </c>
      <c r="B32" s="5">
        <v>145.7</v>
      </c>
      <c r="C32" s="6" t="s">
        <v>53</v>
      </c>
      <c r="D32" s="5">
        <v>147</v>
      </c>
      <c r="E32" s="6" t="s">
        <v>53</v>
      </c>
      <c r="F32" s="5">
        <v>169.2</v>
      </c>
      <c r="G32" s="6" t="s">
        <v>53</v>
      </c>
      <c r="H32" s="5">
        <v>193.9</v>
      </c>
      <c r="I32" s="6" t="s">
        <v>53</v>
      </c>
      <c r="J32" s="5">
        <v>159.4</v>
      </c>
      <c r="K32" s="6" t="s">
        <v>53</v>
      </c>
      <c r="L32" s="5">
        <v>96.7</v>
      </c>
      <c r="M32" s="6" t="s">
        <v>53</v>
      </c>
      <c r="N32" s="5">
        <v>160.7</v>
      </c>
      <c r="O32" s="6" t="s">
        <v>53</v>
      </c>
      <c r="P32" s="5">
        <v>181.6</v>
      </c>
      <c r="Q32" s="6" t="s">
        <v>53</v>
      </c>
      <c r="R32" s="9">
        <f t="shared" si="0"/>
        <v>9.402882635552512</v>
      </c>
      <c r="S32" s="9">
        <f t="shared" si="1"/>
        <v>-34.217687074829925</v>
      </c>
      <c r="T32" s="9">
        <f t="shared" si="2"/>
        <v>-5.023640661938533</v>
      </c>
      <c r="U32" s="9">
        <f t="shared" si="3"/>
        <v>-6.343476018566275</v>
      </c>
    </row>
    <row r="33" spans="1:21" ht="12">
      <c r="A33" s="4" t="s">
        <v>39</v>
      </c>
      <c r="B33" s="5">
        <v>316.2</v>
      </c>
      <c r="C33" s="6" t="s">
        <v>53</v>
      </c>
      <c r="D33" s="5">
        <v>314.9</v>
      </c>
      <c r="E33" s="6" t="s">
        <v>53</v>
      </c>
      <c r="F33" s="5">
        <v>315.9</v>
      </c>
      <c r="G33" s="6" t="s">
        <v>53</v>
      </c>
      <c r="H33" s="5">
        <v>328.4</v>
      </c>
      <c r="I33" s="6" t="s">
        <v>53</v>
      </c>
      <c r="J33" s="5">
        <v>304.2</v>
      </c>
      <c r="K33" s="6" t="s">
        <v>53</v>
      </c>
      <c r="L33" s="5">
        <v>230.7</v>
      </c>
      <c r="M33" s="6" t="s">
        <v>53</v>
      </c>
      <c r="N33" s="5">
        <v>256.5</v>
      </c>
      <c r="O33" s="6" t="s">
        <v>53</v>
      </c>
      <c r="P33" s="5">
        <v>307.9</v>
      </c>
      <c r="Q33" s="6" t="s">
        <v>53</v>
      </c>
      <c r="R33" s="9">
        <f t="shared" si="0"/>
        <v>-3.7950664136622403</v>
      </c>
      <c r="S33" s="9">
        <f t="shared" si="1"/>
        <v>-26.738647189583997</v>
      </c>
      <c r="T33" s="9">
        <f t="shared" si="2"/>
        <v>-18.803418803418793</v>
      </c>
      <c r="U33" s="9">
        <f t="shared" si="3"/>
        <v>-6.242387332521315</v>
      </c>
    </row>
    <row r="34" spans="1:21" ht="12">
      <c r="A34" s="4" t="s">
        <v>88</v>
      </c>
      <c r="B34" s="5">
        <v>6.1</v>
      </c>
      <c r="C34" s="6" t="s">
        <v>53</v>
      </c>
      <c r="D34" s="5">
        <v>7.3</v>
      </c>
      <c r="E34" s="6" t="s">
        <v>53</v>
      </c>
      <c r="F34" s="5">
        <v>8.5</v>
      </c>
      <c r="G34" s="6" t="s">
        <v>53</v>
      </c>
      <c r="H34" s="5">
        <v>7.5</v>
      </c>
      <c r="I34" s="6" t="s">
        <v>53</v>
      </c>
      <c r="J34" s="5">
        <v>6.9</v>
      </c>
      <c r="K34" s="6" t="s">
        <v>53</v>
      </c>
      <c r="L34" s="5">
        <v>2.8</v>
      </c>
      <c r="M34" s="6" t="s">
        <v>55</v>
      </c>
      <c r="N34" s="5">
        <v>7.9</v>
      </c>
      <c r="O34" s="6" t="s">
        <v>53</v>
      </c>
      <c r="P34" s="5">
        <v>7.2</v>
      </c>
      <c r="Q34" s="6" t="s">
        <v>53</v>
      </c>
      <c r="R34" s="9">
        <f t="shared" si="0"/>
        <v>13.11475409836067</v>
      </c>
      <c r="S34" s="9">
        <f t="shared" si="1"/>
        <v>-61.64383561643836</v>
      </c>
      <c r="T34" s="9">
        <f t="shared" si="2"/>
        <v>-7.058823529411762</v>
      </c>
      <c r="U34" s="9">
        <f t="shared" si="3"/>
        <v>-3.9999999999999925</v>
      </c>
    </row>
    <row r="35" spans="1:21" ht="12">
      <c r="A35" s="4" t="s">
        <v>30</v>
      </c>
      <c r="B35" s="5">
        <v>101.4</v>
      </c>
      <c r="C35" s="6" t="s">
        <v>53</v>
      </c>
      <c r="D35" s="5">
        <v>156.3</v>
      </c>
      <c r="E35" s="6" t="s">
        <v>53</v>
      </c>
      <c r="F35" s="5">
        <v>93.6</v>
      </c>
      <c r="G35" s="6" t="s">
        <v>53</v>
      </c>
      <c r="H35" s="5">
        <v>94.7</v>
      </c>
      <c r="I35" s="6" t="s">
        <v>53</v>
      </c>
      <c r="J35" s="5">
        <v>64.4</v>
      </c>
      <c r="K35" s="6" t="s">
        <v>53</v>
      </c>
      <c r="L35" s="5">
        <v>59.7</v>
      </c>
      <c r="M35" s="6" t="s">
        <v>53</v>
      </c>
      <c r="N35" s="5">
        <v>162.2</v>
      </c>
      <c r="O35" s="6" t="s">
        <v>53</v>
      </c>
      <c r="P35" s="5">
        <v>92.9</v>
      </c>
      <c r="Q35" s="6" t="s">
        <v>53</v>
      </c>
      <c r="R35" s="9">
        <f t="shared" si="0"/>
        <v>-36.489151873767256</v>
      </c>
      <c r="S35" s="9">
        <f t="shared" si="1"/>
        <v>-61.80422264875241</v>
      </c>
      <c r="T35" s="9">
        <f t="shared" si="2"/>
        <v>73.2905982905983</v>
      </c>
      <c r="U35" s="9">
        <f t="shared" si="3"/>
        <v>-1.9007391763463555</v>
      </c>
    </row>
    <row r="36" spans="1:21" ht="12">
      <c r="A36" s="4" t="s">
        <v>35</v>
      </c>
      <c r="B36" s="5">
        <v>35</v>
      </c>
      <c r="C36" s="6" t="s">
        <v>53</v>
      </c>
      <c r="D36" s="5">
        <v>49.5</v>
      </c>
      <c r="E36" s="6" t="s">
        <v>53</v>
      </c>
      <c r="F36" s="5">
        <v>40.5</v>
      </c>
      <c r="G36" s="6" t="s">
        <v>53</v>
      </c>
      <c r="H36" s="5">
        <v>34.2</v>
      </c>
      <c r="I36" s="6" t="s">
        <v>53</v>
      </c>
      <c r="J36" s="5">
        <v>40.9</v>
      </c>
      <c r="K36" s="6" t="s">
        <v>53</v>
      </c>
      <c r="L36" s="5">
        <v>22.5</v>
      </c>
      <c r="M36" s="6" t="s">
        <v>53</v>
      </c>
      <c r="N36" s="5">
        <v>33.9</v>
      </c>
      <c r="O36" s="6" t="s">
        <v>53</v>
      </c>
      <c r="P36" s="5">
        <v>34</v>
      </c>
      <c r="Q36" s="6" t="s">
        <v>53</v>
      </c>
      <c r="R36" s="9">
        <f t="shared" si="0"/>
        <v>16.85714285714286</v>
      </c>
      <c r="S36" s="9">
        <f t="shared" si="1"/>
        <v>-54.54545454545454</v>
      </c>
      <c r="T36" s="9">
        <f t="shared" si="2"/>
        <v>-16.296296296296298</v>
      </c>
      <c r="U36" s="9">
        <f t="shared" si="3"/>
        <v>-0.5847953216374324</v>
      </c>
    </row>
    <row r="37" spans="1:21" ht="12">
      <c r="A37" s="4" t="s">
        <v>36</v>
      </c>
      <c r="B37" s="5">
        <v>76.1</v>
      </c>
      <c r="C37" s="6" t="s">
        <v>53</v>
      </c>
      <c r="D37" s="5">
        <v>78</v>
      </c>
      <c r="E37" s="6" t="s">
        <v>53</v>
      </c>
      <c r="F37" s="5">
        <v>73.1</v>
      </c>
      <c r="G37" s="6" t="s">
        <v>53</v>
      </c>
      <c r="H37" s="5">
        <v>75.2</v>
      </c>
      <c r="I37" s="6" t="s">
        <v>53</v>
      </c>
      <c r="J37" s="5">
        <v>77.5</v>
      </c>
      <c r="K37" s="6" t="s">
        <v>53</v>
      </c>
      <c r="L37" s="5">
        <v>53</v>
      </c>
      <c r="M37" s="6" t="s">
        <v>53</v>
      </c>
      <c r="N37" s="5">
        <v>76.7</v>
      </c>
      <c r="O37" s="6" t="s">
        <v>53</v>
      </c>
      <c r="P37" s="5">
        <v>77.9</v>
      </c>
      <c r="Q37" s="6" t="s">
        <v>53</v>
      </c>
      <c r="R37" s="9">
        <f t="shared" si="0"/>
        <v>1.8396846254927768</v>
      </c>
      <c r="S37" s="9">
        <f t="shared" si="1"/>
        <v>-32.05128205128205</v>
      </c>
      <c r="T37" s="9">
        <f t="shared" si="2"/>
        <v>4.924760601915201</v>
      </c>
      <c r="U37" s="9">
        <f t="shared" si="3"/>
        <v>3.590425531914887</v>
      </c>
    </row>
    <row r="38" spans="1:21" ht="12">
      <c r="A38" s="4" t="s">
        <v>27</v>
      </c>
      <c r="B38" s="5">
        <v>136.9</v>
      </c>
      <c r="C38" s="6" t="s">
        <v>53</v>
      </c>
      <c r="D38" s="5">
        <v>131.7</v>
      </c>
      <c r="E38" s="6" t="s">
        <v>53</v>
      </c>
      <c r="F38" s="5">
        <v>138.8</v>
      </c>
      <c r="G38" s="6" t="s">
        <v>53</v>
      </c>
      <c r="H38" s="5">
        <v>140.2</v>
      </c>
      <c r="I38" s="6" t="s">
        <v>53</v>
      </c>
      <c r="J38" s="5">
        <v>146.5</v>
      </c>
      <c r="K38" s="6" t="s">
        <v>53</v>
      </c>
      <c r="L38" s="5">
        <v>121.7</v>
      </c>
      <c r="M38" s="6" t="s">
        <v>53</v>
      </c>
      <c r="N38" s="5">
        <v>144.9</v>
      </c>
      <c r="O38" s="6" t="s">
        <v>53</v>
      </c>
      <c r="P38" s="5">
        <v>157.6</v>
      </c>
      <c r="Q38" s="6" t="s">
        <v>53</v>
      </c>
      <c r="R38" s="9">
        <f t="shared" si="0"/>
        <v>7.012417823228634</v>
      </c>
      <c r="S38" s="9">
        <f t="shared" si="1"/>
        <v>-7.593014426727396</v>
      </c>
      <c r="T38" s="9">
        <f t="shared" si="2"/>
        <v>4.394812680115279</v>
      </c>
      <c r="U38" s="9">
        <f t="shared" si="3"/>
        <v>12.410841654778881</v>
      </c>
    </row>
    <row r="39" spans="1:21" ht="12">
      <c r="A39" s="4" t="s">
        <v>38</v>
      </c>
      <c r="B39" s="5">
        <v>145.6</v>
      </c>
      <c r="C39" s="6" t="s">
        <v>53</v>
      </c>
      <c r="D39" s="5">
        <v>146.4</v>
      </c>
      <c r="E39" s="6" t="s">
        <v>53</v>
      </c>
      <c r="F39" s="5">
        <v>131.2</v>
      </c>
      <c r="G39" s="6" t="s">
        <v>53</v>
      </c>
      <c r="H39" s="5">
        <v>113.8</v>
      </c>
      <c r="I39" s="6" t="s">
        <v>53</v>
      </c>
      <c r="J39" s="5">
        <v>144.5</v>
      </c>
      <c r="K39" s="6" t="s">
        <v>53</v>
      </c>
      <c r="L39" s="5">
        <v>145.2</v>
      </c>
      <c r="M39" s="6" t="s">
        <v>53</v>
      </c>
      <c r="N39" s="5">
        <v>165.5</v>
      </c>
      <c r="O39" s="6" t="s">
        <v>53</v>
      </c>
      <c r="P39" s="5">
        <v>142.1</v>
      </c>
      <c r="Q39" s="6" t="s">
        <v>53</v>
      </c>
      <c r="R39" s="9">
        <f t="shared" si="0"/>
        <v>-0.7554945054945028</v>
      </c>
      <c r="S39" s="9">
        <f t="shared" si="1"/>
        <v>-0.819672131147553</v>
      </c>
      <c r="T39" s="9">
        <f t="shared" si="2"/>
        <v>26.143292682926834</v>
      </c>
      <c r="U39" s="9">
        <f t="shared" si="3"/>
        <v>24.868189806678377</v>
      </c>
    </row>
    <row r="40" spans="1:21" ht="12">
      <c r="A40" s="4" t="s">
        <v>87</v>
      </c>
      <c r="B40" s="5">
        <v>55.6</v>
      </c>
      <c r="C40" s="6" t="s">
        <v>53</v>
      </c>
      <c r="D40" s="5">
        <v>58.6</v>
      </c>
      <c r="E40" s="6" t="s">
        <v>53</v>
      </c>
      <c r="F40" s="5">
        <v>64.4</v>
      </c>
      <c r="G40" s="6" t="s">
        <v>53</v>
      </c>
      <c r="H40" s="5">
        <v>36.2</v>
      </c>
      <c r="I40" s="6" t="s">
        <v>55</v>
      </c>
      <c r="J40" s="5">
        <v>38.4</v>
      </c>
      <c r="K40" s="6" t="s">
        <v>53</v>
      </c>
      <c r="L40" s="5">
        <v>23.3</v>
      </c>
      <c r="M40" s="6" t="s">
        <v>55</v>
      </c>
      <c r="N40" s="5">
        <v>55.5</v>
      </c>
      <c r="O40" s="6" t="s">
        <v>53</v>
      </c>
      <c r="P40" s="5">
        <v>56.2</v>
      </c>
      <c r="Q40" s="6" t="s">
        <v>53</v>
      </c>
      <c r="R40" s="9">
        <f t="shared" si="0"/>
        <v>-30.935251798561158</v>
      </c>
      <c r="S40" s="9">
        <f t="shared" si="1"/>
        <v>-60.238907849829346</v>
      </c>
      <c r="T40" s="9">
        <f t="shared" si="2"/>
        <v>-13.819875776397527</v>
      </c>
      <c r="U40" s="9">
        <f t="shared" si="3"/>
        <v>55.24861878453038</v>
      </c>
    </row>
    <row r="41" spans="1:21" ht="12">
      <c r="A41" s="4"/>
      <c r="B41" s="5"/>
      <c r="C41" s="6"/>
      <c r="D41" s="5"/>
      <c r="E41" s="6"/>
      <c r="F41" s="5"/>
      <c r="G41" s="6"/>
      <c r="H41" s="5"/>
      <c r="I41" s="6"/>
      <c r="J41" s="5"/>
      <c r="K41" s="6"/>
      <c r="L41" s="5"/>
      <c r="M41" s="6"/>
      <c r="N41" s="5"/>
      <c r="O41" s="6"/>
      <c r="P41" s="5"/>
      <c r="Q41" s="6"/>
      <c r="R41" s="9"/>
      <c r="S41" s="9"/>
      <c r="T41" s="9"/>
      <c r="U41" s="9"/>
    </row>
    <row r="42" spans="1:21" ht="12">
      <c r="A42" s="4" t="s">
        <v>90</v>
      </c>
      <c r="B42" s="5">
        <v>6.1</v>
      </c>
      <c r="C42" s="6" t="s">
        <v>53</v>
      </c>
      <c r="D42" s="5">
        <v>8.5</v>
      </c>
      <c r="E42" s="6" t="s">
        <v>53</v>
      </c>
      <c r="F42" s="5">
        <v>9.9</v>
      </c>
      <c r="G42" s="6" t="s">
        <v>53</v>
      </c>
      <c r="H42" s="5">
        <v>9.1</v>
      </c>
      <c r="I42" s="6" t="s">
        <v>53</v>
      </c>
      <c r="J42" s="5">
        <v>6.9</v>
      </c>
      <c r="K42" s="6" t="s">
        <v>53</v>
      </c>
      <c r="L42" s="5">
        <v>7.6</v>
      </c>
      <c r="M42" s="6" t="s">
        <v>53</v>
      </c>
      <c r="N42" s="5">
        <v>9.6</v>
      </c>
      <c r="O42" s="6" t="s">
        <v>53</v>
      </c>
      <c r="P42" s="5">
        <v>6.4</v>
      </c>
      <c r="Q42" s="6" t="s">
        <v>56</v>
      </c>
      <c r="R42" s="9">
        <f>(J42/B42-1)*100</f>
        <v>13.11475409836067</v>
      </c>
      <c r="S42" s="9">
        <f>(L42/D42-1)*100</f>
        <v>-10.588235294117654</v>
      </c>
      <c r="T42" s="9">
        <f>(N42/F42-1)*100</f>
        <v>-3.0303030303030387</v>
      </c>
      <c r="U42" s="9">
        <f>(P42/H42-1)*100</f>
        <v>-29.670329670329664</v>
      </c>
    </row>
    <row r="43" spans="1:21" ht="12">
      <c r="A43" s="4" t="s">
        <v>49</v>
      </c>
      <c r="B43" s="5">
        <v>187.6</v>
      </c>
      <c r="C43" s="6" t="s">
        <v>53</v>
      </c>
      <c r="D43" s="5">
        <v>207.3</v>
      </c>
      <c r="E43" s="6" t="s">
        <v>53</v>
      </c>
      <c r="F43" s="5">
        <v>209.7</v>
      </c>
      <c r="G43" s="6" t="s">
        <v>53</v>
      </c>
      <c r="H43" s="5">
        <v>232.2</v>
      </c>
      <c r="I43" s="6" t="s">
        <v>53</v>
      </c>
      <c r="J43" s="5">
        <v>190.7</v>
      </c>
      <c r="K43" s="6" t="s">
        <v>53</v>
      </c>
      <c r="L43" s="5">
        <v>167.6</v>
      </c>
      <c r="M43" s="6" t="s">
        <v>53</v>
      </c>
      <c r="N43" s="5">
        <v>195.7</v>
      </c>
      <c r="O43" s="6" t="s">
        <v>53</v>
      </c>
      <c r="P43" s="5">
        <v>223.1</v>
      </c>
      <c r="Q43" s="6" t="s">
        <v>53</v>
      </c>
      <c r="R43" s="9">
        <f>(J43/B43-1)*100</f>
        <v>1.6524520255863484</v>
      </c>
      <c r="S43" s="9">
        <f>(L43/D43-1)*100</f>
        <v>-19.150988904968646</v>
      </c>
      <c r="T43" s="9">
        <f>(N43/F43-1)*100</f>
        <v>-6.676204101096806</v>
      </c>
      <c r="U43" s="9">
        <f>(P43/H43-1)*100</f>
        <v>-3.919035314384145</v>
      </c>
    </row>
    <row r="44" spans="1:21" ht="12">
      <c r="A44" s="4" t="s">
        <v>48</v>
      </c>
      <c r="B44" s="5">
        <v>75.5</v>
      </c>
      <c r="C44" s="6" t="s">
        <v>53</v>
      </c>
      <c r="D44" s="5">
        <v>88</v>
      </c>
      <c r="E44" s="6" t="s">
        <v>53</v>
      </c>
      <c r="F44" s="5">
        <v>107.1</v>
      </c>
      <c r="G44" s="6" t="s">
        <v>53</v>
      </c>
      <c r="H44" s="5">
        <v>92.9</v>
      </c>
      <c r="I44" s="6" t="s">
        <v>53</v>
      </c>
      <c r="J44" s="5">
        <v>82</v>
      </c>
      <c r="K44" s="6" t="s">
        <v>53</v>
      </c>
      <c r="L44" s="5">
        <v>71.8</v>
      </c>
      <c r="M44" s="6" t="s">
        <v>53</v>
      </c>
      <c r="N44" s="5">
        <v>99.4</v>
      </c>
      <c r="O44" s="6" t="s">
        <v>53</v>
      </c>
      <c r="P44" s="5">
        <v>90.6</v>
      </c>
      <c r="Q44" s="6" t="s">
        <v>53</v>
      </c>
      <c r="R44" s="9">
        <f>(J44/B44-1)*100</f>
        <v>8.609271523178808</v>
      </c>
      <c r="S44" s="9">
        <f>(L44/D44-1)*100</f>
        <v>-18.409090909090907</v>
      </c>
      <c r="T44" s="9">
        <f>(N44/F44-1)*100</f>
        <v>-7.189542483660116</v>
      </c>
      <c r="U44" s="9">
        <f>(P44/H44-1)*100</f>
        <v>-2.4757804090419944</v>
      </c>
    </row>
    <row r="45" spans="1:21" ht="12">
      <c r="A45" s="4"/>
      <c r="B45" s="5"/>
      <c r="C45" s="6"/>
      <c r="D45" s="5"/>
      <c r="E45" s="6"/>
      <c r="F45" s="5"/>
      <c r="G45" s="6"/>
      <c r="H45" s="5"/>
      <c r="I45" s="6"/>
      <c r="J45" s="5"/>
      <c r="K45" s="6"/>
      <c r="L45" s="5"/>
      <c r="M45" s="6"/>
      <c r="N45" s="5"/>
      <c r="O45" s="6"/>
      <c r="P45" s="5"/>
      <c r="Q45" s="6"/>
      <c r="R45" s="9"/>
      <c r="S45" s="9"/>
      <c r="T45" s="9"/>
      <c r="U45" s="9"/>
    </row>
    <row r="46" spans="1:21" ht="12">
      <c r="A46" s="4" t="s">
        <v>50</v>
      </c>
      <c r="B46" s="5">
        <v>32.5</v>
      </c>
      <c r="C46" s="6" t="s">
        <v>53</v>
      </c>
      <c r="D46" s="5">
        <v>31.9</v>
      </c>
      <c r="E46" s="6" t="s">
        <v>53</v>
      </c>
      <c r="F46" s="5">
        <v>23.3</v>
      </c>
      <c r="G46" s="6" t="s">
        <v>53</v>
      </c>
      <c r="H46" s="5">
        <v>24.8</v>
      </c>
      <c r="I46" s="6" t="s">
        <v>53</v>
      </c>
      <c r="J46" s="5">
        <v>26.8</v>
      </c>
      <c r="K46" s="6" t="s">
        <v>53</v>
      </c>
      <c r="L46" s="5">
        <v>18.5</v>
      </c>
      <c r="M46" s="6" t="s">
        <v>53</v>
      </c>
      <c r="N46" s="5">
        <v>12</v>
      </c>
      <c r="O46" s="6" t="s">
        <v>53</v>
      </c>
      <c r="P46" s="5">
        <v>19.8</v>
      </c>
      <c r="Q46" s="6" t="s">
        <v>53</v>
      </c>
      <c r="R46" s="9">
        <f>(J46/B46-1)*100</f>
        <v>-17.538461538461537</v>
      </c>
      <c r="S46" s="9">
        <f>(L46/D46-1)*100</f>
        <v>-42.006269592476485</v>
      </c>
      <c r="T46" s="9">
        <f>(N46/F46-1)*100</f>
        <v>-48.49785407725322</v>
      </c>
      <c r="U46" s="9">
        <f>(P46/H46-1)*100</f>
        <v>-20.161290322580648</v>
      </c>
    </row>
    <row r="47" spans="1:21" ht="14.25">
      <c r="A47" s="4" t="s">
        <v>51</v>
      </c>
      <c r="B47" s="5">
        <v>116.6</v>
      </c>
      <c r="C47" s="6" t="s">
        <v>53</v>
      </c>
      <c r="D47" s="5">
        <v>144.2</v>
      </c>
      <c r="E47" s="6" t="s">
        <v>53</v>
      </c>
      <c r="F47" s="5">
        <v>141.8</v>
      </c>
      <c r="G47" s="6" t="s">
        <v>53</v>
      </c>
      <c r="H47" s="5">
        <v>124.6</v>
      </c>
      <c r="I47" s="6" t="s">
        <v>53</v>
      </c>
      <c r="J47" s="5">
        <v>107.6</v>
      </c>
      <c r="K47" s="6" t="s">
        <v>53</v>
      </c>
      <c r="L47" s="5">
        <v>94.8</v>
      </c>
      <c r="M47" s="6" t="s">
        <v>53</v>
      </c>
      <c r="N47" s="5">
        <v>123.9</v>
      </c>
      <c r="O47" s="6" t="s">
        <v>53</v>
      </c>
      <c r="P47" s="5">
        <v>107</v>
      </c>
      <c r="Q47" s="6" t="s">
        <v>53</v>
      </c>
      <c r="R47" s="9">
        <f>(J47/B47-1)*100</f>
        <v>-7.718696397941683</v>
      </c>
      <c r="S47" s="9">
        <f>(L47/D47-1)*100</f>
        <v>-34.25797503467406</v>
      </c>
      <c r="T47" s="9">
        <f>(N47/F47-1)*100</f>
        <v>-12.623413258110016</v>
      </c>
      <c r="U47" s="9">
        <f>(P47/H47-1)*100</f>
        <v>-14.125200642054569</v>
      </c>
    </row>
    <row r="48" spans="1:21" ht="14.25">
      <c r="A48" s="4" t="s">
        <v>52</v>
      </c>
      <c r="B48" s="5">
        <v>2611.2</v>
      </c>
      <c r="C48" s="6" t="s">
        <v>53</v>
      </c>
      <c r="D48" s="5">
        <v>2986.3</v>
      </c>
      <c r="E48" s="6" t="s">
        <v>53</v>
      </c>
      <c r="F48" s="5">
        <v>3098</v>
      </c>
      <c r="G48" s="6" t="s">
        <v>53</v>
      </c>
      <c r="H48" s="5">
        <v>3267.6</v>
      </c>
      <c r="I48" s="6" t="s">
        <v>53</v>
      </c>
      <c r="J48" s="5">
        <v>2505.6</v>
      </c>
      <c r="K48" s="6" t="s">
        <v>53</v>
      </c>
      <c r="L48" s="5">
        <v>2074.6</v>
      </c>
      <c r="M48" s="6" t="s">
        <v>53</v>
      </c>
      <c r="N48" s="5">
        <v>3115.4</v>
      </c>
      <c r="O48" s="6" t="s">
        <v>53</v>
      </c>
      <c r="P48" s="5">
        <v>2899.5</v>
      </c>
      <c r="Q48" s="6" t="s">
        <v>53</v>
      </c>
      <c r="R48" s="9">
        <f>(J48/B48-1)*100</f>
        <v>-4.044117647058821</v>
      </c>
      <c r="S48" s="9">
        <f>(L48/D48-1)*100</f>
        <v>-30.52941767404481</v>
      </c>
      <c r="T48" s="9">
        <f>(N48/F48-1)*100</f>
        <v>0.5616526791478504</v>
      </c>
      <c r="U48" s="9">
        <f>(P48/H48-1)*100</f>
        <v>-11.265148733015051</v>
      </c>
    </row>
    <row r="49" spans="1:21" ht="14.25">
      <c r="A49" s="4" t="s">
        <v>92</v>
      </c>
      <c r="B49" s="5">
        <v>8.4</v>
      </c>
      <c r="C49" s="6" t="s">
        <v>53</v>
      </c>
      <c r="D49" s="5">
        <v>11.4</v>
      </c>
      <c r="E49" s="6" t="s">
        <v>53</v>
      </c>
      <c r="F49" s="5">
        <v>11.9</v>
      </c>
      <c r="G49" s="6" t="s">
        <v>53</v>
      </c>
      <c r="H49" s="5">
        <v>3.8</v>
      </c>
      <c r="I49" s="6" t="s">
        <v>53</v>
      </c>
      <c r="J49" s="5">
        <v>7.2</v>
      </c>
      <c r="K49" s="6" t="s">
        <v>53</v>
      </c>
      <c r="L49" s="5">
        <v>3.7</v>
      </c>
      <c r="M49" s="6" t="s">
        <v>53</v>
      </c>
      <c r="N49" s="5">
        <v>4.6</v>
      </c>
      <c r="O49" s="6" t="s">
        <v>53</v>
      </c>
      <c r="P49" s="6" t="s">
        <v>54</v>
      </c>
      <c r="Q49" s="6" t="s">
        <v>53</v>
      </c>
      <c r="R49" s="9">
        <f>(J49/B49-1)*100</f>
        <v>-14.28571428571429</v>
      </c>
      <c r="S49" s="9">
        <f>(L49/D49-1)*100</f>
        <v>-67.54385964912281</v>
      </c>
      <c r="T49" s="9">
        <f>(N49/F49-1)*100</f>
        <v>-61.34453781512605</v>
      </c>
      <c r="U49" s="9" t="s">
        <v>54</v>
      </c>
    </row>
    <row r="51" spans="1:5" ht="14.25">
      <c r="A51" s="2" t="s">
        <v>57</v>
      </c>
      <c r="E51" s="2" t="s">
        <v>78</v>
      </c>
    </row>
    <row r="52" spans="1:6" ht="14.25">
      <c r="A52" s="2" t="s">
        <v>56</v>
      </c>
      <c r="B52" s="2" t="s">
        <v>58</v>
      </c>
      <c r="E52" s="2" t="s">
        <v>54</v>
      </c>
      <c r="F52" s="2" t="s">
        <v>79</v>
      </c>
    </row>
    <row r="53" spans="1:2" ht="14.25">
      <c r="A53" s="2" t="s">
        <v>59</v>
      </c>
      <c r="B53" s="2" t="s">
        <v>60</v>
      </c>
    </row>
    <row r="54" spans="1:2" ht="14.25">
      <c r="A54" s="2" t="s">
        <v>61</v>
      </c>
      <c r="B54" s="2" t="s">
        <v>62</v>
      </c>
    </row>
    <row r="55" spans="1:2" ht="14.25">
      <c r="A55" s="2" t="s">
        <v>63</v>
      </c>
      <c r="B55" s="2" t="s">
        <v>64</v>
      </c>
    </row>
    <row r="56" spans="1:2" ht="14.25">
      <c r="A56" s="2" t="s">
        <v>65</v>
      </c>
      <c r="B56" s="2" t="s">
        <v>66</v>
      </c>
    </row>
    <row r="57" spans="1:2" ht="14.25">
      <c r="A57" s="2" t="s">
        <v>67</v>
      </c>
      <c r="B57" s="2" t="s">
        <v>68</v>
      </c>
    </row>
    <row r="58" spans="1:2" ht="14.25">
      <c r="A58" s="2" t="s">
        <v>69</v>
      </c>
      <c r="B58" s="2" t="s">
        <v>70</v>
      </c>
    </row>
    <row r="59" spans="1:2" ht="14.25">
      <c r="A59" s="2" t="s">
        <v>71</v>
      </c>
      <c r="B59" s="2" t="s">
        <v>72</v>
      </c>
    </row>
    <row r="60" spans="1:2" ht="14.25">
      <c r="A60" s="2" t="s">
        <v>73</v>
      </c>
      <c r="B60" s="2" t="s">
        <v>74</v>
      </c>
    </row>
    <row r="61" spans="1:2" ht="14.25">
      <c r="A61" s="2" t="s">
        <v>55</v>
      </c>
      <c r="B61" s="2" t="s">
        <v>75</v>
      </c>
    </row>
    <row r="62" spans="1:2" ht="14.25">
      <c r="A62" s="2" t="s">
        <v>76</v>
      </c>
      <c r="B62" s="2" t="s">
        <v>77</v>
      </c>
    </row>
  </sheetData>
  <printOptions/>
  <pageMargins left="0.75" right="0.75" top="1" bottom="1" header="0.5" footer="0.5"/>
  <pageSetup fitToHeight="0" fitToWidth="0" horizontalDpi="300" verticalDpi="300" orientation="portrait" pageOrder="overThenDown"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zoomScale="90" zoomScaleNormal="90" workbookViewId="0" topLeftCell="E1">
      <selection activeCell="Q8" sqref="Q8"/>
    </sheetView>
  </sheetViews>
  <sheetFormatPr defaultColWidth="9.00390625" defaultRowHeight="14.25"/>
  <cols>
    <col min="1" max="13" width="9.00390625" style="10" customWidth="1"/>
    <col min="14" max="16" width="9.00390625" style="11" customWidth="1"/>
    <col min="17" max="16384" width="9.00390625" style="10" customWidth="1"/>
  </cols>
  <sheetData>
    <row r="1" spans="1:18" ht="12">
      <c r="A1" s="12" t="s">
        <v>0</v>
      </c>
      <c r="R1" s="21" t="s">
        <v>168</v>
      </c>
    </row>
    <row r="2" ht="12">
      <c r="R2" s="21" t="s">
        <v>80</v>
      </c>
    </row>
    <row r="3" spans="1:18" ht="12">
      <c r="A3" s="12" t="s">
        <v>1</v>
      </c>
      <c r="B3" s="19">
        <v>44299.59560185185</v>
      </c>
      <c r="R3" s="21" t="s">
        <v>178</v>
      </c>
    </row>
    <row r="4" spans="1:18" ht="15" customHeight="1">
      <c r="A4" s="12" t="s">
        <v>2</v>
      </c>
      <c r="B4" s="19">
        <v>44302.493971944445</v>
      </c>
      <c r="R4" s="22" t="s">
        <v>167</v>
      </c>
    </row>
    <row r="5" spans="1:18" ht="12">
      <c r="A5" s="12" t="s">
        <v>3</v>
      </c>
      <c r="B5" s="12" t="s">
        <v>4</v>
      </c>
      <c r="R5" s="21" t="s">
        <v>166</v>
      </c>
    </row>
    <row r="6" ht="12">
      <c r="R6" s="21" t="s">
        <v>81</v>
      </c>
    </row>
    <row r="7" spans="1:2" ht="12">
      <c r="A7" s="12" t="s">
        <v>5</v>
      </c>
      <c r="B7" s="12" t="s">
        <v>6</v>
      </c>
    </row>
    <row r="8" spans="1:2" ht="12">
      <c r="A8" s="12" t="s">
        <v>7</v>
      </c>
      <c r="B8" s="12" t="s">
        <v>8</v>
      </c>
    </row>
    <row r="9" spans="1:2" ht="12">
      <c r="A9" s="12" t="s">
        <v>11</v>
      </c>
      <c r="B9" s="12" t="s">
        <v>12</v>
      </c>
    </row>
    <row r="10" ht="12"/>
    <row r="11" spans="1:13" ht="12">
      <c r="A11" s="16" t="s">
        <v>165</v>
      </c>
      <c r="B11" s="16" t="s">
        <v>17</v>
      </c>
      <c r="C11" s="16" t="s">
        <v>22</v>
      </c>
      <c r="D11" s="16" t="s">
        <v>17</v>
      </c>
      <c r="E11" s="16" t="s">
        <v>22</v>
      </c>
      <c r="F11" s="16" t="s">
        <v>17</v>
      </c>
      <c r="G11" s="16" t="s">
        <v>22</v>
      </c>
      <c r="H11" s="16" t="s">
        <v>21</v>
      </c>
      <c r="I11" s="16" t="s">
        <v>22</v>
      </c>
      <c r="J11" s="16" t="s">
        <v>21</v>
      </c>
      <c r="K11" s="16" t="s">
        <v>22</v>
      </c>
      <c r="L11" s="16" t="s">
        <v>21</v>
      </c>
      <c r="M11" s="16" t="s">
        <v>22</v>
      </c>
    </row>
    <row r="12" spans="1:16" ht="12">
      <c r="A12" s="16" t="s">
        <v>164</v>
      </c>
      <c r="B12" s="16" t="s">
        <v>10</v>
      </c>
      <c r="C12" s="16" t="s">
        <v>22</v>
      </c>
      <c r="D12" s="16" t="s">
        <v>163</v>
      </c>
      <c r="E12" s="16" t="s">
        <v>22</v>
      </c>
      <c r="F12" s="16" t="s">
        <v>162</v>
      </c>
      <c r="G12" s="16" t="s">
        <v>22</v>
      </c>
      <c r="H12" s="16" t="s">
        <v>10</v>
      </c>
      <c r="I12" s="16" t="s">
        <v>22</v>
      </c>
      <c r="J12" s="16" t="s">
        <v>163</v>
      </c>
      <c r="K12" s="16" t="s">
        <v>22</v>
      </c>
      <c r="L12" s="16" t="s">
        <v>162</v>
      </c>
      <c r="M12" s="16" t="s">
        <v>22</v>
      </c>
      <c r="N12" s="11" t="s">
        <v>10</v>
      </c>
      <c r="O12" s="11" t="s">
        <v>161</v>
      </c>
      <c r="P12" s="11" t="s">
        <v>160</v>
      </c>
    </row>
    <row r="13" spans="1:16" ht="12">
      <c r="A13" s="16" t="s">
        <v>86</v>
      </c>
      <c r="B13" s="15">
        <v>7963.2</v>
      </c>
      <c r="C13" s="14" t="s">
        <v>53</v>
      </c>
      <c r="D13" s="15">
        <v>3916.5</v>
      </c>
      <c r="E13" s="14" t="s">
        <v>53</v>
      </c>
      <c r="F13" s="15">
        <v>4046.7</v>
      </c>
      <c r="G13" s="14" t="s">
        <v>53</v>
      </c>
      <c r="H13" s="15">
        <v>7251.7</v>
      </c>
      <c r="I13" s="14" t="s">
        <v>53</v>
      </c>
      <c r="J13" s="15">
        <v>3524.8</v>
      </c>
      <c r="K13" s="14" t="s">
        <v>53</v>
      </c>
      <c r="L13" s="15">
        <v>3726.9</v>
      </c>
      <c r="M13" s="14" t="s">
        <v>53</v>
      </c>
      <c r="N13" s="13">
        <f>(H13/B13-1)*100</f>
        <v>-8.934850311432585</v>
      </c>
      <c r="O13" s="13">
        <f>(J13/D13-1)*100</f>
        <v>-10.001276650070212</v>
      </c>
      <c r="P13" s="13">
        <f>(L13/F13-1)*100</f>
        <v>-7.902735562310026</v>
      </c>
    </row>
    <row r="14" spans="1:16" ht="12">
      <c r="A14" s="16"/>
      <c r="B14" s="15"/>
      <c r="C14" s="14"/>
      <c r="D14" s="15"/>
      <c r="E14" s="14"/>
      <c r="F14" s="15"/>
      <c r="G14" s="14"/>
      <c r="H14" s="15"/>
      <c r="I14" s="14"/>
      <c r="J14" s="15"/>
      <c r="K14" s="14"/>
      <c r="L14" s="15"/>
      <c r="M14" s="14"/>
      <c r="N14" s="13"/>
      <c r="O14" s="13"/>
      <c r="P14" s="13"/>
    </row>
    <row r="15" spans="1:16" ht="12">
      <c r="A15" s="16" t="s">
        <v>43</v>
      </c>
      <c r="B15" s="15">
        <v>114.9</v>
      </c>
      <c r="C15" s="14" t="s">
        <v>53</v>
      </c>
      <c r="D15" s="15">
        <v>80.4</v>
      </c>
      <c r="E15" s="14" t="s">
        <v>53</v>
      </c>
      <c r="F15" s="15">
        <v>34.5</v>
      </c>
      <c r="G15" s="14" t="s">
        <v>53</v>
      </c>
      <c r="H15" s="15">
        <v>85</v>
      </c>
      <c r="I15" s="14" t="s">
        <v>53</v>
      </c>
      <c r="J15" s="15">
        <v>57.3</v>
      </c>
      <c r="K15" s="14" t="s">
        <v>53</v>
      </c>
      <c r="L15" s="15">
        <v>27.8</v>
      </c>
      <c r="M15" s="14" t="s">
        <v>53</v>
      </c>
      <c r="N15" s="13">
        <f aca="true" t="shared" si="0" ref="N15:N40">(H15/B15-1)*100</f>
        <v>-26.022628372497824</v>
      </c>
      <c r="O15" s="13">
        <f aca="true" t="shared" si="1" ref="O15:O40">(J15/D15-1)*100</f>
        <v>-28.7313432835821</v>
      </c>
      <c r="P15" s="13">
        <f aca="true" t="shared" si="2" ref="P15:P40">(L15/F15-1)*100</f>
        <v>-19.420289855072458</v>
      </c>
    </row>
    <row r="16" spans="1:16" ht="12">
      <c r="A16" s="16" t="s">
        <v>45</v>
      </c>
      <c r="B16" s="15">
        <v>83.3</v>
      </c>
      <c r="C16" s="14" t="s">
        <v>53</v>
      </c>
      <c r="D16" s="15">
        <v>41.6</v>
      </c>
      <c r="E16" s="14" t="s">
        <v>53</v>
      </c>
      <c r="F16" s="15">
        <v>41.8</v>
      </c>
      <c r="G16" s="14" t="s">
        <v>53</v>
      </c>
      <c r="H16" s="15">
        <v>64.3</v>
      </c>
      <c r="I16" s="14" t="s">
        <v>53</v>
      </c>
      <c r="J16" s="15">
        <v>32.4</v>
      </c>
      <c r="K16" s="14" t="s">
        <v>53</v>
      </c>
      <c r="L16" s="15">
        <v>31.9</v>
      </c>
      <c r="M16" s="14" t="s">
        <v>53</v>
      </c>
      <c r="N16" s="13">
        <f t="shared" si="0"/>
        <v>-22.809123649459785</v>
      </c>
      <c r="O16" s="13">
        <f t="shared" si="1"/>
        <v>-22.115384615384627</v>
      </c>
      <c r="P16" s="13">
        <f t="shared" si="2"/>
        <v>-23.684210526315784</v>
      </c>
    </row>
    <row r="17" spans="1:16" ht="12">
      <c r="A17" s="16" t="s">
        <v>41</v>
      </c>
      <c r="B17" s="15">
        <v>444.1</v>
      </c>
      <c r="C17" s="14" t="s">
        <v>53</v>
      </c>
      <c r="D17" s="15">
        <v>222.4</v>
      </c>
      <c r="E17" s="14" t="s">
        <v>53</v>
      </c>
      <c r="F17" s="15">
        <v>221.6</v>
      </c>
      <c r="G17" s="14" t="s">
        <v>53</v>
      </c>
      <c r="H17" s="15">
        <v>353.8</v>
      </c>
      <c r="I17" s="14" t="s">
        <v>53</v>
      </c>
      <c r="J17" s="15">
        <v>164.3</v>
      </c>
      <c r="K17" s="14" t="s">
        <v>53</v>
      </c>
      <c r="L17" s="15">
        <v>189.5</v>
      </c>
      <c r="M17" s="14" t="s">
        <v>53</v>
      </c>
      <c r="N17" s="13">
        <f t="shared" si="0"/>
        <v>-20.333258275163256</v>
      </c>
      <c r="O17" s="13">
        <f t="shared" si="1"/>
        <v>-26.124100719424458</v>
      </c>
      <c r="P17" s="13">
        <f t="shared" si="2"/>
        <v>-14.485559566786998</v>
      </c>
    </row>
    <row r="18" spans="1:16" ht="12">
      <c r="A18" s="16" t="s">
        <v>37</v>
      </c>
      <c r="B18" s="15">
        <v>13.4</v>
      </c>
      <c r="C18" s="14" t="s">
        <v>53</v>
      </c>
      <c r="D18" s="15">
        <v>6.5</v>
      </c>
      <c r="E18" s="14" t="s">
        <v>53</v>
      </c>
      <c r="F18" s="15">
        <v>6.8</v>
      </c>
      <c r="G18" s="14" t="s">
        <v>53</v>
      </c>
      <c r="H18" s="15">
        <v>11.1</v>
      </c>
      <c r="I18" s="14" t="s">
        <v>53</v>
      </c>
      <c r="J18" s="15">
        <v>5.6</v>
      </c>
      <c r="K18" s="14" t="s">
        <v>53</v>
      </c>
      <c r="L18" s="15">
        <v>5.5</v>
      </c>
      <c r="M18" s="14" t="s">
        <v>53</v>
      </c>
      <c r="N18" s="13">
        <f t="shared" si="0"/>
        <v>-17.16417910447762</v>
      </c>
      <c r="O18" s="13">
        <f t="shared" si="1"/>
        <v>-13.846153846153852</v>
      </c>
      <c r="P18" s="13">
        <f t="shared" si="2"/>
        <v>-19.11764705882353</v>
      </c>
    </row>
    <row r="19" spans="1:16" ht="12">
      <c r="A19" s="16" t="s">
        <v>31</v>
      </c>
      <c r="B19" s="15">
        <v>1254.3</v>
      </c>
      <c r="C19" s="14" t="s">
        <v>53</v>
      </c>
      <c r="D19" s="15">
        <v>639.9</v>
      </c>
      <c r="E19" s="14" t="s">
        <v>53</v>
      </c>
      <c r="F19" s="15">
        <v>614.4</v>
      </c>
      <c r="G19" s="14" t="s">
        <v>53</v>
      </c>
      <c r="H19" s="15">
        <v>1085.4</v>
      </c>
      <c r="I19" s="14" t="s">
        <v>53</v>
      </c>
      <c r="J19" s="15">
        <v>527</v>
      </c>
      <c r="K19" s="14" t="s">
        <v>53</v>
      </c>
      <c r="L19" s="15">
        <v>558.4</v>
      </c>
      <c r="M19" s="14" t="s">
        <v>53</v>
      </c>
      <c r="N19" s="13">
        <f t="shared" si="0"/>
        <v>-13.465678067447973</v>
      </c>
      <c r="O19" s="13">
        <f t="shared" si="1"/>
        <v>-17.643381778402876</v>
      </c>
      <c r="P19" s="13">
        <f t="shared" si="2"/>
        <v>-9.114583333333337</v>
      </c>
    </row>
    <row r="20" spans="1:16" ht="12">
      <c r="A20" s="16" t="s">
        <v>40</v>
      </c>
      <c r="B20" s="15">
        <v>184.7</v>
      </c>
      <c r="C20" s="14" t="s">
        <v>53</v>
      </c>
      <c r="D20" s="15">
        <v>83.3</v>
      </c>
      <c r="E20" s="14" t="s">
        <v>53</v>
      </c>
      <c r="F20" s="15">
        <v>101.4</v>
      </c>
      <c r="G20" s="14" t="s">
        <v>53</v>
      </c>
      <c r="H20" s="15">
        <v>160.4</v>
      </c>
      <c r="I20" s="14" t="s">
        <v>53</v>
      </c>
      <c r="J20" s="15">
        <v>71.3</v>
      </c>
      <c r="K20" s="14" t="s">
        <v>53</v>
      </c>
      <c r="L20" s="15">
        <v>89</v>
      </c>
      <c r="M20" s="14" t="s">
        <v>53</v>
      </c>
      <c r="N20" s="13">
        <f t="shared" si="0"/>
        <v>-13.15646995127232</v>
      </c>
      <c r="O20" s="13">
        <f t="shared" si="1"/>
        <v>-14.405762304921964</v>
      </c>
      <c r="P20" s="13">
        <f t="shared" si="2"/>
        <v>-12.228796844181467</v>
      </c>
    </row>
    <row r="21" spans="1:16" ht="12">
      <c r="A21" s="16" t="s">
        <v>47</v>
      </c>
      <c r="B21" s="15">
        <v>316</v>
      </c>
      <c r="C21" s="14" t="s">
        <v>53</v>
      </c>
      <c r="D21" s="15">
        <v>162.1</v>
      </c>
      <c r="E21" s="14" t="s">
        <v>53</v>
      </c>
      <c r="F21" s="15">
        <v>153.9</v>
      </c>
      <c r="G21" s="14" t="s">
        <v>53</v>
      </c>
      <c r="H21" s="15">
        <v>279.6</v>
      </c>
      <c r="I21" s="14" t="s">
        <v>53</v>
      </c>
      <c r="J21" s="15">
        <v>143.7</v>
      </c>
      <c r="K21" s="14" t="s">
        <v>53</v>
      </c>
      <c r="L21" s="15">
        <v>135.9</v>
      </c>
      <c r="M21" s="14" t="s">
        <v>53</v>
      </c>
      <c r="N21" s="13">
        <f t="shared" si="0"/>
        <v>-11.518987341772146</v>
      </c>
      <c r="O21" s="13">
        <f t="shared" si="1"/>
        <v>-11.35101789019124</v>
      </c>
      <c r="P21" s="13">
        <f t="shared" si="2"/>
        <v>-11.695906432748536</v>
      </c>
    </row>
    <row r="22" spans="1:16" ht="12">
      <c r="A22" s="16" t="s">
        <v>26</v>
      </c>
      <c r="B22" s="15">
        <v>124.4</v>
      </c>
      <c r="C22" s="14" t="s">
        <v>53</v>
      </c>
      <c r="D22" s="15">
        <v>50.9</v>
      </c>
      <c r="E22" s="14" t="s">
        <v>53</v>
      </c>
      <c r="F22" s="15">
        <v>73.5</v>
      </c>
      <c r="G22" s="14" t="s">
        <v>53</v>
      </c>
      <c r="H22" s="15">
        <v>110.8</v>
      </c>
      <c r="I22" s="14" t="s">
        <v>53</v>
      </c>
      <c r="J22" s="15">
        <v>48.8</v>
      </c>
      <c r="K22" s="14" t="s">
        <v>53</v>
      </c>
      <c r="L22" s="15">
        <v>62</v>
      </c>
      <c r="M22" s="14" t="s">
        <v>53</v>
      </c>
      <c r="N22" s="13">
        <f t="shared" si="0"/>
        <v>-10.932475884244376</v>
      </c>
      <c r="O22" s="13">
        <f t="shared" si="1"/>
        <v>-4.1257367387033455</v>
      </c>
      <c r="P22" s="13">
        <f t="shared" si="2"/>
        <v>-15.646258503401356</v>
      </c>
    </row>
    <row r="23" spans="1:16" ht="12">
      <c r="A23" s="16" t="s">
        <v>42</v>
      </c>
      <c r="B23" s="15">
        <v>241.2</v>
      </c>
      <c r="C23" s="14" t="s">
        <v>53</v>
      </c>
      <c r="D23" s="15">
        <v>118.8</v>
      </c>
      <c r="E23" s="14" t="s">
        <v>53</v>
      </c>
      <c r="F23" s="15">
        <v>122.3</v>
      </c>
      <c r="G23" s="14" t="s">
        <v>53</v>
      </c>
      <c r="H23" s="15">
        <v>215</v>
      </c>
      <c r="I23" s="14" t="s">
        <v>53</v>
      </c>
      <c r="J23" s="15">
        <v>93.8</v>
      </c>
      <c r="K23" s="14" t="s">
        <v>53</v>
      </c>
      <c r="L23" s="15">
        <v>121.2</v>
      </c>
      <c r="M23" s="14" t="s">
        <v>53</v>
      </c>
      <c r="N23" s="13">
        <f t="shared" si="0"/>
        <v>-10.862354892205639</v>
      </c>
      <c r="O23" s="13">
        <f t="shared" si="1"/>
        <v>-21.04377104377104</v>
      </c>
      <c r="P23" s="13">
        <f t="shared" si="2"/>
        <v>-0.8994276369582943</v>
      </c>
    </row>
    <row r="24" spans="1:16" ht="12">
      <c r="A24" s="16" t="s">
        <v>29</v>
      </c>
      <c r="B24" s="15">
        <v>104.4</v>
      </c>
      <c r="C24" s="14" t="s">
        <v>53</v>
      </c>
      <c r="D24" s="15">
        <v>52.3</v>
      </c>
      <c r="E24" s="14" t="s">
        <v>53</v>
      </c>
      <c r="F24" s="15">
        <v>52.1</v>
      </c>
      <c r="G24" s="14" t="s">
        <v>53</v>
      </c>
      <c r="H24" s="15">
        <v>93.1</v>
      </c>
      <c r="I24" s="14" t="s">
        <v>53</v>
      </c>
      <c r="J24" s="15">
        <v>42.1</v>
      </c>
      <c r="K24" s="14" t="s">
        <v>53</v>
      </c>
      <c r="L24" s="15">
        <v>51</v>
      </c>
      <c r="M24" s="14" t="s">
        <v>53</v>
      </c>
      <c r="N24" s="13">
        <f t="shared" si="0"/>
        <v>-10.823754789272044</v>
      </c>
      <c r="O24" s="13">
        <f t="shared" si="1"/>
        <v>-19.502868068833646</v>
      </c>
      <c r="P24" s="13">
        <f t="shared" si="2"/>
        <v>-2.111324376199619</v>
      </c>
    </row>
    <row r="25" spans="1:16" ht="12">
      <c r="A25" s="16" t="s">
        <v>25</v>
      </c>
      <c r="B25" s="15">
        <v>53.4</v>
      </c>
      <c r="C25" s="14" t="s">
        <v>53</v>
      </c>
      <c r="D25" s="15">
        <v>30.7</v>
      </c>
      <c r="E25" s="14" t="s">
        <v>53</v>
      </c>
      <c r="F25" s="15">
        <v>22.7</v>
      </c>
      <c r="G25" s="14" t="s">
        <v>53</v>
      </c>
      <c r="H25" s="15">
        <v>47.7</v>
      </c>
      <c r="I25" s="14" t="s">
        <v>53</v>
      </c>
      <c r="J25" s="15">
        <v>28.6</v>
      </c>
      <c r="K25" s="14" t="s">
        <v>53</v>
      </c>
      <c r="L25" s="15">
        <v>19.1</v>
      </c>
      <c r="M25" s="14" t="s">
        <v>53</v>
      </c>
      <c r="N25" s="13">
        <f t="shared" si="0"/>
        <v>-10.67415730337078</v>
      </c>
      <c r="O25" s="13">
        <f t="shared" si="1"/>
        <v>-6.84039087947882</v>
      </c>
      <c r="P25" s="13">
        <f t="shared" si="2"/>
        <v>-15.859030837004395</v>
      </c>
    </row>
    <row r="26" spans="1:16" ht="12">
      <c r="A26" s="16" t="s">
        <v>32</v>
      </c>
      <c r="B26" s="15">
        <v>1364.3</v>
      </c>
      <c r="C26" s="14" t="s">
        <v>53</v>
      </c>
      <c r="D26" s="15">
        <v>648.3</v>
      </c>
      <c r="E26" s="14" t="s">
        <v>53</v>
      </c>
      <c r="F26" s="15">
        <v>716</v>
      </c>
      <c r="G26" s="14" t="s">
        <v>53</v>
      </c>
      <c r="H26" s="15">
        <v>1219</v>
      </c>
      <c r="I26" s="14" t="s">
        <v>53</v>
      </c>
      <c r="J26" s="15">
        <v>571.7</v>
      </c>
      <c r="K26" s="14" t="s">
        <v>53</v>
      </c>
      <c r="L26" s="15">
        <v>647.3</v>
      </c>
      <c r="M26" s="14" t="s">
        <v>53</v>
      </c>
      <c r="N26" s="13">
        <f t="shared" si="0"/>
        <v>-10.650150260206692</v>
      </c>
      <c r="O26" s="13">
        <f t="shared" si="1"/>
        <v>-11.815517507326845</v>
      </c>
      <c r="P26" s="13">
        <f t="shared" si="2"/>
        <v>-9.594972067039109</v>
      </c>
    </row>
    <row r="27" spans="1:16" ht="12">
      <c r="A27" s="16" t="s">
        <v>28</v>
      </c>
      <c r="B27" s="15">
        <v>32.7</v>
      </c>
      <c r="C27" s="14" t="s">
        <v>53</v>
      </c>
      <c r="D27" s="15">
        <v>14.7</v>
      </c>
      <c r="E27" s="14" t="s">
        <v>53</v>
      </c>
      <c r="F27" s="15">
        <v>18.1</v>
      </c>
      <c r="G27" s="14" t="s">
        <v>53</v>
      </c>
      <c r="H27" s="15">
        <v>29.5</v>
      </c>
      <c r="I27" s="14" t="s">
        <v>53</v>
      </c>
      <c r="J27" s="15">
        <v>12.5</v>
      </c>
      <c r="K27" s="14" t="s">
        <v>53</v>
      </c>
      <c r="L27" s="15">
        <v>17</v>
      </c>
      <c r="M27" s="14" t="s">
        <v>53</v>
      </c>
      <c r="N27" s="13">
        <f t="shared" si="0"/>
        <v>-9.785932721712543</v>
      </c>
      <c r="O27" s="13">
        <f t="shared" si="1"/>
        <v>-14.965986394557817</v>
      </c>
      <c r="P27" s="13">
        <f t="shared" si="2"/>
        <v>-6.077348066298349</v>
      </c>
    </row>
    <row r="28" spans="1:16" ht="12">
      <c r="A28" s="16" t="s">
        <v>44</v>
      </c>
      <c r="B28" s="15">
        <v>35.2</v>
      </c>
      <c r="C28" s="14" t="s">
        <v>53</v>
      </c>
      <c r="D28" s="15">
        <v>14.8</v>
      </c>
      <c r="E28" s="14" t="s">
        <v>53</v>
      </c>
      <c r="F28" s="15">
        <v>20.4</v>
      </c>
      <c r="G28" s="14" t="s">
        <v>53</v>
      </c>
      <c r="H28" s="15">
        <v>32.2</v>
      </c>
      <c r="I28" s="14" t="s">
        <v>53</v>
      </c>
      <c r="J28" s="15">
        <v>18.9</v>
      </c>
      <c r="K28" s="14" t="s">
        <v>53</v>
      </c>
      <c r="L28" s="15">
        <v>13.4</v>
      </c>
      <c r="M28" s="14" t="s">
        <v>53</v>
      </c>
      <c r="N28" s="13">
        <f t="shared" si="0"/>
        <v>-8.52272727272727</v>
      </c>
      <c r="O28" s="13">
        <f t="shared" si="1"/>
        <v>27.702702702702698</v>
      </c>
      <c r="P28" s="13">
        <f t="shared" si="2"/>
        <v>-34.31372549019607</v>
      </c>
    </row>
    <row r="29" spans="1:16" ht="12">
      <c r="A29" s="16" t="s">
        <v>33</v>
      </c>
      <c r="B29" s="15">
        <v>820.7</v>
      </c>
      <c r="C29" s="14" t="s">
        <v>53</v>
      </c>
      <c r="D29" s="15">
        <v>413.5</v>
      </c>
      <c r="E29" s="14" t="s">
        <v>53</v>
      </c>
      <c r="F29" s="15">
        <v>407.2</v>
      </c>
      <c r="G29" s="14" t="s">
        <v>53</v>
      </c>
      <c r="H29" s="15">
        <v>757.6</v>
      </c>
      <c r="I29" s="14" t="s">
        <v>53</v>
      </c>
      <c r="J29" s="15">
        <v>355.2</v>
      </c>
      <c r="K29" s="14" t="s">
        <v>53</v>
      </c>
      <c r="L29" s="15">
        <v>402.4</v>
      </c>
      <c r="M29" s="14" t="s">
        <v>53</v>
      </c>
      <c r="N29" s="13">
        <f t="shared" si="0"/>
        <v>-7.688558547581337</v>
      </c>
      <c r="O29" s="13">
        <f t="shared" si="1"/>
        <v>-14.099153567110035</v>
      </c>
      <c r="P29" s="13">
        <f t="shared" si="2"/>
        <v>-1.1787819253438192</v>
      </c>
    </row>
    <row r="30" spans="1:16" ht="12">
      <c r="A30" s="16" t="s">
        <v>34</v>
      </c>
      <c r="B30" s="15">
        <v>22.7</v>
      </c>
      <c r="C30" s="14" t="s">
        <v>53</v>
      </c>
      <c r="D30" s="15">
        <v>10</v>
      </c>
      <c r="E30" s="14" t="s">
        <v>53</v>
      </c>
      <c r="F30" s="15">
        <v>12.7</v>
      </c>
      <c r="G30" s="14" t="s">
        <v>53</v>
      </c>
      <c r="H30" s="15">
        <v>21.2</v>
      </c>
      <c r="I30" s="14" t="s">
        <v>53</v>
      </c>
      <c r="J30" s="15">
        <v>9.1</v>
      </c>
      <c r="K30" s="14" t="s">
        <v>53</v>
      </c>
      <c r="L30" s="15">
        <v>12</v>
      </c>
      <c r="M30" s="14" t="s">
        <v>53</v>
      </c>
      <c r="N30" s="13">
        <f t="shared" si="0"/>
        <v>-6.607929515418498</v>
      </c>
      <c r="O30" s="13">
        <f t="shared" si="1"/>
        <v>-9.000000000000007</v>
      </c>
      <c r="P30" s="13">
        <f t="shared" si="2"/>
        <v>-5.5118110236220375</v>
      </c>
    </row>
    <row r="31" spans="1:16" ht="12">
      <c r="A31" s="16" t="s">
        <v>46</v>
      </c>
      <c r="B31" s="15">
        <v>144.1</v>
      </c>
      <c r="C31" s="14" t="s">
        <v>53</v>
      </c>
      <c r="D31" s="15">
        <v>61.1</v>
      </c>
      <c r="E31" s="14" t="s">
        <v>53</v>
      </c>
      <c r="F31" s="15">
        <v>83</v>
      </c>
      <c r="G31" s="14" t="s">
        <v>53</v>
      </c>
      <c r="H31" s="15">
        <v>134.7</v>
      </c>
      <c r="I31" s="14" t="s">
        <v>53</v>
      </c>
      <c r="J31" s="15">
        <v>57.5</v>
      </c>
      <c r="K31" s="14" t="s">
        <v>53</v>
      </c>
      <c r="L31" s="15">
        <v>77.2</v>
      </c>
      <c r="M31" s="14" t="s">
        <v>53</v>
      </c>
      <c r="N31" s="13">
        <f t="shared" si="0"/>
        <v>-6.523247744621797</v>
      </c>
      <c r="O31" s="13">
        <f t="shared" si="1"/>
        <v>-5.8919803600654745</v>
      </c>
      <c r="P31" s="13">
        <f t="shared" si="2"/>
        <v>-6.987951807228909</v>
      </c>
    </row>
    <row r="32" spans="1:16" ht="12">
      <c r="A32" s="16" t="s">
        <v>24</v>
      </c>
      <c r="B32" s="15">
        <v>193.9</v>
      </c>
      <c r="C32" s="14" t="s">
        <v>53</v>
      </c>
      <c r="D32" s="15">
        <v>90.8</v>
      </c>
      <c r="E32" s="14" t="s">
        <v>53</v>
      </c>
      <c r="F32" s="15">
        <v>103</v>
      </c>
      <c r="G32" s="14" t="s">
        <v>53</v>
      </c>
      <c r="H32" s="15">
        <v>181.6</v>
      </c>
      <c r="I32" s="14" t="s">
        <v>53</v>
      </c>
      <c r="J32" s="15">
        <v>96.2</v>
      </c>
      <c r="K32" s="14" t="s">
        <v>53</v>
      </c>
      <c r="L32" s="15">
        <v>85.4</v>
      </c>
      <c r="M32" s="14" t="s">
        <v>53</v>
      </c>
      <c r="N32" s="13">
        <f t="shared" si="0"/>
        <v>-6.343476018566275</v>
      </c>
      <c r="O32" s="13">
        <f t="shared" si="1"/>
        <v>5.947136563876665</v>
      </c>
      <c r="P32" s="13">
        <f t="shared" si="2"/>
        <v>-17.087378640776695</v>
      </c>
    </row>
    <row r="33" spans="1:16" ht="12">
      <c r="A33" s="16" t="s">
        <v>39</v>
      </c>
      <c r="B33" s="15">
        <v>328.4</v>
      </c>
      <c r="C33" s="14" t="s">
        <v>53</v>
      </c>
      <c r="D33" s="15">
        <v>157.4</v>
      </c>
      <c r="E33" s="14" t="s">
        <v>53</v>
      </c>
      <c r="F33" s="15">
        <v>171.1</v>
      </c>
      <c r="G33" s="14" t="s">
        <v>53</v>
      </c>
      <c r="H33" s="15">
        <v>307.9</v>
      </c>
      <c r="I33" s="14" t="s">
        <v>53</v>
      </c>
      <c r="J33" s="15">
        <v>152.8</v>
      </c>
      <c r="K33" s="14" t="s">
        <v>53</v>
      </c>
      <c r="L33" s="15">
        <v>155.1</v>
      </c>
      <c r="M33" s="14" t="s">
        <v>53</v>
      </c>
      <c r="N33" s="13">
        <f t="shared" si="0"/>
        <v>-6.242387332521315</v>
      </c>
      <c r="O33" s="13">
        <f t="shared" si="1"/>
        <v>-2.9224904701397714</v>
      </c>
      <c r="P33" s="13">
        <f t="shared" si="2"/>
        <v>-9.351256575102285</v>
      </c>
    </row>
    <row r="34" spans="1:16" ht="12">
      <c r="A34" s="16" t="s">
        <v>88</v>
      </c>
      <c r="B34" s="15">
        <v>7.5</v>
      </c>
      <c r="C34" s="14" t="s">
        <v>53</v>
      </c>
      <c r="D34" s="15">
        <v>4</v>
      </c>
      <c r="E34" s="14" t="s">
        <v>55</v>
      </c>
      <c r="F34" s="15">
        <v>3.5</v>
      </c>
      <c r="G34" s="14" t="s">
        <v>55</v>
      </c>
      <c r="H34" s="15">
        <v>7.2</v>
      </c>
      <c r="I34" s="14" t="s">
        <v>53</v>
      </c>
      <c r="J34" s="15">
        <v>4.1</v>
      </c>
      <c r="K34" s="14" t="s">
        <v>55</v>
      </c>
      <c r="L34" s="15">
        <v>3.1</v>
      </c>
      <c r="M34" s="14" t="s">
        <v>55</v>
      </c>
      <c r="N34" s="13">
        <f t="shared" si="0"/>
        <v>-3.9999999999999925</v>
      </c>
      <c r="O34" s="13">
        <f t="shared" si="1"/>
        <v>2.499999999999991</v>
      </c>
      <c r="P34" s="13">
        <f t="shared" si="2"/>
        <v>-11.428571428571422</v>
      </c>
    </row>
    <row r="35" spans="1:16" ht="12">
      <c r="A35" s="16" t="s">
        <v>30</v>
      </c>
      <c r="B35" s="15">
        <v>94.7</v>
      </c>
      <c r="C35" s="14" t="s">
        <v>53</v>
      </c>
      <c r="D35" s="15">
        <v>45.4</v>
      </c>
      <c r="E35" s="14" t="s">
        <v>53</v>
      </c>
      <c r="F35" s="15">
        <v>49.3</v>
      </c>
      <c r="G35" s="14" t="s">
        <v>53</v>
      </c>
      <c r="H35" s="15">
        <v>92.9</v>
      </c>
      <c r="I35" s="14" t="s">
        <v>53</v>
      </c>
      <c r="J35" s="15">
        <v>40.6</v>
      </c>
      <c r="K35" s="14" t="s">
        <v>53</v>
      </c>
      <c r="L35" s="15">
        <v>52.3</v>
      </c>
      <c r="M35" s="14" t="s">
        <v>53</v>
      </c>
      <c r="N35" s="13">
        <f t="shared" si="0"/>
        <v>-1.9007391763463555</v>
      </c>
      <c r="O35" s="13">
        <f t="shared" si="1"/>
        <v>-10.572687224669597</v>
      </c>
      <c r="P35" s="13">
        <f t="shared" si="2"/>
        <v>6.085192697768771</v>
      </c>
    </row>
    <row r="36" spans="1:16" ht="12">
      <c r="A36" s="16" t="s">
        <v>35</v>
      </c>
      <c r="B36" s="15">
        <v>34.2</v>
      </c>
      <c r="C36" s="14" t="s">
        <v>53</v>
      </c>
      <c r="D36" s="15">
        <v>16.1</v>
      </c>
      <c r="E36" s="14" t="s">
        <v>53</v>
      </c>
      <c r="F36" s="15">
        <v>18.1</v>
      </c>
      <c r="G36" s="14" t="s">
        <v>53</v>
      </c>
      <c r="H36" s="15">
        <v>34</v>
      </c>
      <c r="I36" s="14" t="s">
        <v>53</v>
      </c>
      <c r="J36" s="15">
        <v>15.6</v>
      </c>
      <c r="K36" s="14" t="s">
        <v>53</v>
      </c>
      <c r="L36" s="15">
        <v>18.4</v>
      </c>
      <c r="M36" s="14" t="s">
        <v>53</v>
      </c>
      <c r="N36" s="13">
        <f t="shared" si="0"/>
        <v>-0.5847953216374324</v>
      </c>
      <c r="O36" s="13">
        <f t="shared" si="1"/>
        <v>-3.105590062111807</v>
      </c>
      <c r="P36" s="13">
        <f t="shared" si="2"/>
        <v>1.6574585635358963</v>
      </c>
    </row>
    <row r="37" spans="1:16" ht="12">
      <c r="A37" s="16" t="s">
        <v>36</v>
      </c>
      <c r="B37" s="15">
        <v>75.2</v>
      </c>
      <c r="C37" s="14" t="s">
        <v>53</v>
      </c>
      <c r="D37" s="15">
        <v>38.6</v>
      </c>
      <c r="E37" s="14" t="s">
        <v>53</v>
      </c>
      <c r="F37" s="15">
        <v>36.5</v>
      </c>
      <c r="G37" s="14" t="s">
        <v>53</v>
      </c>
      <c r="H37" s="15">
        <v>77.9</v>
      </c>
      <c r="I37" s="14" t="s">
        <v>53</v>
      </c>
      <c r="J37" s="15">
        <v>42.2</v>
      </c>
      <c r="K37" s="14" t="s">
        <v>53</v>
      </c>
      <c r="L37" s="15">
        <v>35.7</v>
      </c>
      <c r="M37" s="14" t="s">
        <v>53</v>
      </c>
      <c r="N37" s="13">
        <f t="shared" si="0"/>
        <v>3.590425531914887</v>
      </c>
      <c r="O37" s="13">
        <f t="shared" si="1"/>
        <v>9.326424870466333</v>
      </c>
      <c r="P37" s="13">
        <f t="shared" si="2"/>
        <v>-2.191780821917799</v>
      </c>
    </row>
    <row r="38" spans="1:16" ht="12">
      <c r="A38" s="16" t="s">
        <v>27</v>
      </c>
      <c r="B38" s="15">
        <v>140.2</v>
      </c>
      <c r="C38" s="14" t="s">
        <v>53</v>
      </c>
      <c r="D38" s="15">
        <v>67.6</v>
      </c>
      <c r="E38" s="14" t="s">
        <v>53</v>
      </c>
      <c r="F38" s="15">
        <v>72.6</v>
      </c>
      <c r="G38" s="14" t="s">
        <v>53</v>
      </c>
      <c r="H38" s="15">
        <v>157.6</v>
      </c>
      <c r="I38" s="14" t="s">
        <v>53</v>
      </c>
      <c r="J38" s="15">
        <v>74.1</v>
      </c>
      <c r="K38" s="14" t="s">
        <v>53</v>
      </c>
      <c r="L38" s="15">
        <v>83.5</v>
      </c>
      <c r="M38" s="14" t="s">
        <v>53</v>
      </c>
      <c r="N38" s="13">
        <f t="shared" si="0"/>
        <v>12.410841654778881</v>
      </c>
      <c r="O38" s="13">
        <f t="shared" si="1"/>
        <v>9.615384615384626</v>
      </c>
      <c r="P38" s="13">
        <f t="shared" si="2"/>
        <v>15.013774104683208</v>
      </c>
    </row>
    <row r="39" spans="1:16" ht="12">
      <c r="A39" s="16" t="s">
        <v>38</v>
      </c>
      <c r="B39" s="15">
        <v>113.8</v>
      </c>
      <c r="C39" s="14" t="s">
        <v>53</v>
      </c>
      <c r="D39" s="15">
        <v>55.9</v>
      </c>
      <c r="E39" s="14" t="s">
        <v>53</v>
      </c>
      <c r="F39" s="15">
        <v>57.9</v>
      </c>
      <c r="G39" s="14" t="s">
        <v>53</v>
      </c>
      <c r="H39" s="15">
        <v>142.1</v>
      </c>
      <c r="I39" s="14" t="s">
        <v>53</v>
      </c>
      <c r="J39" s="15">
        <v>72.5</v>
      </c>
      <c r="K39" s="14" t="s">
        <v>53</v>
      </c>
      <c r="L39" s="15">
        <v>69.5</v>
      </c>
      <c r="M39" s="14" t="s">
        <v>53</v>
      </c>
      <c r="N39" s="13">
        <f t="shared" si="0"/>
        <v>24.868189806678377</v>
      </c>
      <c r="O39" s="13">
        <f t="shared" si="1"/>
        <v>29.695885509838995</v>
      </c>
      <c r="P39" s="13">
        <f t="shared" si="2"/>
        <v>20.034542314335056</v>
      </c>
    </row>
    <row r="40" spans="1:16" ht="12">
      <c r="A40" s="16" t="s">
        <v>87</v>
      </c>
      <c r="B40" s="15">
        <v>36.2</v>
      </c>
      <c r="C40" s="14" t="s">
        <v>55</v>
      </c>
      <c r="D40" s="15">
        <v>17</v>
      </c>
      <c r="E40" s="14" t="s">
        <v>55</v>
      </c>
      <c r="F40" s="15">
        <v>19.3</v>
      </c>
      <c r="G40" s="14" t="s">
        <v>55</v>
      </c>
      <c r="H40" s="15">
        <v>56.2</v>
      </c>
      <c r="I40" s="14" t="s">
        <v>53</v>
      </c>
      <c r="J40" s="15">
        <v>29.5</v>
      </c>
      <c r="K40" s="14" t="s">
        <v>55</v>
      </c>
      <c r="L40" s="15">
        <v>26.7</v>
      </c>
      <c r="M40" s="14" t="s">
        <v>55</v>
      </c>
      <c r="N40" s="13">
        <f t="shared" si="0"/>
        <v>55.24861878453038</v>
      </c>
      <c r="O40" s="13">
        <f t="shared" si="1"/>
        <v>73.52941176470588</v>
      </c>
      <c r="P40" s="13">
        <f t="shared" si="2"/>
        <v>38.34196891191708</v>
      </c>
    </row>
    <row r="41" spans="1:16" ht="12">
      <c r="A41" s="16"/>
      <c r="B41" s="15"/>
      <c r="C41" s="14"/>
      <c r="D41" s="15"/>
      <c r="E41" s="14"/>
      <c r="F41" s="15"/>
      <c r="G41" s="14"/>
      <c r="H41" s="15"/>
      <c r="I41" s="14"/>
      <c r="J41" s="15"/>
      <c r="K41" s="14"/>
      <c r="L41" s="15"/>
      <c r="M41" s="14"/>
      <c r="N41" s="13"/>
      <c r="O41" s="13"/>
      <c r="P41" s="13"/>
    </row>
    <row r="42" spans="1:16" ht="12">
      <c r="A42" s="16" t="s">
        <v>49</v>
      </c>
      <c r="B42" s="15">
        <v>232.2</v>
      </c>
      <c r="C42" s="14" t="s">
        <v>53</v>
      </c>
      <c r="D42" s="15">
        <v>112</v>
      </c>
      <c r="E42" s="14" t="s">
        <v>53</v>
      </c>
      <c r="F42" s="15">
        <v>120.2</v>
      </c>
      <c r="G42" s="14" t="s">
        <v>53</v>
      </c>
      <c r="H42" s="15">
        <v>223.1</v>
      </c>
      <c r="I42" s="14" t="s">
        <v>53</v>
      </c>
      <c r="J42" s="15">
        <v>113.8</v>
      </c>
      <c r="K42" s="14" t="s">
        <v>53</v>
      </c>
      <c r="L42" s="15">
        <v>109.3</v>
      </c>
      <c r="M42" s="14" t="s">
        <v>53</v>
      </c>
      <c r="N42" s="13">
        <f>(H42/B42-1)*100</f>
        <v>-3.919035314384145</v>
      </c>
      <c r="O42" s="13">
        <f>(J42/D42-1)*100</f>
        <v>1.6071428571428514</v>
      </c>
      <c r="P42" s="13">
        <f>(L42/F42-1)*100</f>
        <v>-9.06821963394343</v>
      </c>
    </row>
    <row r="43" spans="1:16" ht="12">
      <c r="A43" s="16" t="s">
        <v>48</v>
      </c>
      <c r="B43" s="15">
        <v>92.9</v>
      </c>
      <c r="C43" s="14" t="s">
        <v>53</v>
      </c>
      <c r="D43" s="15">
        <v>43.9</v>
      </c>
      <c r="E43" s="14" t="s">
        <v>53</v>
      </c>
      <c r="F43" s="15">
        <v>49</v>
      </c>
      <c r="G43" s="14" t="s">
        <v>53</v>
      </c>
      <c r="H43" s="15">
        <v>90.6</v>
      </c>
      <c r="I43" s="14" t="s">
        <v>53</v>
      </c>
      <c r="J43" s="15">
        <v>43.7</v>
      </c>
      <c r="K43" s="14" t="s">
        <v>53</v>
      </c>
      <c r="L43" s="15">
        <v>46.9</v>
      </c>
      <c r="M43" s="14" t="s">
        <v>53</v>
      </c>
      <c r="N43" s="13">
        <f>(H43/B43-1)*100</f>
        <v>-2.4757804090419944</v>
      </c>
      <c r="O43" s="13">
        <f>(J43/D43-1)*100</f>
        <v>-0.4555808656036331</v>
      </c>
      <c r="P43" s="13">
        <f>(L43/F43-1)*100</f>
        <v>-4.285714285714293</v>
      </c>
    </row>
    <row r="44" spans="1:16" ht="12">
      <c r="A44" s="16"/>
      <c r="B44" s="15"/>
      <c r="C44" s="14"/>
      <c r="D44" s="15"/>
      <c r="E44" s="14"/>
      <c r="F44" s="15"/>
      <c r="G44" s="14"/>
      <c r="H44" s="15"/>
      <c r="I44" s="14"/>
      <c r="J44" s="15"/>
      <c r="K44" s="14"/>
      <c r="L44" s="15"/>
      <c r="M44" s="14"/>
      <c r="N44" s="13"/>
      <c r="O44" s="13"/>
      <c r="P44" s="13"/>
    </row>
    <row r="45" spans="1:16" ht="12">
      <c r="A45" s="16" t="s">
        <v>50</v>
      </c>
      <c r="B45" s="15">
        <v>24.8</v>
      </c>
      <c r="C45" s="14" t="s">
        <v>53</v>
      </c>
      <c r="D45" s="15">
        <v>13.5</v>
      </c>
      <c r="E45" s="14" t="s">
        <v>53</v>
      </c>
      <c r="F45" s="15">
        <v>11.2</v>
      </c>
      <c r="G45" s="14" t="s">
        <v>53</v>
      </c>
      <c r="H45" s="15">
        <v>19.8</v>
      </c>
      <c r="I45" s="14" t="s">
        <v>53</v>
      </c>
      <c r="J45" s="15">
        <v>10.5</v>
      </c>
      <c r="K45" s="14" t="s">
        <v>53</v>
      </c>
      <c r="L45" s="15">
        <v>9.4</v>
      </c>
      <c r="M45" s="14" t="s">
        <v>53</v>
      </c>
      <c r="N45" s="13">
        <f>(H45/B45-1)*100</f>
        <v>-20.161290322580648</v>
      </c>
      <c r="O45" s="13">
        <f>(J45/D45-1)*100</f>
        <v>-22.22222222222222</v>
      </c>
      <c r="P45" s="13">
        <f>(L45/F45-1)*100</f>
        <v>-16.07142857142856</v>
      </c>
    </row>
    <row r="46" spans="1:16" ht="12">
      <c r="A46" s="16" t="s">
        <v>51</v>
      </c>
      <c r="B46" s="15">
        <v>124.6</v>
      </c>
      <c r="C46" s="14" t="s">
        <v>53</v>
      </c>
      <c r="D46" s="15">
        <v>75.2</v>
      </c>
      <c r="E46" s="14" t="s">
        <v>53</v>
      </c>
      <c r="F46" s="15">
        <v>49.4</v>
      </c>
      <c r="G46" s="14" t="s">
        <v>53</v>
      </c>
      <c r="H46" s="15">
        <v>107</v>
      </c>
      <c r="I46" s="14" t="s">
        <v>53</v>
      </c>
      <c r="J46" s="15">
        <v>64.1</v>
      </c>
      <c r="K46" s="14" t="s">
        <v>53</v>
      </c>
      <c r="L46" s="15">
        <v>42.9</v>
      </c>
      <c r="M46" s="14" t="s">
        <v>53</v>
      </c>
      <c r="N46" s="13">
        <f>(H46/B46-1)*100</f>
        <v>-14.125200642054569</v>
      </c>
      <c r="O46" s="13">
        <f>(J46/D46-1)*100</f>
        <v>-14.760638297872353</v>
      </c>
      <c r="P46" s="13">
        <f>(L46/F46-1)*100</f>
        <v>-13.157894736842103</v>
      </c>
    </row>
    <row r="47" spans="1:16" ht="14.25">
      <c r="A47" s="16" t="s">
        <v>52</v>
      </c>
      <c r="B47" s="15">
        <v>3267.6</v>
      </c>
      <c r="C47" s="14" t="s">
        <v>53</v>
      </c>
      <c r="D47" s="15">
        <v>2217.9</v>
      </c>
      <c r="E47" s="14" t="s">
        <v>53</v>
      </c>
      <c r="F47" s="15">
        <v>1049.7</v>
      </c>
      <c r="G47" s="14" t="s">
        <v>53</v>
      </c>
      <c r="H47" s="15">
        <v>2899.5</v>
      </c>
      <c r="I47" s="14" t="s">
        <v>53</v>
      </c>
      <c r="J47" s="15">
        <v>2037</v>
      </c>
      <c r="K47" s="14" t="s">
        <v>53</v>
      </c>
      <c r="L47" s="15">
        <v>862.4</v>
      </c>
      <c r="M47" s="14" t="s">
        <v>53</v>
      </c>
      <c r="N47" s="13">
        <f>(H47/B47-1)*100</f>
        <v>-11.265148733015051</v>
      </c>
      <c r="O47" s="13">
        <f>(J47/D47-1)*100</f>
        <v>-8.15636412822941</v>
      </c>
      <c r="P47" s="13">
        <f>(L47/F47-1)*100</f>
        <v>-17.843193293321903</v>
      </c>
    </row>
    <row r="49" spans="1:5" ht="14.25">
      <c r="A49" s="12" t="s">
        <v>57</v>
      </c>
      <c r="E49" s="12" t="s">
        <v>78</v>
      </c>
    </row>
    <row r="50" spans="1:6" ht="14.25">
      <c r="A50" s="12" t="s">
        <v>56</v>
      </c>
      <c r="B50" s="12" t="s">
        <v>58</v>
      </c>
      <c r="E50" s="12" t="s">
        <v>54</v>
      </c>
      <c r="F50" s="12" t="s">
        <v>79</v>
      </c>
    </row>
    <row r="51" spans="1:2" ht="14.25">
      <c r="A51" s="12" t="s">
        <v>59</v>
      </c>
      <c r="B51" s="12" t="s">
        <v>60</v>
      </c>
    </row>
    <row r="52" spans="1:2" ht="14.25">
      <c r="A52" s="12" t="s">
        <v>61</v>
      </c>
      <c r="B52" s="12" t="s">
        <v>62</v>
      </c>
    </row>
    <row r="53" spans="1:2" ht="14.25">
      <c r="A53" s="12" t="s">
        <v>63</v>
      </c>
      <c r="B53" s="12" t="s">
        <v>64</v>
      </c>
    </row>
    <row r="54" spans="1:2" ht="14.25">
      <c r="A54" s="12" t="s">
        <v>65</v>
      </c>
      <c r="B54" s="12" t="s">
        <v>66</v>
      </c>
    </row>
    <row r="55" spans="1:2" ht="14.25">
      <c r="A55" s="12" t="s">
        <v>67</v>
      </c>
      <c r="B55" s="12" t="s">
        <v>68</v>
      </c>
    </row>
    <row r="56" spans="1:2" ht="14.25">
      <c r="A56" s="12" t="s">
        <v>69</v>
      </c>
      <c r="B56" s="12" t="s">
        <v>70</v>
      </c>
    </row>
    <row r="57" spans="1:2" ht="14.25">
      <c r="A57" s="12" t="s">
        <v>71</v>
      </c>
      <c r="B57" s="12" t="s">
        <v>72</v>
      </c>
    </row>
    <row r="58" spans="1:2" ht="14.25">
      <c r="A58" s="12" t="s">
        <v>73</v>
      </c>
      <c r="B58" s="12" t="s">
        <v>74</v>
      </c>
    </row>
    <row r="59" spans="1:2" ht="14.25">
      <c r="A59" s="12" t="s">
        <v>55</v>
      </c>
      <c r="B59" s="12" t="s">
        <v>75</v>
      </c>
    </row>
    <row r="60" spans="1:2" ht="14.25">
      <c r="A60" s="12" t="s">
        <v>76</v>
      </c>
      <c r="B60" s="12" t="s">
        <v>77</v>
      </c>
    </row>
  </sheetData>
  <printOptions/>
  <pageMargins left="0.75" right="0.75" top="1" bottom="1" header="0.5" footer="0.5"/>
  <pageSetup fitToHeight="0" fitToWidth="0" horizontalDpi="300" verticalDpi="3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90" zoomScaleNormal="90" workbookViewId="0" topLeftCell="L1">
      <selection activeCell="S10" sqref="S10"/>
    </sheetView>
  </sheetViews>
  <sheetFormatPr defaultColWidth="9.00390625" defaultRowHeight="14.25"/>
  <cols>
    <col min="1" max="17" width="9.00390625" style="10" customWidth="1"/>
    <col min="18" max="20" width="9.00390625" style="11" customWidth="1"/>
    <col min="21" max="21" width="9.375" style="11" bestFit="1" customWidth="1"/>
    <col min="22" max="16384" width="9.00390625" style="10" customWidth="1"/>
  </cols>
  <sheetData>
    <row r="1" spans="1:23" ht="12">
      <c r="A1" s="12" t="s">
        <v>100</v>
      </c>
      <c r="W1" s="21" t="s">
        <v>99</v>
      </c>
    </row>
    <row r="2" ht="12">
      <c r="W2" s="21" t="s">
        <v>80</v>
      </c>
    </row>
    <row r="3" spans="1:23" ht="12">
      <c r="A3" s="12" t="s">
        <v>1</v>
      </c>
      <c r="B3" s="19">
        <v>44299.594988425924</v>
      </c>
      <c r="W3" s="21" t="s">
        <v>98</v>
      </c>
    </row>
    <row r="4" spans="1:23" ht="15" customHeight="1">
      <c r="A4" s="12" t="s">
        <v>2</v>
      </c>
      <c r="B4" s="19">
        <v>44302.416178263884</v>
      </c>
      <c r="W4" s="22" t="s">
        <v>97</v>
      </c>
    </row>
    <row r="5" spans="1:23" ht="12">
      <c r="A5" s="12" t="s">
        <v>3</v>
      </c>
      <c r="B5" s="12" t="s">
        <v>4</v>
      </c>
      <c r="W5" s="21" t="s">
        <v>96</v>
      </c>
    </row>
    <row r="6" ht="12">
      <c r="W6" s="21" t="s">
        <v>89</v>
      </c>
    </row>
    <row r="7" spans="1:23" ht="12">
      <c r="A7" s="12" t="s">
        <v>5</v>
      </c>
      <c r="B7" s="12" t="s">
        <v>6</v>
      </c>
      <c r="W7" s="21" t="s">
        <v>95</v>
      </c>
    </row>
    <row r="8" spans="1:23" ht="12">
      <c r="A8" s="12" t="s">
        <v>7</v>
      </c>
      <c r="B8" s="12" t="s">
        <v>8</v>
      </c>
      <c r="W8" s="21" t="s">
        <v>94</v>
      </c>
    </row>
    <row r="9" spans="1:2" ht="12">
      <c r="A9" s="12" t="s">
        <v>9</v>
      </c>
      <c r="B9" s="12" t="s">
        <v>10</v>
      </c>
    </row>
    <row r="10" spans="1:2" ht="12">
      <c r="A10" s="12" t="s">
        <v>11</v>
      </c>
      <c r="B10" s="12" t="s">
        <v>12</v>
      </c>
    </row>
    <row r="11" ht="12"/>
    <row r="12" spans="1:21" ht="12">
      <c r="A12" s="16" t="s">
        <v>13</v>
      </c>
      <c r="B12" s="16" t="s">
        <v>14</v>
      </c>
      <c r="C12" s="16" t="s">
        <v>22</v>
      </c>
      <c r="D12" s="16" t="s">
        <v>15</v>
      </c>
      <c r="E12" s="16" t="s">
        <v>22</v>
      </c>
      <c r="F12" s="16" t="s">
        <v>16</v>
      </c>
      <c r="G12" s="16" t="s">
        <v>22</v>
      </c>
      <c r="H12" s="16" t="s">
        <v>17</v>
      </c>
      <c r="I12" s="16" t="s">
        <v>22</v>
      </c>
      <c r="J12" s="16" t="s">
        <v>18</v>
      </c>
      <c r="K12" s="16" t="s">
        <v>22</v>
      </c>
      <c r="L12" s="16" t="s">
        <v>19</v>
      </c>
      <c r="M12" s="16" t="s">
        <v>22</v>
      </c>
      <c r="N12" s="16" t="s">
        <v>20</v>
      </c>
      <c r="O12" s="16" t="s">
        <v>22</v>
      </c>
      <c r="P12" s="16" t="s">
        <v>21</v>
      </c>
      <c r="Q12" s="16" t="s">
        <v>22</v>
      </c>
      <c r="R12" s="18" t="s">
        <v>180</v>
      </c>
      <c r="S12" s="18" t="s">
        <v>181</v>
      </c>
      <c r="T12" s="18" t="s">
        <v>182</v>
      </c>
      <c r="U12" s="17" t="s">
        <v>183</v>
      </c>
    </row>
    <row r="13" spans="1:21" ht="12">
      <c r="A13" s="16" t="s">
        <v>86</v>
      </c>
      <c r="B13" s="15">
        <v>4038.5</v>
      </c>
      <c r="C13" s="14" t="s">
        <v>53</v>
      </c>
      <c r="D13" s="15">
        <v>3148.8</v>
      </c>
      <c r="E13" s="14" t="s">
        <v>53</v>
      </c>
      <c r="F13" s="15">
        <v>4443.2</v>
      </c>
      <c r="G13" s="14" t="s">
        <v>53</v>
      </c>
      <c r="H13" s="15">
        <v>4509.1</v>
      </c>
      <c r="I13" s="14" t="s">
        <v>53</v>
      </c>
      <c r="J13" s="15">
        <v>4611</v>
      </c>
      <c r="K13" s="14" t="s">
        <v>53</v>
      </c>
      <c r="L13" s="15">
        <v>5386.9</v>
      </c>
      <c r="M13" s="14" t="s">
        <v>53</v>
      </c>
      <c r="N13" s="15">
        <v>3814</v>
      </c>
      <c r="O13" s="14" t="s">
        <v>53</v>
      </c>
      <c r="P13" s="15">
        <v>4329.2</v>
      </c>
      <c r="Q13" s="14" t="s">
        <v>53</v>
      </c>
      <c r="R13" s="13">
        <f>(J13/B13-1)*100</f>
        <v>14.176055466138425</v>
      </c>
      <c r="S13" s="13">
        <f>(L13/D13-1)*100</f>
        <v>71.07787093495932</v>
      </c>
      <c r="T13" s="13">
        <f>(N13/F13-1)*100</f>
        <v>-14.160965070219655</v>
      </c>
      <c r="U13" s="13">
        <f>(P13/H13-1)*100</f>
        <v>-3.989709698165944</v>
      </c>
    </row>
    <row r="14" spans="1:21" ht="12">
      <c r="A14" s="16"/>
      <c r="B14" s="15"/>
      <c r="C14" s="14"/>
      <c r="D14" s="15"/>
      <c r="E14" s="14"/>
      <c r="F14" s="15"/>
      <c r="G14" s="14"/>
      <c r="H14" s="15"/>
      <c r="I14" s="14"/>
      <c r="J14" s="15"/>
      <c r="K14" s="14"/>
      <c r="L14" s="15"/>
      <c r="M14" s="14"/>
      <c r="N14" s="15"/>
      <c r="O14" s="14"/>
      <c r="P14" s="15"/>
      <c r="Q14" s="14"/>
      <c r="R14" s="13"/>
      <c r="S14" s="13"/>
      <c r="T14" s="13"/>
      <c r="U14" s="13"/>
    </row>
    <row r="15" spans="1:21" ht="12">
      <c r="A15" s="16" t="s">
        <v>45</v>
      </c>
      <c r="B15" s="15">
        <v>20.5</v>
      </c>
      <c r="C15" s="14" t="s">
        <v>53</v>
      </c>
      <c r="D15" s="15">
        <v>19.2</v>
      </c>
      <c r="E15" s="14" t="s">
        <v>53</v>
      </c>
      <c r="F15" s="15">
        <v>15.9</v>
      </c>
      <c r="G15" s="14" t="s">
        <v>53</v>
      </c>
      <c r="H15" s="15">
        <v>17.3</v>
      </c>
      <c r="I15" s="14" t="s">
        <v>53</v>
      </c>
      <c r="J15" s="15">
        <v>26.8</v>
      </c>
      <c r="K15" s="14" t="s">
        <v>53</v>
      </c>
      <c r="L15" s="15">
        <v>51.2</v>
      </c>
      <c r="M15" s="14" t="s">
        <v>53</v>
      </c>
      <c r="N15" s="15">
        <v>37.6</v>
      </c>
      <c r="O15" s="14" t="s">
        <v>53</v>
      </c>
      <c r="P15" s="15">
        <v>28.2</v>
      </c>
      <c r="Q15" s="14" t="s">
        <v>53</v>
      </c>
      <c r="R15" s="13">
        <f aca="true" t="shared" si="0" ref="R15:R39">(J15/B15-1)*100</f>
        <v>30.731707317073177</v>
      </c>
      <c r="S15" s="13">
        <f aca="true" t="shared" si="1" ref="S15:S39">(L15/D15-1)*100</f>
        <v>166.66666666666669</v>
      </c>
      <c r="T15" s="13">
        <f aca="true" t="shared" si="2" ref="T15:T39">(N15/F15-1)*100</f>
        <v>136.47798742138363</v>
      </c>
      <c r="U15" s="13">
        <f aca="true" t="shared" si="3" ref="U15:U39">(P15/H15-1)*100</f>
        <v>63.005780346820806</v>
      </c>
    </row>
    <row r="16" spans="1:21" ht="12">
      <c r="A16" s="16" t="s">
        <v>29</v>
      </c>
      <c r="B16" s="15">
        <v>30</v>
      </c>
      <c r="C16" s="14" t="s">
        <v>53</v>
      </c>
      <c r="D16" s="15">
        <v>29.7</v>
      </c>
      <c r="E16" s="14" t="s">
        <v>53</v>
      </c>
      <c r="F16" s="15">
        <v>36.6</v>
      </c>
      <c r="G16" s="14" t="s">
        <v>53</v>
      </c>
      <c r="H16" s="15">
        <v>32.4</v>
      </c>
      <c r="I16" s="14" t="s">
        <v>53</v>
      </c>
      <c r="J16" s="15">
        <v>47.1</v>
      </c>
      <c r="K16" s="14" t="s">
        <v>53</v>
      </c>
      <c r="L16" s="15">
        <v>118.7</v>
      </c>
      <c r="M16" s="14" t="s">
        <v>53</v>
      </c>
      <c r="N16" s="15">
        <v>24.1</v>
      </c>
      <c r="O16" s="14" t="s">
        <v>53</v>
      </c>
      <c r="P16" s="15">
        <v>42.5</v>
      </c>
      <c r="Q16" s="14" t="s">
        <v>53</v>
      </c>
      <c r="R16" s="13">
        <f t="shared" si="0"/>
        <v>57.00000000000001</v>
      </c>
      <c r="S16" s="13">
        <f t="shared" si="1"/>
        <v>299.6632996632997</v>
      </c>
      <c r="T16" s="13">
        <f t="shared" si="2"/>
        <v>-34.15300546448087</v>
      </c>
      <c r="U16" s="13">
        <f t="shared" si="3"/>
        <v>31.172839506172846</v>
      </c>
    </row>
    <row r="17" spans="1:21" ht="12">
      <c r="A17" s="16" t="s">
        <v>38</v>
      </c>
      <c r="B17" s="15">
        <v>51.9</v>
      </c>
      <c r="C17" s="14" t="s">
        <v>53</v>
      </c>
      <c r="D17" s="15">
        <v>50.2</v>
      </c>
      <c r="E17" s="14" t="s">
        <v>53</v>
      </c>
      <c r="F17" s="15">
        <v>55.8</v>
      </c>
      <c r="G17" s="14" t="s">
        <v>53</v>
      </c>
      <c r="H17" s="15">
        <v>55.8</v>
      </c>
      <c r="I17" s="14" t="s">
        <v>53</v>
      </c>
      <c r="J17" s="15">
        <v>78.3</v>
      </c>
      <c r="K17" s="14" t="s">
        <v>53</v>
      </c>
      <c r="L17" s="15">
        <v>135</v>
      </c>
      <c r="M17" s="14" t="s">
        <v>53</v>
      </c>
      <c r="N17" s="15">
        <v>64.6</v>
      </c>
      <c r="O17" s="14" t="s">
        <v>53</v>
      </c>
      <c r="P17" s="15">
        <v>68.1</v>
      </c>
      <c r="Q17" s="14" t="s">
        <v>53</v>
      </c>
      <c r="R17" s="13">
        <f t="shared" si="0"/>
        <v>50.86705202312138</v>
      </c>
      <c r="S17" s="13">
        <f t="shared" si="1"/>
        <v>168.9243027888446</v>
      </c>
      <c r="T17" s="13">
        <f t="shared" si="2"/>
        <v>15.77060931899641</v>
      </c>
      <c r="U17" s="13">
        <f t="shared" si="3"/>
        <v>22.043010752688176</v>
      </c>
    </row>
    <row r="18" spans="1:21" ht="12">
      <c r="A18" s="16" t="s">
        <v>40</v>
      </c>
      <c r="B18" s="15">
        <v>121</v>
      </c>
      <c r="C18" s="14" t="s">
        <v>53</v>
      </c>
      <c r="D18" s="15">
        <v>93.7</v>
      </c>
      <c r="E18" s="14" t="s">
        <v>53</v>
      </c>
      <c r="F18" s="15">
        <v>92.4</v>
      </c>
      <c r="G18" s="14" t="s">
        <v>53</v>
      </c>
      <c r="H18" s="15">
        <v>122</v>
      </c>
      <c r="I18" s="14" t="s">
        <v>53</v>
      </c>
      <c r="J18" s="15">
        <v>153.6</v>
      </c>
      <c r="K18" s="14" t="s">
        <v>53</v>
      </c>
      <c r="L18" s="15">
        <v>187.2</v>
      </c>
      <c r="M18" s="14" t="s">
        <v>53</v>
      </c>
      <c r="N18" s="15">
        <v>82.8</v>
      </c>
      <c r="O18" s="14" t="s">
        <v>53</v>
      </c>
      <c r="P18" s="15">
        <v>145.9</v>
      </c>
      <c r="Q18" s="14" t="s">
        <v>53</v>
      </c>
      <c r="R18" s="13">
        <f t="shared" si="0"/>
        <v>26.942148760330564</v>
      </c>
      <c r="S18" s="13">
        <f t="shared" si="1"/>
        <v>99.78655282817502</v>
      </c>
      <c r="T18" s="13">
        <f t="shared" si="2"/>
        <v>-10.389610389610393</v>
      </c>
      <c r="U18" s="13">
        <f t="shared" si="3"/>
        <v>19.59016393442623</v>
      </c>
    </row>
    <row r="19" spans="1:21" ht="12">
      <c r="A19" s="16" t="s">
        <v>28</v>
      </c>
      <c r="B19" s="15">
        <v>14.4</v>
      </c>
      <c r="C19" s="14" t="s">
        <v>53</v>
      </c>
      <c r="D19" s="15">
        <v>14.8</v>
      </c>
      <c r="E19" s="14" t="s">
        <v>53</v>
      </c>
      <c r="F19" s="15">
        <v>17.9</v>
      </c>
      <c r="G19" s="14" t="s">
        <v>53</v>
      </c>
      <c r="H19" s="15">
        <v>13.2</v>
      </c>
      <c r="I19" s="14" t="s">
        <v>53</v>
      </c>
      <c r="J19" s="15">
        <v>13.1</v>
      </c>
      <c r="K19" s="14" t="s">
        <v>53</v>
      </c>
      <c r="L19" s="15">
        <v>22.5</v>
      </c>
      <c r="M19" s="14" t="s">
        <v>53</v>
      </c>
      <c r="N19" s="15">
        <v>12.3</v>
      </c>
      <c r="O19" s="14" t="s">
        <v>53</v>
      </c>
      <c r="P19" s="15">
        <v>15.7</v>
      </c>
      <c r="Q19" s="14" t="s">
        <v>53</v>
      </c>
      <c r="R19" s="13">
        <f t="shared" si="0"/>
        <v>-9.027777777777779</v>
      </c>
      <c r="S19" s="13">
        <f t="shared" si="1"/>
        <v>52.02702702702702</v>
      </c>
      <c r="T19" s="13">
        <f t="shared" si="2"/>
        <v>-31.28491620111731</v>
      </c>
      <c r="U19" s="13">
        <f t="shared" si="3"/>
        <v>18.939393939393945</v>
      </c>
    </row>
    <row r="20" spans="1:21" ht="12">
      <c r="A20" s="16" t="s">
        <v>26</v>
      </c>
      <c r="B20" s="15">
        <v>66.9</v>
      </c>
      <c r="C20" s="14" t="s">
        <v>53</v>
      </c>
      <c r="D20" s="15">
        <v>45.9</v>
      </c>
      <c r="E20" s="14" t="s">
        <v>53</v>
      </c>
      <c r="F20" s="15">
        <v>54.3</v>
      </c>
      <c r="G20" s="14" t="s">
        <v>53</v>
      </c>
      <c r="H20" s="15">
        <v>61.2</v>
      </c>
      <c r="I20" s="14" t="s">
        <v>53</v>
      </c>
      <c r="J20" s="15">
        <v>72.7</v>
      </c>
      <c r="K20" s="14" t="s">
        <v>53</v>
      </c>
      <c r="L20" s="15">
        <v>78.3</v>
      </c>
      <c r="M20" s="14" t="s">
        <v>53</v>
      </c>
      <c r="N20" s="15">
        <v>64.6</v>
      </c>
      <c r="O20" s="14" t="s">
        <v>53</v>
      </c>
      <c r="P20" s="15">
        <v>72.5</v>
      </c>
      <c r="Q20" s="14" t="s">
        <v>53</v>
      </c>
      <c r="R20" s="13">
        <f t="shared" si="0"/>
        <v>8.66965620328848</v>
      </c>
      <c r="S20" s="13">
        <f t="shared" si="1"/>
        <v>70.58823529411764</v>
      </c>
      <c r="T20" s="13">
        <f t="shared" si="2"/>
        <v>18.968692449355416</v>
      </c>
      <c r="U20" s="13">
        <f t="shared" si="3"/>
        <v>18.4640522875817</v>
      </c>
    </row>
    <row r="21" spans="1:21" ht="12">
      <c r="A21" s="16" t="s">
        <v>44</v>
      </c>
      <c r="B21" s="15">
        <v>10.6</v>
      </c>
      <c r="C21" s="14" t="s">
        <v>53</v>
      </c>
      <c r="D21" s="15">
        <v>12.5</v>
      </c>
      <c r="E21" s="14" t="s">
        <v>53</v>
      </c>
      <c r="F21" s="15">
        <v>17.9</v>
      </c>
      <c r="G21" s="14" t="s">
        <v>53</v>
      </c>
      <c r="H21" s="15">
        <v>16.9</v>
      </c>
      <c r="I21" s="14" t="s">
        <v>53</v>
      </c>
      <c r="J21" s="15">
        <v>22.3</v>
      </c>
      <c r="K21" s="14" t="s">
        <v>53</v>
      </c>
      <c r="L21" s="15">
        <v>21.7</v>
      </c>
      <c r="M21" s="14" t="s">
        <v>53</v>
      </c>
      <c r="N21" s="15">
        <v>14.8</v>
      </c>
      <c r="O21" s="14" t="s">
        <v>53</v>
      </c>
      <c r="P21" s="15">
        <v>19.3</v>
      </c>
      <c r="Q21" s="14" t="s">
        <v>53</v>
      </c>
      <c r="R21" s="13">
        <f t="shared" si="0"/>
        <v>110.37735849056607</v>
      </c>
      <c r="S21" s="13">
        <f t="shared" si="1"/>
        <v>73.6</v>
      </c>
      <c r="T21" s="13">
        <f t="shared" si="2"/>
        <v>-17.31843575418993</v>
      </c>
      <c r="U21" s="13">
        <f t="shared" si="3"/>
        <v>14.201183431952668</v>
      </c>
    </row>
    <row r="22" spans="1:21" ht="12">
      <c r="A22" s="16" t="s">
        <v>25</v>
      </c>
      <c r="B22" s="15">
        <v>23</v>
      </c>
      <c r="C22" s="14" t="s">
        <v>53</v>
      </c>
      <c r="D22" s="15">
        <v>16.8</v>
      </c>
      <c r="E22" s="14" t="s">
        <v>53</v>
      </c>
      <c r="F22" s="15">
        <v>27.5</v>
      </c>
      <c r="G22" s="14" t="s">
        <v>53</v>
      </c>
      <c r="H22" s="15">
        <v>68.3</v>
      </c>
      <c r="I22" s="14" t="s">
        <v>53</v>
      </c>
      <c r="J22" s="15">
        <v>35.5</v>
      </c>
      <c r="K22" s="14" t="s">
        <v>53</v>
      </c>
      <c r="L22" s="15">
        <v>103</v>
      </c>
      <c r="M22" s="14" t="s">
        <v>53</v>
      </c>
      <c r="N22" s="15">
        <v>20.4</v>
      </c>
      <c r="O22" s="14" t="s">
        <v>53</v>
      </c>
      <c r="P22" s="15">
        <v>77.9</v>
      </c>
      <c r="Q22" s="14" t="s">
        <v>53</v>
      </c>
      <c r="R22" s="13">
        <f t="shared" si="0"/>
        <v>54.347826086956516</v>
      </c>
      <c r="S22" s="13">
        <f t="shared" si="1"/>
        <v>513.0952380952381</v>
      </c>
      <c r="T22" s="13">
        <f t="shared" si="2"/>
        <v>-25.818181818181817</v>
      </c>
      <c r="U22" s="13">
        <f t="shared" si="3"/>
        <v>14.055636896046874</v>
      </c>
    </row>
    <row r="23" spans="1:21" ht="12">
      <c r="A23" s="16" t="s">
        <v>36</v>
      </c>
      <c r="B23" s="15">
        <v>27.7</v>
      </c>
      <c r="C23" s="14" t="s">
        <v>53</v>
      </c>
      <c r="D23" s="15">
        <v>26.2</v>
      </c>
      <c r="E23" s="14" t="s">
        <v>53</v>
      </c>
      <c r="F23" s="15">
        <v>25.6</v>
      </c>
      <c r="G23" s="14" t="s">
        <v>53</v>
      </c>
      <c r="H23" s="15">
        <v>27.7</v>
      </c>
      <c r="I23" s="14" t="s">
        <v>53</v>
      </c>
      <c r="J23" s="15">
        <v>26.6</v>
      </c>
      <c r="K23" s="14" t="s">
        <v>53</v>
      </c>
      <c r="L23" s="15">
        <v>35.6</v>
      </c>
      <c r="M23" s="14" t="s">
        <v>53</v>
      </c>
      <c r="N23" s="15">
        <v>25.3</v>
      </c>
      <c r="O23" s="14" t="s">
        <v>53</v>
      </c>
      <c r="P23" s="15">
        <v>31</v>
      </c>
      <c r="Q23" s="14" t="s">
        <v>53</v>
      </c>
      <c r="R23" s="13">
        <f t="shared" si="0"/>
        <v>-3.971119133573997</v>
      </c>
      <c r="S23" s="13">
        <f t="shared" si="1"/>
        <v>35.87786259541985</v>
      </c>
      <c r="T23" s="13">
        <f t="shared" si="2"/>
        <v>-1.171875</v>
      </c>
      <c r="U23" s="13">
        <f t="shared" si="3"/>
        <v>11.913357400722035</v>
      </c>
    </row>
    <row r="24" spans="1:21" ht="12">
      <c r="A24" s="16" t="s">
        <v>39</v>
      </c>
      <c r="B24" s="15">
        <v>27.7</v>
      </c>
      <c r="C24" s="14" t="s">
        <v>53</v>
      </c>
      <c r="D24" s="15">
        <v>24.1</v>
      </c>
      <c r="E24" s="14" t="s">
        <v>53</v>
      </c>
      <c r="F24" s="15">
        <v>20.2</v>
      </c>
      <c r="G24" s="14" t="s">
        <v>53</v>
      </c>
      <c r="H24" s="15">
        <v>25.5</v>
      </c>
      <c r="I24" s="14" t="s">
        <v>53</v>
      </c>
      <c r="J24" s="15">
        <v>24.7</v>
      </c>
      <c r="K24" s="14" t="s">
        <v>53</v>
      </c>
      <c r="L24" s="15">
        <v>33.5</v>
      </c>
      <c r="M24" s="14" t="s">
        <v>53</v>
      </c>
      <c r="N24" s="15">
        <v>25.3</v>
      </c>
      <c r="O24" s="14" t="s">
        <v>53</v>
      </c>
      <c r="P24" s="15">
        <v>27.9</v>
      </c>
      <c r="Q24" s="14" t="s">
        <v>53</v>
      </c>
      <c r="R24" s="13">
        <f t="shared" si="0"/>
        <v>-10.83032490974729</v>
      </c>
      <c r="S24" s="13">
        <f t="shared" si="1"/>
        <v>39.00414937759336</v>
      </c>
      <c r="T24" s="13">
        <f t="shared" si="2"/>
        <v>25.247524752475247</v>
      </c>
      <c r="U24" s="13">
        <f t="shared" si="3"/>
        <v>9.41176470588234</v>
      </c>
    </row>
    <row r="25" spans="1:21" ht="12">
      <c r="A25" s="16" t="s">
        <v>43</v>
      </c>
      <c r="B25" s="15">
        <v>35.3</v>
      </c>
      <c r="C25" s="14" t="s">
        <v>53</v>
      </c>
      <c r="D25" s="15">
        <v>44.9</v>
      </c>
      <c r="E25" s="14" t="s">
        <v>53</v>
      </c>
      <c r="F25" s="15">
        <v>75.2</v>
      </c>
      <c r="G25" s="14" t="s">
        <v>53</v>
      </c>
      <c r="H25" s="15">
        <v>80.4</v>
      </c>
      <c r="I25" s="14" t="s">
        <v>53</v>
      </c>
      <c r="J25" s="15">
        <v>98.5</v>
      </c>
      <c r="K25" s="14" t="s">
        <v>53</v>
      </c>
      <c r="L25" s="15">
        <v>190.5</v>
      </c>
      <c r="M25" s="14" t="s">
        <v>53</v>
      </c>
      <c r="N25" s="15">
        <v>70.1</v>
      </c>
      <c r="O25" s="14" t="s">
        <v>53</v>
      </c>
      <c r="P25" s="15">
        <v>86.9</v>
      </c>
      <c r="Q25" s="14" t="s">
        <v>53</v>
      </c>
      <c r="R25" s="13">
        <f t="shared" si="0"/>
        <v>179.03682719546742</v>
      </c>
      <c r="S25" s="13">
        <f t="shared" si="1"/>
        <v>324.27616926503345</v>
      </c>
      <c r="T25" s="13">
        <f t="shared" si="2"/>
        <v>-6.781914893617036</v>
      </c>
      <c r="U25" s="13">
        <f t="shared" si="3"/>
        <v>8.084577114427871</v>
      </c>
    </row>
    <row r="26" spans="1:21" ht="12">
      <c r="A26" s="16" t="s">
        <v>46</v>
      </c>
      <c r="B26" s="15">
        <v>79.3</v>
      </c>
      <c r="C26" s="14" t="s">
        <v>53</v>
      </c>
      <c r="D26" s="15">
        <v>61.6</v>
      </c>
      <c r="E26" s="14" t="s">
        <v>53</v>
      </c>
      <c r="F26" s="15">
        <v>100.6</v>
      </c>
      <c r="G26" s="14" t="s">
        <v>53</v>
      </c>
      <c r="H26" s="15">
        <v>94.4</v>
      </c>
      <c r="I26" s="14" t="s">
        <v>53</v>
      </c>
      <c r="J26" s="15">
        <v>80.6</v>
      </c>
      <c r="K26" s="14" t="s">
        <v>53</v>
      </c>
      <c r="L26" s="15">
        <v>102.7</v>
      </c>
      <c r="M26" s="14" t="s">
        <v>53</v>
      </c>
      <c r="N26" s="15">
        <v>93.3</v>
      </c>
      <c r="O26" s="14" t="s">
        <v>53</v>
      </c>
      <c r="P26" s="15">
        <v>99.5</v>
      </c>
      <c r="Q26" s="14" t="s">
        <v>53</v>
      </c>
      <c r="R26" s="13">
        <f t="shared" si="0"/>
        <v>1.6393442622950838</v>
      </c>
      <c r="S26" s="13">
        <f t="shared" si="1"/>
        <v>66.7207792207792</v>
      </c>
      <c r="T26" s="13">
        <f t="shared" si="2"/>
        <v>-7.256461232604372</v>
      </c>
      <c r="U26" s="13">
        <f t="shared" si="3"/>
        <v>5.402542372881358</v>
      </c>
    </row>
    <row r="27" spans="1:21" ht="12">
      <c r="A27" s="16" t="s">
        <v>87</v>
      </c>
      <c r="B27" s="15">
        <v>25.7</v>
      </c>
      <c r="C27" s="14" t="s">
        <v>55</v>
      </c>
      <c r="D27" s="15">
        <v>25.5</v>
      </c>
      <c r="E27" s="14" t="s">
        <v>55</v>
      </c>
      <c r="F27" s="15">
        <v>28.6</v>
      </c>
      <c r="G27" s="14" t="s">
        <v>55</v>
      </c>
      <c r="H27" s="15">
        <v>45.2</v>
      </c>
      <c r="I27" s="14" t="s">
        <v>53</v>
      </c>
      <c r="J27" s="15">
        <v>32.3</v>
      </c>
      <c r="K27" s="14" t="s">
        <v>55</v>
      </c>
      <c r="L27" s="15">
        <v>25.2</v>
      </c>
      <c r="M27" s="14" t="s">
        <v>55</v>
      </c>
      <c r="N27" s="15">
        <v>27</v>
      </c>
      <c r="O27" s="14" t="s">
        <v>55</v>
      </c>
      <c r="P27" s="15">
        <v>46.3</v>
      </c>
      <c r="Q27" s="14" t="s">
        <v>53</v>
      </c>
      <c r="R27" s="13">
        <f t="shared" si="0"/>
        <v>25.680933852140075</v>
      </c>
      <c r="S27" s="13">
        <f t="shared" si="1"/>
        <v>-1.176470588235301</v>
      </c>
      <c r="T27" s="13">
        <f t="shared" si="2"/>
        <v>-5.594405594405593</v>
      </c>
      <c r="U27" s="13">
        <f t="shared" si="3"/>
        <v>2.433628318584069</v>
      </c>
    </row>
    <row r="28" spans="1:21" ht="12">
      <c r="A28" s="16" t="s">
        <v>24</v>
      </c>
      <c r="B28" s="15">
        <v>88.2</v>
      </c>
      <c r="C28" s="14" t="s">
        <v>53</v>
      </c>
      <c r="D28" s="15">
        <v>61.3</v>
      </c>
      <c r="E28" s="14" t="s">
        <v>53</v>
      </c>
      <c r="F28" s="15">
        <v>102.8</v>
      </c>
      <c r="G28" s="14" t="s">
        <v>53</v>
      </c>
      <c r="H28" s="15">
        <v>79.1</v>
      </c>
      <c r="I28" s="14" t="s">
        <v>53</v>
      </c>
      <c r="J28" s="15">
        <v>97</v>
      </c>
      <c r="K28" s="14" t="s">
        <v>53</v>
      </c>
      <c r="L28" s="15">
        <v>100.3</v>
      </c>
      <c r="M28" s="14" t="s">
        <v>53</v>
      </c>
      <c r="N28" s="15">
        <v>89.8</v>
      </c>
      <c r="O28" s="14" t="s">
        <v>53</v>
      </c>
      <c r="P28" s="15">
        <v>80.4</v>
      </c>
      <c r="Q28" s="14" t="s">
        <v>53</v>
      </c>
      <c r="R28" s="13">
        <f t="shared" si="0"/>
        <v>9.977324263038545</v>
      </c>
      <c r="S28" s="13">
        <f t="shared" si="1"/>
        <v>63.621533442088094</v>
      </c>
      <c r="T28" s="13">
        <f t="shared" si="2"/>
        <v>-12.645914396887159</v>
      </c>
      <c r="U28" s="13">
        <f t="shared" si="3"/>
        <v>1.643489254108732</v>
      </c>
    </row>
    <row r="29" spans="1:21" ht="12">
      <c r="A29" s="16" t="s">
        <v>35</v>
      </c>
      <c r="B29" s="15">
        <v>22</v>
      </c>
      <c r="C29" s="14" t="s">
        <v>53</v>
      </c>
      <c r="D29" s="15">
        <v>15.9</v>
      </c>
      <c r="E29" s="14" t="s">
        <v>53</v>
      </c>
      <c r="F29" s="15">
        <v>20.8</v>
      </c>
      <c r="G29" s="14" t="s">
        <v>53</v>
      </c>
      <c r="H29" s="15">
        <v>24</v>
      </c>
      <c r="I29" s="14" t="s">
        <v>53</v>
      </c>
      <c r="J29" s="15">
        <v>27.1</v>
      </c>
      <c r="K29" s="14" t="s">
        <v>53</v>
      </c>
      <c r="L29" s="15">
        <v>28.3</v>
      </c>
      <c r="M29" s="14" t="s">
        <v>53</v>
      </c>
      <c r="N29" s="15">
        <v>18.1</v>
      </c>
      <c r="O29" s="14" t="s">
        <v>53</v>
      </c>
      <c r="P29" s="15">
        <v>24.1</v>
      </c>
      <c r="Q29" s="14" t="s">
        <v>53</v>
      </c>
      <c r="R29" s="13">
        <f t="shared" si="0"/>
        <v>23.181818181818194</v>
      </c>
      <c r="S29" s="13">
        <f t="shared" si="1"/>
        <v>77.9874213836478</v>
      </c>
      <c r="T29" s="13">
        <f t="shared" si="2"/>
        <v>-12.98076923076923</v>
      </c>
      <c r="U29" s="13">
        <f t="shared" si="3"/>
        <v>0.4166666666666652</v>
      </c>
    </row>
    <row r="30" spans="1:21" ht="12">
      <c r="A30" s="16" t="s">
        <v>30</v>
      </c>
      <c r="B30" s="15">
        <v>54.4</v>
      </c>
      <c r="C30" s="14" t="s">
        <v>53</v>
      </c>
      <c r="D30" s="15">
        <v>32.2</v>
      </c>
      <c r="E30" s="14" t="s">
        <v>53</v>
      </c>
      <c r="F30" s="15">
        <v>60.2</v>
      </c>
      <c r="G30" s="14" t="s">
        <v>53</v>
      </c>
      <c r="H30" s="15">
        <v>128.1</v>
      </c>
      <c r="I30" s="14" t="s">
        <v>53</v>
      </c>
      <c r="J30" s="15">
        <v>61.7</v>
      </c>
      <c r="K30" s="14" t="s">
        <v>53</v>
      </c>
      <c r="L30" s="15">
        <v>47.6</v>
      </c>
      <c r="M30" s="14" t="s">
        <v>53</v>
      </c>
      <c r="N30" s="15">
        <v>83.3</v>
      </c>
      <c r="O30" s="14" t="s">
        <v>53</v>
      </c>
      <c r="P30" s="15">
        <v>128.1</v>
      </c>
      <c r="Q30" s="14" t="s">
        <v>53</v>
      </c>
      <c r="R30" s="13">
        <f t="shared" si="0"/>
        <v>13.419117647058831</v>
      </c>
      <c r="S30" s="13">
        <f t="shared" si="1"/>
        <v>47.82608695652173</v>
      </c>
      <c r="T30" s="13">
        <f t="shared" si="2"/>
        <v>38.37209302325579</v>
      </c>
      <c r="U30" s="13">
        <f t="shared" si="3"/>
        <v>0</v>
      </c>
    </row>
    <row r="31" spans="1:21" ht="12">
      <c r="A31" s="16" t="s">
        <v>27</v>
      </c>
      <c r="B31" s="15">
        <v>46.3</v>
      </c>
      <c r="C31" s="14" t="s">
        <v>53</v>
      </c>
      <c r="D31" s="15">
        <v>48.8</v>
      </c>
      <c r="E31" s="14" t="s">
        <v>53</v>
      </c>
      <c r="F31" s="15">
        <v>74.4</v>
      </c>
      <c r="G31" s="14" t="s">
        <v>53</v>
      </c>
      <c r="H31" s="15">
        <v>43.9</v>
      </c>
      <c r="I31" s="14" t="s">
        <v>53</v>
      </c>
      <c r="J31" s="15">
        <v>48.2</v>
      </c>
      <c r="K31" s="14" t="s">
        <v>53</v>
      </c>
      <c r="L31" s="15">
        <v>59.2</v>
      </c>
      <c r="M31" s="14" t="s">
        <v>53</v>
      </c>
      <c r="N31" s="15">
        <v>81.8</v>
      </c>
      <c r="O31" s="14" t="s">
        <v>53</v>
      </c>
      <c r="P31" s="15">
        <v>42.3</v>
      </c>
      <c r="Q31" s="14" t="s">
        <v>53</v>
      </c>
      <c r="R31" s="13">
        <f t="shared" si="0"/>
        <v>4.103671706263512</v>
      </c>
      <c r="S31" s="13">
        <f t="shared" si="1"/>
        <v>21.31147540983609</v>
      </c>
      <c r="T31" s="13">
        <f t="shared" si="2"/>
        <v>9.946236559139777</v>
      </c>
      <c r="U31" s="13">
        <f t="shared" si="3"/>
        <v>-3.6446469248291646</v>
      </c>
    </row>
    <row r="32" spans="1:21" ht="12">
      <c r="A32" s="16" t="s">
        <v>41</v>
      </c>
      <c r="B32" s="15">
        <v>219.8</v>
      </c>
      <c r="C32" s="14" t="s">
        <v>53</v>
      </c>
      <c r="D32" s="15">
        <v>136.4</v>
      </c>
      <c r="E32" s="14" t="s">
        <v>53</v>
      </c>
      <c r="F32" s="15">
        <v>191.6</v>
      </c>
      <c r="G32" s="14" t="s">
        <v>53</v>
      </c>
      <c r="H32" s="15">
        <v>187.5</v>
      </c>
      <c r="I32" s="14" t="s">
        <v>53</v>
      </c>
      <c r="J32" s="15">
        <v>205.6</v>
      </c>
      <c r="K32" s="14" t="s">
        <v>53</v>
      </c>
      <c r="L32" s="15">
        <v>310.1</v>
      </c>
      <c r="M32" s="14" t="s">
        <v>53</v>
      </c>
      <c r="N32" s="15">
        <v>158.6</v>
      </c>
      <c r="O32" s="14" t="s">
        <v>53</v>
      </c>
      <c r="P32" s="15">
        <v>178.9</v>
      </c>
      <c r="Q32" s="14" t="s">
        <v>53</v>
      </c>
      <c r="R32" s="13">
        <f t="shared" si="0"/>
        <v>-6.460418562329395</v>
      </c>
      <c r="S32" s="13">
        <f t="shared" si="1"/>
        <v>127.34604105571847</v>
      </c>
      <c r="T32" s="13">
        <f t="shared" si="2"/>
        <v>-17.223382045929014</v>
      </c>
      <c r="U32" s="13">
        <f t="shared" si="3"/>
        <v>-4.586666666666661</v>
      </c>
    </row>
    <row r="33" spans="1:21" ht="12">
      <c r="A33" s="16" t="s">
        <v>32</v>
      </c>
      <c r="B33" s="15">
        <v>558.2</v>
      </c>
      <c r="C33" s="14" t="s">
        <v>53</v>
      </c>
      <c r="D33" s="15">
        <v>442.1</v>
      </c>
      <c r="E33" s="14" t="s">
        <v>53</v>
      </c>
      <c r="F33" s="15">
        <v>703.4</v>
      </c>
      <c r="G33" s="14" t="s">
        <v>53</v>
      </c>
      <c r="H33" s="15">
        <v>592.8</v>
      </c>
      <c r="I33" s="14" t="s">
        <v>53</v>
      </c>
      <c r="J33" s="15">
        <v>557.9</v>
      </c>
      <c r="K33" s="14" t="s">
        <v>53</v>
      </c>
      <c r="L33" s="15">
        <v>618.7</v>
      </c>
      <c r="M33" s="14" t="s">
        <v>53</v>
      </c>
      <c r="N33" s="15">
        <v>568.7</v>
      </c>
      <c r="O33" s="14" t="s">
        <v>53</v>
      </c>
      <c r="P33" s="15">
        <v>556.4</v>
      </c>
      <c r="Q33" s="14" t="s">
        <v>53</v>
      </c>
      <c r="R33" s="13">
        <f t="shared" si="0"/>
        <v>-0.053744177714087904</v>
      </c>
      <c r="S33" s="13">
        <f t="shared" si="1"/>
        <v>39.9457136394481</v>
      </c>
      <c r="T33" s="13">
        <f t="shared" si="2"/>
        <v>-19.149843616718787</v>
      </c>
      <c r="U33" s="13">
        <f t="shared" si="3"/>
        <v>-6.140350877192979</v>
      </c>
    </row>
    <row r="34" spans="1:21" ht="12">
      <c r="A34" s="16" t="s">
        <v>33</v>
      </c>
      <c r="B34" s="15">
        <v>694.9</v>
      </c>
      <c r="C34" s="14" t="s">
        <v>53</v>
      </c>
      <c r="D34" s="15">
        <v>490.7</v>
      </c>
      <c r="E34" s="14" t="s">
        <v>53</v>
      </c>
      <c r="F34" s="15">
        <v>791.4</v>
      </c>
      <c r="G34" s="14" t="s">
        <v>53</v>
      </c>
      <c r="H34" s="15">
        <v>851.3</v>
      </c>
      <c r="I34" s="14" t="s">
        <v>53</v>
      </c>
      <c r="J34" s="15">
        <v>819.3</v>
      </c>
      <c r="K34" s="14" t="s">
        <v>53</v>
      </c>
      <c r="L34" s="15">
        <v>665.8</v>
      </c>
      <c r="M34" s="14" t="s">
        <v>53</v>
      </c>
      <c r="N34" s="15">
        <v>600.3</v>
      </c>
      <c r="O34" s="14" t="s">
        <v>53</v>
      </c>
      <c r="P34" s="15">
        <v>791.8</v>
      </c>
      <c r="Q34" s="14" t="s">
        <v>53</v>
      </c>
      <c r="R34" s="13">
        <f t="shared" si="0"/>
        <v>17.901856382213268</v>
      </c>
      <c r="S34" s="13">
        <f t="shared" si="1"/>
        <v>35.68371713878133</v>
      </c>
      <c r="T34" s="13">
        <f t="shared" si="2"/>
        <v>-24.147081122062175</v>
      </c>
      <c r="U34" s="13">
        <f t="shared" si="3"/>
        <v>-6.9893104663455885</v>
      </c>
    </row>
    <row r="35" spans="1:21" ht="12">
      <c r="A35" s="16" t="s">
        <v>47</v>
      </c>
      <c r="B35" s="15">
        <v>135.1</v>
      </c>
      <c r="C35" s="14" t="s">
        <v>53</v>
      </c>
      <c r="D35" s="15">
        <v>100.9</v>
      </c>
      <c r="E35" s="14" t="s">
        <v>53</v>
      </c>
      <c r="F35" s="15">
        <v>173.2</v>
      </c>
      <c r="G35" s="14" t="s">
        <v>53</v>
      </c>
      <c r="H35" s="15">
        <v>147.6</v>
      </c>
      <c r="I35" s="14" t="s">
        <v>53</v>
      </c>
      <c r="J35" s="15">
        <v>135</v>
      </c>
      <c r="K35" s="14" t="s">
        <v>53</v>
      </c>
      <c r="L35" s="15">
        <v>150.6</v>
      </c>
      <c r="M35" s="14" t="s">
        <v>53</v>
      </c>
      <c r="N35" s="15">
        <v>152.4</v>
      </c>
      <c r="O35" s="14" t="s">
        <v>53</v>
      </c>
      <c r="P35" s="15">
        <v>135.4</v>
      </c>
      <c r="Q35" s="14" t="s">
        <v>53</v>
      </c>
      <c r="R35" s="13">
        <f t="shared" si="0"/>
        <v>-0.07401924500369805</v>
      </c>
      <c r="S35" s="13">
        <f t="shared" si="1"/>
        <v>49.25668979187312</v>
      </c>
      <c r="T35" s="13">
        <f t="shared" si="2"/>
        <v>-12.009237875288669</v>
      </c>
      <c r="U35" s="13">
        <f t="shared" si="3"/>
        <v>-8.265582655826552</v>
      </c>
    </row>
    <row r="36" spans="1:21" ht="12">
      <c r="A36" s="16" t="s">
        <v>31</v>
      </c>
      <c r="B36" s="15">
        <v>1027.2</v>
      </c>
      <c r="C36" s="14" t="s">
        <v>53</v>
      </c>
      <c r="D36" s="15">
        <v>846.3</v>
      </c>
      <c r="E36" s="14" t="s">
        <v>53</v>
      </c>
      <c r="F36" s="15">
        <v>1148</v>
      </c>
      <c r="G36" s="14" t="s">
        <v>53</v>
      </c>
      <c r="H36" s="15">
        <v>1154.5</v>
      </c>
      <c r="I36" s="14" t="s">
        <v>53</v>
      </c>
      <c r="J36" s="15">
        <v>1215.7</v>
      </c>
      <c r="K36" s="14" t="s">
        <v>53</v>
      </c>
      <c r="L36" s="15">
        <v>1470</v>
      </c>
      <c r="M36" s="14" t="s">
        <v>53</v>
      </c>
      <c r="N36" s="15">
        <v>868.6</v>
      </c>
      <c r="O36" s="14" t="s">
        <v>53</v>
      </c>
      <c r="P36" s="15">
        <v>1018.1</v>
      </c>
      <c r="Q36" s="14" t="s">
        <v>53</v>
      </c>
      <c r="R36" s="13">
        <f t="shared" si="0"/>
        <v>18.350856697819307</v>
      </c>
      <c r="S36" s="13">
        <f t="shared" si="1"/>
        <v>73.69727047146404</v>
      </c>
      <c r="T36" s="13">
        <f t="shared" si="2"/>
        <v>-24.337979094076655</v>
      </c>
      <c r="U36" s="13">
        <f t="shared" si="3"/>
        <v>-11.814638371589425</v>
      </c>
    </row>
    <row r="37" spans="1:21" ht="12">
      <c r="A37" s="16" t="s">
        <v>93</v>
      </c>
      <c r="B37" s="15">
        <v>3.1</v>
      </c>
      <c r="C37" s="14" t="s">
        <v>55</v>
      </c>
      <c r="D37" s="15">
        <v>3.9</v>
      </c>
      <c r="E37" s="14" t="s">
        <v>55</v>
      </c>
      <c r="F37" s="15">
        <v>3.2</v>
      </c>
      <c r="G37" s="14" t="s">
        <v>55</v>
      </c>
      <c r="H37" s="15">
        <v>4.4</v>
      </c>
      <c r="I37" s="14" t="s">
        <v>53</v>
      </c>
      <c r="J37" s="15">
        <v>5.1</v>
      </c>
      <c r="K37" s="14" t="s">
        <v>53</v>
      </c>
      <c r="L37" s="15">
        <v>4.8</v>
      </c>
      <c r="M37" s="14" t="s">
        <v>53</v>
      </c>
      <c r="N37" s="15">
        <v>5.2</v>
      </c>
      <c r="O37" s="14" t="s">
        <v>53</v>
      </c>
      <c r="P37" s="15">
        <v>3.8</v>
      </c>
      <c r="Q37" s="14" t="s">
        <v>55</v>
      </c>
      <c r="R37" s="13">
        <f t="shared" si="0"/>
        <v>64.51612903225805</v>
      </c>
      <c r="S37" s="13">
        <f t="shared" si="1"/>
        <v>23.076923076923084</v>
      </c>
      <c r="T37" s="13">
        <f t="shared" si="2"/>
        <v>62.5</v>
      </c>
      <c r="U37" s="13">
        <f t="shared" si="3"/>
        <v>-13.636363636363647</v>
      </c>
    </row>
    <row r="38" spans="1:21" ht="12">
      <c r="A38" s="16" t="s">
        <v>42</v>
      </c>
      <c r="B38" s="15">
        <v>103.7</v>
      </c>
      <c r="C38" s="14" t="s">
        <v>53</v>
      </c>
      <c r="D38" s="15">
        <v>74.9</v>
      </c>
      <c r="E38" s="14" t="s">
        <v>53</v>
      </c>
      <c r="F38" s="15">
        <v>107.6</v>
      </c>
      <c r="G38" s="14" t="s">
        <v>53</v>
      </c>
      <c r="H38" s="15">
        <v>114.7</v>
      </c>
      <c r="I38" s="14" t="s">
        <v>53</v>
      </c>
      <c r="J38" s="15">
        <v>130.1</v>
      </c>
      <c r="K38" s="14" t="s">
        <v>53</v>
      </c>
      <c r="L38" s="15">
        <v>174.2</v>
      </c>
      <c r="M38" s="14" t="s">
        <v>53</v>
      </c>
      <c r="N38" s="15">
        <v>81.1</v>
      </c>
      <c r="O38" s="14" t="s">
        <v>53</v>
      </c>
      <c r="P38" s="15">
        <v>91.1</v>
      </c>
      <c r="Q38" s="14" t="s">
        <v>53</v>
      </c>
      <c r="R38" s="13">
        <f t="shared" si="0"/>
        <v>25.45805207328833</v>
      </c>
      <c r="S38" s="13">
        <f t="shared" si="1"/>
        <v>132.5767690253671</v>
      </c>
      <c r="T38" s="13">
        <f t="shared" si="2"/>
        <v>-24.62825278810409</v>
      </c>
      <c r="U38" s="13">
        <f t="shared" si="3"/>
        <v>-20.575414123801227</v>
      </c>
    </row>
    <row r="39" spans="1:21" ht="12">
      <c r="A39" s="16" t="s">
        <v>34</v>
      </c>
      <c r="B39" s="15">
        <v>9.7</v>
      </c>
      <c r="C39" s="14" t="s">
        <v>53</v>
      </c>
      <c r="D39" s="15">
        <v>5.4</v>
      </c>
      <c r="E39" s="14" t="s">
        <v>53</v>
      </c>
      <c r="F39" s="15">
        <v>10.5</v>
      </c>
      <c r="G39" s="14" t="s">
        <v>53</v>
      </c>
      <c r="H39" s="15">
        <v>10.4</v>
      </c>
      <c r="I39" s="14" t="s">
        <v>53</v>
      </c>
      <c r="J39" s="15">
        <v>9.4</v>
      </c>
      <c r="K39" s="14" t="s">
        <v>53</v>
      </c>
      <c r="L39" s="15">
        <v>5.7</v>
      </c>
      <c r="M39" s="14" t="s">
        <v>53</v>
      </c>
      <c r="N39" s="15">
        <v>9.9</v>
      </c>
      <c r="O39" s="14" t="s">
        <v>53</v>
      </c>
      <c r="P39" s="15">
        <v>8.1</v>
      </c>
      <c r="Q39" s="14" t="s">
        <v>53</v>
      </c>
      <c r="R39" s="13">
        <f t="shared" si="0"/>
        <v>-3.092783505154628</v>
      </c>
      <c r="S39" s="13">
        <f t="shared" si="1"/>
        <v>5.555555555555558</v>
      </c>
      <c r="T39" s="13">
        <f t="shared" si="2"/>
        <v>-5.714285714285716</v>
      </c>
      <c r="U39" s="13">
        <f t="shared" si="3"/>
        <v>-22.115384615384627</v>
      </c>
    </row>
    <row r="40" spans="1:21" ht="12">
      <c r="A40" s="16"/>
      <c r="B40" s="15"/>
      <c r="C40" s="14"/>
      <c r="D40" s="15"/>
      <c r="E40" s="14"/>
      <c r="F40" s="15"/>
      <c r="G40" s="14"/>
      <c r="H40" s="15"/>
      <c r="I40" s="14"/>
      <c r="J40" s="15"/>
      <c r="K40" s="14"/>
      <c r="L40" s="15"/>
      <c r="M40" s="14"/>
      <c r="N40" s="15"/>
      <c r="O40" s="14"/>
      <c r="P40" s="15"/>
      <c r="Q40" s="14"/>
      <c r="R40" s="13"/>
      <c r="S40" s="13"/>
      <c r="T40" s="13"/>
      <c r="U40" s="13"/>
    </row>
    <row r="41" spans="1:21" ht="12">
      <c r="A41" s="16" t="s">
        <v>90</v>
      </c>
      <c r="B41" s="15">
        <v>4.1</v>
      </c>
      <c r="C41" s="14" t="s">
        <v>53</v>
      </c>
      <c r="D41" s="15">
        <v>3.6</v>
      </c>
      <c r="E41" s="14" t="s">
        <v>53</v>
      </c>
      <c r="F41" s="15">
        <v>6.4</v>
      </c>
      <c r="G41" s="14" t="s">
        <v>53</v>
      </c>
      <c r="H41" s="15">
        <v>5</v>
      </c>
      <c r="I41" s="14" t="s">
        <v>53</v>
      </c>
      <c r="J41" s="15">
        <v>4.6</v>
      </c>
      <c r="K41" s="14" t="s">
        <v>53</v>
      </c>
      <c r="L41" s="15">
        <v>5.9</v>
      </c>
      <c r="M41" s="14" t="s">
        <v>53</v>
      </c>
      <c r="N41" s="15">
        <v>7.2</v>
      </c>
      <c r="O41" s="14" t="s">
        <v>53</v>
      </c>
      <c r="P41" s="15">
        <v>8.8</v>
      </c>
      <c r="Q41" s="14" t="s">
        <v>56</v>
      </c>
      <c r="R41" s="13">
        <f>(J41/B41-1)*100</f>
        <v>12.195121951219523</v>
      </c>
      <c r="S41" s="13">
        <f>(L41/D41-1)*100</f>
        <v>63.888888888888886</v>
      </c>
      <c r="T41" s="13">
        <f>(N41/F41-1)*100</f>
        <v>12.5</v>
      </c>
      <c r="U41" s="13">
        <f>(P41/H41-1)*100</f>
        <v>76.00000000000003</v>
      </c>
    </row>
    <row r="42" spans="1:21" ht="12">
      <c r="A42" s="16" t="s">
        <v>49</v>
      </c>
      <c r="B42" s="15">
        <v>86.5</v>
      </c>
      <c r="C42" s="14" t="s">
        <v>53</v>
      </c>
      <c r="D42" s="15">
        <v>66</v>
      </c>
      <c r="E42" s="14" t="s">
        <v>53</v>
      </c>
      <c r="F42" s="15">
        <v>85.9</v>
      </c>
      <c r="G42" s="14" t="s">
        <v>53</v>
      </c>
      <c r="H42" s="15">
        <v>75</v>
      </c>
      <c r="I42" s="14" t="s">
        <v>53</v>
      </c>
      <c r="J42" s="15">
        <v>89</v>
      </c>
      <c r="K42" s="14" t="s">
        <v>53</v>
      </c>
      <c r="L42" s="15">
        <v>88.1</v>
      </c>
      <c r="M42" s="14" t="s">
        <v>53</v>
      </c>
      <c r="N42" s="15">
        <v>80.4</v>
      </c>
      <c r="O42" s="14" t="s">
        <v>53</v>
      </c>
      <c r="P42" s="15">
        <v>74.2</v>
      </c>
      <c r="Q42" s="14" t="s">
        <v>53</v>
      </c>
      <c r="R42" s="13">
        <f>(J42/B42-1)*100</f>
        <v>2.8901734104046284</v>
      </c>
      <c r="S42" s="13">
        <f>(L42/D42-1)*100</f>
        <v>33.48484848484847</v>
      </c>
      <c r="T42" s="13">
        <f>(N42/F42-1)*100</f>
        <v>-6.402793946449359</v>
      </c>
      <c r="U42" s="13">
        <f>(P42/H42-1)*100</f>
        <v>-1.0666666666666602</v>
      </c>
    </row>
    <row r="43" spans="1:21" ht="12">
      <c r="A43" s="16" t="s">
        <v>48</v>
      </c>
      <c r="B43" s="15">
        <v>33.2</v>
      </c>
      <c r="C43" s="14" t="s">
        <v>53</v>
      </c>
      <c r="D43" s="15">
        <v>23.4</v>
      </c>
      <c r="E43" s="14" t="s">
        <v>53</v>
      </c>
      <c r="F43" s="15">
        <v>46.4</v>
      </c>
      <c r="G43" s="14" t="s">
        <v>53</v>
      </c>
      <c r="H43" s="15">
        <v>37.5</v>
      </c>
      <c r="I43" s="14" t="s">
        <v>53</v>
      </c>
      <c r="J43" s="15">
        <v>37</v>
      </c>
      <c r="K43" s="14" t="s">
        <v>53</v>
      </c>
      <c r="L43" s="15">
        <v>35.2</v>
      </c>
      <c r="M43" s="14" t="s">
        <v>53</v>
      </c>
      <c r="N43" s="15">
        <v>47</v>
      </c>
      <c r="O43" s="14" t="s">
        <v>53</v>
      </c>
      <c r="P43" s="15">
        <v>35.5</v>
      </c>
      <c r="Q43" s="14" t="s">
        <v>53</v>
      </c>
      <c r="R43" s="13">
        <f>(J43/B43-1)*100</f>
        <v>11.445783132530106</v>
      </c>
      <c r="S43" s="13">
        <f>(L43/D43-1)*100</f>
        <v>50.42735042735045</v>
      </c>
      <c r="T43" s="13">
        <f>(N43/F43-1)*100</f>
        <v>1.2931034482758674</v>
      </c>
      <c r="U43" s="13">
        <f>(P43/H43-1)*100</f>
        <v>-5.333333333333334</v>
      </c>
    </row>
    <row r="44" spans="1:21" ht="12">
      <c r="A44" s="16"/>
      <c r="B44" s="15"/>
      <c r="C44" s="14"/>
      <c r="D44" s="15"/>
      <c r="E44" s="14"/>
      <c r="F44" s="15"/>
      <c r="G44" s="14"/>
      <c r="H44" s="15"/>
      <c r="I44" s="14"/>
      <c r="J44" s="15"/>
      <c r="K44" s="14"/>
      <c r="L44" s="15"/>
      <c r="M44" s="14"/>
      <c r="N44" s="15"/>
      <c r="O44" s="14"/>
      <c r="P44" s="15"/>
      <c r="Q44" s="14"/>
      <c r="R44" s="13"/>
      <c r="S44" s="13"/>
      <c r="T44" s="13"/>
      <c r="U44" s="13"/>
    </row>
    <row r="45" spans="1:21" ht="12">
      <c r="A45" s="16" t="s">
        <v>51</v>
      </c>
      <c r="B45" s="15">
        <v>96.9</v>
      </c>
      <c r="C45" s="14" t="s">
        <v>53</v>
      </c>
      <c r="D45" s="15">
        <v>75.5</v>
      </c>
      <c r="E45" s="14" t="s">
        <v>53</v>
      </c>
      <c r="F45" s="15">
        <v>93.1</v>
      </c>
      <c r="G45" s="14" t="s">
        <v>53</v>
      </c>
      <c r="H45" s="15">
        <v>95.8</v>
      </c>
      <c r="I45" s="14" t="s">
        <v>53</v>
      </c>
      <c r="J45" s="15">
        <v>117.7</v>
      </c>
      <c r="K45" s="14" t="s">
        <v>53</v>
      </c>
      <c r="L45" s="15">
        <v>84</v>
      </c>
      <c r="M45" s="14" t="s">
        <v>53</v>
      </c>
      <c r="N45" s="15">
        <v>68</v>
      </c>
      <c r="O45" s="14" t="s">
        <v>53</v>
      </c>
      <c r="P45" s="15">
        <v>91</v>
      </c>
      <c r="Q45" s="14" t="s">
        <v>53</v>
      </c>
      <c r="R45" s="13">
        <f>(J45/B45-1)*100</f>
        <v>21.465428276573782</v>
      </c>
      <c r="S45" s="13">
        <f>(L45/D45-1)*100</f>
        <v>11.258278145695355</v>
      </c>
      <c r="T45" s="13">
        <f>(N45/F45-1)*100</f>
        <v>-26.960257787325446</v>
      </c>
      <c r="U45" s="13">
        <f>(P45/H45-1)*100</f>
        <v>-5.010438413361163</v>
      </c>
    </row>
    <row r="46" spans="1:21" ht="12">
      <c r="A46" s="16" t="s">
        <v>52</v>
      </c>
      <c r="B46" s="15">
        <v>2098.6</v>
      </c>
      <c r="C46" s="14" t="s">
        <v>53</v>
      </c>
      <c r="D46" s="15">
        <v>1795.9</v>
      </c>
      <c r="E46" s="14" t="s">
        <v>53</v>
      </c>
      <c r="F46" s="15">
        <v>2384.9</v>
      </c>
      <c r="G46" s="14" t="s">
        <v>53</v>
      </c>
      <c r="H46" s="15">
        <v>2432</v>
      </c>
      <c r="I46" s="14" t="s">
        <v>53</v>
      </c>
      <c r="J46" s="15">
        <v>2156.5</v>
      </c>
      <c r="K46" s="14" t="s">
        <v>53</v>
      </c>
      <c r="L46" s="15">
        <v>2439.7</v>
      </c>
      <c r="M46" s="14" t="s">
        <v>53</v>
      </c>
      <c r="N46" s="15">
        <v>1646.1</v>
      </c>
      <c r="O46" s="14" t="s">
        <v>53</v>
      </c>
      <c r="P46" s="15">
        <v>2151.7</v>
      </c>
      <c r="Q46" s="14" t="s">
        <v>53</v>
      </c>
      <c r="R46" s="13">
        <f>(J46/B46-1)*100</f>
        <v>2.7589821785952484</v>
      </c>
      <c r="S46" s="13">
        <f>(L46/D46-1)*100</f>
        <v>35.84832117601202</v>
      </c>
      <c r="T46" s="13">
        <f>(N46/F46-1)*100</f>
        <v>-30.978238081261278</v>
      </c>
      <c r="U46" s="13">
        <f>(P46/H46-1)*100</f>
        <v>-11.525493421052635</v>
      </c>
    </row>
    <row r="47" spans="1:21" ht="12">
      <c r="A47" s="16" t="s">
        <v>50</v>
      </c>
      <c r="B47" s="15">
        <v>15.7</v>
      </c>
      <c r="C47" s="14" t="s">
        <v>53</v>
      </c>
      <c r="D47" s="15">
        <v>11</v>
      </c>
      <c r="E47" s="14" t="s">
        <v>53</v>
      </c>
      <c r="F47" s="15">
        <v>15.4</v>
      </c>
      <c r="G47" s="14" t="s">
        <v>53</v>
      </c>
      <c r="H47" s="15">
        <v>16.8</v>
      </c>
      <c r="I47" s="14" t="s">
        <v>53</v>
      </c>
      <c r="J47" s="15">
        <v>21.8</v>
      </c>
      <c r="K47" s="14" t="s">
        <v>53</v>
      </c>
      <c r="L47" s="15">
        <v>12.8</v>
      </c>
      <c r="M47" s="14" t="s">
        <v>53</v>
      </c>
      <c r="N47" s="15">
        <v>8.4</v>
      </c>
      <c r="O47" s="14" t="s">
        <v>53</v>
      </c>
      <c r="P47" s="15">
        <v>13.4</v>
      </c>
      <c r="Q47" s="14" t="s">
        <v>53</v>
      </c>
      <c r="R47" s="13">
        <f>(J47/B47-1)*100</f>
        <v>38.85350318471339</v>
      </c>
      <c r="S47" s="13">
        <f>(L47/D47-1)*100</f>
        <v>16.36363636363638</v>
      </c>
      <c r="T47" s="13">
        <f>(N47/F47-1)*100</f>
        <v>-45.45454545454546</v>
      </c>
      <c r="U47" s="13">
        <f>(P47/H47-1)*100</f>
        <v>-20.238095238095244</v>
      </c>
    </row>
    <row r="48" spans="1:21" ht="12">
      <c r="A48" s="16" t="s">
        <v>92</v>
      </c>
      <c r="B48" s="15">
        <v>1.7</v>
      </c>
      <c r="C48" s="14" t="s">
        <v>55</v>
      </c>
      <c r="D48" s="15">
        <v>2.1</v>
      </c>
      <c r="E48" s="14" t="s">
        <v>55</v>
      </c>
      <c r="F48" s="15">
        <v>2.9</v>
      </c>
      <c r="G48" s="14" t="s">
        <v>53</v>
      </c>
      <c r="H48" s="15">
        <v>9.7</v>
      </c>
      <c r="I48" s="14" t="s">
        <v>53</v>
      </c>
      <c r="J48" s="15">
        <v>3.2</v>
      </c>
      <c r="K48" s="14" t="s">
        <v>53</v>
      </c>
      <c r="L48" s="15">
        <v>5.6</v>
      </c>
      <c r="M48" s="14" t="s">
        <v>53</v>
      </c>
      <c r="N48" s="15">
        <v>4.4</v>
      </c>
      <c r="O48" s="14" t="s">
        <v>53</v>
      </c>
      <c r="P48" s="14" t="s">
        <v>54</v>
      </c>
      <c r="Q48" s="14" t="s">
        <v>53</v>
      </c>
      <c r="R48" s="13">
        <f>(J48/B48-1)*100</f>
        <v>88.23529411764707</v>
      </c>
      <c r="S48" s="13">
        <f>(L48/D48-1)*100</f>
        <v>166.66666666666666</v>
      </c>
      <c r="T48" s="13">
        <f>(N48/F48-1)*100</f>
        <v>51.7241379310345</v>
      </c>
      <c r="U48" s="13" t="s">
        <v>54</v>
      </c>
    </row>
    <row r="50" spans="1:5" ht="14.25">
      <c r="A50" s="12" t="s">
        <v>57</v>
      </c>
      <c r="E50" s="12" t="s">
        <v>78</v>
      </c>
    </row>
    <row r="51" spans="1:6" ht="14.25">
      <c r="A51" s="12" t="s">
        <v>56</v>
      </c>
      <c r="B51" s="12" t="s">
        <v>58</v>
      </c>
      <c r="E51" s="12" t="s">
        <v>54</v>
      </c>
      <c r="F51" s="12" t="s">
        <v>79</v>
      </c>
    </row>
    <row r="52" spans="1:2" ht="14.25">
      <c r="A52" s="12" t="s">
        <v>59</v>
      </c>
      <c r="B52" s="12" t="s">
        <v>60</v>
      </c>
    </row>
    <row r="53" spans="1:2" ht="14.25">
      <c r="A53" s="12" t="s">
        <v>61</v>
      </c>
      <c r="B53" s="12" t="s">
        <v>62</v>
      </c>
    </row>
    <row r="54" spans="1:2" ht="14.25">
      <c r="A54" s="12" t="s">
        <v>63</v>
      </c>
      <c r="B54" s="12" t="s">
        <v>64</v>
      </c>
    </row>
    <row r="55" spans="1:2" ht="14.25">
      <c r="A55" s="12" t="s">
        <v>65</v>
      </c>
      <c r="B55" s="12" t="s">
        <v>66</v>
      </c>
    </row>
    <row r="56" spans="1:2" ht="14.25">
      <c r="A56" s="12" t="s">
        <v>67</v>
      </c>
      <c r="B56" s="12" t="s">
        <v>68</v>
      </c>
    </row>
    <row r="57" spans="1:2" ht="14.25">
      <c r="A57" s="12" t="s">
        <v>69</v>
      </c>
      <c r="B57" s="12" t="s">
        <v>70</v>
      </c>
    </row>
    <row r="58" spans="1:2" ht="14.25">
      <c r="A58" s="12" t="s">
        <v>71</v>
      </c>
      <c r="B58" s="12" t="s">
        <v>72</v>
      </c>
    </row>
    <row r="59" spans="1:2" ht="14.25">
      <c r="A59" s="12" t="s">
        <v>73</v>
      </c>
      <c r="B59" s="12" t="s">
        <v>74</v>
      </c>
    </row>
    <row r="60" spans="1:2" ht="14.25">
      <c r="A60" s="12" t="s">
        <v>55</v>
      </c>
      <c r="B60" s="12" t="s">
        <v>75</v>
      </c>
    </row>
    <row r="61" spans="1:2" ht="14.25">
      <c r="A61" s="12" t="s">
        <v>76</v>
      </c>
      <c r="B61" s="12" t="s">
        <v>77</v>
      </c>
    </row>
  </sheetData>
  <printOptions/>
  <pageMargins left="0.75" right="0.75" top="1" bottom="1" header="0.5" footer="0.5"/>
  <pageSetup fitToHeight="0" fitToWidth="0" horizontalDpi="300" verticalDpi="3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zoomScale="90" zoomScaleNormal="90" workbookViewId="0" topLeftCell="F1">
      <selection activeCell="AG41" sqref="AG41"/>
    </sheetView>
  </sheetViews>
  <sheetFormatPr defaultColWidth="9.00390625" defaultRowHeight="14.25"/>
  <cols>
    <col min="1" max="13" width="9.00390625" style="10" customWidth="1"/>
    <col min="14" max="16" width="9.00390625" style="11" customWidth="1"/>
    <col min="17" max="16384" width="9.00390625" style="10" customWidth="1"/>
  </cols>
  <sheetData>
    <row r="1" spans="1:18" ht="12">
      <c r="A1" s="12" t="s">
        <v>100</v>
      </c>
      <c r="R1" s="23" t="s">
        <v>174</v>
      </c>
    </row>
    <row r="2" ht="12">
      <c r="R2" s="23" t="s">
        <v>80</v>
      </c>
    </row>
    <row r="3" spans="1:18" ht="12">
      <c r="A3" s="12" t="s">
        <v>1</v>
      </c>
      <c r="B3" s="19">
        <v>44299.594988425924</v>
      </c>
      <c r="R3" s="23" t="s">
        <v>179</v>
      </c>
    </row>
    <row r="4" spans="1:18" ht="15" customHeight="1">
      <c r="A4" s="12" t="s">
        <v>2</v>
      </c>
      <c r="B4" s="19">
        <v>44302.494202013884</v>
      </c>
      <c r="R4" s="30" t="s">
        <v>173</v>
      </c>
    </row>
    <row r="5" spans="1:18" ht="12">
      <c r="A5" s="12" t="s">
        <v>3</v>
      </c>
      <c r="B5" s="12" t="s">
        <v>4</v>
      </c>
      <c r="R5" s="23" t="s">
        <v>172</v>
      </c>
    </row>
    <row r="6" ht="12">
      <c r="R6" s="23" t="s">
        <v>171</v>
      </c>
    </row>
    <row r="7" spans="1:18" ht="12">
      <c r="A7" s="12" t="s">
        <v>5</v>
      </c>
      <c r="B7" s="12" t="s">
        <v>6</v>
      </c>
      <c r="R7" s="23" t="s">
        <v>94</v>
      </c>
    </row>
    <row r="8" spans="1:2" ht="12">
      <c r="A8" s="12" t="s">
        <v>7</v>
      </c>
      <c r="B8" s="12" t="s">
        <v>8</v>
      </c>
    </row>
    <row r="9" spans="1:2" ht="12">
      <c r="A9" s="12" t="s">
        <v>11</v>
      </c>
      <c r="B9" s="12" t="s">
        <v>12</v>
      </c>
    </row>
    <row r="10" ht="12"/>
    <row r="11" spans="1:13" ht="12">
      <c r="A11" s="16" t="s">
        <v>165</v>
      </c>
      <c r="B11" s="16" t="s">
        <v>17</v>
      </c>
      <c r="C11" s="16" t="s">
        <v>22</v>
      </c>
      <c r="D11" s="16" t="s">
        <v>17</v>
      </c>
      <c r="E11" s="16" t="s">
        <v>22</v>
      </c>
      <c r="F11" s="16" t="s">
        <v>17</v>
      </c>
      <c r="G11" s="16" t="s">
        <v>22</v>
      </c>
      <c r="H11" s="16" t="s">
        <v>21</v>
      </c>
      <c r="I11" s="16" t="s">
        <v>22</v>
      </c>
      <c r="J11" s="16" t="s">
        <v>21</v>
      </c>
      <c r="K11" s="16" t="s">
        <v>22</v>
      </c>
      <c r="L11" s="16" t="s">
        <v>21</v>
      </c>
      <c r="M11" s="16" t="s">
        <v>22</v>
      </c>
    </row>
    <row r="12" spans="1:16" ht="12">
      <c r="A12" s="16" t="s">
        <v>164</v>
      </c>
      <c r="B12" s="16" t="s">
        <v>10</v>
      </c>
      <c r="C12" s="16" t="s">
        <v>22</v>
      </c>
      <c r="D12" s="16" t="s">
        <v>163</v>
      </c>
      <c r="E12" s="16" t="s">
        <v>22</v>
      </c>
      <c r="F12" s="16" t="s">
        <v>162</v>
      </c>
      <c r="G12" s="16" t="s">
        <v>22</v>
      </c>
      <c r="H12" s="16" t="s">
        <v>10</v>
      </c>
      <c r="I12" s="16" t="s">
        <v>22</v>
      </c>
      <c r="J12" s="16" t="s">
        <v>163</v>
      </c>
      <c r="K12" s="16" t="s">
        <v>22</v>
      </c>
      <c r="L12" s="16" t="s">
        <v>162</v>
      </c>
      <c r="M12" s="16" t="s">
        <v>22</v>
      </c>
      <c r="N12" s="11" t="s">
        <v>10</v>
      </c>
      <c r="O12" s="11" t="s">
        <v>161</v>
      </c>
      <c r="P12" s="11" t="s">
        <v>160</v>
      </c>
    </row>
    <row r="13" spans="1:16" ht="12">
      <c r="A13" s="16" t="s">
        <v>86</v>
      </c>
      <c r="B13" s="15">
        <v>4509.1</v>
      </c>
      <c r="C13" s="14" t="s">
        <v>53</v>
      </c>
      <c r="D13" s="15">
        <v>2310.7</v>
      </c>
      <c r="E13" s="14" t="s">
        <v>53</v>
      </c>
      <c r="F13" s="15">
        <v>2198.4</v>
      </c>
      <c r="G13" s="14" t="s">
        <v>53</v>
      </c>
      <c r="H13" s="15">
        <v>4329.2</v>
      </c>
      <c r="I13" s="14" t="s">
        <v>53</v>
      </c>
      <c r="J13" s="15">
        <v>2192.8</v>
      </c>
      <c r="K13" s="14" t="s">
        <v>53</v>
      </c>
      <c r="L13" s="15">
        <v>2136.4</v>
      </c>
      <c r="M13" s="14" t="s">
        <v>53</v>
      </c>
      <c r="N13" s="13">
        <f>(H13/B13-1)*100</f>
        <v>-3.989709698165944</v>
      </c>
      <c r="O13" s="13">
        <f>(J13/D13-1)*100</f>
        <v>-5.102349937248441</v>
      </c>
      <c r="P13" s="13">
        <f>(L13/F13-1)*100</f>
        <v>-2.8202328966521084</v>
      </c>
    </row>
    <row r="14" spans="1:16" ht="12">
      <c r="A14" s="16"/>
      <c r="B14" s="15"/>
      <c r="C14" s="14"/>
      <c r="D14" s="15"/>
      <c r="E14" s="14"/>
      <c r="F14" s="15"/>
      <c r="G14" s="14"/>
      <c r="H14" s="15"/>
      <c r="I14" s="14"/>
      <c r="J14" s="15"/>
      <c r="K14" s="14"/>
      <c r="L14" s="15"/>
      <c r="M14" s="14"/>
      <c r="N14" s="13"/>
      <c r="O14" s="13"/>
      <c r="P14" s="13"/>
    </row>
    <row r="15" spans="1:16" ht="12">
      <c r="A15" s="16" t="s">
        <v>45</v>
      </c>
      <c r="B15" s="15">
        <v>17.3</v>
      </c>
      <c r="C15" s="14" t="s">
        <v>53</v>
      </c>
      <c r="D15" s="15">
        <v>10.5</v>
      </c>
      <c r="E15" s="14" t="s">
        <v>53</v>
      </c>
      <c r="F15" s="15">
        <v>6.8</v>
      </c>
      <c r="G15" s="14" t="s">
        <v>53</v>
      </c>
      <c r="H15" s="15">
        <v>28.2</v>
      </c>
      <c r="I15" s="14" t="s">
        <v>53</v>
      </c>
      <c r="J15" s="15">
        <v>13.1</v>
      </c>
      <c r="K15" s="14" t="s">
        <v>53</v>
      </c>
      <c r="L15" s="15">
        <v>15.1</v>
      </c>
      <c r="M15" s="14" t="s">
        <v>53</v>
      </c>
      <c r="N15" s="13">
        <f aca="true" t="shared" si="0" ref="N15:N39">(H15/B15-1)*100</f>
        <v>63.005780346820806</v>
      </c>
      <c r="O15" s="13">
        <f aca="true" t="shared" si="1" ref="O15:O36">(J15/D15-1)*100</f>
        <v>24.761904761904763</v>
      </c>
      <c r="P15" s="13">
        <f aca="true" t="shared" si="2" ref="P15:P36">(L15/F15-1)*100</f>
        <v>122.05882352941177</v>
      </c>
    </row>
    <row r="16" spans="1:16" ht="12">
      <c r="A16" s="16" t="s">
        <v>29</v>
      </c>
      <c r="B16" s="15">
        <v>32.4</v>
      </c>
      <c r="C16" s="14" t="s">
        <v>53</v>
      </c>
      <c r="D16" s="15">
        <v>15.6</v>
      </c>
      <c r="E16" s="14" t="s">
        <v>53</v>
      </c>
      <c r="F16" s="15">
        <v>16.8</v>
      </c>
      <c r="G16" s="14" t="s">
        <v>53</v>
      </c>
      <c r="H16" s="15">
        <v>42.5</v>
      </c>
      <c r="I16" s="14" t="s">
        <v>53</v>
      </c>
      <c r="J16" s="15">
        <v>19.9</v>
      </c>
      <c r="K16" s="14" t="s">
        <v>53</v>
      </c>
      <c r="L16" s="15">
        <v>22.7</v>
      </c>
      <c r="M16" s="14" t="s">
        <v>53</v>
      </c>
      <c r="N16" s="13">
        <f t="shared" si="0"/>
        <v>31.172839506172846</v>
      </c>
      <c r="O16" s="13">
        <f t="shared" si="1"/>
        <v>27.564102564102555</v>
      </c>
      <c r="P16" s="13">
        <f t="shared" si="2"/>
        <v>35.119047619047606</v>
      </c>
    </row>
    <row r="17" spans="1:16" ht="12">
      <c r="A17" s="16" t="s">
        <v>38</v>
      </c>
      <c r="B17" s="15">
        <v>55.8</v>
      </c>
      <c r="C17" s="14" t="s">
        <v>53</v>
      </c>
      <c r="D17" s="15">
        <v>26.5</v>
      </c>
      <c r="E17" s="14" t="s">
        <v>53</v>
      </c>
      <c r="F17" s="15">
        <v>29.3</v>
      </c>
      <c r="G17" s="14" t="s">
        <v>53</v>
      </c>
      <c r="H17" s="15">
        <v>68.1</v>
      </c>
      <c r="I17" s="14" t="s">
        <v>53</v>
      </c>
      <c r="J17" s="15">
        <v>32.8</v>
      </c>
      <c r="K17" s="14" t="s">
        <v>53</v>
      </c>
      <c r="L17" s="15">
        <v>35.2</v>
      </c>
      <c r="M17" s="14" t="s">
        <v>53</v>
      </c>
      <c r="N17" s="13">
        <f t="shared" si="0"/>
        <v>22.043010752688176</v>
      </c>
      <c r="O17" s="13">
        <f t="shared" si="1"/>
        <v>23.77358490566037</v>
      </c>
      <c r="P17" s="13">
        <f t="shared" si="2"/>
        <v>20.13651877133107</v>
      </c>
    </row>
    <row r="18" spans="1:16" ht="12">
      <c r="A18" s="16" t="s">
        <v>40</v>
      </c>
      <c r="B18" s="15">
        <v>122</v>
      </c>
      <c r="C18" s="14" t="s">
        <v>53</v>
      </c>
      <c r="D18" s="15">
        <v>57.7</v>
      </c>
      <c r="E18" s="14" t="s">
        <v>53</v>
      </c>
      <c r="F18" s="15">
        <v>64.3</v>
      </c>
      <c r="G18" s="14" t="s">
        <v>53</v>
      </c>
      <c r="H18" s="15">
        <v>145.9</v>
      </c>
      <c r="I18" s="14" t="s">
        <v>53</v>
      </c>
      <c r="J18" s="15">
        <v>77.3</v>
      </c>
      <c r="K18" s="14" t="s">
        <v>53</v>
      </c>
      <c r="L18" s="15">
        <v>68.6</v>
      </c>
      <c r="M18" s="14" t="s">
        <v>53</v>
      </c>
      <c r="N18" s="13">
        <f t="shared" si="0"/>
        <v>19.59016393442623</v>
      </c>
      <c r="O18" s="13">
        <f t="shared" si="1"/>
        <v>33.968804159445384</v>
      </c>
      <c r="P18" s="13">
        <f t="shared" si="2"/>
        <v>6.687402799377917</v>
      </c>
    </row>
    <row r="19" spans="1:16" ht="12">
      <c r="A19" s="16" t="s">
        <v>170</v>
      </c>
      <c r="B19" s="15">
        <v>13.2</v>
      </c>
      <c r="C19" s="14" t="s">
        <v>53</v>
      </c>
      <c r="D19" s="15">
        <v>5.4</v>
      </c>
      <c r="E19" s="14" t="s">
        <v>55</v>
      </c>
      <c r="F19" s="15">
        <v>7.8</v>
      </c>
      <c r="G19" s="14" t="s">
        <v>55</v>
      </c>
      <c r="H19" s="15">
        <v>15.7</v>
      </c>
      <c r="I19" s="14" t="s">
        <v>53</v>
      </c>
      <c r="J19" s="15">
        <v>8.8</v>
      </c>
      <c r="K19" s="14" t="s">
        <v>55</v>
      </c>
      <c r="L19" s="15">
        <v>7</v>
      </c>
      <c r="M19" s="14" t="s">
        <v>55</v>
      </c>
      <c r="N19" s="13">
        <f t="shared" si="0"/>
        <v>18.939393939393945</v>
      </c>
      <c r="O19" s="13">
        <f t="shared" si="1"/>
        <v>62.962962962962976</v>
      </c>
      <c r="P19" s="13">
        <f t="shared" si="2"/>
        <v>-10.256410256410254</v>
      </c>
    </row>
    <row r="20" spans="1:16" ht="12">
      <c r="A20" s="16" t="s">
        <v>26</v>
      </c>
      <c r="B20" s="15">
        <v>61.2</v>
      </c>
      <c r="C20" s="14" t="s">
        <v>53</v>
      </c>
      <c r="D20" s="15">
        <v>22.6</v>
      </c>
      <c r="E20" s="14" t="s">
        <v>53</v>
      </c>
      <c r="F20" s="15">
        <v>38.6</v>
      </c>
      <c r="G20" s="14" t="s">
        <v>53</v>
      </c>
      <c r="H20" s="15">
        <v>72.5</v>
      </c>
      <c r="I20" s="14" t="s">
        <v>53</v>
      </c>
      <c r="J20" s="15">
        <v>26.9</v>
      </c>
      <c r="K20" s="14" t="s">
        <v>53</v>
      </c>
      <c r="L20" s="15">
        <v>45.6</v>
      </c>
      <c r="M20" s="14" t="s">
        <v>53</v>
      </c>
      <c r="N20" s="13">
        <f t="shared" si="0"/>
        <v>18.4640522875817</v>
      </c>
      <c r="O20" s="13">
        <f t="shared" si="1"/>
        <v>19.026548672566367</v>
      </c>
      <c r="P20" s="13">
        <f t="shared" si="2"/>
        <v>18.134715025906733</v>
      </c>
    </row>
    <row r="21" spans="1:16" ht="12">
      <c r="A21" s="16" t="s">
        <v>169</v>
      </c>
      <c r="B21" s="15">
        <v>16.9</v>
      </c>
      <c r="C21" s="14" t="s">
        <v>53</v>
      </c>
      <c r="D21" s="15">
        <v>8.1</v>
      </c>
      <c r="E21" s="14" t="s">
        <v>55</v>
      </c>
      <c r="F21" s="15">
        <v>8.8</v>
      </c>
      <c r="G21" s="14" t="s">
        <v>55</v>
      </c>
      <c r="H21" s="15">
        <v>19.3</v>
      </c>
      <c r="I21" s="14" t="s">
        <v>53</v>
      </c>
      <c r="J21" s="15">
        <v>8.7</v>
      </c>
      <c r="K21" s="14" t="s">
        <v>55</v>
      </c>
      <c r="L21" s="15">
        <v>10.7</v>
      </c>
      <c r="M21" s="14" t="s">
        <v>53</v>
      </c>
      <c r="N21" s="13">
        <f t="shared" si="0"/>
        <v>14.201183431952668</v>
      </c>
      <c r="O21" s="13">
        <f t="shared" si="1"/>
        <v>7.407407407407396</v>
      </c>
      <c r="P21" s="13">
        <f t="shared" si="2"/>
        <v>21.590909090909083</v>
      </c>
    </row>
    <row r="22" spans="1:16" ht="12">
      <c r="A22" s="16" t="s">
        <v>25</v>
      </c>
      <c r="B22" s="15">
        <v>68.3</v>
      </c>
      <c r="C22" s="14" t="s">
        <v>53</v>
      </c>
      <c r="D22" s="15">
        <v>34.5</v>
      </c>
      <c r="E22" s="14" t="s">
        <v>53</v>
      </c>
      <c r="F22" s="15">
        <v>33.7</v>
      </c>
      <c r="G22" s="14" t="s">
        <v>53</v>
      </c>
      <c r="H22" s="15">
        <v>77.9</v>
      </c>
      <c r="I22" s="14" t="s">
        <v>53</v>
      </c>
      <c r="J22" s="15">
        <v>38.6</v>
      </c>
      <c r="K22" s="14" t="s">
        <v>53</v>
      </c>
      <c r="L22" s="15">
        <v>39.3</v>
      </c>
      <c r="M22" s="14" t="s">
        <v>53</v>
      </c>
      <c r="N22" s="13">
        <f t="shared" si="0"/>
        <v>14.055636896046874</v>
      </c>
      <c r="O22" s="13">
        <f t="shared" si="1"/>
        <v>11.884057971014506</v>
      </c>
      <c r="P22" s="13">
        <f t="shared" si="2"/>
        <v>16.617210682492555</v>
      </c>
    </row>
    <row r="23" spans="1:16" ht="12">
      <c r="A23" s="16" t="s">
        <v>36</v>
      </c>
      <c r="B23" s="15">
        <v>27.7</v>
      </c>
      <c r="C23" s="14" t="s">
        <v>53</v>
      </c>
      <c r="D23" s="15">
        <v>14.1</v>
      </c>
      <c r="E23" s="14" t="s">
        <v>53</v>
      </c>
      <c r="F23" s="15">
        <v>13.6</v>
      </c>
      <c r="G23" s="14" t="s">
        <v>53</v>
      </c>
      <c r="H23" s="15">
        <v>31</v>
      </c>
      <c r="I23" s="14" t="s">
        <v>53</v>
      </c>
      <c r="J23" s="15">
        <v>17.8</v>
      </c>
      <c r="K23" s="14" t="s">
        <v>53</v>
      </c>
      <c r="L23" s="15">
        <v>13.2</v>
      </c>
      <c r="M23" s="14" t="s">
        <v>53</v>
      </c>
      <c r="N23" s="13">
        <f t="shared" si="0"/>
        <v>11.913357400722035</v>
      </c>
      <c r="O23" s="13">
        <f t="shared" si="1"/>
        <v>26.241134751773053</v>
      </c>
      <c r="P23" s="13">
        <f t="shared" si="2"/>
        <v>-2.941176470588236</v>
      </c>
    </row>
    <row r="24" spans="1:16" ht="12">
      <c r="A24" s="16" t="s">
        <v>39</v>
      </c>
      <c r="B24" s="15">
        <v>25.5</v>
      </c>
      <c r="C24" s="14" t="s">
        <v>53</v>
      </c>
      <c r="D24" s="15">
        <v>13.9</v>
      </c>
      <c r="E24" s="14" t="s">
        <v>53</v>
      </c>
      <c r="F24" s="15">
        <v>11.7</v>
      </c>
      <c r="G24" s="14" t="s">
        <v>53</v>
      </c>
      <c r="H24" s="15">
        <v>27.9</v>
      </c>
      <c r="I24" s="14" t="s">
        <v>53</v>
      </c>
      <c r="J24" s="15">
        <v>16.1</v>
      </c>
      <c r="K24" s="14" t="s">
        <v>53</v>
      </c>
      <c r="L24" s="15">
        <v>11.8</v>
      </c>
      <c r="M24" s="14" t="s">
        <v>53</v>
      </c>
      <c r="N24" s="13">
        <f t="shared" si="0"/>
        <v>9.41176470588234</v>
      </c>
      <c r="O24" s="13">
        <f t="shared" si="1"/>
        <v>15.827338129496415</v>
      </c>
      <c r="P24" s="13">
        <f t="shared" si="2"/>
        <v>0.8547008547008739</v>
      </c>
    </row>
    <row r="25" spans="1:16" ht="12">
      <c r="A25" s="16" t="s">
        <v>43</v>
      </c>
      <c r="B25" s="15">
        <v>80.4</v>
      </c>
      <c r="C25" s="14" t="s">
        <v>53</v>
      </c>
      <c r="D25" s="15">
        <v>42.5</v>
      </c>
      <c r="E25" s="14" t="s">
        <v>53</v>
      </c>
      <c r="F25" s="15">
        <v>37.9</v>
      </c>
      <c r="G25" s="14" t="s">
        <v>53</v>
      </c>
      <c r="H25" s="15">
        <v>86.9</v>
      </c>
      <c r="I25" s="14" t="s">
        <v>53</v>
      </c>
      <c r="J25" s="15">
        <v>47.9</v>
      </c>
      <c r="K25" s="14" t="s">
        <v>53</v>
      </c>
      <c r="L25" s="15">
        <v>39.1</v>
      </c>
      <c r="M25" s="14" t="s">
        <v>53</v>
      </c>
      <c r="N25" s="13">
        <f t="shared" si="0"/>
        <v>8.084577114427871</v>
      </c>
      <c r="O25" s="13">
        <f t="shared" si="1"/>
        <v>12.705882352941167</v>
      </c>
      <c r="P25" s="13">
        <f t="shared" si="2"/>
        <v>3.16622691292876</v>
      </c>
    </row>
    <row r="26" spans="1:16" ht="12">
      <c r="A26" s="16" t="s">
        <v>46</v>
      </c>
      <c r="B26" s="15">
        <v>94.4</v>
      </c>
      <c r="C26" s="14" t="s">
        <v>53</v>
      </c>
      <c r="D26" s="15">
        <v>50.2</v>
      </c>
      <c r="E26" s="14" t="s">
        <v>53</v>
      </c>
      <c r="F26" s="15">
        <v>44.3</v>
      </c>
      <c r="G26" s="14" t="s">
        <v>53</v>
      </c>
      <c r="H26" s="15">
        <v>99.5</v>
      </c>
      <c r="I26" s="14" t="s">
        <v>53</v>
      </c>
      <c r="J26" s="15">
        <v>51.5</v>
      </c>
      <c r="K26" s="14" t="s">
        <v>53</v>
      </c>
      <c r="L26" s="15">
        <v>48</v>
      </c>
      <c r="M26" s="14" t="s">
        <v>53</v>
      </c>
      <c r="N26" s="13">
        <f t="shared" si="0"/>
        <v>5.402542372881358</v>
      </c>
      <c r="O26" s="13">
        <f t="shared" si="1"/>
        <v>2.589641434262946</v>
      </c>
      <c r="P26" s="13">
        <f t="shared" si="2"/>
        <v>8.352144469525967</v>
      </c>
    </row>
    <row r="27" spans="1:16" ht="12">
      <c r="A27" s="16" t="s">
        <v>87</v>
      </c>
      <c r="B27" s="15">
        <v>45.2</v>
      </c>
      <c r="C27" s="14" t="s">
        <v>53</v>
      </c>
      <c r="D27" s="15">
        <v>16.2</v>
      </c>
      <c r="E27" s="14" t="s">
        <v>55</v>
      </c>
      <c r="F27" s="15">
        <v>29</v>
      </c>
      <c r="G27" s="14" t="s">
        <v>55</v>
      </c>
      <c r="H27" s="15">
        <v>46.3</v>
      </c>
      <c r="I27" s="14" t="s">
        <v>53</v>
      </c>
      <c r="J27" s="15">
        <v>23.9</v>
      </c>
      <c r="K27" s="14" t="s">
        <v>55</v>
      </c>
      <c r="L27" s="15">
        <v>22.3</v>
      </c>
      <c r="M27" s="14" t="s">
        <v>55</v>
      </c>
      <c r="N27" s="13">
        <f t="shared" si="0"/>
        <v>2.433628318584069</v>
      </c>
      <c r="O27" s="13">
        <f t="shared" si="1"/>
        <v>47.53086419753085</v>
      </c>
      <c r="P27" s="13">
        <f t="shared" si="2"/>
        <v>-23.10344827586207</v>
      </c>
    </row>
    <row r="28" spans="1:16" ht="12">
      <c r="A28" s="16" t="s">
        <v>24</v>
      </c>
      <c r="B28" s="15">
        <v>79.1</v>
      </c>
      <c r="C28" s="14" t="s">
        <v>53</v>
      </c>
      <c r="D28" s="15">
        <v>39.6</v>
      </c>
      <c r="E28" s="14" t="s">
        <v>53</v>
      </c>
      <c r="F28" s="15">
        <v>39.5</v>
      </c>
      <c r="G28" s="14" t="s">
        <v>53</v>
      </c>
      <c r="H28" s="15">
        <v>80.4</v>
      </c>
      <c r="I28" s="14" t="s">
        <v>53</v>
      </c>
      <c r="J28" s="15">
        <v>39</v>
      </c>
      <c r="K28" s="14" t="s">
        <v>53</v>
      </c>
      <c r="L28" s="15">
        <v>41.3</v>
      </c>
      <c r="M28" s="14" t="s">
        <v>53</v>
      </c>
      <c r="N28" s="13">
        <f t="shared" si="0"/>
        <v>1.643489254108732</v>
      </c>
      <c r="O28" s="13">
        <f t="shared" si="1"/>
        <v>-1.5151515151515138</v>
      </c>
      <c r="P28" s="13">
        <f t="shared" si="2"/>
        <v>4.556962025316458</v>
      </c>
    </row>
    <row r="29" spans="1:16" ht="12">
      <c r="A29" s="16" t="s">
        <v>35</v>
      </c>
      <c r="B29" s="15">
        <v>24</v>
      </c>
      <c r="C29" s="14" t="s">
        <v>53</v>
      </c>
      <c r="D29" s="15">
        <v>11.9</v>
      </c>
      <c r="E29" s="14" t="s">
        <v>53</v>
      </c>
      <c r="F29" s="15">
        <v>12.1</v>
      </c>
      <c r="G29" s="14" t="s">
        <v>53</v>
      </c>
      <c r="H29" s="15">
        <v>24.1</v>
      </c>
      <c r="I29" s="14" t="s">
        <v>53</v>
      </c>
      <c r="J29" s="15">
        <v>11.2</v>
      </c>
      <c r="K29" s="14" t="s">
        <v>53</v>
      </c>
      <c r="L29" s="15">
        <v>12.9</v>
      </c>
      <c r="M29" s="14" t="s">
        <v>53</v>
      </c>
      <c r="N29" s="13">
        <f t="shared" si="0"/>
        <v>0.4166666666666652</v>
      </c>
      <c r="O29" s="13">
        <f t="shared" si="1"/>
        <v>-5.882352941176483</v>
      </c>
      <c r="P29" s="13">
        <f t="shared" si="2"/>
        <v>6.6115702479338845</v>
      </c>
    </row>
    <row r="30" spans="1:16" ht="12">
      <c r="A30" s="16" t="s">
        <v>30</v>
      </c>
      <c r="B30" s="15">
        <v>128.1</v>
      </c>
      <c r="C30" s="14" t="s">
        <v>53</v>
      </c>
      <c r="D30" s="15">
        <v>60.3</v>
      </c>
      <c r="E30" s="14" t="s">
        <v>53</v>
      </c>
      <c r="F30" s="15">
        <v>67.7</v>
      </c>
      <c r="G30" s="14" t="s">
        <v>53</v>
      </c>
      <c r="H30" s="15">
        <v>128.1</v>
      </c>
      <c r="I30" s="14" t="s">
        <v>53</v>
      </c>
      <c r="J30" s="15">
        <v>60.9</v>
      </c>
      <c r="K30" s="14" t="s">
        <v>53</v>
      </c>
      <c r="L30" s="15">
        <v>67.2</v>
      </c>
      <c r="M30" s="14" t="s">
        <v>53</v>
      </c>
      <c r="N30" s="13">
        <f t="shared" si="0"/>
        <v>0</v>
      </c>
      <c r="O30" s="13">
        <f t="shared" si="1"/>
        <v>0.995024875621886</v>
      </c>
      <c r="P30" s="13">
        <f t="shared" si="2"/>
        <v>-0.738552437223039</v>
      </c>
    </row>
    <row r="31" spans="1:16" ht="12">
      <c r="A31" s="16" t="s">
        <v>27</v>
      </c>
      <c r="B31" s="15">
        <v>43.9</v>
      </c>
      <c r="C31" s="14" t="s">
        <v>53</v>
      </c>
      <c r="D31" s="15">
        <v>22.9</v>
      </c>
      <c r="E31" s="14" t="s">
        <v>53</v>
      </c>
      <c r="F31" s="15">
        <v>21</v>
      </c>
      <c r="G31" s="14" t="s">
        <v>53</v>
      </c>
      <c r="H31" s="15">
        <v>42.3</v>
      </c>
      <c r="I31" s="14" t="s">
        <v>53</v>
      </c>
      <c r="J31" s="15">
        <v>21.3</v>
      </c>
      <c r="K31" s="14" t="s">
        <v>53</v>
      </c>
      <c r="L31" s="15">
        <v>21</v>
      </c>
      <c r="M31" s="14" t="s">
        <v>53</v>
      </c>
      <c r="N31" s="13">
        <f t="shared" si="0"/>
        <v>-3.6446469248291646</v>
      </c>
      <c r="O31" s="13">
        <f t="shared" si="1"/>
        <v>-6.986899563318771</v>
      </c>
      <c r="P31" s="13">
        <f t="shared" si="2"/>
        <v>0</v>
      </c>
    </row>
    <row r="32" spans="1:16" ht="12">
      <c r="A32" s="16" t="s">
        <v>41</v>
      </c>
      <c r="B32" s="15">
        <v>187.5</v>
      </c>
      <c r="C32" s="14" t="s">
        <v>53</v>
      </c>
      <c r="D32" s="15">
        <v>85.8</v>
      </c>
      <c r="E32" s="14" t="s">
        <v>53</v>
      </c>
      <c r="F32" s="15">
        <v>101.7</v>
      </c>
      <c r="G32" s="14" t="s">
        <v>53</v>
      </c>
      <c r="H32" s="15">
        <v>178.9</v>
      </c>
      <c r="I32" s="14" t="s">
        <v>53</v>
      </c>
      <c r="J32" s="15">
        <v>81.1</v>
      </c>
      <c r="K32" s="14" t="s">
        <v>53</v>
      </c>
      <c r="L32" s="15">
        <v>97.8</v>
      </c>
      <c r="M32" s="14" t="s">
        <v>53</v>
      </c>
      <c r="N32" s="13">
        <f t="shared" si="0"/>
        <v>-4.586666666666661</v>
      </c>
      <c r="O32" s="13">
        <f t="shared" si="1"/>
        <v>-5.477855477855487</v>
      </c>
      <c r="P32" s="13">
        <f t="shared" si="2"/>
        <v>-3.8348082595870303</v>
      </c>
    </row>
    <row r="33" spans="1:16" ht="12">
      <c r="A33" s="16" t="s">
        <v>32</v>
      </c>
      <c r="B33" s="15">
        <v>592.8</v>
      </c>
      <c r="C33" s="14" t="s">
        <v>53</v>
      </c>
      <c r="D33" s="15">
        <v>294.2</v>
      </c>
      <c r="E33" s="14" t="s">
        <v>53</v>
      </c>
      <c r="F33" s="15">
        <v>298.7</v>
      </c>
      <c r="G33" s="14" t="s">
        <v>53</v>
      </c>
      <c r="H33" s="15">
        <v>556.4</v>
      </c>
      <c r="I33" s="14" t="s">
        <v>53</v>
      </c>
      <c r="J33" s="15">
        <v>280.6</v>
      </c>
      <c r="K33" s="14" t="s">
        <v>53</v>
      </c>
      <c r="L33" s="15">
        <v>275.8</v>
      </c>
      <c r="M33" s="14" t="s">
        <v>53</v>
      </c>
      <c r="N33" s="13">
        <f t="shared" si="0"/>
        <v>-6.140350877192979</v>
      </c>
      <c r="O33" s="13">
        <f t="shared" si="1"/>
        <v>-4.622705642420111</v>
      </c>
      <c r="P33" s="13">
        <f t="shared" si="2"/>
        <v>-7.666555071978564</v>
      </c>
    </row>
    <row r="34" spans="1:16" ht="12">
      <c r="A34" s="16" t="s">
        <v>33</v>
      </c>
      <c r="B34" s="15">
        <v>851.3</v>
      </c>
      <c r="C34" s="14" t="s">
        <v>53</v>
      </c>
      <c r="D34" s="15">
        <v>465.1</v>
      </c>
      <c r="E34" s="14" t="s">
        <v>53</v>
      </c>
      <c r="F34" s="15">
        <v>386.2</v>
      </c>
      <c r="G34" s="14" t="s">
        <v>53</v>
      </c>
      <c r="H34" s="15">
        <v>791.8</v>
      </c>
      <c r="I34" s="14" t="s">
        <v>53</v>
      </c>
      <c r="J34" s="15">
        <v>417.1</v>
      </c>
      <c r="K34" s="14" t="s">
        <v>53</v>
      </c>
      <c r="L34" s="15">
        <v>374.7</v>
      </c>
      <c r="M34" s="14" t="s">
        <v>53</v>
      </c>
      <c r="N34" s="13">
        <f t="shared" si="0"/>
        <v>-6.9893104663455885</v>
      </c>
      <c r="O34" s="13">
        <f t="shared" si="1"/>
        <v>-10.320361212642437</v>
      </c>
      <c r="P34" s="13">
        <f t="shared" si="2"/>
        <v>-2.977731745209733</v>
      </c>
    </row>
    <row r="35" spans="1:16" ht="12">
      <c r="A35" s="16" t="s">
        <v>47</v>
      </c>
      <c r="B35" s="15">
        <v>147.6</v>
      </c>
      <c r="C35" s="14" t="s">
        <v>53</v>
      </c>
      <c r="D35" s="15">
        <v>80.9</v>
      </c>
      <c r="E35" s="14" t="s">
        <v>53</v>
      </c>
      <c r="F35" s="15">
        <v>66.8</v>
      </c>
      <c r="G35" s="14" t="s">
        <v>53</v>
      </c>
      <c r="H35" s="15">
        <v>135.4</v>
      </c>
      <c r="I35" s="14" t="s">
        <v>53</v>
      </c>
      <c r="J35" s="15">
        <v>63.7</v>
      </c>
      <c r="K35" s="14" t="s">
        <v>53</v>
      </c>
      <c r="L35" s="15">
        <v>71.8</v>
      </c>
      <c r="M35" s="14" t="s">
        <v>53</v>
      </c>
      <c r="N35" s="13">
        <f t="shared" si="0"/>
        <v>-8.265582655826552</v>
      </c>
      <c r="O35" s="13">
        <f t="shared" si="1"/>
        <v>-21.260815822002478</v>
      </c>
      <c r="P35" s="13">
        <f t="shared" si="2"/>
        <v>7.4850299401197695</v>
      </c>
    </row>
    <row r="36" spans="1:16" ht="12">
      <c r="A36" s="16" t="s">
        <v>31</v>
      </c>
      <c r="B36" s="15">
        <v>1154.5</v>
      </c>
      <c r="C36" s="14" t="s">
        <v>53</v>
      </c>
      <c r="D36" s="15">
        <v>581.7</v>
      </c>
      <c r="E36" s="14" t="s">
        <v>53</v>
      </c>
      <c r="F36" s="15">
        <v>572.8</v>
      </c>
      <c r="G36" s="14" t="s">
        <v>53</v>
      </c>
      <c r="H36" s="15">
        <v>1018.1</v>
      </c>
      <c r="I36" s="14" t="s">
        <v>53</v>
      </c>
      <c r="J36" s="15">
        <v>528.2</v>
      </c>
      <c r="K36" s="14" t="s">
        <v>53</v>
      </c>
      <c r="L36" s="15">
        <v>490</v>
      </c>
      <c r="M36" s="14" t="s">
        <v>53</v>
      </c>
      <c r="N36" s="13">
        <f t="shared" si="0"/>
        <v>-11.814638371589425</v>
      </c>
      <c r="O36" s="13">
        <f t="shared" si="1"/>
        <v>-9.197180677325079</v>
      </c>
      <c r="P36" s="13">
        <f t="shared" si="2"/>
        <v>-14.455307262569828</v>
      </c>
    </row>
    <row r="37" spans="1:16" ht="12">
      <c r="A37" s="16" t="s">
        <v>93</v>
      </c>
      <c r="B37" s="15">
        <v>4.4</v>
      </c>
      <c r="C37" s="14" t="s">
        <v>53</v>
      </c>
      <c r="D37" s="15">
        <v>2.5</v>
      </c>
      <c r="E37" s="14" t="s">
        <v>55</v>
      </c>
      <c r="F37" s="14" t="s">
        <v>54</v>
      </c>
      <c r="G37" s="14" t="s">
        <v>55</v>
      </c>
      <c r="H37" s="15">
        <v>3.8</v>
      </c>
      <c r="I37" s="14" t="s">
        <v>55</v>
      </c>
      <c r="J37" s="14" t="s">
        <v>54</v>
      </c>
      <c r="K37" s="14" t="s">
        <v>55</v>
      </c>
      <c r="L37" s="15">
        <v>2.2</v>
      </c>
      <c r="M37" s="14" t="s">
        <v>55</v>
      </c>
      <c r="N37" s="13">
        <f t="shared" si="0"/>
        <v>-13.636363636363647</v>
      </c>
      <c r="O37" s="13" t="s">
        <v>54</v>
      </c>
      <c r="P37" s="13" t="s">
        <v>54</v>
      </c>
    </row>
    <row r="38" spans="1:16" ht="12">
      <c r="A38" s="16" t="s">
        <v>42</v>
      </c>
      <c r="B38" s="15">
        <v>114.7</v>
      </c>
      <c r="C38" s="14" t="s">
        <v>53</v>
      </c>
      <c r="D38" s="15">
        <v>58</v>
      </c>
      <c r="E38" s="14" t="s">
        <v>53</v>
      </c>
      <c r="F38" s="15">
        <v>56.7</v>
      </c>
      <c r="G38" s="14" t="s">
        <v>53</v>
      </c>
      <c r="H38" s="15">
        <v>91.1</v>
      </c>
      <c r="I38" s="14" t="s">
        <v>53</v>
      </c>
      <c r="J38" s="15">
        <v>48.6</v>
      </c>
      <c r="K38" s="14" t="s">
        <v>53</v>
      </c>
      <c r="L38" s="15">
        <v>42.4</v>
      </c>
      <c r="M38" s="14" t="s">
        <v>53</v>
      </c>
      <c r="N38" s="13">
        <f t="shared" si="0"/>
        <v>-20.575414123801227</v>
      </c>
      <c r="O38" s="13">
        <f>(J38/D38-1)*100</f>
        <v>-16.206896551724135</v>
      </c>
      <c r="P38" s="13">
        <f>(L38/F38-1)*100</f>
        <v>-25.220458553791893</v>
      </c>
    </row>
    <row r="39" spans="1:16" ht="12">
      <c r="A39" s="16" t="s">
        <v>34</v>
      </c>
      <c r="B39" s="15">
        <v>10.4</v>
      </c>
      <c r="C39" s="14" t="s">
        <v>53</v>
      </c>
      <c r="D39" s="15">
        <v>6.4</v>
      </c>
      <c r="E39" s="14" t="s">
        <v>53</v>
      </c>
      <c r="F39" s="15">
        <v>4</v>
      </c>
      <c r="G39" s="14" t="s">
        <v>53</v>
      </c>
      <c r="H39" s="15">
        <v>8.1</v>
      </c>
      <c r="I39" s="14" t="s">
        <v>53</v>
      </c>
      <c r="J39" s="15">
        <v>3.7</v>
      </c>
      <c r="K39" s="14" t="s">
        <v>53</v>
      </c>
      <c r="L39" s="15">
        <v>4.4</v>
      </c>
      <c r="M39" s="14" t="s">
        <v>53</v>
      </c>
      <c r="N39" s="13">
        <f t="shared" si="0"/>
        <v>-22.115384615384627</v>
      </c>
      <c r="O39" s="13">
        <f>(J39/D39-1)*100</f>
        <v>-42.1875</v>
      </c>
      <c r="P39" s="13">
        <f>(L39/F39-1)*100</f>
        <v>10.000000000000009</v>
      </c>
    </row>
    <row r="40" spans="1:16" ht="12">
      <c r="A40" s="16"/>
      <c r="B40" s="15"/>
      <c r="C40" s="14"/>
      <c r="D40" s="15"/>
      <c r="E40" s="14"/>
      <c r="F40" s="15"/>
      <c r="G40" s="14"/>
      <c r="H40" s="15"/>
      <c r="I40" s="14"/>
      <c r="J40" s="15"/>
      <c r="K40" s="14"/>
      <c r="L40" s="15"/>
      <c r="M40" s="14"/>
      <c r="N40" s="13"/>
      <c r="O40" s="13"/>
      <c r="P40" s="13"/>
    </row>
    <row r="41" spans="1:16" ht="12">
      <c r="A41" s="16" t="s">
        <v>49</v>
      </c>
      <c r="B41" s="15">
        <v>75</v>
      </c>
      <c r="C41" s="14" t="s">
        <v>53</v>
      </c>
      <c r="D41" s="15">
        <v>33.2</v>
      </c>
      <c r="E41" s="14" t="s">
        <v>53</v>
      </c>
      <c r="F41" s="15">
        <v>41.8</v>
      </c>
      <c r="G41" s="14" t="s">
        <v>53</v>
      </c>
      <c r="H41" s="15">
        <v>74.2</v>
      </c>
      <c r="I41" s="14" t="s">
        <v>53</v>
      </c>
      <c r="J41" s="15">
        <v>36.4</v>
      </c>
      <c r="K41" s="14" t="s">
        <v>53</v>
      </c>
      <c r="L41" s="15">
        <v>37.7</v>
      </c>
      <c r="M41" s="14" t="s">
        <v>53</v>
      </c>
      <c r="N41" s="13">
        <f>(H41/B41-1)*100</f>
        <v>-1.0666666666666602</v>
      </c>
      <c r="O41" s="13">
        <f>(J41/D41-1)*100</f>
        <v>9.638554216867457</v>
      </c>
      <c r="P41" s="13">
        <f>(L41/F41-1)*100</f>
        <v>-9.808612440191379</v>
      </c>
    </row>
    <row r="42" spans="1:16" ht="12">
      <c r="A42" s="16" t="s">
        <v>48</v>
      </c>
      <c r="B42" s="15">
        <v>37.5</v>
      </c>
      <c r="C42" s="14" t="s">
        <v>53</v>
      </c>
      <c r="D42" s="15">
        <v>19</v>
      </c>
      <c r="E42" s="14" t="s">
        <v>53</v>
      </c>
      <c r="F42" s="15">
        <v>18.4</v>
      </c>
      <c r="G42" s="14" t="s">
        <v>53</v>
      </c>
      <c r="H42" s="15">
        <v>35.5</v>
      </c>
      <c r="I42" s="14" t="s">
        <v>53</v>
      </c>
      <c r="J42" s="15">
        <v>15.8</v>
      </c>
      <c r="K42" s="14" t="s">
        <v>53</v>
      </c>
      <c r="L42" s="15">
        <v>19.7</v>
      </c>
      <c r="M42" s="14" t="s">
        <v>53</v>
      </c>
      <c r="N42" s="13">
        <f>(H42/B42-1)*100</f>
        <v>-5.333333333333334</v>
      </c>
      <c r="O42" s="13">
        <f>(J42/D42-1)*100</f>
        <v>-16.84210526315789</v>
      </c>
      <c r="P42" s="13">
        <f>(L42/F42-1)*100</f>
        <v>7.065217391304346</v>
      </c>
    </row>
    <row r="43" spans="1:16" ht="12">
      <c r="A43" s="16"/>
      <c r="B43" s="15"/>
      <c r="C43" s="14"/>
      <c r="D43" s="15"/>
      <c r="E43" s="14"/>
      <c r="F43" s="15"/>
      <c r="G43" s="14"/>
      <c r="H43" s="15"/>
      <c r="I43" s="14"/>
      <c r="J43" s="15"/>
      <c r="K43" s="14"/>
      <c r="L43" s="15"/>
      <c r="M43" s="14"/>
      <c r="N43" s="13"/>
      <c r="O43" s="13"/>
      <c r="P43" s="13"/>
    </row>
    <row r="44" spans="1:16" ht="12">
      <c r="A44" s="16" t="s">
        <v>51</v>
      </c>
      <c r="B44" s="15">
        <v>95.8</v>
      </c>
      <c r="C44" s="14" t="s">
        <v>53</v>
      </c>
      <c r="D44" s="15">
        <v>60.4</v>
      </c>
      <c r="E44" s="14" t="s">
        <v>53</v>
      </c>
      <c r="F44" s="15">
        <v>35.5</v>
      </c>
      <c r="G44" s="14" t="s">
        <v>53</v>
      </c>
      <c r="H44" s="15">
        <v>91</v>
      </c>
      <c r="I44" s="14" t="s">
        <v>53</v>
      </c>
      <c r="J44" s="15">
        <v>55</v>
      </c>
      <c r="K44" s="14" t="s">
        <v>53</v>
      </c>
      <c r="L44" s="15">
        <v>36</v>
      </c>
      <c r="M44" s="14" t="s">
        <v>53</v>
      </c>
      <c r="N44" s="13">
        <f>(H44/B44-1)*100</f>
        <v>-5.010438413361163</v>
      </c>
      <c r="O44" s="13">
        <f>(J44/D44-1)*100</f>
        <v>-8.94039735099338</v>
      </c>
      <c r="P44" s="13">
        <f>(L44/F44-1)*100</f>
        <v>1.4084507042253502</v>
      </c>
    </row>
    <row r="45" spans="1:16" ht="12">
      <c r="A45" s="16" t="s">
        <v>52</v>
      </c>
      <c r="B45" s="15">
        <v>2432</v>
      </c>
      <c r="C45" s="14" t="s">
        <v>53</v>
      </c>
      <c r="D45" s="15">
        <v>1340.4</v>
      </c>
      <c r="E45" s="14" t="s">
        <v>53</v>
      </c>
      <c r="F45" s="15">
        <v>1091.6</v>
      </c>
      <c r="G45" s="14" t="s">
        <v>53</v>
      </c>
      <c r="H45" s="15">
        <v>2151.7</v>
      </c>
      <c r="I45" s="14" t="s">
        <v>53</v>
      </c>
      <c r="J45" s="15">
        <v>1258.3</v>
      </c>
      <c r="K45" s="14" t="s">
        <v>53</v>
      </c>
      <c r="L45" s="15">
        <v>893.4</v>
      </c>
      <c r="M45" s="14" t="s">
        <v>53</v>
      </c>
      <c r="N45" s="13">
        <f>(H45/B45-1)*100</f>
        <v>-11.525493421052635</v>
      </c>
      <c r="O45" s="13">
        <f>(J45/D45-1)*100</f>
        <v>-6.125037302297831</v>
      </c>
      <c r="P45" s="13">
        <f>(L45/F45-1)*100</f>
        <v>-18.156834005130086</v>
      </c>
    </row>
    <row r="46" spans="1:16" ht="12">
      <c r="A46" s="16" t="s">
        <v>50</v>
      </c>
      <c r="B46" s="15">
        <v>16.8</v>
      </c>
      <c r="C46" s="14" t="s">
        <v>53</v>
      </c>
      <c r="D46" s="15">
        <v>11.6</v>
      </c>
      <c r="E46" s="14" t="s">
        <v>53</v>
      </c>
      <c r="F46" s="15">
        <v>5.2</v>
      </c>
      <c r="G46" s="14" t="s">
        <v>53</v>
      </c>
      <c r="H46" s="15">
        <v>13.4</v>
      </c>
      <c r="I46" s="14" t="s">
        <v>53</v>
      </c>
      <c r="J46" s="15">
        <v>6.1</v>
      </c>
      <c r="K46" s="14" t="s">
        <v>53</v>
      </c>
      <c r="L46" s="15">
        <v>7.3</v>
      </c>
      <c r="M46" s="14" t="s">
        <v>53</v>
      </c>
      <c r="N46" s="13">
        <f>(H46/B46-1)*100</f>
        <v>-20.238095238095244</v>
      </c>
      <c r="O46" s="13">
        <f>(J46/D46-1)*100</f>
        <v>-47.41379310344828</v>
      </c>
      <c r="P46" s="13">
        <f>(L46/F46-1)*100</f>
        <v>40.38461538461537</v>
      </c>
    </row>
    <row r="47" ht="12"/>
    <row r="48" spans="1:5" ht="12">
      <c r="A48" s="12" t="s">
        <v>57</v>
      </c>
      <c r="E48" s="12" t="s">
        <v>78</v>
      </c>
    </row>
    <row r="49" spans="1:6" ht="12">
      <c r="A49" s="12" t="s">
        <v>56</v>
      </c>
      <c r="B49" s="12" t="s">
        <v>58</v>
      </c>
      <c r="E49" s="12" t="s">
        <v>54</v>
      </c>
      <c r="F49" s="12" t="s">
        <v>79</v>
      </c>
    </row>
    <row r="50" spans="1:2" ht="14.25">
      <c r="A50" s="12" t="s">
        <v>59</v>
      </c>
      <c r="B50" s="12" t="s">
        <v>60</v>
      </c>
    </row>
    <row r="51" spans="1:2" ht="14.25">
      <c r="A51" s="12" t="s">
        <v>61</v>
      </c>
      <c r="B51" s="12" t="s">
        <v>62</v>
      </c>
    </row>
    <row r="52" spans="1:2" ht="14.25">
      <c r="A52" s="12" t="s">
        <v>63</v>
      </c>
      <c r="B52" s="12" t="s">
        <v>64</v>
      </c>
    </row>
    <row r="53" spans="1:2" ht="14.25">
      <c r="A53" s="12" t="s">
        <v>65</v>
      </c>
      <c r="B53" s="12" t="s">
        <v>66</v>
      </c>
    </row>
    <row r="54" spans="1:2" ht="14.25">
      <c r="A54" s="12" t="s">
        <v>67</v>
      </c>
      <c r="B54" s="12" t="s">
        <v>68</v>
      </c>
    </row>
    <row r="55" spans="1:2" ht="14.25">
      <c r="A55" s="12" t="s">
        <v>69</v>
      </c>
      <c r="B55" s="12" t="s">
        <v>70</v>
      </c>
    </row>
    <row r="56" spans="1:2" ht="14.25">
      <c r="A56" s="12" t="s">
        <v>71</v>
      </c>
      <c r="B56" s="12" t="s">
        <v>72</v>
      </c>
    </row>
    <row r="57" spans="1:2" ht="14.25">
      <c r="A57" s="12" t="s">
        <v>73</v>
      </c>
      <c r="B57" s="12" t="s">
        <v>74</v>
      </c>
    </row>
    <row r="58" spans="1:2" ht="14.25">
      <c r="A58" s="12" t="s">
        <v>55</v>
      </c>
      <c r="B58" s="12" t="s">
        <v>75</v>
      </c>
    </row>
    <row r="59" spans="1:2" ht="14.25">
      <c r="A59" s="12" t="s">
        <v>76</v>
      </c>
      <c r="B59" s="12" t="s">
        <v>77</v>
      </c>
    </row>
  </sheetData>
  <printOptions/>
  <pageMargins left="0.75" right="0.75" top="1" bottom="1" header="0.5" footer="0.5"/>
  <pageSetup fitToHeight="0" fitToWidth="0" horizontalDpi="300" verticalDpi="3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tabSelected="1" zoomScale="90" zoomScaleNormal="90" workbookViewId="0" topLeftCell="M1">
      <selection activeCell="AO15" sqref="AO15"/>
    </sheetView>
  </sheetViews>
  <sheetFormatPr defaultColWidth="9.00390625" defaultRowHeight="14.25"/>
  <cols>
    <col min="1" max="18" width="9.00390625" style="1" customWidth="1"/>
    <col min="19" max="22" width="9.00390625" style="7" customWidth="1"/>
    <col min="23" max="16384" width="9.00390625" style="1" customWidth="1"/>
  </cols>
  <sheetData>
    <row r="1" spans="1:24" ht="12">
      <c r="A1" s="2" t="s">
        <v>100</v>
      </c>
      <c r="J1" s="2" t="s">
        <v>0</v>
      </c>
      <c r="X1" s="1" t="s">
        <v>197</v>
      </c>
    </row>
    <row r="2" ht="12">
      <c r="X2" s="1" t="s">
        <v>80</v>
      </c>
    </row>
    <row r="3" spans="1:24" ht="12">
      <c r="A3" s="2" t="s">
        <v>1</v>
      </c>
      <c r="B3" s="3">
        <v>44299.594988425924</v>
      </c>
      <c r="J3" s="2" t="s">
        <v>1</v>
      </c>
      <c r="K3" s="3">
        <v>44299.59560185185</v>
      </c>
      <c r="X3" s="1" t="s">
        <v>196</v>
      </c>
    </row>
    <row r="4" spans="1:24" ht="15" customHeight="1">
      <c r="A4" s="2" t="s">
        <v>2</v>
      </c>
      <c r="B4" s="3">
        <v>44304.41404905093</v>
      </c>
      <c r="J4" s="2" t="s">
        <v>2</v>
      </c>
      <c r="K4" s="3">
        <v>44304.412820833335</v>
      </c>
      <c r="X4" s="31" t="s">
        <v>195</v>
      </c>
    </row>
    <row r="5" spans="1:24" ht="12">
      <c r="A5" s="2" t="s">
        <v>3</v>
      </c>
      <c r="B5" s="2" t="s">
        <v>4</v>
      </c>
      <c r="J5" s="2" t="s">
        <v>3</v>
      </c>
      <c r="K5" s="2" t="s">
        <v>4</v>
      </c>
      <c r="X5" s="1" t="s">
        <v>194</v>
      </c>
    </row>
    <row r="6" ht="12">
      <c r="X6" s="1" t="s">
        <v>193</v>
      </c>
    </row>
    <row r="7" spans="1:24" ht="12">
      <c r="A7" s="2" t="s">
        <v>5</v>
      </c>
      <c r="B7" s="2" t="s">
        <v>6</v>
      </c>
      <c r="J7" s="2" t="s">
        <v>5</v>
      </c>
      <c r="K7" s="2" t="s">
        <v>6</v>
      </c>
      <c r="X7" s="1" t="s">
        <v>192</v>
      </c>
    </row>
    <row r="8" spans="1:24" ht="12">
      <c r="A8" s="2" t="s">
        <v>7</v>
      </c>
      <c r="B8" s="2" t="s">
        <v>8</v>
      </c>
      <c r="J8" s="2" t="s">
        <v>7</v>
      </c>
      <c r="K8" s="2" t="s">
        <v>8</v>
      </c>
      <c r="X8" s="1" t="s">
        <v>191</v>
      </c>
    </row>
    <row r="9" spans="1:24" ht="12">
      <c r="A9" s="2" t="s">
        <v>9</v>
      </c>
      <c r="B9" s="2" t="s">
        <v>10</v>
      </c>
      <c r="J9" s="2" t="s">
        <v>9</v>
      </c>
      <c r="K9" s="2" t="s">
        <v>10</v>
      </c>
      <c r="X9" s="1" t="s">
        <v>157</v>
      </c>
    </row>
    <row r="10" spans="1:11" ht="12">
      <c r="A10" s="2" t="s">
        <v>11</v>
      </c>
      <c r="B10" s="2" t="s">
        <v>12</v>
      </c>
      <c r="J10" s="2" t="s">
        <v>11</v>
      </c>
      <c r="K10" s="2" t="s">
        <v>12</v>
      </c>
    </row>
    <row r="11" ht="12"/>
    <row r="12" spans="1:22" ht="12">
      <c r="A12" s="4" t="s">
        <v>13</v>
      </c>
      <c r="B12" s="4" t="s">
        <v>18</v>
      </c>
      <c r="C12" s="4" t="s">
        <v>22</v>
      </c>
      <c r="D12" s="4" t="s">
        <v>19</v>
      </c>
      <c r="E12" s="4" t="s">
        <v>22</v>
      </c>
      <c r="F12" s="4" t="s">
        <v>20</v>
      </c>
      <c r="G12" s="4" t="s">
        <v>22</v>
      </c>
      <c r="H12" s="4" t="s">
        <v>21</v>
      </c>
      <c r="I12" s="4" t="s">
        <v>22</v>
      </c>
      <c r="J12" s="4" t="s">
        <v>13</v>
      </c>
      <c r="K12" s="4" t="s">
        <v>18</v>
      </c>
      <c r="L12" s="4" t="s">
        <v>22</v>
      </c>
      <c r="M12" s="4" t="s">
        <v>19</v>
      </c>
      <c r="N12" s="4" t="s">
        <v>22</v>
      </c>
      <c r="O12" s="4" t="s">
        <v>20</v>
      </c>
      <c r="P12" s="4" t="s">
        <v>22</v>
      </c>
      <c r="Q12" s="4" t="s">
        <v>21</v>
      </c>
      <c r="R12" s="4" t="s">
        <v>22</v>
      </c>
      <c r="S12" s="8" t="s">
        <v>180</v>
      </c>
      <c r="T12" s="8" t="s">
        <v>181</v>
      </c>
      <c r="U12" s="8" t="s">
        <v>182</v>
      </c>
      <c r="V12" s="8" t="s">
        <v>183</v>
      </c>
    </row>
    <row r="13" spans="1:22" ht="12">
      <c r="A13" s="4" t="s">
        <v>86</v>
      </c>
      <c r="B13" s="5">
        <v>4611</v>
      </c>
      <c r="C13" s="6" t="s">
        <v>53</v>
      </c>
      <c r="D13" s="5">
        <v>5386.9</v>
      </c>
      <c r="E13" s="6" t="s">
        <v>53</v>
      </c>
      <c r="F13" s="5">
        <v>3814</v>
      </c>
      <c r="G13" s="6" t="s">
        <v>53</v>
      </c>
      <c r="H13" s="5">
        <v>4329.2</v>
      </c>
      <c r="I13" s="6" t="s">
        <v>53</v>
      </c>
      <c r="J13" s="4" t="s">
        <v>86</v>
      </c>
      <c r="K13" s="5">
        <v>6810.9</v>
      </c>
      <c r="L13" s="6" t="s">
        <v>53</v>
      </c>
      <c r="M13" s="5">
        <v>4975.6</v>
      </c>
      <c r="N13" s="6" t="s">
        <v>53</v>
      </c>
      <c r="O13" s="5">
        <v>6936.2</v>
      </c>
      <c r="P13" s="6" t="s">
        <v>53</v>
      </c>
      <c r="Q13" s="5">
        <v>7251.7</v>
      </c>
      <c r="R13" s="6" t="s">
        <v>53</v>
      </c>
      <c r="S13" s="9">
        <f>B13/K13*100</f>
        <v>67.70030392459147</v>
      </c>
      <c r="T13" s="9">
        <f>D13/M13*100</f>
        <v>108.26633973792103</v>
      </c>
      <c r="U13" s="9">
        <f>F13/O13*100</f>
        <v>54.986880424439896</v>
      </c>
      <c r="V13" s="9">
        <f>H13/Q13*100</f>
        <v>59.699105037439494</v>
      </c>
    </row>
    <row r="14" spans="1:22" ht="12">
      <c r="A14" s="4"/>
      <c r="B14" s="5"/>
      <c r="C14" s="6"/>
      <c r="D14" s="5"/>
      <c r="E14" s="6"/>
      <c r="F14" s="5"/>
      <c r="G14" s="6"/>
      <c r="H14" s="5"/>
      <c r="I14" s="6"/>
      <c r="J14" s="4"/>
      <c r="K14" s="5"/>
      <c r="L14" s="6"/>
      <c r="M14" s="5"/>
      <c r="N14" s="6"/>
      <c r="O14" s="5"/>
      <c r="P14" s="6"/>
      <c r="Q14" s="5"/>
      <c r="R14" s="6"/>
      <c r="S14" s="9"/>
      <c r="T14" s="9"/>
      <c r="U14" s="9"/>
      <c r="V14" s="9"/>
    </row>
    <row r="15" spans="1:22" ht="12">
      <c r="A15" s="4" t="s">
        <v>25</v>
      </c>
      <c r="B15" s="5">
        <v>35.5</v>
      </c>
      <c r="C15" s="6" t="s">
        <v>53</v>
      </c>
      <c r="D15" s="5">
        <v>103</v>
      </c>
      <c r="E15" s="6" t="s">
        <v>53</v>
      </c>
      <c r="F15" s="5">
        <v>20.4</v>
      </c>
      <c r="G15" s="6" t="s">
        <v>53</v>
      </c>
      <c r="H15" s="5">
        <v>77.9</v>
      </c>
      <c r="I15" s="6" t="s">
        <v>53</v>
      </c>
      <c r="J15" s="4" t="s">
        <v>25</v>
      </c>
      <c r="K15" s="5">
        <v>43.9</v>
      </c>
      <c r="L15" s="6" t="s">
        <v>53</v>
      </c>
      <c r="M15" s="5">
        <v>68.5</v>
      </c>
      <c r="N15" s="6" t="s">
        <v>53</v>
      </c>
      <c r="O15" s="5">
        <v>89.5</v>
      </c>
      <c r="P15" s="6" t="s">
        <v>53</v>
      </c>
      <c r="Q15" s="5">
        <v>47.7</v>
      </c>
      <c r="R15" s="6" t="s">
        <v>53</v>
      </c>
      <c r="S15" s="9">
        <f aca="true" t="shared" si="0" ref="S15:S37">B15/K15*100</f>
        <v>80.86560364464694</v>
      </c>
      <c r="T15" s="9">
        <f aca="true" t="shared" si="1" ref="T15:T40">D15/M15*100</f>
        <v>150.36496350364962</v>
      </c>
      <c r="U15" s="9">
        <f aca="true" t="shared" si="2" ref="U15:U37">F15/O15*100</f>
        <v>22.79329608938547</v>
      </c>
      <c r="V15" s="9">
        <f aca="true" t="shared" si="3" ref="V15:V40">H15/Q15*100</f>
        <v>163.31236897274633</v>
      </c>
    </row>
    <row r="16" spans="1:22" ht="12">
      <c r="A16" s="4" t="s">
        <v>30</v>
      </c>
      <c r="B16" s="5">
        <v>61.7</v>
      </c>
      <c r="C16" s="6" t="s">
        <v>53</v>
      </c>
      <c r="D16" s="5">
        <v>47.6</v>
      </c>
      <c r="E16" s="6" t="s">
        <v>53</v>
      </c>
      <c r="F16" s="5">
        <v>83.3</v>
      </c>
      <c r="G16" s="6" t="s">
        <v>53</v>
      </c>
      <c r="H16" s="5">
        <v>128.1</v>
      </c>
      <c r="I16" s="6" t="s">
        <v>53</v>
      </c>
      <c r="J16" s="4" t="s">
        <v>30</v>
      </c>
      <c r="K16" s="5">
        <v>64.4</v>
      </c>
      <c r="L16" s="6" t="s">
        <v>53</v>
      </c>
      <c r="M16" s="5">
        <v>59.7</v>
      </c>
      <c r="N16" s="6" t="s">
        <v>53</v>
      </c>
      <c r="O16" s="5">
        <v>162.2</v>
      </c>
      <c r="P16" s="6" t="s">
        <v>53</v>
      </c>
      <c r="Q16" s="5">
        <v>92.9</v>
      </c>
      <c r="R16" s="6" t="s">
        <v>53</v>
      </c>
      <c r="S16" s="9">
        <f t="shared" si="0"/>
        <v>95.80745341614907</v>
      </c>
      <c r="T16" s="9">
        <f t="shared" si="1"/>
        <v>79.7319932998325</v>
      </c>
      <c r="U16" s="9">
        <f t="shared" si="2"/>
        <v>51.356350184956845</v>
      </c>
      <c r="V16" s="9">
        <f t="shared" si="3"/>
        <v>137.8902045209903</v>
      </c>
    </row>
    <row r="17" spans="1:22" ht="12">
      <c r="A17" s="4" t="s">
        <v>33</v>
      </c>
      <c r="B17" s="5">
        <v>819.3</v>
      </c>
      <c r="C17" s="6" t="s">
        <v>53</v>
      </c>
      <c r="D17" s="5">
        <v>665.8</v>
      </c>
      <c r="E17" s="6" t="s">
        <v>53</v>
      </c>
      <c r="F17" s="5">
        <v>600.3</v>
      </c>
      <c r="G17" s="6" t="s">
        <v>53</v>
      </c>
      <c r="H17" s="5">
        <v>791.8</v>
      </c>
      <c r="I17" s="6" t="s">
        <v>53</v>
      </c>
      <c r="J17" s="4" t="s">
        <v>33</v>
      </c>
      <c r="K17" s="5">
        <v>716.2</v>
      </c>
      <c r="L17" s="6" t="s">
        <v>53</v>
      </c>
      <c r="M17" s="5">
        <v>493.2</v>
      </c>
      <c r="N17" s="6" t="s">
        <v>53</v>
      </c>
      <c r="O17" s="5">
        <v>710.2</v>
      </c>
      <c r="P17" s="6" t="s">
        <v>53</v>
      </c>
      <c r="Q17" s="5">
        <v>757.6</v>
      </c>
      <c r="R17" s="6" t="s">
        <v>53</v>
      </c>
      <c r="S17" s="9">
        <f t="shared" si="0"/>
        <v>114.39542027366656</v>
      </c>
      <c r="T17" s="9">
        <f t="shared" si="1"/>
        <v>134.99594484995944</v>
      </c>
      <c r="U17" s="9">
        <f t="shared" si="2"/>
        <v>84.52548577865389</v>
      </c>
      <c r="V17" s="9">
        <f t="shared" si="3"/>
        <v>104.51425554382259</v>
      </c>
    </row>
    <row r="18" spans="1:22" ht="12">
      <c r="A18" s="4" t="s">
        <v>43</v>
      </c>
      <c r="B18" s="5">
        <v>98.5</v>
      </c>
      <c r="C18" s="6" t="s">
        <v>53</v>
      </c>
      <c r="D18" s="5">
        <v>190.5</v>
      </c>
      <c r="E18" s="6" t="s">
        <v>53</v>
      </c>
      <c r="F18" s="5">
        <v>70.1</v>
      </c>
      <c r="G18" s="6" t="s">
        <v>53</v>
      </c>
      <c r="H18" s="5">
        <v>86.9</v>
      </c>
      <c r="I18" s="6" t="s">
        <v>53</v>
      </c>
      <c r="J18" s="4" t="s">
        <v>43</v>
      </c>
      <c r="K18" s="5">
        <v>102.7</v>
      </c>
      <c r="L18" s="6" t="s">
        <v>53</v>
      </c>
      <c r="M18" s="5">
        <v>127.4</v>
      </c>
      <c r="N18" s="6" t="s">
        <v>53</v>
      </c>
      <c r="O18" s="5">
        <v>106.7</v>
      </c>
      <c r="P18" s="6" t="s">
        <v>53</v>
      </c>
      <c r="Q18" s="5">
        <v>85</v>
      </c>
      <c r="R18" s="6" t="s">
        <v>53</v>
      </c>
      <c r="S18" s="9">
        <f t="shared" si="0"/>
        <v>95.91041869522881</v>
      </c>
      <c r="T18" s="9">
        <f t="shared" si="1"/>
        <v>149.52904238618524</v>
      </c>
      <c r="U18" s="9">
        <f t="shared" si="2"/>
        <v>65.69821930646673</v>
      </c>
      <c r="V18" s="9">
        <f t="shared" si="3"/>
        <v>102.23529411764707</v>
      </c>
    </row>
    <row r="19" spans="1:22" ht="12">
      <c r="A19" s="4" t="s">
        <v>31</v>
      </c>
      <c r="B19" s="5">
        <v>1215.7</v>
      </c>
      <c r="C19" s="6" t="s">
        <v>53</v>
      </c>
      <c r="D19" s="5">
        <v>1470</v>
      </c>
      <c r="E19" s="6" t="s">
        <v>53</v>
      </c>
      <c r="F19" s="5">
        <v>868.6</v>
      </c>
      <c r="G19" s="6" t="s">
        <v>53</v>
      </c>
      <c r="H19" s="5">
        <v>1018.1</v>
      </c>
      <c r="I19" s="6" t="s">
        <v>53</v>
      </c>
      <c r="J19" s="4" t="s">
        <v>31</v>
      </c>
      <c r="K19" s="5">
        <v>988.4</v>
      </c>
      <c r="L19" s="6" t="s">
        <v>53</v>
      </c>
      <c r="M19" s="5">
        <v>580.7</v>
      </c>
      <c r="N19" s="6" t="s">
        <v>53</v>
      </c>
      <c r="O19" s="5">
        <v>1107.3</v>
      </c>
      <c r="P19" s="6" t="s">
        <v>53</v>
      </c>
      <c r="Q19" s="5">
        <v>1085.4</v>
      </c>
      <c r="R19" s="6" t="s">
        <v>53</v>
      </c>
      <c r="S19" s="9">
        <f t="shared" si="0"/>
        <v>122.99676244435452</v>
      </c>
      <c r="T19" s="9">
        <f t="shared" si="1"/>
        <v>253.14275873945235</v>
      </c>
      <c r="U19" s="9">
        <f t="shared" si="2"/>
        <v>78.443059694753</v>
      </c>
      <c r="V19" s="9">
        <f t="shared" si="3"/>
        <v>93.79952091394877</v>
      </c>
    </row>
    <row r="20" spans="1:22" ht="12">
      <c r="A20" s="4" t="s">
        <v>40</v>
      </c>
      <c r="B20" s="5">
        <v>153.6</v>
      </c>
      <c r="C20" s="6" t="s">
        <v>53</v>
      </c>
      <c r="D20" s="5">
        <v>187.2</v>
      </c>
      <c r="E20" s="6" t="s">
        <v>53</v>
      </c>
      <c r="F20" s="5">
        <v>82.8</v>
      </c>
      <c r="G20" s="6" t="s">
        <v>53</v>
      </c>
      <c r="H20" s="5">
        <v>145.9</v>
      </c>
      <c r="I20" s="6" t="s">
        <v>53</v>
      </c>
      <c r="J20" s="4" t="s">
        <v>40</v>
      </c>
      <c r="K20" s="5">
        <v>161</v>
      </c>
      <c r="L20" s="6" t="s">
        <v>53</v>
      </c>
      <c r="M20" s="5">
        <v>127.6</v>
      </c>
      <c r="N20" s="6" t="s">
        <v>53</v>
      </c>
      <c r="O20" s="5">
        <v>179.1</v>
      </c>
      <c r="P20" s="6" t="s">
        <v>53</v>
      </c>
      <c r="Q20" s="5">
        <v>160.4</v>
      </c>
      <c r="R20" s="6" t="s">
        <v>53</v>
      </c>
      <c r="S20" s="9">
        <f t="shared" si="0"/>
        <v>95.40372670807453</v>
      </c>
      <c r="T20" s="9">
        <f t="shared" si="1"/>
        <v>146.70846394984324</v>
      </c>
      <c r="U20" s="9">
        <f t="shared" si="2"/>
        <v>46.231155778894475</v>
      </c>
      <c r="V20" s="9">
        <f t="shared" si="3"/>
        <v>90.96009975062344</v>
      </c>
    </row>
    <row r="21" spans="1:22" ht="12">
      <c r="A21" s="4" t="s">
        <v>190</v>
      </c>
      <c r="B21" s="5">
        <v>32.3</v>
      </c>
      <c r="C21" s="6" t="s">
        <v>55</v>
      </c>
      <c r="D21" s="5">
        <v>25.2</v>
      </c>
      <c r="E21" s="6" t="s">
        <v>55</v>
      </c>
      <c r="F21" s="5">
        <v>27</v>
      </c>
      <c r="G21" s="6" t="s">
        <v>55</v>
      </c>
      <c r="H21" s="5">
        <v>46.3</v>
      </c>
      <c r="I21" s="6" t="s">
        <v>53</v>
      </c>
      <c r="J21" s="4" t="s">
        <v>87</v>
      </c>
      <c r="K21" s="5">
        <v>38.4</v>
      </c>
      <c r="L21" s="6" t="s">
        <v>53</v>
      </c>
      <c r="M21" s="5">
        <v>23.3</v>
      </c>
      <c r="N21" s="6" t="s">
        <v>55</v>
      </c>
      <c r="O21" s="5">
        <v>55.5</v>
      </c>
      <c r="P21" s="6" t="s">
        <v>53</v>
      </c>
      <c r="Q21" s="5">
        <v>56.2</v>
      </c>
      <c r="R21" s="6" t="s">
        <v>53</v>
      </c>
      <c r="S21" s="9">
        <f t="shared" si="0"/>
        <v>84.11458333333333</v>
      </c>
      <c r="T21" s="9">
        <f t="shared" si="1"/>
        <v>108.15450643776823</v>
      </c>
      <c r="U21" s="9">
        <f t="shared" si="2"/>
        <v>48.64864864864865</v>
      </c>
      <c r="V21" s="9">
        <f t="shared" si="3"/>
        <v>82.38434163701068</v>
      </c>
    </row>
    <row r="22" spans="1:22" ht="12">
      <c r="A22" s="4" t="s">
        <v>46</v>
      </c>
      <c r="B22" s="5">
        <v>80.6</v>
      </c>
      <c r="C22" s="6" t="s">
        <v>53</v>
      </c>
      <c r="D22" s="5">
        <v>102.7</v>
      </c>
      <c r="E22" s="6" t="s">
        <v>53</v>
      </c>
      <c r="F22" s="5">
        <v>93.3</v>
      </c>
      <c r="G22" s="6" t="s">
        <v>53</v>
      </c>
      <c r="H22" s="5">
        <v>99.5</v>
      </c>
      <c r="I22" s="6" t="s">
        <v>53</v>
      </c>
      <c r="J22" s="4" t="s">
        <v>46</v>
      </c>
      <c r="K22" s="5">
        <v>130</v>
      </c>
      <c r="L22" s="6" t="s">
        <v>53</v>
      </c>
      <c r="M22" s="5">
        <v>139.4</v>
      </c>
      <c r="N22" s="6" t="s">
        <v>53</v>
      </c>
      <c r="O22" s="5">
        <v>147.4</v>
      </c>
      <c r="P22" s="6" t="s">
        <v>53</v>
      </c>
      <c r="Q22" s="5">
        <v>134.7</v>
      </c>
      <c r="R22" s="6" t="s">
        <v>53</v>
      </c>
      <c r="S22" s="9">
        <f t="shared" si="0"/>
        <v>62</v>
      </c>
      <c r="T22" s="9">
        <f t="shared" si="1"/>
        <v>73.6728837876614</v>
      </c>
      <c r="U22" s="9">
        <f t="shared" si="2"/>
        <v>63.297150610583444</v>
      </c>
      <c r="V22" s="9">
        <f t="shared" si="3"/>
        <v>73.86785449146251</v>
      </c>
    </row>
    <row r="23" spans="1:22" ht="12">
      <c r="A23" s="4" t="s">
        <v>35</v>
      </c>
      <c r="B23" s="5">
        <v>27.1</v>
      </c>
      <c r="C23" s="6" t="s">
        <v>53</v>
      </c>
      <c r="D23" s="5">
        <v>28.3</v>
      </c>
      <c r="E23" s="6" t="s">
        <v>53</v>
      </c>
      <c r="F23" s="5">
        <v>18.1</v>
      </c>
      <c r="G23" s="6" t="s">
        <v>53</v>
      </c>
      <c r="H23" s="5">
        <v>24.1</v>
      </c>
      <c r="I23" s="6" t="s">
        <v>53</v>
      </c>
      <c r="J23" s="4" t="s">
        <v>35</v>
      </c>
      <c r="K23" s="5">
        <v>40.9</v>
      </c>
      <c r="L23" s="6" t="s">
        <v>53</v>
      </c>
      <c r="M23" s="5">
        <v>22.5</v>
      </c>
      <c r="N23" s="6" t="s">
        <v>53</v>
      </c>
      <c r="O23" s="5">
        <v>33.9</v>
      </c>
      <c r="P23" s="6" t="s">
        <v>53</v>
      </c>
      <c r="Q23" s="5">
        <v>34</v>
      </c>
      <c r="R23" s="6" t="s">
        <v>53</v>
      </c>
      <c r="S23" s="9">
        <f t="shared" si="0"/>
        <v>66.2591687041565</v>
      </c>
      <c r="T23" s="9">
        <f t="shared" si="1"/>
        <v>125.77777777777779</v>
      </c>
      <c r="U23" s="9">
        <f t="shared" si="2"/>
        <v>53.39233038348083</v>
      </c>
      <c r="V23" s="9">
        <f t="shared" si="3"/>
        <v>70.88235294117648</v>
      </c>
    </row>
    <row r="24" spans="1:22" ht="12">
      <c r="A24" s="4" t="s">
        <v>26</v>
      </c>
      <c r="B24" s="5">
        <v>72.7</v>
      </c>
      <c r="C24" s="6" t="s">
        <v>53</v>
      </c>
      <c r="D24" s="5">
        <v>78.3</v>
      </c>
      <c r="E24" s="6" t="s">
        <v>53</v>
      </c>
      <c r="F24" s="5">
        <v>64.6</v>
      </c>
      <c r="G24" s="6" t="s">
        <v>53</v>
      </c>
      <c r="H24" s="5">
        <v>72.5</v>
      </c>
      <c r="I24" s="6" t="s">
        <v>53</v>
      </c>
      <c r="J24" s="4" t="s">
        <v>26</v>
      </c>
      <c r="K24" s="5">
        <v>106.8</v>
      </c>
      <c r="L24" s="6" t="s">
        <v>53</v>
      </c>
      <c r="M24" s="5">
        <v>86.8</v>
      </c>
      <c r="N24" s="6" t="s">
        <v>53</v>
      </c>
      <c r="O24" s="5">
        <v>105.6</v>
      </c>
      <c r="P24" s="6" t="s">
        <v>53</v>
      </c>
      <c r="Q24" s="5">
        <v>110.8</v>
      </c>
      <c r="R24" s="6" t="s">
        <v>53</v>
      </c>
      <c r="S24" s="9">
        <f t="shared" si="0"/>
        <v>68.07116104868915</v>
      </c>
      <c r="T24" s="9">
        <f t="shared" si="1"/>
        <v>90.2073732718894</v>
      </c>
      <c r="U24" s="9">
        <f t="shared" si="2"/>
        <v>61.17424242424242</v>
      </c>
      <c r="V24" s="9">
        <f t="shared" si="3"/>
        <v>65.43321299638988</v>
      </c>
    </row>
    <row r="25" spans="1:22" ht="12">
      <c r="A25" s="4" t="s">
        <v>44</v>
      </c>
      <c r="B25" s="5">
        <v>22.3</v>
      </c>
      <c r="C25" s="6" t="s">
        <v>53</v>
      </c>
      <c r="D25" s="5">
        <v>21.7</v>
      </c>
      <c r="E25" s="6" t="s">
        <v>53</v>
      </c>
      <c r="F25" s="5">
        <v>14.8</v>
      </c>
      <c r="G25" s="6" t="s">
        <v>53</v>
      </c>
      <c r="H25" s="5">
        <v>19.3</v>
      </c>
      <c r="I25" s="6" t="s">
        <v>53</v>
      </c>
      <c r="J25" s="4" t="s">
        <v>44</v>
      </c>
      <c r="K25" s="5">
        <v>29.5</v>
      </c>
      <c r="L25" s="6" t="s">
        <v>53</v>
      </c>
      <c r="M25" s="5">
        <v>21.5</v>
      </c>
      <c r="N25" s="6" t="s">
        <v>53</v>
      </c>
      <c r="O25" s="5">
        <v>24.9</v>
      </c>
      <c r="P25" s="6" t="s">
        <v>53</v>
      </c>
      <c r="Q25" s="5">
        <v>32.2</v>
      </c>
      <c r="R25" s="6" t="s">
        <v>53</v>
      </c>
      <c r="S25" s="9">
        <f t="shared" si="0"/>
        <v>75.59322033898306</v>
      </c>
      <c r="T25" s="9">
        <f t="shared" si="1"/>
        <v>100.93023255813954</v>
      </c>
      <c r="U25" s="9">
        <f t="shared" si="2"/>
        <v>59.43775100401607</v>
      </c>
      <c r="V25" s="9">
        <f t="shared" si="3"/>
        <v>59.93788819875776</v>
      </c>
    </row>
    <row r="26" spans="1:22" ht="12">
      <c r="A26" s="4" t="s">
        <v>28</v>
      </c>
      <c r="B26" s="5">
        <v>13.1</v>
      </c>
      <c r="C26" s="6" t="s">
        <v>53</v>
      </c>
      <c r="D26" s="5">
        <v>22.5</v>
      </c>
      <c r="E26" s="6" t="s">
        <v>53</v>
      </c>
      <c r="F26" s="5">
        <v>12.3</v>
      </c>
      <c r="G26" s="6" t="s">
        <v>53</v>
      </c>
      <c r="H26" s="5">
        <v>15.7</v>
      </c>
      <c r="I26" s="6" t="s">
        <v>53</v>
      </c>
      <c r="J26" s="4" t="s">
        <v>28</v>
      </c>
      <c r="K26" s="5">
        <v>25.6</v>
      </c>
      <c r="L26" s="6" t="s">
        <v>53</v>
      </c>
      <c r="M26" s="5">
        <v>24.5</v>
      </c>
      <c r="N26" s="6" t="s">
        <v>53</v>
      </c>
      <c r="O26" s="5">
        <v>30.2</v>
      </c>
      <c r="P26" s="6" t="s">
        <v>53</v>
      </c>
      <c r="Q26" s="5">
        <v>29.5</v>
      </c>
      <c r="R26" s="6" t="s">
        <v>53</v>
      </c>
      <c r="S26" s="9">
        <f t="shared" si="0"/>
        <v>51.171875</v>
      </c>
      <c r="T26" s="9">
        <f t="shared" si="1"/>
        <v>91.83673469387756</v>
      </c>
      <c r="U26" s="9">
        <f t="shared" si="2"/>
        <v>40.728476821192054</v>
      </c>
      <c r="V26" s="9">
        <f t="shared" si="3"/>
        <v>53.220338983050844</v>
      </c>
    </row>
    <row r="27" spans="1:22" ht="12">
      <c r="A27" s="4" t="s">
        <v>41</v>
      </c>
      <c r="B27" s="5">
        <v>205.6</v>
      </c>
      <c r="C27" s="6" t="s">
        <v>53</v>
      </c>
      <c r="D27" s="5">
        <v>310.1</v>
      </c>
      <c r="E27" s="6" t="s">
        <v>53</v>
      </c>
      <c r="F27" s="5">
        <v>158.6</v>
      </c>
      <c r="G27" s="6" t="s">
        <v>53</v>
      </c>
      <c r="H27" s="5">
        <v>178.9</v>
      </c>
      <c r="I27" s="6" t="s">
        <v>53</v>
      </c>
      <c r="J27" s="4" t="s">
        <v>41</v>
      </c>
      <c r="K27" s="5">
        <v>378.9</v>
      </c>
      <c r="L27" s="6" t="s">
        <v>53</v>
      </c>
      <c r="M27" s="5">
        <v>259.4</v>
      </c>
      <c r="N27" s="6" t="s">
        <v>53</v>
      </c>
      <c r="O27" s="5">
        <v>419.9</v>
      </c>
      <c r="P27" s="6" t="s">
        <v>53</v>
      </c>
      <c r="Q27" s="5">
        <v>353.8</v>
      </c>
      <c r="R27" s="6" t="s">
        <v>53</v>
      </c>
      <c r="S27" s="9">
        <f t="shared" si="0"/>
        <v>54.26233834784904</v>
      </c>
      <c r="T27" s="9">
        <f t="shared" si="1"/>
        <v>119.54510408635315</v>
      </c>
      <c r="U27" s="9">
        <f t="shared" si="2"/>
        <v>37.77089783281734</v>
      </c>
      <c r="V27" s="9">
        <f t="shared" si="3"/>
        <v>50.56529112492933</v>
      </c>
    </row>
    <row r="28" spans="1:22" ht="12">
      <c r="A28" s="4" t="s">
        <v>47</v>
      </c>
      <c r="B28" s="5">
        <v>135</v>
      </c>
      <c r="C28" s="6" t="s">
        <v>53</v>
      </c>
      <c r="D28" s="5">
        <v>150.6</v>
      </c>
      <c r="E28" s="6" t="s">
        <v>53</v>
      </c>
      <c r="F28" s="5">
        <v>152.4</v>
      </c>
      <c r="G28" s="6" t="s">
        <v>53</v>
      </c>
      <c r="H28" s="5">
        <v>135.4</v>
      </c>
      <c r="I28" s="6" t="s">
        <v>53</v>
      </c>
      <c r="J28" s="4" t="s">
        <v>47</v>
      </c>
      <c r="K28" s="5">
        <v>274.8</v>
      </c>
      <c r="L28" s="6" t="s">
        <v>53</v>
      </c>
      <c r="M28" s="5">
        <v>279</v>
      </c>
      <c r="N28" s="6" t="s">
        <v>53</v>
      </c>
      <c r="O28" s="5">
        <v>298.6</v>
      </c>
      <c r="P28" s="6" t="s">
        <v>53</v>
      </c>
      <c r="Q28" s="5">
        <v>279.6</v>
      </c>
      <c r="R28" s="6" t="s">
        <v>53</v>
      </c>
      <c r="S28" s="9">
        <f t="shared" si="0"/>
        <v>49.12663755458515</v>
      </c>
      <c r="T28" s="9">
        <f t="shared" si="1"/>
        <v>53.97849462365591</v>
      </c>
      <c r="U28" s="9">
        <f t="shared" si="2"/>
        <v>51.03817816476892</v>
      </c>
      <c r="V28" s="9">
        <f t="shared" si="3"/>
        <v>48.42632331902718</v>
      </c>
    </row>
    <row r="29" spans="1:22" ht="12">
      <c r="A29" s="4" t="s">
        <v>38</v>
      </c>
      <c r="B29" s="5">
        <v>78.3</v>
      </c>
      <c r="C29" s="6" t="s">
        <v>53</v>
      </c>
      <c r="D29" s="5">
        <v>135</v>
      </c>
      <c r="E29" s="6" t="s">
        <v>53</v>
      </c>
      <c r="F29" s="5">
        <v>64.6</v>
      </c>
      <c r="G29" s="6" t="s">
        <v>53</v>
      </c>
      <c r="H29" s="5">
        <v>68.1</v>
      </c>
      <c r="I29" s="6" t="s">
        <v>53</v>
      </c>
      <c r="J29" s="4" t="s">
        <v>38</v>
      </c>
      <c r="K29" s="5">
        <v>144.5</v>
      </c>
      <c r="L29" s="6" t="s">
        <v>53</v>
      </c>
      <c r="M29" s="5">
        <v>145.2</v>
      </c>
      <c r="N29" s="6" t="s">
        <v>53</v>
      </c>
      <c r="O29" s="5">
        <v>165.5</v>
      </c>
      <c r="P29" s="6" t="s">
        <v>53</v>
      </c>
      <c r="Q29" s="5">
        <v>142.1</v>
      </c>
      <c r="R29" s="6" t="s">
        <v>53</v>
      </c>
      <c r="S29" s="9">
        <f t="shared" si="0"/>
        <v>54.186851211072664</v>
      </c>
      <c r="T29" s="9">
        <f t="shared" si="1"/>
        <v>92.97520661157026</v>
      </c>
      <c r="U29" s="9">
        <f t="shared" si="2"/>
        <v>39.03323262839879</v>
      </c>
      <c r="V29" s="9">
        <f t="shared" si="3"/>
        <v>47.92399718508092</v>
      </c>
    </row>
    <row r="30" spans="1:22" ht="12">
      <c r="A30" s="4" t="s">
        <v>29</v>
      </c>
      <c r="B30" s="5">
        <v>47.1</v>
      </c>
      <c r="C30" s="6" t="s">
        <v>53</v>
      </c>
      <c r="D30" s="5">
        <v>118.7</v>
      </c>
      <c r="E30" s="6" t="s">
        <v>53</v>
      </c>
      <c r="F30" s="5">
        <v>24.1</v>
      </c>
      <c r="G30" s="6" t="s">
        <v>53</v>
      </c>
      <c r="H30" s="5">
        <v>42.5</v>
      </c>
      <c r="I30" s="6" t="s">
        <v>53</v>
      </c>
      <c r="J30" s="4" t="s">
        <v>29</v>
      </c>
      <c r="K30" s="5">
        <v>73.1</v>
      </c>
      <c r="L30" s="6" t="s">
        <v>53</v>
      </c>
      <c r="M30" s="5">
        <v>46.4</v>
      </c>
      <c r="N30" s="6" t="s">
        <v>53</v>
      </c>
      <c r="O30" s="5">
        <v>74.7</v>
      </c>
      <c r="P30" s="6" t="s">
        <v>53</v>
      </c>
      <c r="Q30" s="5">
        <v>93.1</v>
      </c>
      <c r="R30" s="6" t="s">
        <v>53</v>
      </c>
      <c r="S30" s="9">
        <f t="shared" si="0"/>
        <v>64.43228454172367</v>
      </c>
      <c r="T30" s="9">
        <f t="shared" si="1"/>
        <v>255.81896551724142</v>
      </c>
      <c r="U30" s="9">
        <f t="shared" si="2"/>
        <v>32.26238286479251</v>
      </c>
      <c r="V30" s="9">
        <f t="shared" si="3"/>
        <v>45.64983888292159</v>
      </c>
    </row>
    <row r="31" spans="1:22" ht="12">
      <c r="A31" s="4" t="s">
        <v>32</v>
      </c>
      <c r="B31" s="5">
        <v>557.9</v>
      </c>
      <c r="C31" s="6" t="s">
        <v>53</v>
      </c>
      <c r="D31" s="5">
        <v>618.7</v>
      </c>
      <c r="E31" s="6" t="s">
        <v>53</v>
      </c>
      <c r="F31" s="5">
        <v>568.7</v>
      </c>
      <c r="G31" s="6" t="s">
        <v>53</v>
      </c>
      <c r="H31" s="5">
        <v>556.4</v>
      </c>
      <c r="I31" s="6" t="s">
        <v>53</v>
      </c>
      <c r="J31" s="4" t="s">
        <v>32</v>
      </c>
      <c r="K31" s="5">
        <v>1046.5</v>
      </c>
      <c r="L31" s="6" t="s">
        <v>53</v>
      </c>
      <c r="M31" s="5">
        <v>675.4</v>
      </c>
      <c r="N31" s="6" t="s">
        <v>53</v>
      </c>
      <c r="O31" s="5">
        <v>1108.3</v>
      </c>
      <c r="P31" s="6" t="s">
        <v>53</v>
      </c>
      <c r="Q31" s="5">
        <v>1219</v>
      </c>
      <c r="R31" s="6" t="s">
        <v>53</v>
      </c>
      <c r="S31" s="9">
        <f t="shared" si="0"/>
        <v>53.31103678929766</v>
      </c>
      <c r="T31" s="9">
        <f t="shared" si="1"/>
        <v>91.60497482973054</v>
      </c>
      <c r="U31" s="9">
        <f t="shared" si="2"/>
        <v>51.31282143823876</v>
      </c>
      <c r="V31" s="9">
        <f t="shared" si="3"/>
        <v>45.64397046759639</v>
      </c>
    </row>
    <row r="32" spans="1:22" ht="12">
      <c r="A32" s="4" t="s">
        <v>24</v>
      </c>
      <c r="B32" s="5">
        <v>97</v>
      </c>
      <c r="C32" s="6" t="s">
        <v>53</v>
      </c>
      <c r="D32" s="5">
        <v>100.3</v>
      </c>
      <c r="E32" s="6" t="s">
        <v>53</v>
      </c>
      <c r="F32" s="5">
        <v>89.8</v>
      </c>
      <c r="G32" s="6" t="s">
        <v>53</v>
      </c>
      <c r="H32" s="5">
        <v>80.4</v>
      </c>
      <c r="I32" s="6" t="s">
        <v>53</v>
      </c>
      <c r="J32" s="4" t="s">
        <v>24</v>
      </c>
      <c r="K32" s="5">
        <v>159.4</v>
      </c>
      <c r="L32" s="6" t="s">
        <v>53</v>
      </c>
      <c r="M32" s="5">
        <v>96.7</v>
      </c>
      <c r="N32" s="6" t="s">
        <v>53</v>
      </c>
      <c r="O32" s="5">
        <v>160.7</v>
      </c>
      <c r="P32" s="6" t="s">
        <v>53</v>
      </c>
      <c r="Q32" s="5">
        <v>181.6</v>
      </c>
      <c r="R32" s="6" t="s">
        <v>53</v>
      </c>
      <c r="S32" s="9">
        <f t="shared" si="0"/>
        <v>60.85319949811794</v>
      </c>
      <c r="T32" s="9">
        <f t="shared" si="1"/>
        <v>103.72285418821096</v>
      </c>
      <c r="U32" s="9">
        <f t="shared" si="2"/>
        <v>55.880522713130055</v>
      </c>
      <c r="V32" s="9">
        <f t="shared" si="3"/>
        <v>44.27312775330397</v>
      </c>
    </row>
    <row r="33" spans="1:22" ht="12">
      <c r="A33" s="4" t="s">
        <v>45</v>
      </c>
      <c r="B33" s="5">
        <v>26.8</v>
      </c>
      <c r="C33" s="6" t="s">
        <v>53</v>
      </c>
      <c r="D33" s="5">
        <v>51.2</v>
      </c>
      <c r="E33" s="6" t="s">
        <v>53</v>
      </c>
      <c r="F33" s="5">
        <v>37.6</v>
      </c>
      <c r="G33" s="6" t="s">
        <v>53</v>
      </c>
      <c r="H33" s="5">
        <v>28.2</v>
      </c>
      <c r="I33" s="6" t="s">
        <v>53</v>
      </c>
      <c r="J33" s="4" t="s">
        <v>45</v>
      </c>
      <c r="K33" s="5">
        <v>55.1</v>
      </c>
      <c r="L33" s="6" t="s">
        <v>53</v>
      </c>
      <c r="M33" s="5">
        <v>34.7</v>
      </c>
      <c r="N33" s="6" t="s">
        <v>53</v>
      </c>
      <c r="O33" s="5">
        <v>57.5</v>
      </c>
      <c r="P33" s="6" t="s">
        <v>53</v>
      </c>
      <c r="Q33" s="5">
        <v>64.3</v>
      </c>
      <c r="R33" s="6" t="s">
        <v>53</v>
      </c>
      <c r="S33" s="9">
        <f t="shared" si="0"/>
        <v>48.63883847549909</v>
      </c>
      <c r="T33" s="9">
        <f t="shared" si="1"/>
        <v>147.55043227665706</v>
      </c>
      <c r="U33" s="9">
        <f t="shared" si="2"/>
        <v>65.39130434782608</v>
      </c>
      <c r="V33" s="9">
        <f t="shared" si="3"/>
        <v>43.856920684292376</v>
      </c>
    </row>
    <row r="34" spans="1:22" ht="12">
      <c r="A34" s="4" t="s">
        <v>42</v>
      </c>
      <c r="B34" s="5">
        <v>130.1</v>
      </c>
      <c r="C34" s="6" t="s">
        <v>53</v>
      </c>
      <c r="D34" s="5">
        <v>174.2</v>
      </c>
      <c r="E34" s="6" t="s">
        <v>53</v>
      </c>
      <c r="F34" s="5">
        <v>81.1</v>
      </c>
      <c r="G34" s="6" t="s">
        <v>53</v>
      </c>
      <c r="H34" s="5">
        <v>91.1</v>
      </c>
      <c r="I34" s="6" t="s">
        <v>53</v>
      </c>
      <c r="J34" s="4" t="s">
        <v>42</v>
      </c>
      <c r="K34" s="5">
        <v>206.8</v>
      </c>
      <c r="L34" s="6" t="s">
        <v>53</v>
      </c>
      <c r="M34" s="5">
        <v>126.6</v>
      </c>
      <c r="N34" s="6" t="s">
        <v>53</v>
      </c>
      <c r="O34" s="5">
        <v>158.9</v>
      </c>
      <c r="P34" s="6" t="s">
        <v>53</v>
      </c>
      <c r="Q34" s="5">
        <v>215</v>
      </c>
      <c r="R34" s="6" t="s">
        <v>53</v>
      </c>
      <c r="S34" s="9">
        <f t="shared" si="0"/>
        <v>62.91102514506769</v>
      </c>
      <c r="T34" s="9">
        <f t="shared" si="1"/>
        <v>137.59873617693523</v>
      </c>
      <c r="U34" s="9">
        <f t="shared" si="2"/>
        <v>51.03838892385147</v>
      </c>
      <c r="V34" s="9">
        <f t="shared" si="3"/>
        <v>42.372093023255815</v>
      </c>
    </row>
    <row r="35" spans="1:22" ht="12">
      <c r="A35" s="4" t="s">
        <v>36</v>
      </c>
      <c r="B35" s="5">
        <v>26.6</v>
      </c>
      <c r="C35" s="6" t="s">
        <v>53</v>
      </c>
      <c r="D35" s="5">
        <v>35.6</v>
      </c>
      <c r="E35" s="6" t="s">
        <v>53</v>
      </c>
      <c r="F35" s="5">
        <v>25.3</v>
      </c>
      <c r="G35" s="6" t="s">
        <v>53</v>
      </c>
      <c r="H35" s="5">
        <v>31</v>
      </c>
      <c r="I35" s="6" t="s">
        <v>53</v>
      </c>
      <c r="J35" s="4" t="s">
        <v>36</v>
      </c>
      <c r="K35" s="5">
        <v>77.5</v>
      </c>
      <c r="L35" s="6" t="s">
        <v>53</v>
      </c>
      <c r="M35" s="5">
        <v>53</v>
      </c>
      <c r="N35" s="6" t="s">
        <v>53</v>
      </c>
      <c r="O35" s="5">
        <v>76.7</v>
      </c>
      <c r="P35" s="6" t="s">
        <v>53</v>
      </c>
      <c r="Q35" s="5">
        <v>77.9</v>
      </c>
      <c r="R35" s="6" t="s">
        <v>53</v>
      </c>
      <c r="S35" s="9">
        <f t="shared" si="0"/>
        <v>34.322580645161295</v>
      </c>
      <c r="T35" s="9">
        <f t="shared" si="1"/>
        <v>67.16981132075472</v>
      </c>
      <c r="U35" s="9">
        <f t="shared" si="2"/>
        <v>32.98565840938723</v>
      </c>
      <c r="V35" s="9">
        <f t="shared" si="3"/>
        <v>39.79460847240051</v>
      </c>
    </row>
    <row r="36" spans="1:22" ht="12">
      <c r="A36" s="4" t="s">
        <v>34</v>
      </c>
      <c r="B36" s="5">
        <v>9.4</v>
      </c>
      <c r="C36" s="6" t="s">
        <v>53</v>
      </c>
      <c r="D36" s="5">
        <v>5.7</v>
      </c>
      <c r="E36" s="6" t="s">
        <v>53</v>
      </c>
      <c r="F36" s="5">
        <v>9.9</v>
      </c>
      <c r="G36" s="6" t="s">
        <v>53</v>
      </c>
      <c r="H36" s="5">
        <v>8.1</v>
      </c>
      <c r="I36" s="6" t="s">
        <v>53</v>
      </c>
      <c r="J36" s="4" t="s">
        <v>34</v>
      </c>
      <c r="K36" s="5">
        <v>14.9</v>
      </c>
      <c r="L36" s="6" t="s">
        <v>53</v>
      </c>
      <c r="M36" s="5">
        <v>12.1</v>
      </c>
      <c r="N36" s="6" t="s">
        <v>53</v>
      </c>
      <c r="O36" s="5">
        <v>18.7</v>
      </c>
      <c r="P36" s="6" t="s">
        <v>53</v>
      </c>
      <c r="Q36" s="5">
        <v>21.2</v>
      </c>
      <c r="R36" s="6" t="s">
        <v>53</v>
      </c>
      <c r="S36" s="9">
        <f t="shared" si="0"/>
        <v>63.08724832214765</v>
      </c>
      <c r="T36" s="9">
        <f t="shared" si="1"/>
        <v>47.10743801652893</v>
      </c>
      <c r="U36" s="9">
        <f t="shared" si="2"/>
        <v>52.94117647058824</v>
      </c>
      <c r="V36" s="9">
        <f t="shared" si="3"/>
        <v>38.20754716981132</v>
      </c>
    </row>
    <row r="37" spans="1:22" ht="12">
      <c r="A37" s="4" t="s">
        <v>37</v>
      </c>
      <c r="B37" s="5">
        <v>5.1</v>
      </c>
      <c r="C37" s="6" t="s">
        <v>53</v>
      </c>
      <c r="D37" s="5">
        <v>4.8</v>
      </c>
      <c r="E37" s="6" t="s">
        <v>53</v>
      </c>
      <c r="F37" s="5">
        <v>5.2</v>
      </c>
      <c r="G37" s="6" t="s">
        <v>53</v>
      </c>
      <c r="H37" s="5">
        <v>3.8</v>
      </c>
      <c r="I37" s="6" t="s">
        <v>55</v>
      </c>
      <c r="J37" s="4" t="s">
        <v>93</v>
      </c>
      <c r="K37" s="5">
        <v>8.8</v>
      </c>
      <c r="L37" s="6" t="s">
        <v>53</v>
      </c>
      <c r="M37" s="5">
        <v>8.1</v>
      </c>
      <c r="N37" s="6" t="s">
        <v>53</v>
      </c>
      <c r="O37" s="5">
        <v>8.9</v>
      </c>
      <c r="P37" s="6" t="s">
        <v>53</v>
      </c>
      <c r="Q37" s="5">
        <v>11.1</v>
      </c>
      <c r="R37" s="6" t="s">
        <v>53</v>
      </c>
      <c r="S37" s="9">
        <f t="shared" si="0"/>
        <v>57.954545454545446</v>
      </c>
      <c r="T37" s="9">
        <f t="shared" si="1"/>
        <v>59.25925925925925</v>
      </c>
      <c r="U37" s="9">
        <f t="shared" si="2"/>
        <v>58.42696629213483</v>
      </c>
      <c r="V37" s="9">
        <f t="shared" si="3"/>
        <v>34.234234234234236</v>
      </c>
    </row>
    <row r="38" spans="1:22" ht="12">
      <c r="A38" s="4" t="s">
        <v>189</v>
      </c>
      <c r="B38" s="6" t="s">
        <v>54</v>
      </c>
      <c r="C38" s="6" t="s">
        <v>55</v>
      </c>
      <c r="D38" s="5">
        <v>3.8</v>
      </c>
      <c r="E38" s="6" t="s">
        <v>55</v>
      </c>
      <c r="F38" s="6" t="s">
        <v>54</v>
      </c>
      <c r="G38" s="6" t="s">
        <v>55</v>
      </c>
      <c r="H38" s="5">
        <v>2.2</v>
      </c>
      <c r="I38" s="6" t="s">
        <v>55</v>
      </c>
      <c r="J38" s="4" t="s">
        <v>188</v>
      </c>
      <c r="K38" s="5">
        <v>6.9</v>
      </c>
      <c r="L38" s="6" t="s">
        <v>53</v>
      </c>
      <c r="M38" s="5">
        <v>2.8</v>
      </c>
      <c r="N38" s="6" t="s">
        <v>55</v>
      </c>
      <c r="O38" s="5">
        <v>7.9</v>
      </c>
      <c r="P38" s="6" t="s">
        <v>53</v>
      </c>
      <c r="Q38" s="5">
        <v>7.2</v>
      </c>
      <c r="R38" s="6" t="s">
        <v>53</v>
      </c>
      <c r="S38" s="9" t="s">
        <v>54</v>
      </c>
      <c r="T38" s="9">
        <f t="shared" si="1"/>
        <v>135.71428571428572</v>
      </c>
      <c r="U38" s="9" t="s">
        <v>54</v>
      </c>
      <c r="V38" s="9">
        <f t="shared" si="3"/>
        <v>30.555555555555557</v>
      </c>
    </row>
    <row r="39" spans="1:22" ht="12">
      <c r="A39" s="4" t="s">
        <v>27</v>
      </c>
      <c r="B39" s="5">
        <v>48.2</v>
      </c>
      <c r="C39" s="6" t="s">
        <v>53</v>
      </c>
      <c r="D39" s="5">
        <v>59.2</v>
      </c>
      <c r="E39" s="6" t="s">
        <v>53</v>
      </c>
      <c r="F39" s="5">
        <v>81.8</v>
      </c>
      <c r="G39" s="6" t="s">
        <v>53</v>
      </c>
      <c r="H39" s="5">
        <v>42.3</v>
      </c>
      <c r="I39" s="6" t="s">
        <v>53</v>
      </c>
      <c r="J39" s="4" t="s">
        <v>27</v>
      </c>
      <c r="K39" s="5">
        <v>146.5</v>
      </c>
      <c r="L39" s="6" t="s">
        <v>53</v>
      </c>
      <c r="M39" s="5">
        <v>121.7</v>
      </c>
      <c r="N39" s="6" t="s">
        <v>53</v>
      </c>
      <c r="O39" s="5">
        <v>144.9</v>
      </c>
      <c r="P39" s="6" t="s">
        <v>53</v>
      </c>
      <c r="Q39" s="5">
        <v>157.6</v>
      </c>
      <c r="R39" s="6" t="s">
        <v>53</v>
      </c>
      <c r="S39" s="9">
        <f>B39/K39*100</f>
        <v>32.901023890784984</v>
      </c>
      <c r="T39" s="9">
        <f t="shared" si="1"/>
        <v>48.64420706655711</v>
      </c>
      <c r="U39" s="9">
        <f>F39/O39*100</f>
        <v>56.4527260179434</v>
      </c>
      <c r="V39" s="9">
        <f t="shared" si="3"/>
        <v>26.84010152284264</v>
      </c>
    </row>
    <row r="40" spans="1:22" ht="12">
      <c r="A40" s="4" t="s">
        <v>39</v>
      </c>
      <c r="B40" s="5">
        <v>24.7</v>
      </c>
      <c r="C40" s="6" t="s">
        <v>53</v>
      </c>
      <c r="D40" s="5">
        <v>33.5</v>
      </c>
      <c r="E40" s="6" t="s">
        <v>53</v>
      </c>
      <c r="F40" s="5">
        <v>25.3</v>
      </c>
      <c r="G40" s="6" t="s">
        <v>53</v>
      </c>
      <c r="H40" s="5">
        <v>27.9</v>
      </c>
      <c r="I40" s="6" t="s">
        <v>53</v>
      </c>
      <c r="J40" s="4" t="s">
        <v>39</v>
      </c>
      <c r="K40" s="5">
        <v>304.2</v>
      </c>
      <c r="L40" s="6" t="s">
        <v>53</v>
      </c>
      <c r="M40" s="5">
        <v>230.7</v>
      </c>
      <c r="N40" s="6" t="s">
        <v>53</v>
      </c>
      <c r="O40" s="5">
        <v>256.5</v>
      </c>
      <c r="P40" s="6" t="s">
        <v>53</v>
      </c>
      <c r="Q40" s="5">
        <v>307.9</v>
      </c>
      <c r="R40" s="6" t="s">
        <v>53</v>
      </c>
      <c r="S40" s="9">
        <f>B40/K40*100</f>
        <v>8.11965811965812</v>
      </c>
      <c r="T40" s="9">
        <f t="shared" si="1"/>
        <v>14.521022973558734</v>
      </c>
      <c r="U40" s="9">
        <f>F40/O40*100</f>
        <v>9.8635477582846</v>
      </c>
      <c r="V40" s="9">
        <f t="shared" si="3"/>
        <v>9.061383566092887</v>
      </c>
    </row>
    <row r="41" spans="1:22" ht="12">
      <c r="A41" s="4"/>
      <c r="B41" s="5"/>
      <c r="C41" s="6"/>
      <c r="D41" s="5"/>
      <c r="E41" s="6"/>
      <c r="F41" s="5"/>
      <c r="G41" s="6"/>
      <c r="H41" s="5"/>
      <c r="I41" s="6"/>
      <c r="J41" s="4"/>
      <c r="K41" s="5"/>
      <c r="L41" s="6"/>
      <c r="M41" s="5"/>
      <c r="N41" s="6"/>
      <c r="O41" s="5"/>
      <c r="P41" s="6"/>
      <c r="Q41" s="5"/>
      <c r="R41" s="6"/>
      <c r="S41" s="9"/>
      <c r="T41" s="9"/>
      <c r="U41" s="9"/>
      <c r="V41" s="9"/>
    </row>
    <row r="42" spans="1:22" ht="12">
      <c r="A42" s="4" t="s">
        <v>187</v>
      </c>
      <c r="B42" s="5">
        <v>4.6</v>
      </c>
      <c r="C42" s="6" t="s">
        <v>53</v>
      </c>
      <c r="D42" s="5">
        <v>5.9</v>
      </c>
      <c r="E42" s="6" t="s">
        <v>53</v>
      </c>
      <c r="F42" s="5">
        <v>7.2</v>
      </c>
      <c r="G42" s="6" t="s">
        <v>53</v>
      </c>
      <c r="H42" s="5">
        <v>8.8</v>
      </c>
      <c r="I42" s="6" t="s">
        <v>56</v>
      </c>
      <c r="J42" s="4" t="s">
        <v>186</v>
      </c>
      <c r="K42" s="5">
        <v>6.9</v>
      </c>
      <c r="L42" s="6" t="s">
        <v>53</v>
      </c>
      <c r="M42" s="5">
        <v>7.6</v>
      </c>
      <c r="N42" s="6" t="s">
        <v>53</v>
      </c>
      <c r="O42" s="5">
        <v>9.6</v>
      </c>
      <c r="P42" s="6" t="s">
        <v>53</v>
      </c>
      <c r="Q42" s="5">
        <v>6.4</v>
      </c>
      <c r="R42" s="6" t="s">
        <v>56</v>
      </c>
      <c r="S42" s="9">
        <f>B42/K42*100</f>
        <v>66.66666666666666</v>
      </c>
      <c r="T42" s="9">
        <f>D42/M42*100</f>
        <v>77.63157894736842</v>
      </c>
      <c r="U42" s="9">
        <f>F42/O42*100</f>
        <v>75</v>
      </c>
      <c r="V42" s="9">
        <f>H42/Q42*100</f>
        <v>137.5</v>
      </c>
    </row>
    <row r="43" spans="1:22" ht="12">
      <c r="A43" s="4" t="s">
        <v>48</v>
      </c>
      <c r="B43" s="5">
        <v>37</v>
      </c>
      <c r="C43" s="6" t="s">
        <v>53</v>
      </c>
      <c r="D43" s="5">
        <v>35.2</v>
      </c>
      <c r="E43" s="6" t="s">
        <v>53</v>
      </c>
      <c r="F43" s="5">
        <v>47</v>
      </c>
      <c r="G43" s="6" t="s">
        <v>53</v>
      </c>
      <c r="H43" s="5">
        <v>35.5</v>
      </c>
      <c r="I43" s="6" t="s">
        <v>53</v>
      </c>
      <c r="J43" s="4" t="s">
        <v>48</v>
      </c>
      <c r="K43" s="5">
        <v>82</v>
      </c>
      <c r="L43" s="6" t="s">
        <v>53</v>
      </c>
      <c r="M43" s="5">
        <v>71.8</v>
      </c>
      <c r="N43" s="6" t="s">
        <v>53</v>
      </c>
      <c r="O43" s="5">
        <v>99.4</v>
      </c>
      <c r="P43" s="6" t="s">
        <v>53</v>
      </c>
      <c r="Q43" s="5">
        <v>90.6</v>
      </c>
      <c r="R43" s="6" t="s">
        <v>53</v>
      </c>
      <c r="S43" s="9">
        <f>B43/K43*100</f>
        <v>45.1219512195122</v>
      </c>
      <c r="T43" s="9">
        <f>D43/M43*100</f>
        <v>49.025069637883014</v>
      </c>
      <c r="U43" s="9">
        <f>F43/O43*100</f>
        <v>47.283702213279675</v>
      </c>
      <c r="V43" s="9">
        <f>H43/Q43*100</f>
        <v>39.18322295805739</v>
      </c>
    </row>
    <row r="44" spans="1:22" ht="12">
      <c r="A44" s="4" t="s">
        <v>49</v>
      </c>
      <c r="B44" s="5">
        <v>89</v>
      </c>
      <c r="C44" s="6" t="s">
        <v>53</v>
      </c>
      <c r="D44" s="5">
        <v>88.1</v>
      </c>
      <c r="E44" s="6" t="s">
        <v>53</v>
      </c>
      <c r="F44" s="5">
        <v>80.4</v>
      </c>
      <c r="G44" s="6" t="s">
        <v>53</v>
      </c>
      <c r="H44" s="5">
        <v>74.2</v>
      </c>
      <c r="I44" s="6" t="s">
        <v>53</v>
      </c>
      <c r="J44" s="4" t="s">
        <v>49</v>
      </c>
      <c r="K44" s="5">
        <v>190.7</v>
      </c>
      <c r="L44" s="6" t="s">
        <v>53</v>
      </c>
      <c r="M44" s="5">
        <v>167.6</v>
      </c>
      <c r="N44" s="6" t="s">
        <v>53</v>
      </c>
      <c r="O44" s="5">
        <v>195.7</v>
      </c>
      <c r="P44" s="6" t="s">
        <v>53</v>
      </c>
      <c r="Q44" s="5">
        <v>223.1</v>
      </c>
      <c r="R44" s="6" t="s">
        <v>53</v>
      </c>
      <c r="S44" s="9">
        <f>B44/K44*100</f>
        <v>46.670162558993184</v>
      </c>
      <c r="T44" s="9">
        <f>D44/M44*100</f>
        <v>52.56563245823389</v>
      </c>
      <c r="U44" s="9">
        <f>F44/O44*100</f>
        <v>41.083290751149725</v>
      </c>
      <c r="V44" s="9">
        <f>H44/Q44*100</f>
        <v>33.25862841774989</v>
      </c>
    </row>
    <row r="45" spans="1:22" ht="12">
      <c r="A45" s="4"/>
      <c r="B45" s="5"/>
      <c r="C45" s="6"/>
      <c r="D45" s="5"/>
      <c r="E45" s="6"/>
      <c r="F45" s="5"/>
      <c r="G45" s="6"/>
      <c r="H45" s="5"/>
      <c r="I45" s="6"/>
      <c r="J45" s="4"/>
      <c r="K45" s="5"/>
      <c r="L45" s="6"/>
      <c r="M45" s="5"/>
      <c r="N45" s="6"/>
      <c r="O45" s="5"/>
      <c r="P45" s="6"/>
      <c r="Q45" s="5"/>
      <c r="R45" s="6"/>
      <c r="S45" s="9"/>
      <c r="T45" s="9"/>
      <c r="U45" s="9"/>
      <c r="V45" s="9"/>
    </row>
    <row r="46" spans="1:22" ht="12">
      <c r="A46" s="4" t="s">
        <v>51</v>
      </c>
      <c r="B46" s="5">
        <v>117.7</v>
      </c>
      <c r="C46" s="6" t="s">
        <v>53</v>
      </c>
      <c r="D46" s="5">
        <v>84</v>
      </c>
      <c r="E46" s="6" t="s">
        <v>53</v>
      </c>
      <c r="F46" s="5">
        <v>68</v>
      </c>
      <c r="G46" s="6" t="s">
        <v>53</v>
      </c>
      <c r="H46" s="5">
        <v>91</v>
      </c>
      <c r="I46" s="6" t="s">
        <v>53</v>
      </c>
      <c r="J46" s="4" t="s">
        <v>51</v>
      </c>
      <c r="K46" s="5">
        <v>107.6</v>
      </c>
      <c r="L46" s="6" t="s">
        <v>53</v>
      </c>
      <c r="M46" s="5">
        <v>94.8</v>
      </c>
      <c r="N46" s="6" t="s">
        <v>53</v>
      </c>
      <c r="O46" s="5">
        <v>123.9</v>
      </c>
      <c r="P46" s="6" t="s">
        <v>53</v>
      </c>
      <c r="Q46" s="5">
        <v>107</v>
      </c>
      <c r="R46" s="6" t="s">
        <v>53</v>
      </c>
      <c r="S46" s="9">
        <f>B46/K46*100</f>
        <v>109.38661710037177</v>
      </c>
      <c r="T46" s="9">
        <f>D46/M46*100</f>
        <v>88.60759493670886</v>
      </c>
      <c r="U46" s="9">
        <f>F46/O46*100</f>
        <v>54.88297013720742</v>
      </c>
      <c r="V46" s="9">
        <f>H46/Q46*100</f>
        <v>85.04672897196261</v>
      </c>
    </row>
    <row r="47" spans="1:22" ht="12">
      <c r="A47" s="4" t="s">
        <v>52</v>
      </c>
      <c r="B47" s="5">
        <v>2156.5</v>
      </c>
      <c r="C47" s="6" t="s">
        <v>53</v>
      </c>
      <c r="D47" s="5">
        <v>2439.7</v>
      </c>
      <c r="E47" s="6" t="s">
        <v>53</v>
      </c>
      <c r="F47" s="5">
        <v>1646.1</v>
      </c>
      <c r="G47" s="6" t="s">
        <v>53</v>
      </c>
      <c r="H47" s="5">
        <v>2151.7</v>
      </c>
      <c r="I47" s="6" t="s">
        <v>53</v>
      </c>
      <c r="J47" s="4" t="s">
        <v>52</v>
      </c>
      <c r="K47" s="5">
        <v>2505.6</v>
      </c>
      <c r="L47" s="6" t="s">
        <v>53</v>
      </c>
      <c r="M47" s="5">
        <v>2074.6</v>
      </c>
      <c r="N47" s="6" t="s">
        <v>53</v>
      </c>
      <c r="O47" s="5">
        <v>3115.4</v>
      </c>
      <c r="P47" s="6" t="s">
        <v>53</v>
      </c>
      <c r="Q47" s="5">
        <v>2899.5</v>
      </c>
      <c r="R47" s="6" t="s">
        <v>53</v>
      </c>
      <c r="S47" s="9">
        <f>B47/K47*100</f>
        <v>86.06720945083013</v>
      </c>
      <c r="T47" s="9">
        <f>D47/M47*100</f>
        <v>117.59857321893377</v>
      </c>
      <c r="U47" s="9">
        <f>F47/O47*100</f>
        <v>52.837516851768626</v>
      </c>
      <c r="V47" s="9">
        <f>H47/Q47*100</f>
        <v>74.20934643904121</v>
      </c>
    </row>
    <row r="48" spans="1:22" ht="12">
      <c r="A48" s="4" t="s">
        <v>50</v>
      </c>
      <c r="B48" s="5">
        <v>21.8</v>
      </c>
      <c r="C48" s="6" t="s">
        <v>53</v>
      </c>
      <c r="D48" s="5">
        <v>12.8</v>
      </c>
      <c r="E48" s="6" t="s">
        <v>53</v>
      </c>
      <c r="F48" s="5">
        <v>8.4</v>
      </c>
      <c r="G48" s="6" t="s">
        <v>53</v>
      </c>
      <c r="H48" s="5">
        <v>13.4</v>
      </c>
      <c r="I48" s="6" t="s">
        <v>53</v>
      </c>
      <c r="J48" s="4" t="s">
        <v>50</v>
      </c>
      <c r="K48" s="5">
        <v>26.8</v>
      </c>
      <c r="L48" s="6" t="s">
        <v>53</v>
      </c>
      <c r="M48" s="5">
        <v>18.5</v>
      </c>
      <c r="N48" s="6" t="s">
        <v>53</v>
      </c>
      <c r="O48" s="5">
        <v>12</v>
      </c>
      <c r="P48" s="6" t="s">
        <v>53</v>
      </c>
      <c r="Q48" s="5">
        <v>19.8</v>
      </c>
      <c r="R48" s="6" t="s">
        <v>53</v>
      </c>
      <c r="S48" s="9">
        <f>B48/K48*100</f>
        <v>81.34328358208955</v>
      </c>
      <c r="T48" s="9">
        <f>D48/M48*100</f>
        <v>69.1891891891892</v>
      </c>
      <c r="U48" s="9">
        <f>F48/O48*100</f>
        <v>70</v>
      </c>
      <c r="V48" s="9">
        <f>H48/Q48*100</f>
        <v>67.67676767676768</v>
      </c>
    </row>
    <row r="49" spans="1:22" ht="12">
      <c r="A49" s="4" t="s">
        <v>185</v>
      </c>
      <c r="B49" s="5">
        <v>3.2</v>
      </c>
      <c r="C49" s="6" t="s">
        <v>53</v>
      </c>
      <c r="D49" s="5">
        <v>5.6</v>
      </c>
      <c r="E49" s="6" t="s">
        <v>53</v>
      </c>
      <c r="F49" s="5">
        <v>4.4</v>
      </c>
      <c r="G49" s="6" t="s">
        <v>53</v>
      </c>
      <c r="H49" s="6" t="s">
        <v>54</v>
      </c>
      <c r="I49" s="6" t="s">
        <v>53</v>
      </c>
      <c r="J49" s="4" t="s">
        <v>184</v>
      </c>
      <c r="K49" s="5">
        <v>7.2</v>
      </c>
      <c r="L49" s="6" t="s">
        <v>53</v>
      </c>
      <c r="M49" s="5">
        <v>3.7</v>
      </c>
      <c r="N49" s="6" t="s">
        <v>53</v>
      </c>
      <c r="O49" s="5">
        <v>4.6</v>
      </c>
      <c r="P49" s="6" t="s">
        <v>53</v>
      </c>
      <c r="Q49" s="6" t="s">
        <v>54</v>
      </c>
      <c r="R49" s="6" t="s">
        <v>53</v>
      </c>
      <c r="S49" s="9">
        <f>B49/K49*100</f>
        <v>44.44444444444445</v>
      </c>
      <c r="T49" s="9">
        <f>D49/M49*100</f>
        <v>151.35135135135133</v>
      </c>
      <c r="U49" s="9">
        <f>F49/O49*100</f>
        <v>95.6521739130435</v>
      </c>
      <c r="V49" s="9" t="s">
        <v>54</v>
      </c>
    </row>
    <row r="50" ht="12"/>
    <row r="51" spans="1:14" ht="14.25">
      <c r="A51" s="2" t="s">
        <v>57</v>
      </c>
      <c r="E51" s="2" t="s">
        <v>78</v>
      </c>
      <c r="J51" s="2" t="s">
        <v>57</v>
      </c>
      <c r="N51" s="2" t="s">
        <v>78</v>
      </c>
    </row>
    <row r="52" spans="1:15" ht="14.25">
      <c r="A52" s="2" t="s">
        <v>56</v>
      </c>
      <c r="B52" s="2" t="s">
        <v>58</v>
      </c>
      <c r="E52" s="2" t="s">
        <v>54</v>
      </c>
      <c r="F52" s="2" t="s">
        <v>79</v>
      </c>
      <c r="J52" s="2" t="s">
        <v>56</v>
      </c>
      <c r="K52" s="2" t="s">
        <v>58</v>
      </c>
      <c r="N52" s="2" t="s">
        <v>54</v>
      </c>
      <c r="O52" s="2" t="s">
        <v>79</v>
      </c>
    </row>
    <row r="53" spans="1:11" ht="14.25">
      <c r="A53" s="2" t="s">
        <v>59</v>
      </c>
      <c r="B53" s="2" t="s">
        <v>60</v>
      </c>
      <c r="J53" s="2" t="s">
        <v>59</v>
      </c>
      <c r="K53" s="2" t="s">
        <v>60</v>
      </c>
    </row>
    <row r="54" spans="1:11" ht="14.25">
      <c r="A54" s="2" t="s">
        <v>61</v>
      </c>
      <c r="B54" s="2" t="s">
        <v>62</v>
      </c>
      <c r="J54" s="2" t="s">
        <v>61</v>
      </c>
      <c r="K54" s="2" t="s">
        <v>62</v>
      </c>
    </row>
    <row r="55" spans="1:11" ht="14.25">
      <c r="A55" s="2" t="s">
        <v>63</v>
      </c>
      <c r="B55" s="2" t="s">
        <v>64</v>
      </c>
      <c r="J55" s="2" t="s">
        <v>63</v>
      </c>
      <c r="K55" s="2" t="s">
        <v>64</v>
      </c>
    </row>
    <row r="56" spans="1:11" ht="14.25">
      <c r="A56" s="2" t="s">
        <v>65</v>
      </c>
      <c r="B56" s="2" t="s">
        <v>66</v>
      </c>
      <c r="J56" s="2" t="s">
        <v>65</v>
      </c>
      <c r="K56" s="2" t="s">
        <v>66</v>
      </c>
    </row>
    <row r="57" spans="1:11" ht="14.25">
      <c r="A57" s="2" t="s">
        <v>67</v>
      </c>
      <c r="B57" s="2" t="s">
        <v>68</v>
      </c>
      <c r="J57" s="2" t="s">
        <v>67</v>
      </c>
      <c r="K57" s="2" t="s">
        <v>68</v>
      </c>
    </row>
    <row r="58" spans="1:11" ht="14.25">
      <c r="A58" s="2" t="s">
        <v>69</v>
      </c>
      <c r="B58" s="2" t="s">
        <v>70</v>
      </c>
      <c r="J58" s="2" t="s">
        <v>69</v>
      </c>
      <c r="K58" s="2" t="s">
        <v>70</v>
      </c>
    </row>
    <row r="59" spans="1:11" ht="14.25">
      <c r="A59" s="2" t="s">
        <v>71</v>
      </c>
      <c r="B59" s="2" t="s">
        <v>72</v>
      </c>
      <c r="J59" s="2" t="s">
        <v>71</v>
      </c>
      <c r="K59" s="2" t="s">
        <v>72</v>
      </c>
    </row>
    <row r="60" spans="1:11" ht="14.25">
      <c r="A60" s="2" t="s">
        <v>73</v>
      </c>
      <c r="B60" s="2" t="s">
        <v>74</v>
      </c>
      <c r="J60" s="2" t="s">
        <v>73</v>
      </c>
      <c r="K60" s="2" t="s">
        <v>74</v>
      </c>
    </row>
    <row r="61" spans="1:11" ht="14.25">
      <c r="A61" s="2" t="s">
        <v>55</v>
      </c>
      <c r="B61" s="2" t="s">
        <v>75</v>
      </c>
      <c r="J61" s="2" t="s">
        <v>55</v>
      </c>
      <c r="K61" s="2" t="s">
        <v>75</v>
      </c>
    </row>
    <row r="62" spans="1:11" ht="14.25">
      <c r="A62" s="2" t="s">
        <v>76</v>
      </c>
      <c r="B62" s="2" t="s">
        <v>77</v>
      </c>
      <c r="J62" s="2" t="s">
        <v>76</v>
      </c>
      <c r="K62" s="2" t="s">
        <v>77</v>
      </c>
    </row>
  </sheetData>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ATANASOV Dilyan (ESTAT)</dc:creator>
  <cp:keywords/>
  <dc:description/>
  <cp:lastModifiedBy>ATANASOV Dilyan (ESTAT)</cp:lastModifiedBy>
  <dcterms:created xsi:type="dcterms:W3CDTF">2021-04-16T08:25:05Z</dcterms:created>
  <dcterms:modified xsi:type="dcterms:W3CDTF">2021-04-19T10:18:58Z</dcterms:modified>
  <cp:category/>
  <cp:version/>
  <cp:contentType/>
  <cp:contentStatus/>
</cp:coreProperties>
</file>