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386" yWindow="65401" windowWidth="21585" windowHeight="14385" tabRatio="639" activeTab="0"/>
  </bookViews>
  <sheets>
    <sheet name="T1" sheetId="1" r:id="rId1"/>
    <sheet name="F1" sheetId="2" r:id="rId2"/>
    <sheet name="F2" sheetId="8" r:id="rId3"/>
    <sheet name="F3" sheetId="10" r:id="rId4"/>
    <sheet name="M1" sheetId="12" r:id="rId5"/>
    <sheet name="T2" sheetId="13" r:id="rId6"/>
    <sheet name="T3" sheetId="15" r:id="rId7"/>
    <sheet name="F4" sheetId="19" r:id="rId8"/>
    <sheet name="T4" sheetId="16" r:id="rId9"/>
    <sheet name="M2" sheetId="17" r:id="rId10"/>
  </sheets>
  <definedNames/>
  <calcPr calcId="145621"/>
</workbook>
</file>

<file path=xl/sharedStrings.xml><?xml version="1.0" encoding="utf-8"?>
<sst xmlns="http://schemas.openxmlformats.org/spreadsheetml/2006/main" count="631" uniqueCount="127">
  <si>
    <t>EU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</si>
  <si>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</si>
  <si>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</si>
  <si>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</si>
  <si>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</si>
  <si>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</si>
  <si>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</si>
  <si>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</si>
  <si>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</si>
  <si>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</si>
  <si>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</si>
  <si>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</si>
  <si>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</si>
  <si>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</si>
  <si>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</si>
  <si>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</si>
  <si>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</si>
  <si>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</si>
  <si>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</si>
  <si>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</si>
  <si>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</si>
  <si>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</si>
  <si>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</si>
  <si>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</si>
  <si>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</si>
  <si>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</si>
  <si>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</si>
  <si>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</si>
  <si>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Difference</t>
  </si>
  <si>
    <t>(%)</t>
  </si>
  <si>
    <t>Class</t>
  </si>
  <si>
    <t>Legend</t>
  </si>
  <si>
    <t>Colour</t>
  </si>
  <si>
    <t>(EUR million)</t>
  </si>
  <si>
    <t>Exports</t>
  </si>
  <si>
    <t>Spillover received</t>
  </si>
  <si>
    <t>Total</t>
  </si>
  <si>
    <t>of which:</t>
  </si>
  <si>
    <t>domestic  — direct</t>
  </si>
  <si>
    <t>domestic — indirect</t>
  </si>
  <si>
    <t>spillover received</t>
  </si>
  <si>
    <t>GEO</t>
  </si>
  <si>
    <t>Exports from: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</si>
  <si>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</si>
  <si>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</si>
  <si>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</si>
  <si>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</si>
  <si>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</si>
  <si>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</si>
  <si>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Transportation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</si>
  <si>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</si>
  <si>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</si>
  <si>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</si>
  <si>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</si>
  <si>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</si>
  <si>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</si>
  <si>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</si>
  <si>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Arts, entertainment and recreation</t>
  </si>
  <si>
    <t>Other service activities</t>
  </si>
  <si>
    <t>Human health &amp; social work act.</t>
  </si>
  <si>
    <t>Activities of extraterritorial organisations/bodies</t>
  </si>
  <si>
    <t>Water supply; sewerage, waste management &amp; remediation act.</t>
  </si>
  <si>
    <t>Distributive trades</t>
  </si>
  <si>
    <t>Accommodation &amp; food service act.</t>
  </si>
  <si>
    <t>Activities of households as employers (¹)</t>
  </si>
  <si>
    <t>Activities of households
as employers (¹)</t>
  </si>
  <si>
    <t>Arts, entertainment
and recreation</t>
  </si>
  <si>
    <t>Professional, scientific
and technical activities</t>
  </si>
  <si>
    <t>Accommodation and
food service activities</t>
  </si>
  <si>
    <t>Agriculture, forestry
and fishing</t>
  </si>
  <si>
    <t>Financial and
insurance activities</t>
  </si>
  <si>
    <t>Information and
communication</t>
  </si>
  <si>
    <t>Administrative and support
service activities</t>
  </si>
  <si>
    <t>Human health and
social work activities</t>
  </si>
  <si>
    <t>Industry</t>
  </si>
  <si>
    <t>(name)</t>
  </si>
  <si>
    <t>Professional, scientific &amp; technical act.</t>
  </si>
  <si>
    <t>Administrative &amp; support service act.</t>
  </si>
  <si>
    <t>Industry name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</si>
  <si>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— FIGARO</t>
    </r>
  </si>
  <si>
    <t>total</t>
  </si>
  <si>
    <t>(¹) Including also undifferentiated goods- and services-producing activities of households for own use.</t>
  </si>
  <si>
    <t>–</t>
  </si>
  <si>
    <t>supported in each Member State by exports of all EU Member States to non-member countries</t>
  </si>
  <si>
    <t>Note: sorted on the difference between the two indicators shown.</t>
  </si>
  <si>
    <t xml:space="preserve"> </t>
  </si>
  <si>
    <t>Net beneficiaries
from spillover effects</t>
  </si>
  <si>
    <t>Indirect domestic</t>
  </si>
  <si>
    <t>Direct domestic</t>
  </si>
  <si>
    <t>Table 1: Value added and exports, key indicators, 2019</t>
  </si>
  <si>
    <t>Value added</t>
  </si>
  <si>
    <t>Share of value added supported by exports of all EU Member States to non-member countries</t>
  </si>
  <si>
    <t>Figure 1: Value added supported by exports, 2019</t>
  </si>
  <si>
    <t>Value added in each Member State supported by exports of all EU Member States to non-member countries</t>
  </si>
  <si>
    <t>Value added in the EU supported by exports of each Member State to non-member countries</t>
  </si>
  <si>
    <t>Figure 2: Value added in each Member State supported by the exports of all Member States to non-member countries, 2010 and 2019</t>
  </si>
  <si>
    <t>Figure 3: Share of value added in each Member State supported by the exports of all Member States to non-member countries, 2019</t>
  </si>
  <si>
    <t>Map 1: Share of spillover effects on value added supported by exports to non-member countries, 2019</t>
  </si>
  <si>
    <t>Table 2: Value added in each Member State supported by the exports of each Member State, 2019</t>
  </si>
  <si>
    <t>Table 3: Supported value added in each industry as a share of the total value added supported by the exports of each industry, EU, 2019</t>
  </si>
  <si>
    <t>Value added in:</t>
  </si>
  <si>
    <t>Figure 4: Value added in each industry supported by manufacturing exports, 2019</t>
  </si>
  <si>
    <t>Table 4: Industries with largest value added supported by the exports of all Member States to non-member countries, 2019</t>
  </si>
  <si>
    <t>Industry with highest level of supported value added</t>
  </si>
  <si>
    <t>Value added supported</t>
  </si>
  <si>
    <t>Value added supported
as a share of:</t>
  </si>
  <si>
    <t>all supported value added</t>
  </si>
  <si>
    <t>total value added</t>
  </si>
  <si>
    <t>Industry with second highest level of supported value added</t>
  </si>
  <si>
    <t>Map 2: Industries with highest level of value added supported by the exports of all Member States to non-member countries, 2019</t>
  </si>
  <si>
    <t>as a ratio to
value added</t>
  </si>
  <si>
    <t>Note: overall, EU value added of EUR 1 666 billion in 2010 and EUR 2 585 billion in 2019 was supported by EU exports (not shown for scale reasons). As such, there was an increase of EUR 919 billion between 2010 and 2019.</t>
  </si>
  <si>
    <t>(EUR billion)</t>
  </si>
  <si>
    <t>Reading note: value added of EUR 99.4 billion in Belgium was supported by the exports of all EU Member States to non-member countries.</t>
  </si>
  <si>
    <t>Total value added</t>
  </si>
  <si>
    <t>EU = 2.3</t>
  </si>
  <si>
    <t>2.3 - &lt; 4.5</t>
  </si>
  <si>
    <t>≥ 4.5</t>
  </si>
  <si>
    <t>&lt; 1.6</t>
  </si>
  <si>
    <t>1.6 - &lt; 2.3</t>
  </si>
  <si>
    <t>Reading note: value added of EUR 83.5 billion in Belgium was supported by Belgian exports to non-member countries (the domestic effect); value added of EUR 0.1 billion in Bulgaria was supported by Belgian exports to non-member countries (part of the spillover received effect in Bulgaria).</t>
  </si>
  <si>
    <t>Reading note: 62.5 % of the value added supported by exports from agriculture, forestry and fishing was in agriculture, forestry and fishing; 9.1 % of the value added supported by exports from agriculture, forestry and fishing was in manufacturing.</t>
  </si>
  <si>
    <t>Note: in addition, value added of EUR 973.8 billion in manufacturing was supported by manufacturing exports (not shown for scale reasons).</t>
  </si>
  <si>
    <t>Value added in each industry supported by the exports of each industry, EU, 2019 (EUR million)</t>
  </si>
  <si>
    <t>Net contributors
of spillover effects</t>
  </si>
  <si>
    <t>Value added in each Member State supported by the exports of all Member States to non-member countries, 2019 (thousands)</t>
  </si>
  <si>
    <t>Share of different effects in each Member State's value added supported by the exports of all Member States to non-member countries,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</si>
</sst>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_i"/>
    <numFmt numFmtId="167" formatCode="#,##0.0_i"/>
    <numFmt numFmtId="168" formatCode="@_i"/>
    <numFmt numFmtId="169" formatCode="#,##0.000"/>
  </numFmts>
  <fonts count="18">
    <font>
      <sz val="8"/>
      <color theme="1"/>
      <name val="Calibri Light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0" tint="-0.24997000396251678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indexed="8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indexed="8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wrapText="1"/>
    </xf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3" fontId="4" fillId="6" borderId="4" xfId="0" applyNumberFormat="1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right"/>
    </xf>
    <xf numFmtId="0" fontId="3" fillId="7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165" fontId="4" fillId="0" borderId="0" xfId="0" applyNumberFormat="1" applyFont="1" applyAlignment="1">
      <alignment wrapText="1"/>
    </xf>
    <xf numFmtId="3" fontId="4" fillId="0" borderId="0" xfId="0" applyNumberFormat="1" applyFont="1"/>
    <xf numFmtId="164" fontId="4" fillId="0" borderId="0" xfId="0" applyNumberFormat="1" applyFont="1"/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3" fontId="4" fillId="6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7" fillId="6" borderId="9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164" fontId="4" fillId="6" borderId="0" xfId="0" applyNumberFormat="1" applyFont="1" applyFill="1" applyBorder="1" applyAlignment="1">
      <alignment horizontal="right"/>
    </xf>
    <xf numFmtId="0" fontId="4" fillId="0" borderId="12" xfId="0" applyFont="1" applyBorder="1"/>
    <xf numFmtId="0" fontId="3" fillId="7" borderId="13" xfId="0" applyFont="1" applyFill="1" applyBorder="1" applyAlignment="1">
      <alignment horizontal="center" textRotation="90" wrapText="1"/>
    </xf>
    <xf numFmtId="0" fontId="3" fillId="7" borderId="14" xfId="0" applyFont="1" applyFill="1" applyBorder="1" applyAlignment="1">
      <alignment horizontal="center" textRotation="90" wrapText="1"/>
    </xf>
    <xf numFmtId="0" fontId="3" fillId="7" borderId="15" xfId="0" applyFont="1" applyFill="1" applyBorder="1" applyAlignment="1">
      <alignment horizontal="center" textRotation="90" wrapText="1"/>
    </xf>
    <xf numFmtId="0" fontId="3" fillId="7" borderId="5" xfId="0" applyFont="1" applyFill="1" applyBorder="1" applyAlignment="1">
      <alignment horizontal="center" textRotation="90" wrapText="1"/>
    </xf>
    <xf numFmtId="166" fontId="10" fillId="0" borderId="0" xfId="0" applyNumberFormat="1" applyFont="1"/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4" fillId="0" borderId="0" xfId="0" applyFont="1" applyBorder="1"/>
    <xf numFmtId="0" fontId="3" fillId="7" borderId="5" xfId="0" applyFont="1" applyFill="1" applyBorder="1" applyAlignment="1">
      <alignment horizontal="center" wrapText="1"/>
    </xf>
    <xf numFmtId="167" fontId="4" fillId="0" borderId="18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167" fontId="4" fillId="0" borderId="7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left"/>
    </xf>
    <xf numFmtId="166" fontId="4" fillId="0" borderId="7" xfId="0" applyNumberFormat="1" applyFont="1" applyFill="1" applyBorder="1" applyAlignment="1">
      <alignment horizontal="left"/>
    </xf>
    <xf numFmtId="166" fontId="4" fillId="0" borderId="19" xfId="0" applyNumberFormat="1" applyFont="1" applyFill="1" applyBorder="1" applyAlignment="1">
      <alignment horizontal="left"/>
    </xf>
    <xf numFmtId="0" fontId="3" fillId="7" borderId="20" xfId="0" applyFont="1" applyFill="1" applyBorder="1" applyAlignment="1">
      <alignment horizontal="center" wrapText="1"/>
    </xf>
    <xf numFmtId="3" fontId="4" fillId="6" borderId="21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6" fontId="4" fillId="0" borderId="23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left"/>
    </xf>
    <xf numFmtId="0" fontId="4" fillId="7" borderId="0" xfId="0" applyFont="1" applyFill="1"/>
    <xf numFmtId="0" fontId="4" fillId="8" borderId="0" xfId="0" applyFont="1" applyFill="1"/>
    <xf numFmtId="0" fontId="3" fillId="7" borderId="2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6" borderId="26" xfId="0" applyNumberFormat="1" applyFont="1" applyFill="1" applyBorder="1" applyAlignment="1">
      <alignment horizontal="left"/>
    </xf>
    <xf numFmtId="167" fontId="4" fillId="0" borderId="13" xfId="0" applyNumberFormat="1" applyFont="1" applyFill="1" applyBorder="1" applyAlignment="1">
      <alignment horizontal="right"/>
    </xf>
    <xf numFmtId="167" fontId="4" fillId="0" borderId="17" xfId="0" applyNumberFormat="1" applyFont="1" applyFill="1" applyBorder="1" applyAlignment="1">
      <alignment horizontal="right"/>
    </xf>
    <xf numFmtId="167" fontId="4" fillId="0" borderId="2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7" fontId="4" fillId="7" borderId="6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17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textRotation="90" wrapText="1"/>
    </xf>
    <xf numFmtId="167" fontId="10" fillId="0" borderId="0" xfId="0" applyNumberFormat="1" applyFont="1"/>
    <xf numFmtId="0" fontId="13" fillId="0" borderId="0" xfId="0" applyFont="1" applyAlignment="1">
      <alignment horizontal="right"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/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14" fillId="0" borderId="0" xfId="0" applyFont="1"/>
    <xf numFmtId="167" fontId="4" fillId="6" borderId="4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 vertical="center" textRotation="90" wrapText="1"/>
    </xf>
    <xf numFmtId="167" fontId="4" fillId="6" borderId="0" xfId="0" applyNumberFormat="1" applyFont="1" applyFill="1" applyBorder="1" applyAlignment="1">
      <alignment horizontal="right"/>
    </xf>
    <xf numFmtId="167" fontId="10" fillId="7" borderId="18" xfId="0" applyNumberFormat="1" applyFont="1" applyFill="1" applyBorder="1" applyAlignment="1">
      <alignment horizontal="right"/>
    </xf>
    <xf numFmtId="167" fontId="10" fillId="0" borderId="10" xfId="0" applyNumberFormat="1" applyFont="1" applyFill="1" applyBorder="1" applyAlignment="1">
      <alignment horizontal="right"/>
    </xf>
    <xf numFmtId="167" fontId="10" fillId="0" borderId="7" xfId="0" applyNumberFormat="1" applyFont="1" applyFill="1" applyBorder="1" applyAlignment="1">
      <alignment horizontal="right"/>
    </xf>
    <xf numFmtId="167" fontId="10" fillId="7" borderId="6" xfId="0" applyNumberFormat="1" applyFont="1" applyFill="1" applyBorder="1" applyAlignment="1">
      <alignment horizontal="right"/>
    </xf>
    <xf numFmtId="167" fontId="10" fillId="0" borderId="6" xfId="0" applyNumberFormat="1" applyFont="1" applyFill="1" applyBorder="1" applyAlignment="1">
      <alignment horizontal="right"/>
    </xf>
    <xf numFmtId="167" fontId="10" fillId="0" borderId="17" xfId="0" applyNumberFormat="1" applyFont="1" applyFill="1" applyBorder="1" applyAlignment="1">
      <alignment horizontal="right"/>
    </xf>
    <xf numFmtId="167" fontId="10" fillId="0" borderId="19" xfId="0" applyNumberFormat="1" applyFont="1" applyFill="1" applyBorder="1" applyAlignment="1">
      <alignment horizontal="right"/>
    </xf>
    <xf numFmtId="167" fontId="10" fillId="0" borderId="11" xfId="0" applyNumberFormat="1" applyFont="1" applyFill="1" applyBorder="1" applyAlignment="1">
      <alignment horizontal="right"/>
    </xf>
    <xf numFmtId="167" fontId="10" fillId="7" borderId="14" xfId="0" applyNumberFormat="1" applyFont="1" applyFill="1" applyBorder="1" applyAlignment="1">
      <alignment horizontal="right"/>
    </xf>
    <xf numFmtId="167" fontId="10" fillId="0" borderId="14" xfId="0" applyNumberFormat="1" applyFont="1" applyFill="1" applyBorder="1" applyAlignment="1">
      <alignment horizontal="right"/>
    </xf>
    <xf numFmtId="169" fontId="4" fillId="0" borderId="0" xfId="0" applyNumberFormat="1" applyFont="1"/>
    <xf numFmtId="0" fontId="10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right"/>
    </xf>
    <xf numFmtId="0" fontId="3" fillId="7" borderId="1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supported by exports,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09275"/>
          <c:w val="0.934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'F1'!$D$13</c:f>
              <c:strCache>
                <c:ptCount val="1"/>
                <c:pt idx="0">
                  <c:v>Value added in each Member State supported by exports of all EU Member States to non-member countries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'F1'!$B$14:$C$41</c:f>
              <c:multiLvlStrCache/>
            </c:multiLvlStrRef>
          </c:cat>
          <c:val>
            <c:numRef>
              <c:f>'F1'!$D$14:$D$41</c:f>
              <c:numCache/>
            </c:numRef>
          </c:val>
        </c:ser>
        <c:ser>
          <c:idx val="1"/>
          <c:order val="1"/>
          <c:tx>
            <c:strRef>
              <c:f>'F1'!$E$13</c:f>
              <c:strCache>
                <c:ptCount val="1"/>
                <c:pt idx="0">
                  <c:v>Value added in the EU supported by exports of each Member State to non-member countries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'F1'!$B$14:$C$41</c:f>
              <c:multiLvlStrCache/>
            </c:multiLvlStrRef>
          </c:cat>
          <c:val>
            <c:numRef>
              <c:f>'F1'!$E$14:$E$41</c:f>
              <c:numCache/>
            </c:numRef>
          </c:val>
        </c:ser>
        <c:axId val="57715159"/>
        <c:axId val="49674384"/>
      </c:bar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151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75"/>
          <c:y val="0.86725"/>
          <c:w val="0.9195"/>
          <c:h val="0.06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in each Member State supported by the exports of all Member States to non-member countries, 2010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5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'F2'!$D$13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'F2'!$C$15:$C$41</c:f>
              <c:strCache/>
            </c:strRef>
          </c:cat>
          <c:val>
            <c:numRef>
              <c:f>'F2'!$D$15:$D$41</c:f>
              <c:numCache/>
            </c:numRef>
          </c:val>
        </c:ser>
        <c:ser>
          <c:idx val="1"/>
          <c:order val="1"/>
          <c:tx>
            <c:strRef>
              <c:f>'F2'!$E$13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'F2'!$C$15:$C$41</c:f>
              <c:strCache/>
            </c:strRef>
          </c:cat>
          <c:val>
            <c:numRef>
              <c:f>'F2'!$E$15:$E$41</c:f>
              <c:numCache/>
            </c:numRef>
          </c:val>
        </c:ser>
        <c:axId val="44416273"/>
        <c:axId val="64202138"/>
      </c:bar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162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"/>
          <c:y val="0.84675"/>
          <c:w val="0.1625"/>
          <c:h val="0.05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value added in each Member State supported by the exports of all Member States to non-member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48"/>
          <c:w val="0.77175"/>
          <c:h val="0.6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'F3'!$D$13</c:f>
              <c:strCache>
                <c:ptCount val="1"/>
                <c:pt idx="0">
                  <c:v>Direct domestic</c:v>
                </c:pt>
              </c:strCache>
            </c:strRef>
          </c:tx>
          <c:spPr>
            <a:solidFill>
              <a:srgbClr val="4F81BD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'F3'!$D$14:$D$42</c:f>
              <c:numCache/>
            </c:numRef>
          </c:val>
        </c:ser>
        <c:ser>
          <c:idx val="1"/>
          <c:order val="1"/>
          <c:tx>
            <c:strRef>
              <c:f>'F3'!$E$13</c:f>
              <c:strCache>
                <c:ptCount val="1"/>
                <c:pt idx="0">
                  <c:v>Indirect domestic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'F3'!$E$14:$E$42</c:f>
              <c:numCache/>
            </c:numRef>
          </c:val>
        </c:ser>
        <c:ser>
          <c:idx val="2"/>
          <c:order val="2"/>
          <c:tx>
            <c:strRef>
              <c:f>'F3'!$F$13</c:f>
              <c:strCache>
                <c:ptCount val="1"/>
                <c:pt idx="0">
                  <c:v>Spillover received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'F3'!$F$14:$F$42</c:f>
              <c:numCache/>
            </c:numRef>
          </c:val>
        </c:ser>
        <c:overlap val="100"/>
        <c:axId val="40948331"/>
        <c:axId val="32990660"/>
      </c:bar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94833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35"/>
          <c:y val="0.55875"/>
          <c:w val="0.17525"/>
          <c:h val="0.22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in each industry supported by manufacturing exports,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15"/>
          <c:y val="0.1525"/>
          <c:w val="0.4972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'F4'!$C$11:$C$30</c:f>
              <c:strCache/>
            </c:strRef>
          </c:cat>
          <c:val>
            <c:numRef>
              <c:f>'F4'!$D$11:$D$30</c:f>
              <c:numCache/>
            </c:numRef>
          </c:val>
        </c:ser>
        <c:axId val="28480485"/>
        <c:axId val="54997774"/>
      </c:barChart>
      <c:catAx>
        <c:axId val="284804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  <c:max val="1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80485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sorted on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difference between the two indicators shown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19</xdr:row>
      <xdr:rowOff>76200</xdr:rowOff>
    </xdr:from>
    <xdr:to>
      <xdr:col>12</xdr:col>
      <xdr:colOff>0</xdr:colOff>
      <xdr:row>76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2876550"/>
          <a:ext cx="6105525" cy="871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46</xdr:row>
      <xdr:rowOff>104775</xdr:rowOff>
    </xdr:from>
    <xdr:to>
      <xdr:col>15</xdr:col>
      <xdr:colOff>495300</xdr:colOff>
      <xdr:row>96</xdr:row>
      <xdr:rowOff>133350</xdr:rowOff>
    </xdr:to>
    <xdr:graphicFrame macro="">
      <xdr:nvGraphicFramePr>
        <xdr:cNvPr id="2" name="Chart 1"/>
        <xdr:cNvGraphicFramePr/>
      </xdr:nvGraphicFramePr>
      <xdr:xfrm>
        <a:off x="1133475" y="8401050"/>
        <a:ext cx="95250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overall, EU value added of EUR 1 666 billion in 2010 and EUR 2 585 billion in 2019 was supported by EU exports (not shown for scale reasons). As such, there was an increase of EUR 919 billion between 2010 and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45</xdr:row>
      <xdr:rowOff>19050</xdr:rowOff>
    </xdr:from>
    <xdr:to>
      <xdr:col>18</xdr:col>
      <xdr:colOff>276225</xdr:colOff>
      <xdr:row>88</xdr:row>
      <xdr:rowOff>133350</xdr:rowOff>
    </xdr:to>
    <xdr:graphicFrame macro="">
      <xdr:nvGraphicFramePr>
        <xdr:cNvPr id="2" name="Chart 1"/>
        <xdr:cNvGraphicFramePr/>
      </xdr:nvGraphicFramePr>
      <xdr:xfrm>
        <a:off x="1133475" y="7086600"/>
        <a:ext cx="9525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</xdr:colOff>
      <xdr:row>8</xdr:row>
      <xdr:rowOff>57150</xdr:rowOff>
    </xdr:from>
    <xdr:to>
      <xdr:col>25</xdr:col>
      <xdr:colOff>495300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5076825" y="1333500"/>
        <a:ext cx="9525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17</xdr:col>
      <xdr:colOff>447675</xdr:colOff>
      <xdr:row>74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895600"/>
          <a:ext cx="6105525" cy="852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in addition, value added of EUR 973.8 billion in manufacturing was supported by manufacturing exports (not shown for scale reasons).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Including also undifferentiated goods- and services-producing activities of households for own use.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— FIGARO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35</xdr:row>
      <xdr:rowOff>95250</xdr:rowOff>
    </xdr:from>
    <xdr:to>
      <xdr:col>12</xdr:col>
      <xdr:colOff>123825</xdr:colOff>
      <xdr:row>83</xdr:row>
      <xdr:rowOff>95250</xdr:rowOff>
    </xdr:to>
    <xdr:graphicFrame macro="">
      <xdr:nvGraphicFramePr>
        <xdr:cNvPr id="2" name="Chart 1"/>
        <xdr:cNvGraphicFramePr/>
      </xdr:nvGraphicFramePr>
      <xdr:xfrm>
        <a:off x="1533525" y="5486400"/>
        <a:ext cx="95250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44"/>
  <sheetViews>
    <sheetView showGridLines="0" tabSelected="1" workbookViewId="0" topLeftCell="A4"/>
  </sheetViews>
  <sheetFormatPr defaultColWidth="9.33203125" defaultRowHeight="11.25"/>
  <cols>
    <col min="1" max="2" width="13.33203125" style="1" customWidth="1"/>
    <col min="3" max="3" width="20.33203125" style="1" customWidth="1"/>
    <col min="4" max="8" width="29.33203125" style="1" customWidth="1"/>
    <col min="9" max="9" width="13" style="1" customWidth="1"/>
    <col min="10" max="16384" width="9.33203125" style="1" customWidth="1"/>
  </cols>
  <sheetData>
    <row r="6" ht="15.75">
      <c r="C6" s="72" t="s">
        <v>89</v>
      </c>
    </row>
    <row r="7" ht="12.75">
      <c r="C7" s="29"/>
    </row>
    <row r="10" spans="3:8" ht="11.25">
      <c r="C10" s="127"/>
      <c r="D10" s="120" t="s">
        <v>90</v>
      </c>
      <c r="E10" s="124"/>
      <c r="F10" s="125" t="s">
        <v>91</v>
      </c>
      <c r="G10" s="120" t="s">
        <v>34</v>
      </c>
      <c r="H10" s="121"/>
    </row>
    <row r="11" spans="3:8" ht="48">
      <c r="C11" s="128"/>
      <c r="D11" s="27" t="s">
        <v>80</v>
      </c>
      <c r="E11" s="66" t="s">
        <v>83</v>
      </c>
      <c r="F11" s="126"/>
      <c r="G11" s="27" t="s">
        <v>80</v>
      </c>
      <c r="H11" s="27" t="s">
        <v>110</v>
      </c>
    </row>
    <row r="12" spans="3:8" ht="11.25">
      <c r="C12" s="129"/>
      <c r="D12" s="122" t="s">
        <v>112</v>
      </c>
      <c r="E12" s="123"/>
      <c r="F12" s="18" t="s">
        <v>29</v>
      </c>
      <c r="G12" s="64" t="s">
        <v>112</v>
      </c>
      <c r="H12" s="64" t="s">
        <v>29</v>
      </c>
    </row>
    <row r="13" spans="3:9" ht="11.25">
      <c r="C13" s="67" t="s">
        <v>0</v>
      </c>
      <c r="D13" s="103">
        <v>12475.954819</v>
      </c>
      <c r="E13" s="106">
        <v>2585.094998</v>
      </c>
      <c r="F13" s="103">
        <f aca="true" t="shared" si="0" ref="F13:F40">+E13/D13*100</f>
        <v>20.720618465715205</v>
      </c>
      <c r="G13" s="103">
        <v>3471.50956</v>
      </c>
      <c r="H13" s="103">
        <f aca="true" t="shared" si="1" ref="H13:H40">+G13/D13*100</f>
        <v>27.82560221132843</v>
      </c>
      <c r="I13" s="4"/>
    </row>
    <row r="14" spans="3:9" ht="11.25">
      <c r="C14" s="13" t="s">
        <v>1</v>
      </c>
      <c r="D14" s="48">
        <v>424.99831</v>
      </c>
      <c r="E14" s="49">
        <v>99.360993</v>
      </c>
      <c r="F14" s="48">
        <f t="shared" si="0"/>
        <v>23.379150142973508</v>
      </c>
      <c r="G14" s="48">
        <v>128.06858</v>
      </c>
      <c r="H14" s="48">
        <f t="shared" si="1"/>
        <v>30.13390335599217</v>
      </c>
      <c r="I14" s="4"/>
    </row>
    <row r="15" spans="3:9" ht="11.25">
      <c r="C15" s="14" t="s">
        <v>2</v>
      </c>
      <c r="D15" s="50">
        <v>52.85991</v>
      </c>
      <c r="E15" s="51">
        <v>9.951018</v>
      </c>
      <c r="F15" s="50">
        <f t="shared" si="0"/>
        <v>18.825264742221467</v>
      </c>
      <c r="G15" s="50">
        <v>12.25326</v>
      </c>
      <c r="H15" s="50">
        <f t="shared" si="1"/>
        <v>23.18062970595296</v>
      </c>
      <c r="I15" s="4"/>
    </row>
    <row r="16" spans="3:9" ht="11.25">
      <c r="C16" s="14" t="s">
        <v>3</v>
      </c>
      <c r="D16" s="50">
        <v>202.16853</v>
      </c>
      <c r="E16" s="51">
        <v>44.482944</v>
      </c>
      <c r="F16" s="50">
        <f t="shared" si="0"/>
        <v>22.00290223211298</v>
      </c>
      <c r="G16" s="50">
        <v>68.27445</v>
      </c>
      <c r="H16" s="50">
        <f t="shared" si="1"/>
        <v>33.77105724615003</v>
      </c>
      <c r="I16" s="4"/>
    </row>
    <row r="17" spans="3:9" ht="11.25">
      <c r="C17" s="14" t="s">
        <v>4</v>
      </c>
      <c r="D17" s="50">
        <v>272.92201</v>
      </c>
      <c r="E17" s="51">
        <v>64.830621</v>
      </c>
      <c r="F17" s="50">
        <f t="shared" si="0"/>
        <v>23.754266282884252</v>
      </c>
      <c r="G17" s="50">
        <v>102.33035</v>
      </c>
      <c r="H17" s="50">
        <f t="shared" si="1"/>
        <v>37.49435598836459</v>
      </c>
      <c r="I17" s="4"/>
    </row>
    <row r="18" spans="3:9" ht="11.25">
      <c r="C18" s="14" t="s">
        <v>27</v>
      </c>
      <c r="D18" s="50">
        <v>3106.15699</v>
      </c>
      <c r="E18" s="51">
        <v>745.163986</v>
      </c>
      <c r="F18" s="50">
        <f t="shared" si="0"/>
        <v>23.989900974065062</v>
      </c>
      <c r="G18" s="50">
        <v>962.94541</v>
      </c>
      <c r="H18" s="50">
        <f t="shared" si="1"/>
        <v>31.001182911878516</v>
      </c>
      <c r="I18" s="4"/>
    </row>
    <row r="19" spans="3:9" ht="11.25">
      <c r="C19" s="14" t="s">
        <v>5</v>
      </c>
      <c r="D19" s="50">
        <v>24.46051</v>
      </c>
      <c r="E19" s="51">
        <v>5.111907</v>
      </c>
      <c r="F19" s="50">
        <f t="shared" si="0"/>
        <v>20.898611680623176</v>
      </c>
      <c r="G19" s="50">
        <v>7.26922</v>
      </c>
      <c r="H19" s="50">
        <f t="shared" si="1"/>
        <v>29.718186579102397</v>
      </c>
      <c r="I19" s="4"/>
    </row>
    <row r="20" spans="3:9" ht="11.25">
      <c r="C20" s="14" t="s">
        <v>6</v>
      </c>
      <c r="D20" s="50">
        <v>334.82821</v>
      </c>
      <c r="E20" s="51">
        <v>169.70874</v>
      </c>
      <c r="F20" s="50">
        <f t="shared" si="0"/>
        <v>50.68531710634537</v>
      </c>
      <c r="G20" s="50">
        <v>242.51471</v>
      </c>
      <c r="H20" s="50">
        <f t="shared" si="1"/>
        <v>72.42959307401249</v>
      </c>
      <c r="I20" s="4"/>
    </row>
    <row r="21" spans="3:9" ht="11.25">
      <c r="C21" s="14" t="s">
        <v>7</v>
      </c>
      <c r="D21" s="50">
        <v>159.03702</v>
      </c>
      <c r="E21" s="51">
        <v>21.311854</v>
      </c>
      <c r="F21" s="50">
        <f t="shared" si="0"/>
        <v>13.400561705695942</v>
      </c>
      <c r="G21" s="50">
        <v>31.10311</v>
      </c>
      <c r="H21" s="50">
        <f t="shared" si="1"/>
        <v>19.557150907379928</v>
      </c>
      <c r="I21" s="4"/>
    </row>
    <row r="22" spans="3:9" ht="11.25">
      <c r="C22" s="14" t="s">
        <v>8</v>
      </c>
      <c r="D22" s="50">
        <v>1129.01</v>
      </c>
      <c r="E22" s="51">
        <v>160.725971</v>
      </c>
      <c r="F22" s="50">
        <f t="shared" si="0"/>
        <v>14.236009512758965</v>
      </c>
      <c r="G22" s="50">
        <v>180.58812</v>
      </c>
      <c r="H22" s="50">
        <f t="shared" si="1"/>
        <v>15.995263106615532</v>
      </c>
      <c r="I22" s="4"/>
    </row>
    <row r="23" spans="3:9" ht="11.25">
      <c r="C23" s="14" t="s">
        <v>9</v>
      </c>
      <c r="D23" s="50">
        <v>2154.0674</v>
      </c>
      <c r="E23" s="51">
        <v>369.16089</v>
      </c>
      <c r="F23" s="50">
        <f t="shared" si="0"/>
        <v>17.1378523253265</v>
      </c>
      <c r="G23" s="50">
        <v>501.38372</v>
      </c>
      <c r="H23" s="50">
        <f t="shared" si="1"/>
        <v>23.276138898903532</v>
      </c>
      <c r="I23" s="4"/>
    </row>
    <row r="24" spans="3:9" ht="11.25">
      <c r="C24" s="14" t="s">
        <v>10</v>
      </c>
      <c r="D24" s="50">
        <v>44.442484</v>
      </c>
      <c r="E24" s="51">
        <v>6.803462</v>
      </c>
      <c r="F24" s="50">
        <f t="shared" si="0"/>
        <v>15.308464756380403</v>
      </c>
      <c r="G24" s="50">
        <v>7.38626</v>
      </c>
      <c r="H24" s="50">
        <f t="shared" si="1"/>
        <v>16.6198181001764</v>
      </c>
      <c r="I24" s="4"/>
    </row>
    <row r="25" spans="3:9" ht="11.25">
      <c r="C25" s="14" t="s">
        <v>11</v>
      </c>
      <c r="D25" s="50">
        <v>1601.2897</v>
      </c>
      <c r="E25" s="51">
        <v>290.615983</v>
      </c>
      <c r="F25" s="50">
        <f t="shared" si="0"/>
        <v>18.148869814125455</v>
      </c>
      <c r="G25" s="50">
        <v>407.61972</v>
      </c>
      <c r="H25" s="50">
        <f t="shared" si="1"/>
        <v>25.45571360385319</v>
      </c>
      <c r="I25" s="4"/>
    </row>
    <row r="26" spans="3:9" ht="11.25">
      <c r="C26" s="14" t="s">
        <v>12</v>
      </c>
      <c r="D26" s="50">
        <v>19.4364</v>
      </c>
      <c r="E26" s="51">
        <v>5.002807</v>
      </c>
      <c r="F26" s="50">
        <f t="shared" si="0"/>
        <v>25.73937045955012</v>
      </c>
      <c r="G26" s="50">
        <v>7.90807</v>
      </c>
      <c r="H26" s="50">
        <f t="shared" si="1"/>
        <v>40.68690704039843</v>
      </c>
      <c r="I26" s="4"/>
    </row>
    <row r="27" spans="3:9" ht="11.25">
      <c r="C27" s="14" t="s">
        <v>13</v>
      </c>
      <c r="D27" s="50">
        <v>26.50689</v>
      </c>
      <c r="E27" s="51">
        <v>5.096662</v>
      </c>
      <c r="F27" s="50">
        <f t="shared" si="0"/>
        <v>19.227687593678475</v>
      </c>
      <c r="G27" s="50">
        <v>5.66621</v>
      </c>
      <c r="H27" s="50">
        <f t="shared" si="1"/>
        <v>21.376366672966917</v>
      </c>
      <c r="I27" s="4"/>
    </row>
    <row r="28" spans="3:9" ht="11.25">
      <c r="C28" s="14" t="s">
        <v>14</v>
      </c>
      <c r="D28" s="50">
        <v>43.76794</v>
      </c>
      <c r="E28" s="51">
        <v>10.028256</v>
      </c>
      <c r="F28" s="50">
        <f t="shared" si="0"/>
        <v>22.91233263434377</v>
      </c>
      <c r="G28" s="50">
        <v>12.68508</v>
      </c>
      <c r="H28" s="50">
        <f t="shared" si="1"/>
        <v>28.982584055818023</v>
      </c>
      <c r="I28" s="4"/>
    </row>
    <row r="29" spans="3:9" ht="11.25">
      <c r="C29" s="14" t="s">
        <v>15</v>
      </c>
      <c r="D29" s="50">
        <v>57.61112</v>
      </c>
      <c r="E29" s="51">
        <v>21.073428</v>
      </c>
      <c r="F29" s="50">
        <f t="shared" si="0"/>
        <v>36.57875076894877</v>
      </c>
      <c r="G29" s="50">
        <v>46.11382</v>
      </c>
      <c r="H29" s="50">
        <f t="shared" si="1"/>
        <v>80.04326248127097</v>
      </c>
      <c r="I29" s="4"/>
    </row>
    <row r="30" spans="3:9" ht="11.25">
      <c r="C30" s="14" t="s">
        <v>16</v>
      </c>
      <c r="D30" s="50">
        <v>123.79385</v>
      </c>
      <c r="E30" s="51">
        <v>26.034764</v>
      </c>
      <c r="F30" s="50">
        <f t="shared" si="0"/>
        <v>21.030741026311077</v>
      </c>
      <c r="G30" s="50">
        <v>48.21838</v>
      </c>
      <c r="H30" s="50">
        <f t="shared" si="1"/>
        <v>38.950545604648376</v>
      </c>
      <c r="I30" s="4"/>
    </row>
    <row r="31" spans="3:9" ht="11.25">
      <c r="C31" s="14" t="s">
        <v>17</v>
      </c>
      <c r="D31" s="50">
        <v>11.93773</v>
      </c>
      <c r="E31" s="51">
        <v>3.580371</v>
      </c>
      <c r="F31" s="50">
        <f t="shared" si="0"/>
        <v>29.99205879174684</v>
      </c>
      <c r="G31" s="50">
        <v>8.91524</v>
      </c>
      <c r="H31" s="50">
        <f t="shared" si="1"/>
        <v>74.6811998596048</v>
      </c>
      <c r="I31" s="4"/>
    </row>
    <row r="32" spans="3:9" ht="11.25">
      <c r="C32" s="14" t="s">
        <v>18</v>
      </c>
      <c r="D32" s="50">
        <v>722.15</v>
      </c>
      <c r="E32" s="51">
        <v>181.832451</v>
      </c>
      <c r="F32" s="50">
        <f t="shared" si="0"/>
        <v>25.179318839576265</v>
      </c>
      <c r="G32" s="50">
        <v>266.54904</v>
      </c>
      <c r="H32" s="50">
        <f t="shared" si="1"/>
        <v>36.91048120196635</v>
      </c>
      <c r="I32" s="4"/>
    </row>
    <row r="33" spans="3:9" ht="11.25">
      <c r="C33" s="14" t="s">
        <v>19</v>
      </c>
      <c r="D33" s="50">
        <v>355.35905</v>
      </c>
      <c r="E33" s="51">
        <v>62.400153</v>
      </c>
      <c r="F33" s="50">
        <f t="shared" si="0"/>
        <v>17.55974780999668</v>
      </c>
      <c r="G33" s="50">
        <v>82.18364</v>
      </c>
      <c r="H33" s="50">
        <f t="shared" si="1"/>
        <v>23.12693035396172</v>
      </c>
      <c r="I33" s="4"/>
    </row>
    <row r="34" spans="3:9" ht="11.25">
      <c r="C34" s="14" t="s">
        <v>20</v>
      </c>
      <c r="D34" s="50">
        <v>467.843211</v>
      </c>
      <c r="E34" s="51">
        <v>88.115056</v>
      </c>
      <c r="F34" s="50">
        <f t="shared" si="0"/>
        <v>18.834313275949192</v>
      </c>
      <c r="G34" s="50">
        <v>100.23049</v>
      </c>
      <c r="H34" s="50">
        <f t="shared" si="1"/>
        <v>21.42394880236918</v>
      </c>
      <c r="I34" s="4"/>
    </row>
    <row r="35" spans="3:9" ht="11.25">
      <c r="C35" s="14" t="s">
        <v>21</v>
      </c>
      <c r="D35" s="50">
        <v>184.53096</v>
      </c>
      <c r="E35" s="51">
        <v>21.666919</v>
      </c>
      <c r="F35" s="50">
        <f t="shared" si="0"/>
        <v>11.741617233227423</v>
      </c>
      <c r="G35" s="50">
        <v>27.7712</v>
      </c>
      <c r="H35" s="50">
        <f t="shared" si="1"/>
        <v>15.049615522511777</v>
      </c>
      <c r="I35" s="4"/>
    </row>
    <row r="36" spans="3:9" ht="11.25">
      <c r="C36" s="14" t="s">
        <v>22</v>
      </c>
      <c r="D36" s="50">
        <v>201.96344</v>
      </c>
      <c r="E36" s="51">
        <v>27.672965</v>
      </c>
      <c r="F36" s="50">
        <f t="shared" si="0"/>
        <v>13.70196754422484</v>
      </c>
      <c r="G36" s="50">
        <v>29.05664</v>
      </c>
      <c r="H36" s="50">
        <f t="shared" si="1"/>
        <v>14.387079166407545</v>
      </c>
      <c r="I36" s="4"/>
    </row>
    <row r="37" spans="3:9" ht="11.25">
      <c r="C37" s="14" t="s">
        <v>23</v>
      </c>
      <c r="D37" s="50">
        <v>42.34317</v>
      </c>
      <c r="E37" s="51">
        <v>8.148462</v>
      </c>
      <c r="F37" s="50">
        <f t="shared" si="0"/>
        <v>19.2438638864308</v>
      </c>
      <c r="G37" s="50">
        <v>8.59105</v>
      </c>
      <c r="H37" s="50">
        <f t="shared" si="1"/>
        <v>20.289104476589728</v>
      </c>
      <c r="I37" s="4"/>
    </row>
    <row r="38" spans="3:9" ht="11.25">
      <c r="C38" s="14" t="s">
        <v>24</v>
      </c>
      <c r="D38" s="50">
        <v>83.98556</v>
      </c>
      <c r="E38" s="51">
        <v>14.133352</v>
      </c>
      <c r="F38" s="50">
        <f t="shared" si="0"/>
        <v>16.82831191457198</v>
      </c>
      <c r="G38" s="50">
        <v>18.32388</v>
      </c>
      <c r="H38" s="50">
        <f t="shared" si="1"/>
        <v>21.817893456922828</v>
      </c>
      <c r="I38" s="4"/>
    </row>
    <row r="39" spans="3:9" ht="11.25">
      <c r="C39" s="14" t="s">
        <v>25</v>
      </c>
      <c r="D39" s="50">
        <v>208.186</v>
      </c>
      <c r="E39" s="51">
        <v>41.715558</v>
      </c>
      <c r="F39" s="50">
        <f t="shared" si="0"/>
        <v>20.03763845791744</v>
      </c>
      <c r="G39" s="50">
        <v>60.67921</v>
      </c>
      <c r="H39" s="50">
        <f t="shared" si="1"/>
        <v>29.146633299069098</v>
      </c>
      <c r="I39" s="4"/>
    </row>
    <row r="40" spans="3:9" ht="11.25">
      <c r="C40" s="15" t="s">
        <v>26</v>
      </c>
      <c r="D40" s="104">
        <v>420.298424</v>
      </c>
      <c r="E40" s="52">
        <v>81.365425</v>
      </c>
      <c r="F40" s="104">
        <f t="shared" si="0"/>
        <v>19.358965048129704</v>
      </c>
      <c r="G40" s="104">
        <v>96.8807</v>
      </c>
      <c r="H40" s="104">
        <f t="shared" si="1"/>
        <v>23.050455216553463</v>
      </c>
      <c r="I40" s="4"/>
    </row>
    <row r="42" ht="11.25">
      <c r="C42" s="102" t="s">
        <v>113</v>
      </c>
    </row>
    <row r="43" ht="11.25">
      <c r="C43" s="1" t="s">
        <v>79</v>
      </c>
    </row>
    <row r="44" ht="11.25">
      <c r="C44" s="12"/>
    </row>
  </sheetData>
  <mergeCells count="5">
    <mergeCell ref="G10:H10"/>
    <mergeCell ref="D12:E12"/>
    <mergeCell ref="D10:E10"/>
    <mergeCell ref="F10:F11"/>
    <mergeCell ref="C10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5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22.66015625" style="1" customWidth="1"/>
    <col min="4" max="4" width="44.16015625" style="1" bestFit="1" customWidth="1"/>
    <col min="5" max="5" width="6.66015625" style="1" bestFit="1" customWidth="1"/>
    <col min="6" max="6" width="9.33203125" style="1" customWidth="1"/>
    <col min="7" max="7" width="11.66015625" style="1" customWidth="1"/>
    <col min="8" max="8" width="50.66015625" style="1" customWidth="1"/>
    <col min="9" max="11" width="9.33203125" style="1" customWidth="1"/>
    <col min="12" max="12" width="19.33203125" style="1" customWidth="1"/>
    <col min="13" max="16384" width="9.33203125" style="1" customWidth="1"/>
  </cols>
  <sheetData>
    <row r="6" ht="15.75">
      <c r="C6" s="72" t="s">
        <v>109</v>
      </c>
    </row>
    <row r="7" ht="12.75">
      <c r="C7" s="29"/>
    </row>
    <row r="10" spans="3:5" ht="11.25">
      <c r="C10" s="3" t="s">
        <v>41</v>
      </c>
      <c r="D10" s="61" t="s">
        <v>78</v>
      </c>
      <c r="E10" s="4" t="s">
        <v>30</v>
      </c>
    </row>
    <row r="11" spans="3:12" ht="11.25">
      <c r="C11" s="3" t="s">
        <v>1</v>
      </c>
      <c r="D11" s="61" t="s">
        <v>45</v>
      </c>
      <c r="E11" s="4">
        <v>1</v>
      </c>
      <c r="L11" s="61"/>
    </row>
    <row r="12" spans="3:9" ht="11.25">
      <c r="C12" s="3" t="s">
        <v>2</v>
      </c>
      <c r="D12" s="61" t="s">
        <v>62</v>
      </c>
      <c r="E12" s="4">
        <v>2</v>
      </c>
      <c r="G12" s="1" t="s">
        <v>30</v>
      </c>
      <c r="H12" s="1" t="s">
        <v>31</v>
      </c>
      <c r="I12" s="1" t="s">
        <v>32</v>
      </c>
    </row>
    <row r="13" spans="3:9" ht="11.25">
      <c r="C13" s="3" t="s">
        <v>3</v>
      </c>
      <c r="D13" s="61" t="s">
        <v>45</v>
      </c>
      <c r="E13" s="4">
        <v>1</v>
      </c>
      <c r="G13" s="1">
        <v>1</v>
      </c>
      <c r="H13" s="1" t="s">
        <v>45</v>
      </c>
      <c r="I13" s="9"/>
    </row>
    <row r="14" spans="3:9" ht="11.25">
      <c r="C14" s="3" t="s">
        <v>4</v>
      </c>
      <c r="D14" s="61" t="s">
        <v>45</v>
      </c>
      <c r="E14" s="4">
        <v>1</v>
      </c>
      <c r="G14" s="1">
        <v>2</v>
      </c>
      <c r="H14" s="1" t="s">
        <v>62</v>
      </c>
      <c r="I14" s="63"/>
    </row>
    <row r="15" spans="3:9" ht="11.25">
      <c r="C15" s="3" t="s">
        <v>27</v>
      </c>
      <c r="D15" s="61" t="s">
        <v>45</v>
      </c>
      <c r="E15" s="4">
        <v>1</v>
      </c>
      <c r="G15" s="1">
        <v>3</v>
      </c>
      <c r="H15" s="1" t="s">
        <v>51</v>
      </c>
      <c r="I15" s="62"/>
    </row>
    <row r="16" spans="3:9" ht="11.25">
      <c r="C16" s="3" t="s">
        <v>5</v>
      </c>
      <c r="D16" s="61" t="s">
        <v>45</v>
      </c>
      <c r="E16" s="4">
        <v>1</v>
      </c>
      <c r="G16" s="1">
        <v>4</v>
      </c>
      <c r="H16" s="1" t="s">
        <v>49</v>
      </c>
      <c r="I16" s="7"/>
    </row>
    <row r="17" spans="3:5" ht="11.25">
      <c r="C17" s="3" t="s">
        <v>6</v>
      </c>
      <c r="D17" s="61" t="s">
        <v>45</v>
      </c>
      <c r="E17" s="4">
        <v>1</v>
      </c>
    </row>
    <row r="18" spans="3:5" ht="11.25">
      <c r="C18" s="3" t="s">
        <v>7</v>
      </c>
      <c r="D18" s="61" t="s">
        <v>49</v>
      </c>
      <c r="E18" s="4">
        <v>4</v>
      </c>
    </row>
    <row r="19" spans="3:5" ht="11.25">
      <c r="C19" s="3" t="s">
        <v>8</v>
      </c>
      <c r="D19" s="61" t="s">
        <v>45</v>
      </c>
      <c r="E19" s="4">
        <v>1</v>
      </c>
    </row>
    <row r="20" spans="3:12" ht="12">
      <c r="C20" s="3" t="s">
        <v>9</v>
      </c>
      <c r="D20" s="61" t="s">
        <v>45</v>
      </c>
      <c r="E20" s="4">
        <v>1</v>
      </c>
      <c r="L20" s="61"/>
    </row>
    <row r="21" spans="3:12" ht="12">
      <c r="C21" s="3" t="s">
        <v>10</v>
      </c>
      <c r="D21" s="61" t="s">
        <v>45</v>
      </c>
      <c r="E21" s="4">
        <v>1</v>
      </c>
      <c r="L21" s="61"/>
    </row>
    <row r="22" spans="3:12" ht="12">
      <c r="C22" s="3" t="s">
        <v>11</v>
      </c>
      <c r="D22" s="61" t="s">
        <v>45</v>
      </c>
      <c r="E22" s="4">
        <v>1</v>
      </c>
      <c r="L22" s="61"/>
    </row>
    <row r="23" spans="3:12" ht="12">
      <c r="C23" s="3" t="s">
        <v>12</v>
      </c>
      <c r="D23" s="61" t="s">
        <v>51</v>
      </c>
      <c r="E23" s="4">
        <v>3</v>
      </c>
      <c r="L23" s="61"/>
    </row>
    <row r="24" spans="3:12" ht="12">
      <c r="C24" s="3" t="s">
        <v>13</v>
      </c>
      <c r="D24" s="61" t="s">
        <v>62</v>
      </c>
      <c r="E24" s="4">
        <v>2</v>
      </c>
      <c r="L24" s="61"/>
    </row>
    <row r="25" spans="3:5" ht="12">
      <c r="C25" s="3" t="s">
        <v>14</v>
      </c>
      <c r="D25" s="61" t="s">
        <v>45</v>
      </c>
      <c r="E25" s="4">
        <v>1</v>
      </c>
    </row>
    <row r="26" spans="3:5" ht="12">
      <c r="C26" s="3" t="s">
        <v>15</v>
      </c>
      <c r="D26" s="61" t="s">
        <v>51</v>
      </c>
      <c r="E26" s="4">
        <v>3</v>
      </c>
    </row>
    <row r="27" spans="3:7" ht="12">
      <c r="C27" s="3" t="s">
        <v>16</v>
      </c>
      <c r="D27" s="1" t="s">
        <v>45</v>
      </c>
      <c r="E27" s="4">
        <v>1</v>
      </c>
      <c r="F27" s="3"/>
      <c r="G27" s="61"/>
    </row>
    <row r="28" spans="3:5" ht="12">
      <c r="C28" s="3" t="s">
        <v>17</v>
      </c>
      <c r="D28" s="61" t="s">
        <v>51</v>
      </c>
      <c r="E28" s="4">
        <v>3</v>
      </c>
    </row>
    <row r="29" spans="3:5" ht="12">
      <c r="C29" s="3" t="s">
        <v>18</v>
      </c>
      <c r="D29" s="61" t="s">
        <v>45</v>
      </c>
      <c r="E29" s="4">
        <v>1</v>
      </c>
    </row>
    <row r="30" spans="3:5" ht="12">
      <c r="C30" s="3" t="s">
        <v>19</v>
      </c>
      <c r="D30" s="61" t="s">
        <v>45</v>
      </c>
      <c r="E30" s="4">
        <v>1</v>
      </c>
    </row>
    <row r="31" spans="3:5" ht="12">
      <c r="C31" s="3" t="s">
        <v>20</v>
      </c>
      <c r="D31" s="61" t="s">
        <v>45</v>
      </c>
      <c r="E31" s="4">
        <v>1</v>
      </c>
    </row>
    <row r="32" spans="3:5" ht="12">
      <c r="C32" s="3" t="s">
        <v>21</v>
      </c>
      <c r="D32" s="61" t="s">
        <v>45</v>
      </c>
      <c r="E32" s="4">
        <v>1</v>
      </c>
    </row>
    <row r="33" spans="3:5" ht="12">
      <c r="C33" s="3" t="s">
        <v>22</v>
      </c>
      <c r="D33" s="61" t="s">
        <v>45</v>
      </c>
      <c r="E33" s="4">
        <v>1</v>
      </c>
    </row>
    <row r="34" spans="3:5" ht="12">
      <c r="C34" s="3" t="s">
        <v>23</v>
      </c>
      <c r="D34" s="61" t="s">
        <v>45</v>
      </c>
      <c r="E34" s="4">
        <v>1</v>
      </c>
    </row>
    <row r="35" spans="3:5" ht="12">
      <c r="C35" s="3" t="s">
        <v>24</v>
      </c>
      <c r="D35" s="61" t="s">
        <v>45</v>
      </c>
      <c r="E35" s="4">
        <v>1</v>
      </c>
    </row>
    <row r="36" spans="3:5" ht="12">
      <c r="C36" s="3" t="s">
        <v>25</v>
      </c>
      <c r="D36" s="61" t="s">
        <v>45</v>
      </c>
      <c r="E36" s="4">
        <v>1</v>
      </c>
    </row>
    <row r="37" spans="3:5" ht="12">
      <c r="C37" s="3" t="s">
        <v>26</v>
      </c>
      <c r="D37" s="61" t="s">
        <v>45</v>
      </c>
      <c r="E37" s="4">
        <v>1</v>
      </c>
    </row>
    <row r="38" spans="3:5" ht="12">
      <c r="C38" s="3"/>
      <c r="D38" s="61"/>
      <c r="E38" s="4"/>
    </row>
    <row r="39" ht="12">
      <c r="C39" s="1" t="s">
        <v>79</v>
      </c>
    </row>
    <row r="40" ht="12"/>
    <row r="41" ht="12"/>
    <row r="42" ht="12"/>
    <row r="43" ht="12"/>
    <row r="44" ht="12"/>
    <row r="45" ht="12">
      <c r="A45" s="2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workbookViewId="0" topLeftCell="A1"/>
  </sheetViews>
  <sheetFormatPr defaultColWidth="9.33203125" defaultRowHeight="11.25"/>
  <cols>
    <col min="1" max="2" width="9.33203125" style="1" customWidth="1"/>
    <col min="3" max="3" width="14.16015625" style="1" customWidth="1"/>
    <col min="4" max="5" width="18.33203125" style="1" customWidth="1"/>
    <col min="6" max="6" width="15" style="1" customWidth="1"/>
    <col min="7" max="9" width="9.33203125" style="1" customWidth="1"/>
    <col min="10" max="10" width="18.66015625" style="1" customWidth="1"/>
    <col min="11" max="16384" width="9.33203125" style="1" customWidth="1"/>
  </cols>
  <sheetData>
    <row r="1" ht="12">
      <c r="A1" s="3"/>
    </row>
    <row r="2" ht="12"/>
    <row r="3" ht="12"/>
    <row r="4" ht="12"/>
    <row r="5" ht="12"/>
    <row r="6" ht="15.75">
      <c r="C6" s="20" t="s">
        <v>92</v>
      </c>
    </row>
    <row r="7" ht="25.5">
      <c r="C7" s="101" t="s">
        <v>112</v>
      </c>
    </row>
    <row r="8" ht="12"/>
    <row r="9" ht="12"/>
    <row r="10" ht="12"/>
    <row r="11" ht="12"/>
    <row r="12" ht="12"/>
    <row r="13" spans="2:6" ht="96">
      <c r="B13" s="3"/>
      <c r="C13" s="3"/>
      <c r="D13" s="5" t="s">
        <v>93</v>
      </c>
      <c r="E13" s="5" t="s">
        <v>94</v>
      </c>
      <c r="F13" s="96" t="s">
        <v>28</v>
      </c>
    </row>
    <row r="14" spans="2:7" ht="12" customHeight="1">
      <c r="B14" s="130" t="s">
        <v>86</v>
      </c>
      <c r="C14" s="3" t="s">
        <v>8</v>
      </c>
      <c r="D14" s="23">
        <v>160.725971</v>
      </c>
      <c r="E14" s="23">
        <v>152.02721400000001</v>
      </c>
      <c r="F14" s="100">
        <v>8.698756999999983</v>
      </c>
      <c r="G14" s="117"/>
    </row>
    <row r="15" spans="2:7" ht="12">
      <c r="B15" s="130"/>
      <c r="C15" s="3" t="s">
        <v>6</v>
      </c>
      <c r="D15" s="23">
        <v>169.70873999999998</v>
      </c>
      <c r="E15" s="23">
        <v>161.962396</v>
      </c>
      <c r="F15" s="100">
        <v>7.746343999999983</v>
      </c>
      <c r="G15" s="117"/>
    </row>
    <row r="16" spans="2:7" ht="12">
      <c r="B16" s="130"/>
      <c r="C16" s="3" t="s">
        <v>20</v>
      </c>
      <c r="D16" s="23">
        <v>88.115056</v>
      </c>
      <c r="E16" s="23">
        <v>81.408051</v>
      </c>
      <c r="F16" s="100">
        <v>6.70700499999999</v>
      </c>
      <c r="G16" s="117"/>
    </row>
    <row r="17" spans="2:7" ht="12">
      <c r="B17" s="130"/>
      <c r="C17" s="3" t="s">
        <v>22</v>
      </c>
      <c r="D17" s="23">
        <v>27.672965</v>
      </c>
      <c r="E17" s="23">
        <v>24.295973999999998</v>
      </c>
      <c r="F17" s="100">
        <v>3.3769910000000016</v>
      </c>
      <c r="G17" s="117"/>
    </row>
    <row r="18" spans="2:7" ht="12">
      <c r="B18" s="130"/>
      <c r="C18" s="3" t="s">
        <v>9</v>
      </c>
      <c r="D18" s="23">
        <v>369.16089</v>
      </c>
      <c r="E18" s="23">
        <v>367.715254</v>
      </c>
      <c r="F18" s="100">
        <v>1.4456359999999986</v>
      </c>
      <c r="G18" s="117"/>
    </row>
    <row r="19" spans="2:7" ht="12">
      <c r="B19" s="130"/>
      <c r="C19" s="3" t="s">
        <v>23</v>
      </c>
      <c r="D19" s="23">
        <v>8.148462</v>
      </c>
      <c r="E19" s="23">
        <v>6.832579</v>
      </c>
      <c r="F19" s="100">
        <v>1.3158830000000008</v>
      </c>
      <c r="G19" s="117"/>
    </row>
    <row r="20" spans="2:7" ht="12">
      <c r="B20" s="130"/>
      <c r="C20" s="3" t="s">
        <v>19</v>
      </c>
      <c r="D20" s="23">
        <v>62.400152999999996</v>
      </c>
      <c r="E20" s="23">
        <v>61.15872</v>
      </c>
      <c r="F20" s="100">
        <v>1.2414329999999973</v>
      </c>
      <c r="G20" s="117"/>
    </row>
    <row r="21" spans="2:7" ht="12">
      <c r="B21" s="130"/>
      <c r="C21" s="3" t="s">
        <v>26</v>
      </c>
      <c r="D21" s="23">
        <v>81.365425</v>
      </c>
      <c r="E21" s="23">
        <v>80.32827</v>
      </c>
      <c r="F21" s="100">
        <v>1.037154999999999</v>
      </c>
      <c r="G21" s="117"/>
    </row>
    <row r="22" spans="2:7" ht="12">
      <c r="B22" s="130"/>
      <c r="C22" s="3" t="s">
        <v>24</v>
      </c>
      <c r="D22" s="23">
        <v>14.133352</v>
      </c>
      <c r="E22" s="23">
        <v>13.139547</v>
      </c>
      <c r="F22" s="100">
        <v>0.9938050000000003</v>
      </c>
      <c r="G22" s="117"/>
    </row>
    <row r="23" spans="2:7" ht="12">
      <c r="B23" s="130"/>
      <c r="C23" s="3" t="s">
        <v>7</v>
      </c>
      <c r="D23" s="23">
        <v>21.311854</v>
      </c>
      <c r="E23" s="23">
        <v>20.422539</v>
      </c>
      <c r="F23" s="100">
        <v>0.8893149999999987</v>
      </c>
      <c r="G23" s="117"/>
    </row>
    <row r="24" spans="2:7" ht="12">
      <c r="B24" s="130"/>
      <c r="C24" s="3" t="s">
        <v>10</v>
      </c>
      <c r="D24" s="23">
        <v>6.803462000000001</v>
      </c>
      <c r="E24" s="23">
        <v>6.076535</v>
      </c>
      <c r="F24" s="100">
        <v>0.7269270000000005</v>
      </c>
      <c r="G24" s="117"/>
    </row>
    <row r="25" spans="2:7" ht="12">
      <c r="B25" s="130"/>
      <c r="C25" s="3" t="s">
        <v>2</v>
      </c>
      <c r="D25" s="23">
        <v>9.951018</v>
      </c>
      <c r="E25" s="23">
        <v>9.401017</v>
      </c>
      <c r="F25" s="100">
        <v>0.5500010000000002</v>
      </c>
      <c r="G25" s="117"/>
    </row>
    <row r="26" spans="2:7" ht="12">
      <c r="B26" s="130"/>
      <c r="C26" s="3" t="s">
        <v>21</v>
      </c>
      <c r="D26" s="23">
        <v>21.666919</v>
      </c>
      <c r="E26" s="23">
        <v>21.165935</v>
      </c>
      <c r="F26" s="100">
        <v>0.5009840000000004</v>
      </c>
      <c r="G26" s="117"/>
    </row>
    <row r="27" spans="2:7" ht="12">
      <c r="B27" s="130"/>
      <c r="C27" s="3" t="s">
        <v>14</v>
      </c>
      <c r="D27" s="23">
        <v>10.028255999999999</v>
      </c>
      <c r="E27" s="23">
        <v>9.561491</v>
      </c>
      <c r="F27" s="100">
        <v>0.46676499999999943</v>
      </c>
      <c r="G27" s="117"/>
    </row>
    <row r="28" spans="2:7" ht="12" customHeight="1">
      <c r="B28" s="130"/>
      <c r="C28" s="3" t="s">
        <v>13</v>
      </c>
      <c r="D28" s="23">
        <v>5.096662</v>
      </c>
      <c r="E28" s="23">
        <v>4.647839</v>
      </c>
      <c r="F28" s="100">
        <v>0.4488230000000003</v>
      </c>
      <c r="G28" s="117"/>
    </row>
    <row r="29" spans="2:7" ht="12">
      <c r="B29" s="130"/>
      <c r="C29" s="3" t="s">
        <v>5</v>
      </c>
      <c r="D29" s="23">
        <v>5.111907</v>
      </c>
      <c r="E29" s="23">
        <v>5.029522</v>
      </c>
      <c r="F29" s="100">
        <v>0.08238500000000022</v>
      </c>
      <c r="G29" s="117"/>
    </row>
    <row r="30" spans="2:7" ht="12">
      <c r="B30" s="105" t="s">
        <v>85</v>
      </c>
      <c r="C30" s="3"/>
      <c r="D30" s="23"/>
      <c r="E30" s="23"/>
      <c r="F30" s="100"/>
      <c r="G30" s="117"/>
    </row>
    <row r="31" spans="2:7" ht="12">
      <c r="B31" s="130" t="s">
        <v>124</v>
      </c>
      <c r="C31" s="3" t="s">
        <v>12</v>
      </c>
      <c r="D31" s="23">
        <v>5.002807</v>
      </c>
      <c r="E31" s="23">
        <v>5.146641</v>
      </c>
      <c r="F31" s="100">
        <v>-0.14383399999999982</v>
      </c>
      <c r="G31" s="117"/>
    </row>
    <row r="32" spans="2:7" ht="12">
      <c r="B32" s="130"/>
      <c r="C32" s="3" t="s">
        <v>1</v>
      </c>
      <c r="D32" s="23">
        <v>99.36099300000001</v>
      </c>
      <c r="E32" s="23">
        <v>99.64241</v>
      </c>
      <c r="F32" s="100">
        <v>-0.2814170000000013</v>
      </c>
      <c r="G32" s="117"/>
    </row>
    <row r="33" spans="2:7" ht="12">
      <c r="B33" s="130"/>
      <c r="C33" s="3" t="s">
        <v>18</v>
      </c>
      <c r="D33" s="23">
        <v>181.832451</v>
      </c>
      <c r="E33" s="23">
        <v>182.124798</v>
      </c>
      <c r="F33" s="100">
        <v>-0.29234700000000885</v>
      </c>
      <c r="G33" s="117"/>
    </row>
    <row r="34" spans="2:7" ht="12">
      <c r="B34" s="130"/>
      <c r="C34" s="3" t="s">
        <v>17</v>
      </c>
      <c r="D34" s="23">
        <v>3.580371</v>
      </c>
      <c r="E34" s="23">
        <v>3.907395</v>
      </c>
      <c r="F34" s="100">
        <v>-0.32702399999999987</v>
      </c>
      <c r="G34" s="117"/>
    </row>
    <row r="35" spans="2:7" ht="12">
      <c r="B35" s="130"/>
      <c r="C35" s="3" t="s">
        <v>3</v>
      </c>
      <c r="D35" s="23">
        <v>44.482944</v>
      </c>
      <c r="E35" s="23">
        <v>45.964241</v>
      </c>
      <c r="F35" s="100">
        <v>-1.4812969999999988</v>
      </c>
      <c r="G35" s="117"/>
    </row>
    <row r="36" spans="2:7" ht="12">
      <c r="B36" s="130"/>
      <c r="C36" s="3" t="s">
        <v>27</v>
      </c>
      <c r="D36" s="23">
        <v>745.163986</v>
      </c>
      <c r="E36" s="23">
        <v>746.79692</v>
      </c>
      <c r="F36" s="100">
        <v>-1.6329340000000083</v>
      </c>
      <c r="G36" s="117"/>
    </row>
    <row r="37" spans="2:7" ht="12">
      <c r="B37" s="130"/>
      <c r="C37" s="3" t="s">
        <v>25</v>
      </c>
      <c r="D37" s="23">
        <v>41.715557999999994</v>
      </c>
      <c r="E37" s="23">
        <v>43.628423000000005</v>
      </c>
      <c r="F37" s="100">
        <v>-1.9128650000000051</v>
      </c>
      <c r="G37" s="117"/>
    </row>
    <row r="38" spans="2:7" ht="12">
      <c r="B38" s="130"/>
      <c r="C38" s="3" t="s">
        <v>15</v>
      </c>
      <c r="D38" s="23">
        <v>21.073428</v>
      </c>
      <c r="E38" s="23">
        <v>23.062365000000003</v>
      </c>
      <c r="F38" s="100">
        <v>-1.9889370000000017</v>
      </c>
      <c r="G38" s="117"/>
    </row>
    <row r="39" spans="2:7" ht="12">
      <c r="B39" s="130"/>
      <c r="C39" s="3" t="s">
        <v>4</v>
      </c>
      <c r="D39" s="23">
        <v>64.830621</v>
      </c>
      <c r="E39" s="23">
        <v>67.411745</v>
      </c>
      <c r="F39" s="100">
        <v>-2.581123999999996</v>
      </c>
      <c r="G39" s="117"/>
    </row>
    <row r="40" spans="2:7" ht="12">
      <c r="B40" s="130"/>
      <c r="C40" s="3" t="s">
        <v>16</v>
      </c>
      <c r="D40" s="23">
        <v>26.034764</v>
      </c>
      <c r="E40" s="23">
        <v>33.390243000000005</v>
      </c>
      <c r="F40" s="100">
        <v>-7.355479000000003</v>
      </c>
      <c r="G40" s="117"/>
    </row>
    <row r="41" spans="2:7" ht="12">
      <c r="B41" s="130"/>
      <c r="C41" s="3" t="s">
        <v>11</v>
      </c>
      <c r="D41" s="23">
        <v>290.615983</v>
      </c>
      <c r="E41" s="23">
        <v>308.84693400000003</v>
      </c>
      <c r="F41" s="100">
        <v>-18.230951</v>
      </c>
      <c r="G41" s="117"/>
    </row>
    <row r="42" spans="2:6" ht="12">
      <c r="B42" s="3"/>
      <c r="C42" s="3"/>
      <c r="D42" s="3"/>
      <c r="E42" s="3"/>
      <c r="F42" s="3"/>
    </row>
    <row r="43" ht="12">
      <c r="C43" s="1" t="s">
        <v>84</v>
      </c>
    </row>
    <row r="44" ht="12">
      <c r="C44" s="1" t="s">
        <v>79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spans="10:15" ht="12">
      <c r="J65" s="3"/>
      <c r="K65" s="6"/>
      <c r="L65" s="6"/>
      <c r="N65" s="24"/>
      <c r="O65" s="24"/>
    </row>
    <row r="66" spans="10:15" ht="12">
      <c r="J66" s="3"/>
      <c r="K66" s="6"/>
      <c r="L66" s="6"/>
      <c r="N66" s="24"/>
      <c r="O66" s="24"/>
    </row>
    <row r="67" spans="10:15" ht="12">
      <c r="J67" s="3"/>
      <c r="K67" s="6"/>
      <c r="L67" s="6"/>
      <c r="N67" s="24"/>
      <c r="O67" s="24"/>
    </row>
    <row r="68" spans="10:15" ht="12">
      <c r="J68" s="3"/>
      <c r="K68" s="6"/>
      <c r="L68" s="6"/>
      <c r="N68" s="24"/>
      <c r="O68" s="24"/>
    </row>
    <row r="69" spans="10:15" ht="12">
      <c r="J69" s="3"/>
      <c r="K69" s="6"/>
      <c r="L69" s="6"/>
      <c r="N69" s="24"/>
      <c r="O69" s="24"/>
    </row>
    <row r="70" spans="10:15" ht="12">
      <c r="J70" s="3"/>
      <c r="K70" s="6"/>
      <c r="L70" s="6"/>
      <c r="N70" s="24"/>
      <c r="O70" s="24"/>
    </row>
    <row r="71" spans="10:15" ht="12">
      <c r="J71" s="3"/>
      <c r="K71" s="6"/>
      <c r="L71" s="6"/>
      <c r="N71" s="24"/>
      <c r="O71" s="24"/>
    </row>
    <row r="72" spans="10:15" ht="12">
      <c r="J72" s="3"/>
      <c r="K72" s="6"/>
      <c r="L72" s="6"/>
      <c r="N72" s="24"/>
      <c r="O72" s="24"/>
    </row>
    <row r="73" spans="10:15" ht="12">
      <c r="J73" s="3"/>
      <c r="K73" s="6"/>
      <c r="L73" s="6"/>
      <c r="N73" s="24"/>
      <c r="O73" s="24"/>
    </row>
    <row r="74" spans="10:15" ht="12">
      <c r="J74" s="3"/>
      <c r="K74" s="6"/>
      <c r="L74" s="6"/>
      <c r="N74" s="24"/>
      <c r="O74" s="24"/>
    </row>
    <row r="75" spans="10:15" ht="12">
      <c r="J75" s="3"/>
      <c r="K75" s="6"/>
      <c r="L75" s="6"/>
      <c r="N75" s="24"/>
      <c r="O75" s="24"/>
    </row>
    <row r="76" spans="10:15" ht="12">
      <c r="J76" s="3"/>
      <c r="K76" s="6"/>
      <c r="L76" s="6"/>
      <c r="N76" s="24"/>
      <c r="O76" s="24"/>
    </row>
    <row r="77" spans="10:15" ht="12">
      <c r="J77" s="3"/>
      <c r="K77" s="6"/>
      <c r="L77" s="6"/>
      <c r="N77" s="24"/>
      <c r="O77" s="24"/>
    </row>
    <row r="78" spans="10:15" ht="12">
      <c r="J78" s="3"/>
      <c r="K78" s="6"/>
      <c r="L78" s="6"/>
      <c r="N78" s="24"/>
      <c r="O78" s="24"/>
    </row>
    <row r="79" spans="10:15" ht="12">
      <c r="J79" s="3"/>
      <c r="K79" s="6"/>
      <c r="L79" s="6"/>
      <c r="N79" s="24"/>
      <c r="O79" s="24"/>
    </row>
    <row r="80" spans="10:15" ht="12">
      <c r="J80" s="3"/>
      <c r="K80" s="6"/>
      <c r="L80" s="6"/>
      <c r="N80" s="24"/>
      <c r="O80" s="24"/>
    </row>
    <row r="81" spans="10:15" ht="12">
      <c r="J81" s="3"/>
      <c r="K81" s="6"/>
      <c r="L81" s="6"/>
      <c r="N81" s="24"/>
      <c r="O81" s="24"/>
    </row>
    <row r="82" spans="10:15" ht="12">
      <c r="J82" s="3"/>
      <c r="K82" s="6"/>
      <c r="L82" s="6"/>
      <c r="N82" s="24"/>
      <c r="O82" s="24"/>
    </row>
    <row r="83" spans="10:15" ht="12">
      <c r="J83" s="3"/>
      <c r="K83" s="6"/>
      <c r="L83" s="6"/>
      <c r="N83" s="24"/>
      <c r="O83" s="24"/>
    </row>
    <row r="84" spans="10:15" ht="12">
      <c r="J84" s="3"/>
      <c r="K84" s="6"/>
      <c r="L84" s="6"/>
      <c r="N84" s="24"/>
      <c r="O84" s="24"/>
    </row>
    <row r="85" spans="10:15" ht="12">
      <c r="J85" s="3"/>
      <c r="K85" s="6"/>
      <c r="L85" s="6"/>
      <c r="N85" s="24"/>
      <c r="O85" s="24"/>
    </row>
    <row r="86" spans="10:15" ht="12">
      <c r="J86" s="3"/>
      <c r="K86" s="6"/>
      <c r="L86" s="6"/>
      <c r="N86" s="24"/>
      <c r="O86" s="24"/>
    </row>
    <row r="87" spans="10:15" ht="12">
      <c r="J87" s="3"/>
      <c r="K87" s="6"/>
      <c r="L87" s="6"/>
      <c r="N87" s="24"/>
      <c r="O87" s="24"/>
    </row>
    <row r="88" spans="10:15" ht="12">
      <c r="J88" s="3"/>
      <c r="K88" s="6"/>
      <c r="L88" s="6"/>
      <c r="N88" s="24"/>
      <c r="O88" s="24"/>
    </row>
    <row r="89" spans="10:15" ht="12">
      <c r="J89" s="3"/>
      <c r="K89" s="6"/>
      <c r="L89" s="6"/>
      <c r="N89" s="24"/>
      <c r="O89" s="24"/>
    </row>
    <row r="90" spans="10:15" ht="12">
      <c r="J90" s="3"/>
      <c r="K90" s="6"/>
      <c r="L90" s="6"/>
      <c r="N90" s="24"/>
      <c r="O90" s="24"/>
    </row>
    <row r="91" spans="10:15" ht="12">
      <c r="J91" s="3"/>
      <c r="K91" s="6"/>
      <c r="L91" s="6"/>
      <c r="N91" s="24"/>
      <c r="O91" s="24"/>
    </row>
    <row r="92" ht="12"/>
    <row r="93" ht="12"/>
    <row r="94" ht="12"/>
    <row r="95" ht="12"/>
    <row r="96" ht="12"/>
  </sheetData>
  <mergeCells count="2">
    <mergeCell ref="B14:B29"/>
    <mergeCell ref="B31:B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44"/>
  <sheetViews>
    <sheetView showGridLines="0" workbookViewId="0" topLeftCell="A1"/>
  </sheetViews>
  <sheetFormatPr defaultColWidth="9.33203125" defaultRowHeight="11.25"/>
  <cols>
    <col min="1" max="2" width="9.33203125" style="1" customWidth="1"/>
    <col min="3" max="3" width="14.16015625" style="1" customWidth="1"/>
    <col min="4" max="5" width="11.16015625" style="1" customWidth="1"/>
    <col min="6" max="6" width="14.5" style="1" customWidth="1"/>
    <col min="7" max="16384" width="9.33203125" style="1" customWidth="1"/>
  </cols>
  <sheetData>
    <row r="1" ht="12"/>
    <row r="2" ht="12"/>
    <row r="3" ht="12"/>
    <row r="4" ht="12"/>
    <row r="5" ht="12"/>
    <row r="6" ht="15.75">
      <c r="C6" s="73" t="s">
        <v>95</v>
      </c>
    </row>
    <row r="7" ht="25.5">
      <c r="C7" s="101" t="s">
        <v>112</v>
      </c>
    </row>
    <row r="8" ht="12"/>
    <row r="9" ht="12"/>
    <row r="10" ht="12"/>
    <row r="11" ht="12"/>
    <row r="12" ht="12"/>
    <row r="13" spans="3:6" ht="12">
      <c r="C13" s="3"/>
      <c r="D13" s="5">
        <v>2010</v>
      </c>
      <c r="E13" s="5">
        <v>2019</v>
      </c>
      <c r="F13" s="96" t="s">
        <v>28</v>
      </c>
    </row>
    <row r="14" spans="3:6" ht="12">
      <c r="C14" s="1" t="s">
        <v>0</v>
      </c>
      <c r="D14" s="24">
        <v>1666.4955330000003</v>
      </c>
      <c r="E14" s="24">
        <v>2585.094998</v>
      </c>
      <c r="F14" s="98">
        <f>SUM(F15:F41)</f>
        <v>918.5994650000001</v>
      </c>
    </row>
    <row r="15" spans="3:7" ht="12">
      <c r="C15" s="3" t="s">
        <v>27</v>
      </c>
      <c r="D15" s="6">
        <v>497.65646999999996</v>
      </c>
      <c r="E15" s="6">
        <v>745.163986</v>
      </c>
      <c r="F15" s="97">
        <f>+E15-D15</f>
        <v>247.50751600000007</v>
      </c>
      <c r="G15" s="25"/>
    </row>
    <row r="16" spans="3:7" ht="12">
      <c r="C16" s="3" t="s">
        <v>9</v>
      </c>
      <c r="D16" s="6">
        <v>247.306499</v>
      </c>
      <c r="E16" s="6">
        <v>369.16089</v>
      </c>
      <c r="F16" s="97">
        <f>+E16-D16</f>
        <v>121.85439099999999</v>
      </c>
      <c r="G16" s="25"/>
    </row>
    <row r="17" spans="3:7" ht="12">
      <c r="C17" s="3" t="s">
        <v>6</v>
      </c>
      <c r="D17" s="6">
        <v>65.63067600000001</v>
      </c>
      <c r="E17" s="6">
        <v>169.70873999999998</v>
      </c>
      <c r="F17" s="97">
        <f aca="true" t="shared" si="0" ref="F17:F41">+E17-D17</f>
        <v>104.07806399999997</v>
      </c>
      <c r="G17" s="25"/>
    </row>
    <row r="18" spans="3:7" ht="12">
      <c r="C18" s="3" t="s">
        <v>11</v>
      </c>
      <c r="D18" s="6">
        <v>191.018449</v>
      </c>
      <c r="E18" s="6">
        <v>290.615983</v>
      </c>
      <c r="F18" s="97">
        <f t="shared" si="0"/>
        <v>99.59753400000002</v>
      </c>
      <c r="G18" s="25"/>
    </row>
    <row r="19" spans="3:7" ht="12">
      <c r="C19" s="3" t="s">
        <v>18</v>
      </c>
      <c r="D19" s="6">
        <v>113.47856200000001</v>
      </c>
      <c r="E19" s="6">
        <v>181.832451</v>
      </c>
      <c r="F19" s="97">
        <f t="shared" si="0"/>
        <v>68.35388899999998</v>
      </c>
      <c r="G19" s="25"/>
    </row>
    <row r="20" spans="3:7" ht="12">
      <c r="C20" s="3" t="s">
        <v>8</v>
      </c>
      <c r="D20" s="6">
        <v>98.803315</v>
      </c>
      <c r="E20" s="6">
        <v>160.725971</v>
      </c>
      <c r="F20" s="97">
        <f t="shared" si="0"/>
        <v>61.92265599999999</v>
      </c>
      <c r="G20" s="25"/>
    </row>
    <row r="21" spans="3:7" ht="12">
      <c r="C21" s="3" t="s">
        <v>20</v>
      </c>
      <c r="D21" s="6">
        <v>51.937924</v>
      </c>
      <c r="E21" s="6">
        <v>88.115056</v>
      </c>
      <c r="F21" s="97">
        <f t="shared" si="0"/>
        <v>36.17713199999999</v>
      </c>
      <c r="G21" s="25"/>
    </row>
    <row r="22" spans="3:7" ht="12">
      <c r="C22" s="3" t="s">
        <v>1</v>
      </c>
      <c r="D22" s="6">
        <v>71.577829</v>
      </c>
      <c r="E22" s="6">
        <v>99.36099300000001</v>
      </c>
      <c r="F22" s="97">
        <f t="shared" si="0"/>
        <v>27.783164000000014</v>
      </c>
      <c r="G22" s="25"/>
    </row>
    <row r="23" spans="3:7" ht="12">
      <c r="C23" s="3" t="s">
        <v>4</v>
      </c>
      <c r="D23" s="6">
        <v>40.535542</v>
      </c>
      <c r="E23" s="6">
        <v>64.830621</v>
      </c>
      <c r="F23" s="97">
        <f t="shared" si="0"/>
        <v>24.295078999999994</v>
      </c>
      <c r="G23" s="25"/>
    </row>
    <row r="24" spans="3:7" ht="12">
      <c r="C24" s="3" t="s">
        <v>3</v>
      </c>
      <c r="D24" s="6">
        <v>24.853232</v>
      </c>
      <c r="E24" s="6">
        <v>44.482944</v>
      </c>
      <c r="F24" s="97">
        <f t="shared" si="0"/>
        <v>19.629712000000005</v>
      </c>
      <c r="G24" s="25"/>
    </row>
    <row r="25" spans="3:7" ht="12">
      <c r="C25" s="3" t="s">
        <v>19</v>
      </c>
      <c r="D25" s="6">
        <v>43.393128</v>
      </c>
      <c r="E25" s="6">
        <v>62.400152999999996</v>
      </c>
      <c r="F25" s="97">
        <f t="shared" si="0"/>
        <v>19.007025</v>
      </c>
      <c r="G25" s="25"/>
    </row>
    <row r="26" spans="3:7" ht="12">
      <c r="C26" s="3" t="s">
        <v>22</v>
      </c>
      <c r="D26" s="6">
        <v>14.721712</v>
      </c>
      <c r="E26" s="6">
        <v>27.672965</v>
      </c>
      <c r="F26" s="97">
        <f t="shared" si="0"/>
        <v>12.951253000000001</v>
      </c>
      <c r="G26" s="25"/>
    </row>
    <row r="27" spans="3:7" ht="12">
      <c r="C27" s="3" t="s">
        <v>15</v>
      </c>
      <c r="D27" s="6">
        <v>10.338567</v>
      </c>
      <c r="E27" s="6">
        <v>21.073428</v>
      </c>
      <c r="F27" s="97">
        <f t="shared" si="0"/>
        <v>10.734861</v>
      </c>
      <c r="G27" s="25"/>
    </row>
    <row r="28" spans="3:7" ht="12">
      <c r="C28" s="3" t="s">
        <v>16</v>
      </c>
      <c r="D28" s="6">
        <v>16.603593</v>
      </c>
      <c r="E28" s="6">
        <v>26.034764</v>
      </c>
      <c r="F28" s="97">
        <f t="shared" si="0"/>
        <v>9.431170999999999</v>
      </c>
      <c r="G28" s="25"/>
    </row>
    <row r="29" spans="3:7" ht="12">
      <c r="C29" s="3" t="s">
        <v>25</v>
      </c>
      <c r="D29" s="6">
        <v>32.46955</v>
      </c>
      <c r="E29" s="6">
        <v>41.715557999999994</v>
      </c>
      <c r="F29" s="97">
        <f t="shared" si="0"/>
        <v>9.246007999999996</v>
      </c>
      <c r="G29" s="25"/>
    </row>
    <row r="30" spans="3:7" ht="12">
      <c r="C30" s="3" t="s">
        <v>26</v>
      </c>
      <c r="D30" s="6">
        <v>73.102467</v>
      </c>
      <c r="E30" s="6">
        <v>81.365425</v>
      </c>
      <c r="F30" s="97">
        <f t="shared" si="0"/>
        <v>8.262957999999998</v>
      </c>
      <c r="G30" s="25"/>
    </row>
    <row r="31" spans="3:7" ht="12">
      <c r="C31" s="3" t="s">
        <v>21</v>
      </c>
      <c r="D31" s="6">
        <v>13.999982</v>
      </c>
      <c r="E31" s="6">
        <v>21.666919</v>
      </c>
      <c r="F31" s="97">
        <f t="shared" si="0"/>
        <v>7.666937000000001</v>
      </c>
      <c r="G31" s="25"/>
    </row>
    <row r="32" spans="3:7" ht="12">
      <c r="C32" s="3" t="s">
        <v>14</v>
      </c>
      <c r="D32" s="6">
        <v>4.195131</v>
      </c>
      <c r="E32" s="6">
        <v>10.028255999999999</v>
      </c>
      <c r="F32" s="97">
        <f t="shared" si="0"/>
        <v>5.833124999999999</v>
      </c>
      <c r="G32" s="25"/>
    </row>
    <row r="33" spans="3:7" ht="12">
      <c r="C33" s="3" t="s">
        <v>24</v>
      </c>
      <c r="D33" s="6">
        <v>9.423903000000001</v>
      </c>
      <c r="E33" s="6">
        <v>14.133352</v>
      </c>
      <c r="F33" s="97">
        <f t="shared" si="0"/>
        <v>4.709448999999999</v>
      </c>
      <c r="G33" s="25"/>
    </row>
    <row r="34" spans="3:7" ht="12">
      <c r="C34" s="3" t="s">
        <v>2</v>
      </c>
      <c r="D34" s="6">
        <v>5.293811</v>
      </c>
      <c r="E34" s="6">
        <v>9.951018</v>
      </c>
      <c r="F34" s="97">
        <f t="shared" si="0"/>
        <v>4.657207</v>
      </c>
      <c r="G34" s="25"/>
    </row>
    <row r="35" spans="3:7" ht="12">
      <c r="C35" s="3" t="s">
        <v>7</v>
      </c>
      <c r="D35" s="6">
        <v>17.337317</v>
      </c>
      <c r="E35" s="6">
        <v>21.311854</v>
      </c>
      <c r="F35" s="97">
        <f t="shared" si="0"/>
        <v>3.9745370000000015</v>
      </c>
      <c r="G35" s="25"/>
    </row>
    <row r="36" spans="3:7" ht="12">
      <c r="C36" s="3" t="s">
        <v>17</v>
      </c>
      <c r="D36" s="6">
        <v>1.5081040000000001</v>
      </c>
      <c r="E36" s="6">
        <v>3.580371</v>
      </c>
      <c r="F36" s="97">
        <f t="shared" si="0"/>
        <v>2.072267</v>
      </c>
      <c r="G36" s="25"/>
    </row>
    <row r="37" spans="3:7" ht="12">
      <c r="C37" s="3" t="s">
        <v>23</v>
      </c>
      <c r="D37" s="6">
        <v>6.083736</v>
      </c>
      <c r="E37" s="6">
        <v>8.148462</v>
      </c>
      <c r="F37" s="97">
        <f t="shared" si="0"/>
        <v>2.0647260000000003</v>
      </c>
      <c r="G37" s="25"/>
    </row>
    <row r="38" spans="3:7" ht="12">
      <c r="C38" s="3" t="s">
        <v>12</v>
      </c>
      <c r="D38" s="6">
        <v>3.1487510000000003</v>
      </c>
      <c r="E38" s="6">
        <v>5.002807</v>
      </c>
      <c r="F38" s="97">
        <f t="shared" si="0"/>
        <v>1.8540559999999995</v>
      </c>
      <c r="G38" s="25"/>
    </row>
    <row r="39" spans="3:7" ht="12">
      <c r="C39" s="3" t="s">
        <v>5</v>
      </c>
      <c r="D39" s="6">
        <v>3.397222</v>
      </c>
      <c r="E39" s="6">
        <v>5.111907</v>
      </c>
      <c r="F39" s="97">
        <f t="shared" si="0"/>
        <v>1.7146850000000002</v>
      </c>
      <c r="G39" s="25"/>
    </row>
    <row r="40" spans="3:7" ht="12">
      <c r="C40" s="3" t="s">
        <v>13</v>
      </c>
      <c r="D40" s="6">
        <v>3.432324</v>
      </c>
      <c r="E40" s="6">
        <v>5.096662</v>
      </c>
      <c r="F40" s="97">
        <f t="shared" si="0"/>
        <v>1.6643380000000003</v>
      </c>
      <c r="G40" s="25"/>
    </row>
    <row r="41" spans="3:7" ht="12">
      <c r="C41" s="3" t="s">
        <v>10</v>
      </c>
      <c r="D41" s="6">
        <v>5.247737</v>
      </c>
      <c r="E41" s="6">
        <v>6.803462000000001</v>
      </c>
      <c r="F41" s="97">
        <f t="shared" si="0"/>
        <v>1.5557250000000007</v>
      </c>
      <c r="G41" s="25"/>
    </row>
    <row r="42" ht="12">
      <c r="G42" s="25"/>
    </row>
    <row r="43" ht="12">
      <c r="C43" s="1" t="s">
        <v>111</v>
      </c>
    </row>
    <row r="44" ht="12">
      <c r="C44" s="1" t="s">
        <v>79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89"/>
  <sheetViews>
    <sheetView showGridLines="0" workbookViewId="0" topLeftCell="A1"/>
  </sheetViews>
  <sheetFormatPr defaultColWidth="9.33203125" defaultRowHeight="11.25"/>
  <cols>
    <col min="1" max="2" width="9.33203125" style="1" customWidth="1"/>
    <col min="3" max="3" width="14.16015625" style="1" customWidth="1"/>
    <col min="4" max="7" width="11.5" style="1" customWidth="1"/>
    <col min="8" max="16384" width="9.33203125" style="1" customWidth="1"/>
  </cols>
  <sheetData>
    <row r="1" ht="12"/>
    <row r="2" ht="12"/>
    <row r="3" ht="12"/>
    <row r="4" ht="12"/>
    <row r="5" ht="12"/>
    <row r="6" ht="15.75">
      <c r="C6" s="20" t="s">
        <v>96</v>
      </c>
    </row>
    <row r="7" ht="12.75">
      <c r="C7" s="22" t="s">
        <v>29</v>
      </c>
    </row>
    <row r="8" ht="12"/>
    <row r="9" ht="12"/>
    <row r="10" ht="12"/>
    <row r="11" ht="12"/>
    <row r="12" ht="12"/>
    <row r="13" spans="3:7" ht="24">
      <c r="C13" s="3"/>
      <c r="D13" s="5" t="s">
        <v>88</v>
      </c>
      <c r="E13" s="5" t="s">
        <v>87</v>
      </c>
      <c r="F13" s="5" t="s">
        <v>35</v>
      </c>
      <c r="G13" s="99" t="s">
        <v>36</v>
      </c>
    </row>
    <row r="14" spans="1:7" ht="12">
      <c r="A14" s="25"/>
      <c r="B14" s="25"/>
      <c r="C14" s="3" t="s">
        <v>0</v>
      </c>
      <c r="D14" s="23">
        <v>12.346931544302189</v>
      </c>
      <c r="E14" s="23">
        <v>6.111584284024492</v>
      </c>
      <c r="F14" s="23">
        <v>2.262102637388526</v>
      </c>
      <c r="G14" s="100">
        <v>20.720618465715205</v>
      </c>
    </row>
    <row r="15" spans="1:7" ht="12">
      <c r="A15" s="25"/>
      <c r="B15" s="25"/>
      <c r="C15" s="3"/>
      <c r="D15" s="23"/>
      <c r="E15" s="23"/>
      <c r="F15" s="23"/>
      <c r="G15" s="100"/>
    </row>
    <row r="16" spans="1:7" ht="12">
      <c r="A16" s="25"/>
      <c r="B16" s="25"/>
      <c r="C16" s="3" t="s">
        <v>6</v>
      </c>
      <c r="D16" s="23">
        <v>37.696172613412706</v>
      </c>
      <c r="E16" s="23">
        <v>9.412431228539536</v>
      </c>
      <c r="F16" s="23">
        <v>3.5767132643930957</v>
      </c>
      <c r="G16" s="100">
        <v>50.685317106345366</v>
      </c>
    </row>
    <row r="17" spans="1:7" ht="12">
      <c r="A17" s="25"/>
      <c r="B17" s="25"/>
      <c r="C17" s="3" t="s">
        <v>15</v>
      </c>
      <c r="D17" s="23">
        <v>21.360103743860567</v>
      </c>
      <c r="E17" s="23">
        <v>6.518571414685222</v>
      </c>
      <c r="F17" s="23">
        <v>8.700075610402981</v>
      </c>
      <c r="G17" s="100">
        <v>36.57875076894877</v>
      </c>
    </row>
    <row r="18" spans="1:7" ht="12">
      <c r="A18" s="25"/>
      <c r="B18" s="25"/>
      <c r="C18" s="3" t="s">
        <v>17</v>
      </c>
      <c r="D18" s="23">
        <v>16.248893215041722</v>
      </c>
      <c r="E18" s="23">
        <v>8.669076951815793</v>
      </c>
      <c r="F18" s="23">
        <v>5.074088624889323</v>
      </c>
      <c r="G18" s="100">
        <v>29.99205879174684</v>
      </c>
    </row>
    <row r="19" spans="1:7" ht="12">
      <c r="A19" s="25"/>
      <c r="B19" s="25"/>
      <c r="C19" s="3" t="s">
        <v>12</v>
      </c>
      <c r="D19" s="23">
        <v>15.364681731184785</v>
      </c>
      <c r="E19" s="23">
        <v>7.427995925171333</v>
      </c>
      <c r="F19" s="23">
        <v>2.946692803194015</v>
      </c>
      <c r="G19" s="100">
        <v>25.73937045955012</v>
      </c>
    </row>
    <row r="20" spans="1:7" ht="12">
      <c r="A20" s="25"/>
      <c r="B20" s="25"/>
      <c r="C20" s="3" t="s">
        <v>18</v>
      </c>
      <c r="D20" s="23">
        <v>14.761303468808421</v>
      </c>
      <c r="E20" s="23">
        <v>6.6984247040088665</v>
      </c>
      <c r="F20" s="23">
        <v>3.7195906667589846</v>
      </c>
      <c r="G20" s="100">
        <v>25.179318839576265</v>
      </c>
    </row>
    <row r="21" spans="1:7" ht="12">
      <c r="A21" s="25"/>
      <c r="B21" s="25"/>
      <c r="C21" s="3" t="s">
        <v>27</v>
      </c>
      <c r="D21" s="23">
        <v>15.0241420025586</v>
      </c>
      <c r="E21" s="23">
        <v>7.1477399794915115</v>
      </c>
      <c r="F21" s="23">
        <v>1.8180189920149594</v>
      </c>
      <c r="G21" s="100">
        <v>23.98990097406506</v>
      </c>
    </row>
    <row r="22" spans="1:7" ht="12">
      <c r="A22" s="25"/>
      <c r="B22" s="25"/>
      <c r="C22" s="3" t="s">
        <v>4</v>
      </c>
      <c r="D22" s="23">
        <v>15.293981969427822</v>
      </c>
      <c r="E22" s="23">
        <v>6.187272693763317</v>
      </c>
      <c r="F22" s="23">
        <v>2.2730116196931154</v>
      </c>
      <c r="G22" s="100">
        <v>23.754266282884252</v>
      </c>
    </row>
    <row r="23" spans="1:7" ht="12">
      <c r="A23" s="25"/>
      <c r="B23" s="25"/>
      <c r="C23" s="3" t="s">
        <v>1</v>
      </c>
      <c r="D23" s="23">
        <v>12.95022467265811</v>
      </c>
      <c r="E23" s="23">
        <v>6.704633013717154</v>
      </c>
      <c r="F23" s="23">
        <v>3.724292456598241</v>
      </c>
      <c r="G23" s="100">
        <v>23.37915014297351</v>
      </c>
    </row>
    <row r="24" spans="1:7" ht="12">
      <c r="A24" s="25"/>
      <c r="B24" s="25"/>
      <c r="C24" s="3" t="s">
        <v>14</v>
      </c>
      <c r="D24" s="23">
        <v>13.677187000347743</v>
      </c>
      <c r="E24" s="23">
        <v>5.348677593690726</v>
      </c>
      <c r="F24" s="23">
        <v>3.886468040305301</v>
      </c>
      <c r="G24" s="100">
        <v>22.912332634343766</v>
      </c>
    </row>
    <row r="25" spans="1:7" ht="12">
      <c r="A25" s="25"/>
      <c r="B25" s="25"/>
      <c r="C25" s="3" t="s">
        <v>3</v>
      </c>
      <c r="D25" s="23">
        <v>12.327366183055293</v>
      </c>
      <c r="E25" s="23">
        <v>5.211969934193025</v>
      </c>
      <c r="F25" s="23">
        <v>4.463566114864662</v>
      </c>
      <c r="G25" s="100">
        <v>22.00290223211298</v>
      </c>
    </row>
    <row r="26" spans="1:7" ht="12">
      <c r="A26" s="25"/>
      <c r="B26" s="25"/>
      <c r="C26" s="3" t="s">
        <v>16</v>
      </c>
      <c r="D26" s="23">
        <v>12.850773281548317</v>
      </c>
      <c r="E26" s="23">
        <v>4.072685355532605</v>
      </c>
      <c r="F26" s="23">
        <v>4.107282389230155</v>
      </c>
      <c r="G26" s="100">
        <v>21.030741026311077</v>
      </c>
    </row>
    <row r="27" spans="1:7" ht="12">
      <c r="A27" s="25"/>
      <c r="B27" s="25"/>
      <c r="C27" s="3" t="s">
        <v>5</v>
      </c>
      <c r="D27" s="23">
        <v>10.862623060598493</v>
      </c>
      <c r="E27" s="23">
        <v>5.478945451260012</v>
      </c>
      <c r="F27" s="23">
        <v>4.5570431687646735</v>
      </c>
      <c r="G27" s="100">
        <v>20.898611680623176</v>
      </c>
    </row>
    <row r="28" spans="1:7" ht="12">
      <c r="A28" s="25"/>
      <c r="B28" s="25"/>
      <c r="C28" s="3" t="s">
        <v>25</v>
      </c>
      <c r="D28" s="23">
        <v>11.644253215874267</v>
      </c>
      <c r="E28" s="23">
        <v>6.246936873757121</v>
      </c>
      <c r="F28" s="23">
        <v>2.1464483682860496</v>
      </c>
      <c r="G28" s="100">
        <v>20.037638457917435</v>
      </c>
    </row>
    <row r="29" spans="1:7" ht="12">
      <c r="A29" s="25"/>
      <c r="B29" s="25"/>
      <c r="C29" s="3" t="s">
        <v>26</v>
      </c>
      <c r="D29" s="23">
        <v>11.221172459119186</v>
      </c>
      <c r="E29" s="23">
        <v>6.111069548050463</v>
      </c>
      <c r="F29" s="23">
        <v>2.0267230409600554</v>
      </c>
      <c r="G29" s="100">
        <v>19.358965048129704</v>
      </c>
    </row>
    <row r="30" spans="1:7" ht="12">
      <c r="A30" s="25"/>
      <c r="B30" s="25"/>
      <c r="C30" s="3" t="s">
        <v>23</v>
      </c>
      <c r="D30" s="23">
        <v>10.04320649587643</v>
      </c>
      <c r="E30" s="23">
        <v>3.967825271466451</v>
      </c>
      <c r="F30" s="23">
        <v>5.232832119087911</v>
      </c>
      <c r="G30" s="100">
        <v>19.2438638864308</v>
      </c>
    </row>
    <row r="31" spans="1:7" ht="12">
      <c r="A31" s="25"/>
      <c r="B31" s="25"/>
      <c r="C31" s="3" t="s">
        <v>13</v>
      </c>
      <c r="D31" s="23">
        <v>10.528839860126935</v>
      </c>
      <c r="E31" s="23">
        <v>5.065728193688511</v>
      </c>
      <c r="F31" s="23">
        <v>3.6331195398630354</v>
      </c>
      <c r="G31" s="100">
        <v>19.227687593678475</v>
      </c>
    </row>
    <row r="32" spans="1:7" ht="12">
      <c r="A32" s="25"/>
      <c r="B32" s="25"/>
      <c r="C32" s="3" t="s">
        <v>20</v>
      </c>
      <c r="D32" s="23">
        <v>9.591382100872252</v>
      </c>
      <c r="E32" s="23">
        <v>5.456590242152729</v>
      </c>
      <c r="F32" s="23">
        <v>3.786340932924211</v>
      </c>
      <c r="G32" s="100">
        <v>18.834313275949192</v>
      </c>
    </row>
    <row r="33" spans="1:7" ht="12">
      <c r="A33" s="25"/>
      <c r="B33" s="25"/>
      <c r="C33" s="3" t="s">
        <v>2</v>
      </c>
      <c r="D33" s="23">
        <v>9.548735516197437</v>
      </c>
      <c r="E33" s="23">
        <v>5.822734090920697</v>
      </c>
      <c r="F33" s="23">
        <v>3.4537951351033227</v>
      </c>
      <c r="G33" s="100">
        <v>18.825264742221464</v>
      </c>
    </row>
    <row r="34" spans="1:7" ht="12">
      <c r="A34" s="25"/>
      <c r="B34" s="25"/>
      <c r="C34" s="3" t="s">
        <v>11</v>
      </c>
      <c r="D34" s="23">
        <v>10.412081711385516</v>
      </c>
      <c r="E34" s="23">
        <v>6.55006561273703</v>
      </c>
      <c r="F34" s="23">
        <v>1.1867224900029014</v>
      </c>
      <c r="G34" s="100">
        <v>18.148869814125455</v>
      </c>
    </row>
    <row r="35" spans="1:7" ht="12">
      <c r="A35" s="25"/>
      <c r="B35" s="25"/>
      <c r="C35" s="1" t="s">
        <v>19</v>
      </c>
      <c r="D35" s="23">
        <v>9.82943392042499</v>
      </c>
      <c r="E35" s="23">
        <v>3.665227605713152</v>
      </c>
      <c r="F35" s="23">
        <v>4.065086283858534</v>
      </c>
      <c r="G35" s="100">
        <v>17.55974780999668</v>
      </c>
    </row>
    <row r="36" spans="1:7" ht="12">
      <c r="A36" s="25"/>
      <c r="B36" s="25"/>
      <c r="C36" s="3" t="s">
        <v>9</v>
      </c>
      <c r="D36" s="23">
        <v>10.02512762599722</v>
      </c>
      <c r="E36" s="23">
        <v>5.580184352634462</v>
      </c>
      <c r="F36" s="23">
        <v>1.5325403466948153</v>
      </c>
      <c r="G36" s="100">
        <v>17.1378523253265</v>
      </c>
    </row>
    <row r="37" spans="1:7" ht="12">
      <c r="A37" s="25"/>
      <c r="B37" s="25"/>
      <c r="C37" s="3" t="s">
        <v>24</v>
      </c>
      <c r="D37" s="23">
        <v>7.782384257484262</v>
      </c>
      <c r="E37" s="23">
        <v>3.787621348241297</v>
      </c>
      <c r="F37" s="23">
        <v>5.258306308846423</v>
      </c>
      <c r="G37" s="100">
        <v>16.828311914571984</v>
      </c>
    </row>
    <row r="38" spans="1:7" ht="12">
      <c r="A38" s="25"/>
      <c r="B38" s="25"/>
      <c r="C38" s="3" t="s">
        <v>10</v>
      </c>
      <c r="D38" s="23">
        <v>8.042930273654372</v>
      </c>
      <c r="E38" s="23">
        <v>3.631027914641315</v>
      </c>
      <c r="F38" s="23">
        <v>3.634506568084713</v>
      </c>
      <c r="G38" s="100">
        <v>15.308464756380408</v>
      </c>
    </row>
    <row r="39" spans="1:7" ht="12">
      <c r="A39" s="25"/>
      <c r="B39" s="25"/>
      <c r="C39" s="3" t="s">
        <v>8</v>
      </c>
      <c r="D39" s="23">
        <v>7.394934057271417</v>
      </c>
      <c r="E39" s="23">
        <v>4.909377684874356</v>
      </c>
      <c r="F39" s="23">
        <v>1.9316977706131937</v>
      </c>
      <c r="G39" s="100">
        <v>14.236009512758965</v>
      </c>
    </row>
    <row r="40" spans="1:7" ht="12">
      <c r="A40" s="25"/>
      <c r="B40" s="25"/>
      <c r="C40" s="3" t="s">
        <v>22</v>
      </c>
      <c r="D40" s="23">
        <v>6.778314431562464</v>
      </c>
      <c r="E40" s="23">
        <v>3.8850482047641894</v>
      </c>
      <c r="F40" s="23">
        <v>3.0386049078981783</v>
      </c>
      <c r="G40" s="100">
        <v>13.70196754422484</v>
      </c>
    </row>
    <row r="41" spans="1:7" ht="12">
      <c r="A41" s="25"/>
      <c r="B41" s="25"/>
      <c r="C41" s="3" t="s">
        <v>7</v>
      </c>
      <c r="D41" s="23">
        <v>7.664650658066906</v>
      </c>
      <c r="E41" s="23">
        <v>4.339992663343422</v>
      </c>
      <c r="F41" s="23">
        <v>1.3959183842856222</v>
      </c>
      <c r="G41" s="100">
        <v>13.400561705695946</v>
      </c>
    </row>
    <row r="42" spans="1:7" ht="12">
      <c r="A42" s="25"/>
      <c r="B42" s="25"/>
      <c r="C42" s="3" t="s">
        <v>21</v>
      </c>
      <c r="D42" s="23">
        <v>6.4872138528949295</v>
      </c>
      <c r="E42" s="23">
        <v>3.411065546941284</v>
      </c>
      <c r="F42" s="23">
        <v>1.8433378333912094</v>
      </c>
      <c r="G42" s="100">
        <v>11.741617233227423</v>
      </c>
    </row>
    <row r="43" spans="4:6" ht="12">
      <c r="D43" s="6"/>
      <c r="E43" s="6"/>
      <c r="F43" s="6"/>
    </row>
    <row r="44" ht="12">
      <c r="C44" s="1" t="s">
        <v>79</v>
      </c>
    </row>
    <row r="45" ht="12"/>
    <row r="46" ht="12"/>
    <row r="47" ht="12"/>
    <row r="48" ht="12"/>
    <row r="49" ht="12"/>
    <row r="50" ht="12"/>
    <row r="51" ht="11.25">
      <c r="C51" s="87"/>
    </row>
    <row r="52" ht="12" customHeight="1">
      <c r="C52" s="87"/>
    </row>
    <row r="53" ht="11.25">
      <c r="C53" s="87"/>
    </row>
    <row r="54" ht="11.25">
      <c r="C54" s="87"/>
    </row>
    <row r="55" spans="3:17" ht="11.25">
      <c r="C55" s="87" t="s">
        <v>125</v>
      </c>
      <c r="D55" s="46"/>
      <c r="E55" s="46"/>
      <c r="F55" s="46"/>
      <c r="G55" s="46"/>
      <c r="H55" s="46"/>
      <c r="N55" s="87" t="s">
        <v>126</v>
      </c>
      <c r="O55" s="46"/>
      <c r="P55" s="46"/>
      <c r="Q55" s="46"/>
    </row>
    <row r="56" spans="3:17" ht="12" customHeight="1">
      <c r="C56" s="132"/>
      <c r="D56" s="131" t="s">
        <v>114</v>
      </c>
      <c r="E56" s="131" t="s">
        <v>93</v>
      </c>
      <c r="F56" s="82" t="s">
        <v>37</v>
      </c>
      <c r="G56" s="83"/>
      <c r="H56" s="83"/>
      <c r="Q56" s="82"/>
    </row>
    <row r="57" spans="3:17" ht="22.5">
      <c r="C57" s="132"/>
      <c r="D57" s="131"/>
      <c r="E57" s="131"/>
      <c r="F57" s="84" t="s">
        <v>38</v>
      </c>
      <c r="G57" s="84" t="s">
        <v>39</v>
      </c>
      <c r="H57" s="84" t="s">
        <v>40</v>
      </c>
      <c r="O57" s="118" t="s">
        <v>38</v>
      </c>
      <c r="P57" s="118" t="s">
        <v>39</v>
      </c>
      <c r="Q57" s="118" t="s">
        <v>40</v>
      </c>
    </row>
    <row r="58" spans="3:17" ht="11.25">
      <c r="C58" s="85" t="s">
        <v>0</v>
      </c>
      <c r="D58" s="86">
        <v>12475.954819</v>
      </c>
      <c r="E58" s="86">
        <v>2585.094998</v>
      </c>
      <c r="F58" s="86">
        <f>SUM(F59:F85)</f>
        <v>1540.3976010000001</v>
      </c>
      <c r="G58" s="86">
        <f>SUM(G59:G85)</f>
        <v>762.4784940000002</v>
      </c>
      <c r="H58" s="86">
        <v>282.21890299999995</v>
      </c>
      <c r="I58" s="85"/>
      <c r="N58" s="85" t="s">
        <v>0</v>
      </c>
      <c r="O58" s="119">
        <f>+F58/$E58*100</f>
        <v>59.58765933908631</v>
      </c>
      <c r="P58" s="119">
        <f aca="true" t="shared" si="0" ref="P58:Q85">+G58/$E58*100</f>
        <v>29.49518275304791</v>
      </c>
      <c r="Q58" s="119">
        <f t="shared" si="0"/>
        <v>10.91715790786579</v>
      </c>
    </row>
    <row r="59" spans="3:17" ht="11.25">
      <c r="C59" s="85" t="s">
        <v>1</v>
      </c>
      <c r="D59" s="86">
        <v>424.99831</v>
      </c>
      <c r="E59" s="86">
        <v>99.36099300000001</v>
      </c>
      <c r="F59" s="86">
        <v>55.03823599999999</v>
      </c>
      <c r="G59" s="86">
        <v>28.494576999999975</v>
      </c>
      <c r="H59" s="86">
        <v>15.828180000000007</v>
      </c>
      <c r="I59" s="85"/>
      <c r="N59" s="85" t="s">
        <v>1</v>
      </c>
      <c r="O59" s="119">
        <f aca="true" t="shared" si="1" ref="O59:O85">+F59/$E59*100</f>
        <v>55.39219600995734</v>
      </c>
      <c r="P59" s="119">
        <f t="shared" si="0"/>
        <v>28.677830343342052</v>
      </c>
      <c r="Q59" s="119">
        <f t="shared" si="0"/>
        <v>15.929973646700576</v>
      </c>
    </row>
    <row r="60" spans="3:17" ht="11.25">
      <c r="C60" s="85" t="s">
        <v>2</v>
      </c>
      <c r="D60" s="86">
        <v>52.859910000000006</v>
      </c>
      <c r="E60" s="86">
        <v>9.951018</v>
      </c>
      <c r="F60" s="86">
        <v>5.047453000000002</v>
      </c>
      <c r="G60" s="86">
        <v>3.077891999999999</v>
      </c>
      <c r="H60" s="86">
        <v>1.8256729999999952</v>
      </c>
      <c r="I60" s="85"/>
      <c r="N60" s="85" t="s">
        <v>2</v>
      </c>
      <c r="O60" s="119">
        <f t="shared" si="1"/>
        <v>50.722981307038154</v>
      </c>
      <c r="P60" s="119">
        <f t="shared" si="0"/>
        <v>30.930423399897368</v>
      </c>
      <c r="Q60" s="119">
        <f t="shared" si="0"/>
        <v>18.346595293064443</v>
      </c>
    </row>
    <row r="61" spans="3:17" ht="11.25">
      <c r="C61" s="85" t="s">
        <v>3</v>
      </c>
      <c r="D61" s="86">
        <v>202.16853</v>
      </c>
      <c r="E61" s="86">
        <v>44.482944</v>
      </c>
      <c r="F61" s="86">
        <v>24.922054999999997</v>
      </c>
      <c r="G61" s="86">
        <v>10.536963000000007</v>
      </c>
      <c r="H61" s="86">
        <v>9.023926</v>
      </c>
      <c r="I61" s="85"/>
      <c r="N61" s="85" t="s">
        <v>3</v>
      </c>
      <c r="O61" s="119">
        <f t="shared" si="1"/>
        <v>56.02609170831857</v>
      </c>
      <c r="P61" s="119">
        <f t="shared" si="0"/>
        <v>23.687647562175755</v>
      </c>
      <c r="Q61" s="119">
        <f t="shared" si="0"/>
        <v>20.28626072950567</v>
      </c>
    </row>
    <row r="62" spans="3:17" ht="11.25">
      <c r="C62" s="85" t="s">
        <v>4</v>
      </c>
      <c r="D62" s="86">
        <v>272.92201</v>
      </c>
      <c r="E62" s="86">
        <v>64.830621</v>
      </c>
      <c r="F62" s="86">
        <v>41.740643</v>
      </c>
      <c r="G62" s="86">
        <v>16.88642899999999</v>
      </c>
      <c r="H62" s="86">
        <v>6.203549000000006</v>
      </c>
      <c r="I62" s="85"/>
      <c r="N62" s="85" t="s">
        <v>4</v>
      </c>
      <c r="O62" s="119">
        <f t="shared" si="1"/>
        <v>64.38414804016763</v>
      </c>
      <c r="P62" s="119">
        <f t="shared" si="0"/>
        <v>26.046995601044742</v>
      </c>
      <c r="Q62" s="119">
        <f t="shared" si="0"/>
        <v>9.568856358787627</v>
      </c>
    </row>
    <row r="63" spans="3:17" ht="11.25">
      <c r="C63" s="85" t="s">
        <v>27</v>
      </c>
      <c r="D63" s="86">
        <v>3106.1569900000004</v>
      </c>
      <c r="E63" s="86">
        <v>745.163986</v>
      </c>
      <c r="F63" s="86">
        <v>466.673437</v>
      </c>
      <c r="G63" s="86">
        <v>222.0200250000002</v>
      </c>
      <c r="H63" s="86">
        <v>56.47052400000021</v>
      </c>
      <c r="I63" s="85"/>
      <c r="N63" s="85" t="s">
        <v>27</v>
      </c>
      <c r="O63" s="119">
        <f t="shared" si="1"/>
        <v>62.626944641417495</v>
      </c>
      <c r="P63" s="119">
        <f t="shared" si="0"/>
        <v>29.794787344969752</v>
      </c>
      <c r="Q63" s="119">
        <f t="shared" si="0"/>
        <v>7.5782680136128056</v>
      </c>
    </row>
    <row r="64" spans="3:17" ht="11.25">
      <c r="C64" s="85" t="s">
        <v>5</v>
      </c>
      <c r="D64" s="86">
        <v>24.46051</v>
      </c>
      <c r="E64" s="86">
        <v>5.111907</v>
      </c>
      <c r="F64" s="86">
        <v>2.6570530000000003</v>
      </c>
      <c r="G64" s="86">
        <v>1.3401780000000003</v>
      </c>
      <c r="H64" s="86">
        <v>1.114676</v>
      </c>
      <c r="I64" s="85"/>
      <c r="N64" s="85" t="s">
        <v>5</v>
      </c>
      <c r="O64" s="119">
        <f t="shared" si="1"/>
        <v>51.97772572936088</v>
      </c>
      <c r="P64" s="119">
        <f t="shared" si="0"/>
        <v>26.216791502662318</v>
      </c>
      <c r="Q64" s="119">
        <f t="shared" si="0"/>
        <v>21.8054827679768</v>
      </c>
    </row>
    <row r="65" spans="3:17" ht="11.25">
      <c r="C65" s="85" t="s">
        <v>6</v>
      </c>
      <c r="D65" s="86">
        <v>334.82821</v>
      </c>
      <c r="E65" s="86">
        <v>169.70873999999998</v>
      </c>
      <c r="F65" s="86">
        <v>126.21742</v>
      </c>
      <c r="G65" s="86">
        <v>31.515474999999935</v>
      </c>
      <c r="H65" s="86">
        <v>11.975844999999971</v>
      </c>
      <c r="I65" s="85"/>
      <c r="N65" s="85" t="s">
        <v>6</v>
      </c>
      <c r="O65" s="119">
        <f t="shared" si="1"/>
        <v>74.37296393809773</v>
      </c>
      <c r="P65" s="119">
        <f t="shared" si="0"/>
        <v>18.570331144995798</v>
      </c>
      <c r="Q65" s="119">
        <f t="shared" si="0"/>
        <v>7.056704916906444</v>
      </c>
    </row>
    <row r="66" spans="3:17" ht="11.25">
      <c r="C66" s="85" t="s">
        <v>7</v>
      </c>
      <c r="D66" s="86">
        <v>159.03701999999998</v>
      </c>
      <c r="E66" s="86">
        <v>21.311854</v>
      </c>
      <c r="F66" s="86">
        <v>12.189631999999996</v>
      </c>
      <c r="G66" s="86">
        <v>6.902195000000009</v>
      </c>
      <c r="H66" s="86">
        <v>2.2200270000000017</v>
      </c>
      <c r="I66" s="85"/>
      <c r="N66" s="85" t="s">
        <v>7</v>
      </c>
      <c r="O66" s="119">
        <f t="shared" si="1"/>
        <v>57.19648792639062</v>
      </c>
      <c r="P66" s="119">
        <f t="shared" si="0"/>
        <v>32.38664735597386</v>
      </c>
      <c r="Q66" s="119">
        <f t="shared" si="0"/>
        <v>10.416864717635555</v>
      </c>
    </row>
    <row r="67" spans="3:17" ht="11.25">
      <c r="C67" s="85" t="s">
        <v>8</v>
      </c>
      <c r="D67" s="86">
        <v>1129.01</v>
      </c>
      <c r="E67" s="86">
        <v>160.725971</v>
      </c>
      <c r="F67" s="86">
        <v>83.48954500000002</v>
      </c>
      <c r="G67" s="86">
        <v>55.42736499999997</v>
      </c>
      <c r="H67" s="86">
        <v>21.809061000000018</v>
      </c>
      <c r="I67" s="85"/>
      <c r="N67" s="85" t="s">
        <v>8</v>
      </c>
      <c r="O67" s="119">
        <f t="shared" si="1"/>
        <v>51.94527336219983</v>
      </c>
      <c r="P67" s="119">
        <f t="shared" si="0"/>
        <v>34.48563082564919</v>
      </c>
      <c r="Q67" s="119">
        <f t="shared" si="0"/>
        <v>13.569095812150994</v>
      </c>
    </row>
    <row r="68" spans="3:17" ht="11.25">
      <c r="C68" s="85" t="s">
        <v>9</v>
      </c>
      <c r="D68" s="86">
        <v>2154.0674</v>
      </c>
      <c r="E68" s="86">
        <v>369.16089</v>
      </c>
      <c r="F68" s="86">
        <v>215.94800600000002</v>
      </c>
      <c r="G68" s="86">
        <v>120.200932</v>
      </c>
      <c r="H68" s="86">
        <v>33.011951999999994</v>
      </c>
      <c r="I68" s="85"/>
      <c r="N68" s="85" t="s">
        <v>9</v>
      </c>
      <c r="O68" s="119">
        <f t="shared" si="1"/>
        <v>58.496989212481324</v>
      </c>
      <c r="P68" s="119">
        <f t="shared" si="0"/>
        <v>32.56058137686254</v>
      </c>
      <c r="Q68" s="119">
        <f t="shared" si="0"/>
        <v>8.942429410656148</v>
      </c>
    </row>
    <row r="69" spans="3:17" ht="11.25">
      <c r="C69" s="85" t="s">
        <v>10</v>
      </c>
      <c r="D69" s="86">
        <v>44.44248399999999</v>
      </c>
      <c r="E69" s="86">
        <v>6.803462000000001</v>
      </c>
      <c r="F69" s="86">
        <v>3.574478</v>
      </c>
      <c r="G69" s="86">
        <v>1.6137190000000001</v>
      </c>
      <c r="H69" s="86">
        <v>1.6152649999999975</v>
      </c>
      <c r="I69" s="85"/>
      <c r="N69" s="85" t="s">
        <v>10</v>
      </c>
      <c r="O69" s="119">
        <f t="shared" si="1"/>
        <v>52.539104355988165</v>
      </c>
      <c r="P69" s="119">
        <f t="shared" si="0"/>
        <v>23.719085959471812</v>
      </c>
      <c r="Q69" s="119">
        <f t="shared" si="0"/>
        <v>23.74180968453998</v>
      </c>
    </row>
    <row r="70" spans="3:17" ht="11.25">
      <c r="C70" s="85" t="s">
        <v>11</v>
      </c>
      <c r="D70" s="86">
        <v>1601.2897</v>
      </c>
      <c r="E70" s="86">
        <v>290.615983</v>
      </c>
      <c r="F70" s="86">
        <v>166.72759200000002</v>
      </c>
      <c r="G70" s="86">
        <v>104.88552599999996</v>
      </c>
      <c r="H70" s="86">
        <v>19.00286499999999</v>
      </c>
      <c r="I70" s="85"/>
      <c r="N70" s="85" t="s">
        <v>11</v>
      </c>
      <c r="O70" s="119">
        <f t="shared" si="1"/>
        <v>57.3704137944815</v>
      </c>
      <c r="P70" s="119">
        <f t="shared" si="0"/>
        <v>36.09076311539271</v>
      </c>
      <c r="Q70" s="119">
        <f t="shared" si="0"/>
        <v>6.538823090125772</v>
      </c>
    </row>
    <row r="71" spans="3:17" ht="11.25">
      <c r="C71" s="85" t="s">
        <v>12</v>
      </c>
      <c r="D71" s="86">
        <v>19.436400000000003</v>
      </c>
      <c r="E71" s="86">
        <v>5.002807</v>
      </c>
      <c r="F71" s="86">
        <v>2.986341</v>
      </c>
      <c r="G71" s="86">
        <v>1.443735000000001</v>
      </c>
      <c r="H71" s="86">
        <v>0.5727310000000015</v>
      </c>
      <c r="I71" s="85"/>
      <c r="N71" s="85" t="s">
        <v>12</v>
      </c>
      <c r="O71" s="119">
        <f t="shared" si="1"/>
        <v>59.69330817678955</v>
      </c>
      <c r="P71" s="119">
        <f t="shared" si="0"/>
        <v>28.85849883875195</v>
      </c>
      <c r="Q71" s="119">
        <f t="shared" si="0"/>
        <v>11.448192984458556</v>
      </c>
    </row>
    <row r="72" spans="3:17" ht="11.25">
      <c r="C72" s="85" t="s">
        <v>13</v>
      </c>
      <c r="D72" s="86">
        <v>26.50689</v>
      </c>
      <c r="E72" s="86">
        <v>5.096662</v>
      </c>
      <c r="F72" s="86">
        <v>2.790868</v>
      </c>
      <c r="G72" s="86">
        <v>1.3427670000000003</v>
      </c>
      <c r="H72" s="86">
        <v>0.963027000000001</v>
      </c>
      <c r="I72" s="85"/>
      <c r="N72" s="85" t="s">
        <v>13</v>
      </c>
      <c r="O72" s="119">
        <f t="shared" si="1"/>
        <v>54.75874209433547</v>
      </c>
      <c r="P72" s="119">
        <f t="shared" si="0"/>
        <v>26.346008426691824</v>
      </c>
      <c r="Q72" s="119">
        <f t="shared" si="0"/>
        <v>18.895249478972726</v>
      </c>
    </row>
    <row r="73" spans="3:17" ht="11.25">
      <c r="C73" s="85" t="s">
        <v>14</v>
      </c>
      <c r="D73" s="86">
        <v>43.76794</v>
      </c>
      <c r="E73" s="86">
        <v>10.028255999999999</v>
      </c>
      <c r="F73" s="86">
        <v>5.986223</v>
      </c>
      <c r="G73" s="86">
        <v>2.341006000000001</v>
      </c>
      <c r="H73" s="86">
        <v>1.701027</v>
      </c>
      <c r="I73" s="85"/>
      <c r="N73" s="85" t="s">
        <v>14</v>
      </c>
      <c r="O73" s="119">
        <f t="shared" si="1"/>
        <v>59.69355987721096</v>
      </c>
      <c r="P73" s="119">
        <f t="shared" si="0"/>
        <v>23.344098914108308</v>
      </c>
      <c r="Q73" s="119">
        <f t="shared" si="0"/>
        <v>16.962341208680755</v>
      </c>
    </row>
    <row r="74" spans="3:17" ht="11.25">
      <c r="C74" s="85" t="s">
        <v>15</v>
      </c>
      <c r="D74" s="86">
        <v>57.61112</v>
      </c>
      <c r="E74" s="86">
        <v>21.073428</v>
      </c>
      <c r="F74" s="86">
        <v>12.305795000000003</v>
      </c>
      <c r="G74" s="86">
        <v>3.7554220000000003</v>
      </c>
      <c r="H74" s="86">
        <v>5.0122109999999935</v>
      </c>
      <c r="I74" s="85"/>
      <c r="N74" s="85" t="s">
        <v>15</v>
      </c>
      <c r="O74" s="119">
        <f t="shared" si="1"/>
        <v>58.3948420731549</v>
      </c>
      <c r="P74" s="119">
        <f t="shared" si="0"/>
        <v>17.820650726592753</v>
      </c>
      <c r="Q74" s="119">
        <f t="shared" si="0"/>
        <v>23.784507200252346</v>
      </c>
    </row>
    <row r="75" spans="3:17" ht="11.25">
      <c r="C75" s="85" t="s">
        <v>16</v>
      </c>
      <c r="D75" s="86">
        <v>123.79385</v>
      </c>
      <c r="E75" s="86">
        <v>26.034764</v>
      </c>
      <c r="F75" s="86">
        <v>15.908467</v>
      </c>
      <c r="G75" s="86">
        <v>5.041734</v>
      </c>
      <c r="H75" s="86">
        <v>5.084562999999995</v>
      </c>
      <c r="I75" s="85"/>
      <c r="N75" s="85" t="s">
        <v>16</v>
      </c>
      <c r="O75" s="119">
        <f t="shared" si="1"/>
        <v>61.10470984104177</v>
      </c>
      <c r="P75" s="119">
        <f t="shared" si="0"/>
        <v>19.365391597173687</v>
      </c>
      <c r="Q75" s="119">
        <f t="shared" si="0"/>
        <v>19.529898561784524</v>
      </c>
    </row>
    <row r="76" spans="3:17" ht="11.25">
      <c r="C76" s="85" t="s">
        <v>17</v>
      </c>
      <c r="D76" s="86">
        <v>11.93773</v>
      </c>
      <c r="E76" s="86">
        <v>3.580371</v>
      </c>
      <c r="F76" s="86">
        <v>1.939749</v>
      </c>
      <c r="G76" s="86">
        <v>1.0348909999999993</v>
      </c>
      <c r="H76" s="86">
        <v>0.6057310000000002</v>
      </c>
      <c r="I76" s="85"/>
      <c r="N76" s="85" t="s">
        <v>17</v>
      </c>
      <c r="O76" s="119">
        <f t="shared" si="1"/>
        <v>54.17731849576482</v>
      </c>
      <c r="P76" s="119">
        <f t="shared" si="0"/>
        <v>28.904574414215716</v>
      </c>
      <c r="Q76" s="119">
        <f t="shared" si="0"/>
        <v>16.91810709001945</v>
      </c>
    </row>
    <row r="77" spans="3:17" ht="11.25">
      <c r="C77" s="85" t="s">
        <v>18</v>
      </c>
      <c r="D77" s="86">
        <v>722.15</v>
      </c>
      <c r="E77" s="86">
        <v>181.832451</v>
      </c>
      <c r="F77" s="86">
        <v>106.598753</v>
      </c>
      <c r="G77" s="86">
        <v>48.372674000000025</v>
      </c>
      <c r="H77" s="86">
        <v>26.861024000000004</v>
      </c>
      <c r="I77" s="85"/>
      <c r="N77" s="85" t="s">
        <v>18</v>
      </c>
      <c r="O77" s="119">
        <f t="shared" si="1"/>
        <v>58.624713253191544</v>
      </c>
      <c r="P77" s="119">
        <f t="shared" si="0"/>
        <v>26.602882892449177</v>
      </c>
      <c r="Q77" s="119">
        <f t="shared" si="0"/>
        <v>14.772403854359311</v>
      </c>
    </row>
    <row r="78" spans="3:17" ht="11.25">
      <c r="C78" s="85" t="s">
        <v>19</v>
      </c>
      <c r="D78" s="86">
        <v>355.35904999999997</v>
      </c>
      <c r="E78" s="86">
        <v>62.400152999999996</v>
      </c>
      <c r="F78" s="86">
        <v>34.92978299999999</v>
      </c>
      <c r="G78" s="86">
        <v>13.024718</v>
      </c>
      <c r="H78" s="86">
        <v>14.445651999999987</v>
      </c>
      <c r="I78" s="85"/>
      <c r="N78" s="85" t="s">
        <v>19</v>
      </c>
      <c r="O78" s="119">
        <f t="shared" si="1"/>
        <v>55.97707909466183</v>
      </c>
      <c r="P78" s="119">
        <f t="shared" si="0"/>
        <v>20.872894334089214</v>
      </c>
      <c r="Q78" s="119">
        <f t="shared" si="0"/>
        <v>23.150026571248933</v>
      </c>
    </row>
    <row r="79" spans="3:17" ht="11.25">
      <c r="C79" s="85" t="s">
        <v>20</v>
      </c>
      <c r="D79" s="86">
        <v>467.843211</v>
      </c>
      <c r="E79" s="86">
        <v>88.115056</v>
      </c>
      <c r="F79" s="86">
        <v>44.87263</v>
      </c>
      <c r="G79" s="86">
        <v>25.528287000000002</v>
      </c>
      <c r="H79" s="86">
        <v>17.71413899999998</v>
      </c>
      <c r="I79" s="85"/>
      <c r="N79" s="85" t="s">
        <v>20</v>
      </c>
      <c r="O79" s="119">
        <f t="shared" si="1"/>
        <v>50.92504282128585</v>
      </c>
      <c r="P79" s="119">
        <f t="shared" si="0"/>
        <v>28.971538076307873</v>
      </c>
      <c r="Q79" s="119">
        <f t="shared" si="0"/>
        <v>20.10341910240627</v>
      </c>
    </row>
    <row r="80" spans="3:17" ht="11.25">
      <c r="C80" s="85" t="s">
        <v>21</v>
      </c>
      <c r="D80" s="86">
        <v>184.53096</v>
      </c>
      <c r="E80" s="86">
        <v>21.666919</v>
      </c>
      <c r="F80" s="86">
        <v>11.970918000000001</v>
      </c>
      <c r="G80" s="86">
        <v>6.294472000000002</v>
      </c>
      <c r="H80" s="86">
        <v>3.4015289999999987</v>
      </c>
      <c r="I80" s="85"/>
      <c r="N80" s="85" t="s">
        <v>21</v>
      </c>
      <c r="O80" s="119">
        <f t="shared" si="1"/>
        <v>55.249747322173505</v>
      </c>
      <c r="P80" s="119">
        <f t="shared" si="0"/>
        <v>29.05107089752817</v>
      </c>
      <c r="Q80" s="119">
        <f t="shared" si="0"/>
        <v>15.699181780298337</v>
      </c>
    </row>
    <row r="81" spans="3:17" ht="11.25">
      <c r="C81" s="85" t="s">
        <v>22</v>
      </c>
      <c r="D81" s="86">
        <v>201.96344</v>
      </c>
      <c r="E81" s="86">
        <v>27.672965</v>
      </c>
      <c r="F81" s="86">
        <v>13.689716999999996</v>
      </c>
      <c r="G81" s="86">
        <v>7.846377</v>
      </c>
      <c r="H81" s="86">
        <v>6.136870999999992</v>
      </c>
      <c r="I81" s="85"/>
      <c r="N81" s="85" t="s">
        <v>22</v>
      </c>
      <c r="O81" s="119">
        <f t="shared" si="1"/>
        <v>49.4696430252414</v>
      </c>
      <c r="P81" s="119">
        <f t="shared" si="0"/>
        <v>28.35394400274781</v>
      </c>
      <c r="Q81" s="119">
        <f t="shared" si="0"/>
        <v>22.176412972010738</v>
      </c>
    </row>
    <row r="82" spans="3:17" ht="11.25">
      <c r="C82" s="85" t="s">
        <v>23</v>
      </c>
      <c r="D82" s="86">
        <v>42.34317</v>
      </c>
      <c r="E82" s="86">
        <v>8.148462</v>
      </c>
      <c r="F82" s="86">
        <v>4.252611999999999</v>
      </c>
      <c r="G82" s="86">
        <v>1.680103000000001</v>
      </c>
      <c r="H82" s="86">
        <v>2.215746999999997</v>
      </c>
      <c r="I82" s="85"/>
      <c r="N82" s="85" t="s">
        <v>23</v>
      </c>
      <c r="O82" s="119">
        <f t="shared" si="1"/>
        <v>52.189137042057745</v>
      </c>
      <c r="P82" s="119">
        <f t="shared" si="0"/>
        <v>20.618651716115274</v>
      </c>
      <c r="Q82" s="119">
        <f t="shared" si="0"/>
        <v>27.192211241826946</v>
      </c>
    </row>
    <row r="83" spans="3:17" ht="11.25">
      <c r="C83" s="85" t="s">
        <v>24</v>
      </c>
      <c r="D83" s="86">
        <v>83.98555999999999</v>
      </c>
      <c r="E83" s="86">
        <v>14.133352</v>
      </c>
      <c r="F83" s="86">
        <v>6.536078999999999</v>
      </c>
      <c r="G83" s="86">
        <v>3.181055000000003</v>
      </c>
      <c r="H83" s="86">
        <v>4.416217999999997</v>
      </c>
      <c r="I83" s="85"/>
      <c r="N83" s="85" t="s">
        <v>24</v>
      </c>
      <c r="O83" s="119">
        <f t="shared" si="1"/>
        <v>46.2457809017988</v>
      </c>
      <c r="P83" s="119">
        <f t="shared" si="0"/>
        <v>22.50743489584072</v>
      </c>
      <c r="Q83" s="119">
        <f t="shared" si="0"/>
        <v>31.246784202360466</v>
      </c>
    </row>
    <row r="84" spans="3:17" ht="11.25">
      <c r="C84" s="85" t="s">
        <v>25</v>
      </c>
      <c r="D84" s="86">
        <v>208.186</v>
      </c>
      <c r="E84" s="86">
        <v>41.715557999999994</v>
      </c>
      <c r="F84" s="86">
        <v>24.241705000000003</v>
      </c>
      <c r="G84" s="86">
        <v>13.005248</v>
      </c>
      <c r="H84" s="86">
        <v>4.468604999999996</v>
      </c>
      <c r="I84" s="85"/>
      <c r="N84" s="85" t="s">
        <v>25</v>
      </c>
      <c r="O84" s="119">
        <f t="shared" si="1"/>
        <v>58.11190395679235</v>
      </c>
      <c r="P84" s="119">
        <f t="shared" si="0"/>
        <v>31.176013515149435</v>
      </c>
      <c r="Q84" s="119">
        <f t="shared" si="0"/>
        <v>10.712082528058229</v>
      </c>
    </row>
    <row r="85" spans="3:17" ht="11.25">
      <c r="C85" s="85" t="s">
        <v>26</v>
      </c>
      <c r="D85" s="86">
        <v>420.298424</v>
      </c>
      <c r="E85" s="86">
        <v>81.365425</v>
      </c>
      <c r="F85" s="86">
        <v>47.16241099999999</v>
      </c>
      <c r="G85" s="86">
        <v>25.684729000000022</v>
      </c>
      <c r="H85" s="86">
        <v>8.518284999999988</v>
      </c>
      <c r="I85" s="85"/>
      <c r="N85" s="85" t="s">
        <v>26</v>
      </c>
      <c r="O85" s="119">
        <f t="shared" si="1"/>
        <v>57.96370018346244</v>
      </c>
      <c r="P85" s="119">
        <f t="shared" si="0"/>
        <v>31.567129404166476</v>
      </c>
      <c r="Q85" s="119">
        <f t="shared" si="0"/>
        <v>10.469170412371087</v>
      </c>
    </row>
    <row r="86" spans="3:8" ht="11.25">
      <c r="C86" s="46"/>
      <c r="D86" s="46"/>
      <c r="E86" s="46"/>
      <c r="F86" s="46"/>
      <c r="G86" s="46"/>
      <c r="H86" s="46"/>
    </row>
    <row r="87" spans="3:8" ht="11.25">
      <c r="C87" s="46"/>
      <c r="D87" s="46"/>
      <c r="E87" s="46"/>
      <c r="F87" s="46"/>
      <c r="G87" s="46"/>
      <c r="H87" s="46"/>
    </row>
    <row r="88" spans="3:8" ht="11.25">
      <c r="C88" s="46"/>
      <c r="D88" s="46"/>
      <c r="E88" s="46"/>
      <c r="F88" s="46"/>
      <c r="G88" s="46"/>
      <c r="H88" s="46"/>
    </row>
    <row r="89" ht="11.25">
      <c r="C89" s="12"/>
    </row>
  </sheetData>
  <mergeCells count="3">
    <mergeCell ref="D56:D57"/>
    <mergeCell ref="C56:C57"/>
    <mergeCell ref="E56:E57"/>
  </mergeCells>
  <conditionalFormatting sqref="A16:A42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5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20.33203125" style="1" customWidth="1"/>
    <col min="4" max="4" width="26" style="1" customWidth="1"/>
    <col min="5" max="5" width="13" style="1" customWidth="1"/>
    <col min="6" max="6" width="9.33203125" style="1" customWidth="1"/>
    <col min="7" max="7" width="11.66015625" style="1" customWidth="1"/>
    <col min="8" max="8" width="15" style="1" customWidth="1"/>
    <col min="9" max="16384" width="9.33203125" style="1" customWidth="1"/>
  </cols>
  <sheetData>
    <row r="6" ht="15.75">
      <c r="C6" s="19" t="s">
        <v>97</v>
      </c>
    </row>
    <row r="7" ht="12.75">
      <c r="C7" s="29" t="s">
        <v>29</v>
      </c>
    </row>
    <row r="10" spans="3:7" ht="12" customHeight="1">
      <c r="C10" s="1" t="s">
        <v>41</v>
      </c>
      <c r="D10" s="5" t="s">
        <v>29</v>
      </c>
      <c r="E10" s="11" t="s">
        <v>30</v>
      </c>
      <c r="G10" s="1" t="s">
        <v>115</v>
      </c>
    </row>
    <row r="11" spans="3:5" ht="12" customHeight="1">
      <c r="C11" s="1" t="s">
        <v>1</v>
      </c>
      <c r="D11" s="30">
        <v>3.724292456598241</v>
      </c>
      <c r="E11" s="4">
        <v>3</v>
      </c>
    </row>
    <row r="12" spans="3:17" ht="12" customHeight="1">
      <c r="C12" s="1" t="s">
        <v>2</v>
      </c>
      <c r="D12" s="30">
        <v>3.4537951351033227</v>
      </c>
      <c r="E12" s="4">
        <v>3</v>
      </c>
      <c r="G12" s="11" t="s">
        <v>30</v>
      </c>
      <c r="H12" s="1" t="s">
        <v>31</v>
      </c>
      <c r="I12" s="1" t="s">
        <v>32</v>
      </c>
      <c r="P12" s="30"/>
      <c r="Q12" s="4"/>
    </row>
    <row r="13" spans="3:17" ht="12" customHeight="1">
      <c r="C13" s="1" t="s">
        <v>3</v>
      </c>
      <c r="D13" s="30">
        <v>4.463566114864662</v>
      </c>
      <c r="E13" s="4">
        <v>4</v>
      </c>
      <c r="G13" s="1">
        <v>1</v>
      </c>
      <c r="H13" s="102" t="s">
        <v>118</v>
      </c>
      <c r="I13" s="9"/>
      <c r="P13" s="30"/>
      <c r="Q13" s="4"/>
    </row>
    <row r="14" spans="3:17" ht="12" customHeight="1">
      <c r="C14" s="1" t="s">
        <v>4</v>
      </c>
      <c r="D14" s="30">
        <v>2.2730116196931154</v>
      </c>
      <c r="E14" s="4">
        <v>3</v>
      </c>
      <c r="G14" s="1">
        <v>2</v>
      </c>
      <c r="H14" s="102" t="s">
        <v>119</v>
      </c>
      <c r="I14" s="10"/>
      <c r="P14" s="30"/>
      <c r="Q14" s="4"/>
    </row>
    <row r="15" spans="3:17" ht="12" customHeight="1">
      <c r="C15" s="1" t="s">
        <v>27</v>
      </c>
      <c r="D15" s="30">
        <v>1.8180189920149594</v>
      </c>
      <c r="E15" s="4">
        <v>2</v>
      </c>
      <c r="G15" s="1">
        <v>3</v>
      </c>
      <c r="H15" s="102" t="s">
        <v>116</v>
      </c>
      <c r="I15" s="8"/>
      <c r="P15" s="30"/>
      <c r="Q15" s="4"/>
    </row>
    <row r="16" spans="3:17" ht="12" customHeight="1">
      <c r="C16" s="1" t="s">
        <v>5</v>
      </c>
      <c r="D16" s="30">
        <v>4.5570431687646735</v>
      </c>
      <c r="E16" s="4">
        <v>4</v>
      </c>
      <c r="G16" s="1">
        <v>4</v>
      </c>
      <c r="H16" s="102" t="s">
        <v>117</v>
      </c>
      <c r="I16" s="7"/>
      <c r="P16" s="30"/>
      <c r="Q16" s="4"/>
    </row>
    <row r="17" spans="3:17" ht="12" customHeight="1">
      <c r="C17" s="1" t="s">
        <v>6</v>
      </c>
      <c r="D17" s="30">
        <v>3.5767132643930957</v>
      </c>
      <c r="E17" s="4">
        <v>3</v>
      </c>
      <c r="P17" s="30"/>
      <c r="Q17" s="4"/>
    </row>
    <row r="18" spans="3:17" ht="12" customHeight="1">
      <c r="C18" s="3" t="s">
        <v>7</v>
      </c>
      <c r="D18" s="30">
        <v>1.3959183842856222</v>
      </c>
      <c r="E18" s="4">
        <v>1</v>
      </c>
      <c r="P18" s="30"/>
      <c r="Q18" s="4"/>
    </row>
    <row r="19" spans="3:17" ht="12" customHeight="1">
      <c r="C19" s="3" t="s">
        <v>8</v>
      </c>
      <c r="D19" s="30">
        <v>1.9316977706131937</v>
      </c>
      <c r="E19" s="4">
        <v>2</v>
      </c>
      <c r="O19" s="3"/>
      <c r="P19" s="30"/>
      <c r="Q19" s="4"/>
    </row>
    <row r="20" spans="3:17" ht="12" customHeight="1">
      <c r="C20" s="3" t="s">
        <v>9</v>
      </c>
      <c r="D20" s="30">
        <v>1.5325403466948153</v>
      </c>
      <c r="E20" s="4">
        <v>1</v>
      </c>
      <c r="G20" s="21"/>
      <c r="H20" s="21"/>
      <c r="O20" s="3"/>
      <c r="P20" s="30"/>
      <c r="Q20" s="4"/>
    </row>
    <row r="21" spans="3:17" ht="12" customHeight="1">
      <c r="C21" s="3" t="s">
        <v>10</v>
      </c>
      <c r="D21" s="30">
        <v>3.634506568084713</v>
      </c>
      <c r="E21" s="4">
        <v>3</v>
      </c>
      <c r="G21" s="21"/>
      <c r="O21" s="3"/>
      <c r="P21" s="30"/>
      <c r="Q21" s="4"/>
    </row>
    <row r="22" spans="3:17" ht="12" customHeight="1">
      <c r="C22" s="3" t="s">
        <v>11</v>
      </c>
      <c r="D22" s="30">
        <v>1.1867224900029014</v>
      </c>
      <c r="E22" s="4">
        <v>1</v>
      </c>
      <c r="G22" s="21"/>
      <c r="O22" s="3"/>
      <c r="P22" s="30"/>
      <c r="Q22" s="4"/>
    </row>
    <row r="23" spans="3:17" ht="12" customHeight="1">
      <c r="C23" s="3" t="s">
        <v>12</v>
      </c>
      <c r="D23" s="30">
        <v>2.946692803194015</v>
      </c>
      <c r="E23" s="4">
        <v>3</v>
      </c>
      <c r="G23" s="21"/>
      <c r="O23" s="3"/>
      <c r="P23" s="30"/>
      <c r="Q23" s="4"/>
    </row>
    <row r="24" spans="3:17" ht="12" customHeight="1">
      <c r="C24" s="3" t="s">
        <v>13</v>
      </c>
      <c r="D24" s="30">
        <v>3.6331195398630354</v>
      </c>
      <c r="E24" s="4">
        <v>3</v>
      </c>
      <c r="G24" s="21"/>
      <c r="O24" s="3"/>
      <c r="P24" s="30"/>
      <c r="Q24" s="4"/>
    </row>
    <row r="25" spans="3:17" ht="12" customHeight="1">
      <c r="C25" s="3" t="s">
        <v>14</v>
      </c>
      <c r="D25" s="30">
        <v>3.886468040305301</v>
      </c>
      <c r="E25" s="4">
        <v>3</v>
      </c>
      <c r="O25" s="3"/>
      <c r="P25" s="30"/>
      <c r="Q25" s="4"/>
    </row>
    <row r="26" spans="3:17" ht="12" customHeight="1">
      <c r="C26" s="3" t="s">
        <v>15</v>
      </c>
      <c r="D26" s="30">
        <v>8.700075610402981</v>
      </c>
      <c r="E26" s="4">
        <v>4</v>
      </c>
      <c r="H26" s="21"/>
      <c r="O26" s="3"/>
      <c r="P26" s="30"/>
      <c r="Q26" s="4"/>
    </row>
    <row r="27" spans="3:17" ht="12" customHeight="1">
      <c r="C27" s="3" t="s">
        <v>16</v>
      </c>
      <c r="D27" s="30">
        <v>4.107282389230155</v>
      </c>
      <c r="E27" s="4">
        <v>3</v>
      </c>
      <c r="O27" s="3"/>
      <c r="P27" s="30"/>
      <c r="Q27" s="4"/>
    </row>
    <row r="28" spans="3:17" ht="12" customHeight="1">
      <c r="C28" s="3" t="s">
        <v>17</v>
      </c>
      <c r="D28" s="30">
        <v>5.074088624889323</v>
      </c>
      <c r="E28" s="4">
        <v>4</v>
      </c>
      <c r="O28" s="3"/>
      <c r="P28" s="30"/>
      <c r="Q28" s="4"/>
    </row>
    <row r="29" spans="3:17" ht="12" customHeight="1">
      <c r="C29" s="3" t="s">
        <v>18</v>
      </c>
      <c r="D29" s="30">
        <v>3.7195906667589846</v>
      </c>
      <c r="E29" s="4">
        <v>3</v>
      </c>
      <c r="O29" s="3"/>
      <c r="P29" s="30"/>
      <c r="Q29" s="4"/>
    </row>
    <row r="30" spans="3:17" ht="12" customHeight="1">
      <c r="C30" s="3" t="s">
        <v>19</v>
      </c>
      <c r="D30" s="30">
        <v>4.065086283858534</v>
      </c>
      <c r="E30" s="4">
        <v>3</v>
      </c>
      <c r="O30" s="3"/>
      <c r="P30" s="30"/>
      <c r="Q30" s="4"/>
    </row>
    <row r="31" spans="3:17" ht="12" customHeight="1">
      <c r="C31" s="3" t="s">
        <v>20</v>
      </c>
      <c r="D31" s="30">
        <v>3.786340932924211</v>
      </c>
      <c r="E31" s="4">
        <v>3</v>
      </c>
      <c r="O31" s="3"/>
      <c r="P31" s="30"/>
      <c r="Q31" s="4"/>
    </row>
    <row r="32" spans="3:17" ht="12" customHeight="1">
      <c r="C32" s="3" t="s">
        <v>21</v>
      </c>
      <c r="D32" s="30">
        <v>1.8433378333912094</v>
      </c>
      <c r="E32" s="4">
        <v>2</v>
      </c>
      <c r="O32" s="3"/>
      <c r="P32" s="30"/>
      <c r="Q32" s="4"/>
    </row>
    <row r="33" spans="3:17" ht="12" customHeight="1">
      <c r="C33" s="3" t="s">
        <v>22</v>
      </c>
      <c r="D33" s="30">
        <v>3.0386049078981783</v>
      </c>
      <c r="E33" s="4">
        <v>3</v>
      </c>
      <c r="O33" s="3"/>
      <c r="P33" s="30"/>
      <c r="Q33" s="4"/>
    </row>
    <row r="34" spans="3:17" ht="12" customHeight="1">
      <c r="C34" s="1" t="s">
        <v>23</v>
      </c>
      <c r="D34" s="30">
        <v>5.232832119087911</v>
      </c>
      <c r="E34" s="4">
        <v>4</v>
      </c>
      <c r="O34" s="3"/>
      <c r="P34" s="30"/>
      <c r="Q34" s="4"/>
    </row>
    <row r="35" spans="3:17" ht="12" customHeight="1">
      <c r="C35" s="1" t="s">
        <v>24</v>
      </c>
      <c r="D35" s="30">
        <v>5.258306308846423</v>
      </c>
      <c r="E35" s="4">
        <v>4</v>
      </c>
      <c r="H35" s="21"/>
      <c r="P35" s="30"/>
      <c r="Q35" s="4"/>
    </row>
    <row r="36" spans="3:17" ht="12" customHeight="1">
      <c r="C36" s="1" t="s">
        <v>25</v>
      </c>
      <c r="D36" s="30">
        <v>2.1464483682860496</v>
      </c>
      <c r="E36" s="4">
        <v>2</v>
      </c>
      <c r="P36" s="30"/>
      <c r="Q36" s="4"/>
    </row>
    <row r="37" spans="3:17" ht="12" customHeight="1">
      <c r="C37" s="1" t="s">
        <v>26</v>
      </c>
      <c r="D37" s="30">
        <v>2.0267230409600554</v>
      </c>
      <c r="E37" s="4">
        <v>2</v>
      </c>
      <c r="P37" s="30"/>
      <c r="Q37" s="4"/>
    </row>
    <row r="38" spans="8:17" ht="12" customHeight="1">
      <c r="H38" s="21"/>
      <c r="P38" s="30"/>
      <c r="Q38" s="4"/>
    </row>
    <row r="39" spans="3:17" ht="12" customHeight="1">
      <c r="C39" s="1" t="s">
        <v>79</v>
      </c>
      <c r="P39" s="5"/>
      <c r="Q39" s="11"/>
    </row>
    <row r="40" ht="12" customHeight="1"/>
    <row r="41" ht="12" customHeight="1"/>
    <row r="42" ht="12" customHeight="1"/>
    <row r="43" ht="12" customHeight="1"/>
    <row r="44" ht="15">
      <c r="H44" s="21"/>
    </row>
    <row r="45" ht="12">
      <c r="A45" s="2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E46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15.66015625" style="1" customWidth="1"/>
    <col min="4" max="30" width="5.66015625" style="1" customWidth="1"/>
    <col min="31" max="31" width="13" style="1" customWidth="1"/>
    <col min="32" max="16384" width="9.33203125" style="1" customWidth="1"/>
  </cols>
  <sheetData>
    <row r="6" ht="15.75">
      <c r="C6" s="19" t="s">
        <v>98</v>
      </c>
    </row>
    <row r="7" ht="12.75">
      <c r="C7" s="101" t="s">
        <v>112</v>
      </c>
    </row>
    <row r="9" spans="3:30" ht="11.2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3:30" ht="11.25">
      <c r="C10" s="128"/>
      <c r="D10" s="133" t="s">
        <v>42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</row>
    <row r="11" spans="3:30" ht="60">
      <c r="C11" s="134"/>
      <c r="D11" s="37" t="s">
        <v>1</v>
      </c>
      <c r="E11" s="38" t="s">
        <v>2</v>
      </c>
      <c r="F11" s="38" t="s">
        <v>3</v>
      </c>
      <c r="G11" s="38" t="s">
        <v>4</v>
      </c>
      <c r="H11" s="38" t="s">
        <v>27</v>
      </c>
      <c r="I11" s="38" t="s">
        <v>5</v>
      </c>
      <c r="J11" s="38" t="s">
        <v>6</v>
      </c>
      <c r="K11" s="38" t="s">
        <v>7</v>
      </c>
      <c r="L11" s="38" t="s">
        <v>8</v>
      </c>
      <c r="M11" s="38" t="s">
        <v>9</v>
      </c>
      <c r="N11" s="38" t="s">
        <v>10</v>
      </c>
      <c r="O11" s="38" t="s">
        <v>11</v>
      </c>
      <c r="P11" s="38" t="s">
        <v>12</v>
      </c>
      <c r="Q11" s="38" t="s">
        <v>13</v>
      </c>
      <c r="R11" s="38" t="s">
        <v>14</v>
      </c>
      <c r="S11" s="38" t="s">
        <v>15</v>
      </c>
      <c r="T11" s="38" t="s">
        <v>16</v>
      </c>
      <c r="U11" s="38" t="s">
        <v>17</v>
      </c>
      <c r="V11" s="38" t="s">
        <v>18</v>
      </c>
      <c r="W11" s="38" t="s">
        <v>19</v>
      </c>
      <c r="X11" s="38" t="s">
        <v>20</v>
      </c>
      <c r="Y11" s="38" t="s">
        <v>21</v>
      </c>
      <c r="Z11" s="39" t="s">
        <v>22</v>
      </c>
      <c r="AA11" s="40" t="s">
        <v>23</v>
      </c>
      <c r="AB11" s="38" t="s">
        <v>24</v>
      </c>
      <c r="AC11" s="38" t="s">
        <v>25</v>
      </c>
      <c r="AD11" s="38" t="s">
        <v>26</v>
      </c>
    </row>
    <row r="12" spans="3:31" ht="11.25">
      <c r="C12" s="31" t="s">
        <v>100</v>
      </c>
      <c r="D12" s="2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5"/>
      <c r="AB12" s="35"/>
      <c r="AC12" s="35"/>
      <c r="AD12" s="35"/>
      <c r="AE12" s="4"/>
    </row>
    <row r="13" spans="3:57" ht="11.25">
      <c r="C13" s="32" t="s">
        <v>1</v>
      </c>
      <c r="D13" s="107">
        <v>83.53281300000009</v>
      </c>
      <c r="E13" s="108">
        <v>0.03079800000000003</v>
      </c>
      <c r="F13" s="108">
        <v>0.27809799999999946</v>
      </c>
      <c r="G13" s="108">
        <v>0.26750499999999905</v>
      </c>
      <c r="H13" s="108">
        <v>3.2819260000000003</v>
      </c>
      <c r="I13" s="108">
        <v>0.022401000000000032</v>
      </c>
      <c r="J13" s="108">
        <v>0.40720100000000004</v>
      </c>
      <c r="K13" s="108">
        <v>0.04842599999999999</v>
      </c>
      <c r="L13" s="108">
        <v>0.4031739999999994</v>
      </c>
      <c r="M13" s="108">
        <v>3.3378120000000004</v>
      </c>
      <c r="N13" s="108">
        <v>0.014001999999999987</v>
      </c>
      <c r="O13" s="108">
        <v>1.6753979999999984</v>
      </c>
      <c r="P13" s="108">
        <v>0.024122000000000008</v>
      </c>
      <c r="Q13" s="108">
        <v>0.009729999999999999</v>
      </c>
      <c r="R13" s="108">
        <v>0.03856699999999998</v>
      </c>
      <c r="S13" s="108">
        <v>0.48232499999999995</v>
      </c>
      <c r="T13" s="108">
        <v>0.288935999999999</v>
      </c>
      <c r="U13" s="108">
        <v>0.01648399999999999</v>
      </c>
      <c r="V13" s="108">
        <v>3.7154360000000035</v>
      </c>
      <c r="W13" s="108">
        <v>0.31359399999999954</v>
      </c>
      <c r="X13" s="108">
        <v>0.3419669999999993</v>
      </c>
      <c r="Y13" s="108">
        <v>0.09041200000000016</v>
      </c>
      <c r="Z13" s="108">
        <v>0.07743500000000009</v>
      </c>
      <c r="AA13" s="108">
        <v>0.020879000000000033</v>
      </c>
      <c r="AB13" s="108">
        <v>0.07826100000000015</v>
      </c>
      <c r="AC13" s="108">
        <v>0.25463399999999986</v>
      </c>
      <c r="AD13" s="108">
        <v>0.3086569999999993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3:57" ht="11.25">
      <c r="C14" s="33" t="s">
        <v>2</v>
      </c>
      <c r="D14" s="109">
        <v>0.07606300000000017</v>
      </c>
      <c r="E14" s="110">
        <v>8.125344999999998</v>
      </c>
      <c r="F14" s="111">
        <v>0.130933</v>
      </c>
      <c r="G14" s="111">
        <v>0.02575300000000003</v>
      </c>
      <c r="H14" s="111">
        <v>0.41861799999999905</v>
      </c>
      <c r="I14" s="111">
        <v>0.005593999999999999</v>
      </c>
      <c r="J14" s="111">
        <v>0.013206999999999993</v>
      </c>
      <c r="K14" s="111">
        <v>0.07907500000000015</v>
      </c>
      <c r="L14" s="111">
        <v>0.04844899999999998</v>
      </c>
      <c r="M14" s="111">
        <v>0.08772600000000028</v>
      </c>
      <c r="N14" s="111">
        <v>0.00653200000000001</v>
      </c>
      <c r="O14" s="111">
        <v>0.3639619999999989</v>
      </c>
      <c r="P14" s="111">
        <v>0.011125999999999992</v>
      </c>
      <c r="Q14" s="111">
        <v>0.0012239999999999979</v>
      </c>
      <c r="R14" s="111">
        <v>0.009784000000000001</v>
      </c>
      <c r="S14" s="111">
        <v>0.007622999999999999</v>
      </c>
      <c r="T14" s="111">
        <v>0.08463000000000027</v>
      </c>
      <c r="U14" s="111">
        <v>0.006051999999999995</v>
      </c>
      <c r="V14" s="111">
        <v>0.09471300000000017</v>
      </c>
      <c r="W14" s="111">
        <v>0.10083800000000023</v>
      </c>
      <c r="X14" s="111">
        <v>0.043544999999999966</v>
      </c>
      <c r="Y14" s="111">
        <v>0.015281999999999992</v>
      </c>
      <c r="Z14" s="111">
        <v>0.1248810000000001</v>
      </c>
      <c r="AA14" s="111">
        <v>0.011683999999999986</v>
      </c>
      <c r="AB14" s="111">
        <v>0.029929000000000032</v>
      </c>
      <c r="AC14" s="111">
        <v>0.014513999999999987</v>
      </c>
      <c r="AD14" s="111">
        <v>0.013935999999999994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3:57" ht="11.25">
      <c r="C15" s="33" t="s">
        <v>3</v>
      </c>
      <c r="D15" s="109">
        <v>0.2460139999999997</v>
      </c>
      <c r="E15" s="111">
        <v>0.038677999999999955</v>
      </c>
      <c r="F15" s="110">
        <v>35.45901800000006</v>
      </c>
      <c r="G15" s="111">
        <v>0.18316399999999985</v>
      </c>
      <c r="H15" s="111">
        <v>2.2782650000000024</v>
      </c>
      <c r="I15" s="111">
        <v>0.02447900000000006</v>
      </c>
      <c r="J15" s="111">
        <v>0.12387300000000012</v>
      </c>
      <c r="K15" s="111">
        <v>0.020677000000000004</v>
      </c>
      <c r="L15" s="111">
        <v>0.3602529999999992</v>
      </c>
      <c r="M15" s="111">
        <v>0.4823119999999996</v>
      </c>
      <c r="N15" s="111">
        <v>0.03085500000000002</v>
      </c>
      <c r="O15" s="111">
        <v>0.9756509999999975</v>
      </c>
      <c r="P15" s="111">
        <v>0.02003500000000002</v>
      </c>
      <c r="Q15" s="111">
        <v>0.009939999999999994</v>
      </c>
      <c r="R15" s="111">
        <v>0.029722000000000026</v>
      </c>
      <c r="S15" s="111">
        <v>0.042128000000000006</v>
      </c>
      <c r="T15" s="111">
        <v>1.079075999999997</v>
      </c>
      <c r="U15" s="111">
        <v>0.014077</v>
      </c>
      <c r="V15" s="111">
        <v>0.6697409999999991</v>
      </c>
      <c r="W15" s="111">
        <v>0.5630739999999993</v>
      </c>
      <c r="X15" s="111">
        <v>0.7194399999999995</v>
      </c>
      <c r="Y15" s="111">
        <v>0.03283000000000003</v>
      </c>
      <c r="Z15" s="111">
        <v>0.10482500000000006</v>
      </c>
      <c r="AA15" s="111">
        <v>0.035078000000000005</v>
      </c>
      <c r="AB15" s="111">
        <v>0.6812539999999994</v>
      </c>
      <c r="AC15" s="111">
        <v>0.08966600000000019</v>
      </c>
      <c r="AD15" s="111">
        <v>0.16881899999999989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3:57" ht="11.25">
      <c r="C16" s="33" t="s">
        <v>4</v>
      </c>
      <c r="D16" s="109">
        <v>0.14829100000000012</v>
      </c>
      <c r="E16" s="111">
        <v>0.012065999999999966</v>
      </c>
      <c r="F16" s="111">
        <v>0.11033900000000012</v>
      </c>
      <c r="G16" s="110">
        <v>58.62707200000001</v>
      </c>
      <c r="H16" s="111">
        <v>2.1624190000000043</v>
      </c>
      <c r="I16" s="111">
        <v>0.030976000000000014</v>
      </c>
      <c r="J16" s="111">
        <v>0.09394499999999999</v>
      </c>
      <c r="K16" s="111">
        <v>0.018965000000000006</v>
      </c>
      <c r="L16" s="111">
        <v>0.1318680000000002</v>
      </c>
      <c r="M16" s="111">
        <v>0.4020649999999995</v>
      </c>
      <c r="N16" s="111">
        <v>0.007792000000000004</v>
      </c>
      <c r="O16" s="111">
        <v>0.4611649999999992</v>
      </c>
      <c r="P16" s="111">
        <v>0.010526000000000004</v>
      </c>
      <c r="Q16" s="111">
        <v>0.01836600000000003</v>
      </c>
      <c r="R16" s="111">
        <v>0.04565799999999993</v>
      </c>
      <c r="S16" s="111">
        <v>0.05363999999999999</v>
      </c>
      <c r="T16" s="111">
        <v>0.12932500000000008</v>
      </c>
      <c r="U16" s="111">
        <v>0.03665700000000001</v>
      </c>
      <c r="V16" s="111">
        <v>0.6561659999999988</v>
      </c>
      <c r="W16" s="111">
        <v>0.10351900000000022</v>
      </c>
      <c r="X16" s="111">
        <v>0.19582400000000008</v>
      </c>
      <c r="Y16" s="111">
        <v>0.033252000000000025</v>
      </c>
      <c r="Z16" s="111">
        <v>0.029085000000000003</v>
      </c>
      <c r="AA16" s="111">
        <v>0.008302000000000009</v>
      </c>
      <c r="AB16" s="111">
        <v>0.03105500000000005</v>
      </c>
      <c r="AC16" s="111">
        <v>0.38850699999999927</v>
      </c>
      <c r="AD16" s="111">
        <v>0.8837759999999992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3:57" ht="11.25">
      <c r="C17" s="33" t="s">
        <v>27</v>
      </c>
      <c r="D17" s="109">
        <v>3.0849170000000012</v>
      </c>
      <c r="E17" s="111">
        <v>0.14235699999999987</v>
      </c>
      <c r="F17" s="111">
        <v>3.152234000000003</v>
      </c>
      <c r="G17" s="111">
        <v>2.672307000000001</v>
      </c>
      <c r="H17" s="110">
        <v>688.6934619999992</v>
      </c>
      <c r="I17" s="111">
        <v>0.11820700000000026</v>
      </c>
      <c r="J17" s="111">
        <v>0.8860579999999996</v>
      </c>
      <c r="K17" s="111">
        <v>0.2596489999999997</v>
      </c>
      <c r="L17" s="111">
        <v>2.9392939999999985</v>
      </c>
      <c r="M17" s="111">
        <v>8.82982</v>
      </c>
      <c r="N17" s="111">
        <v>0.17632899999999987</v>
      </c>
      <c r="O17" s="111">
        <v>6.482532000000005</v>
      </c>
      <c r="P17" s="111">
        <v>0.13689899999999988</v>
      </c>
      <c r="Q17" s="111">
        <v>0.06642000000000009</v>
      </c>
      <c r="R17" s="111">
        <v>0.15133299999999988</v>
      </c>
      <c r="S17" s="111">
        <v>1.7813629999999994</v>
      </c>
      <c r="T17" s="111">
        <v>3.386654000000001</v>
      </c>
      <c r="U17" s="111">
        <v>0.182429</v>
      </c>
      <c r="V17" s="111">
        <v>8.531424000000003</v>
      </c>
      <c r="W17" s="111">
        <v>4.743627000000011</v>
      </c>
      <c r="X17" s="111">
        <v>4.2630760000000025</v>
      </c>
      <c r="Y17" s="111">
        <v>0.4087249999999989</v>
      </c>
      <c r="Z17" s="111">
        <v>0.48129999999999934</v>
      </c>
      <c r="AA17" s="111">
        <v>0.14740299999999978</v>
      </c>
      <c r="AB17" s="111">
        <v>0.5847069999999984</v>
      </c>
      <c r="AC17" s="111">
        <v>0.8637289999999987</v>
      </c>
      <c r="AD17" s="111">
        <v>1.9977309999999993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3:57" ht="11.25">
      <c r="C18" s="33" t="s">
        <v>5</v>
      </c>
      <c r="D18" s="109">
        <v>0.022082000000000046</v>
      </c>
      <c r="E18" s="111">
        <v>0.0028409999999999933</v>
      </c>
      <c r="F18" s="111">
        <v>0.020320000000000043</v>
      </c>
      <c r="G18" s="111">
        <v>0.05148200000000004</v>
      </c>
      <c r="H18" s="111">
        <v>0.1809520000000001</v>
      </c>
      <c r="I18" s="110">
        <v>3.9972309999999975</v>
      </c>
      <c r="J18" s="111">
        <v>0.005913999999999998</v>
      </c>
      <c r="K18" s="111">
        <v>0.0015969999999999992</v>
      </c>
      <c r="L18" s="111">
        <v>0.013441999999999992</v>
      </c>
      <c r="M18" s="111">
        <v>0.12319000000000008</v>
      </c>
      <c r="N18" s="111">
        <v>0.0006530000000000003</v>
      </c>
      <c r="O18" s="111">
        <v>0.042296999999999974</v>
      </c>
      <c r="P18" s="111">
        <v>0.006453999999999999</v>
      </c>
      <c r="Q18" s="111">
        <v>0.05369800000000001</v>
      </c>
      <c r="R18" s="111">
        <v>0.06040299999999993</v>
      </c>
      <c r="S18" s="111">
        <v>0.003358999999999997</v>
      </c>
      <c r="T18" s="111">
        <v>0.009657999999999991</v>
      </c>
      <c r="U18" s="111">
        <v>0.007169999999999994</v>
      </c>
      <c r="V18" s="111">
        <v>0.05154400000000003</v>
      </c>
      <c r="W18" s="111">
        <v>0.02934500000000004</v>
      </c>
      <c r="X18" s="111">
        <v>0.028108000000000036</v>
      </c>
      <c r="Y18" s="111">
        <v>0.004124999999999995</v>
      </c>
      <c r="Z18" s="111">
        <v>0.01278799999999999</v>
      </c>
      <c r="AA18" s="111">
        <v>0.0013539999999999967</v>
      </c>
      <c r="AB18" s="111">
        <v>0.003881999999999993</v>
      </c>
      <c r="AC18" s="111">
        <v>0.3012099999999992</v>
      </c>
      <c r="AD18" s="111">
        <v>0.07680800000000008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3:57" ht="11.25">
      <c r="C19" s="33" t="s">
        <v>6</v>
      </c>
      <c r="D19" s="109">
        <v>1.3339579999999975</v>
      </c>
      <c r="E19" s="111">
        <v>0.02614000000000005</v>
      </c>
      <c r="F19" s="111">
        <v>0.1931439999999998</v>
      </c>
      <c r="G19" s="111">
        <v>0.1978350000000001</v>
      </c>
      <c r="H19" s="111">
        <v>3.0052920000000007</v>
      </c>
      <c r="I19" s="111">
        <v>0.016094999999999998</v>
      </c>
      <c r="J19" s="110">
        <v>157.73289499999987</v>
      </c>
      <c r="K19" s="111">
        <v>0.04576399999999998</v>
      </c>
      <c r="L19" s="111">
        <v>0.33458599999999905</v>
      </c>
      <c r="M19" s="111">
        <v>1.467053</v>
      </c>
      <c r="N19" s="111">
        <v>0.01342999999999999</v>
      </c>
      <c r="O19" s="111">
        <v>1.719338999999998</v>
      </c>
      <c r="P19" s="111">
        <v>0.02072500000000001</v>
      </c>
      <c r="Q19" s="111">
        <v>0.014247999999999993</v>
      </c>
      <c r="R19" s="111">
        <v>0.03279900000000005</v>
      </c>
      <c r="S19" s="111">
        <v>0.3821609999999997</v>
      </c>
      <c r="T19" s="111">
        <v>0.2507159999999997</v>
      </c>
      <c r="U19" s="111">
        <v>0.07348999999999999</v>
      </c>
      <c r="V19" s="111">
        <v>1.5344749999999994</v>
      </c>
      <c r="W19" s="111">
        <v>0.32587999999999945</v>
      </c>
      <c r="X19" s="111">
        <v>0.17627199999999976</v>
      </c>
      <c r="Y19" s="111">
        <v>0.10750900000000009</v>
      </c>
      <c r="Z19" s="111">
        <v>0.049318</v>
      </c>
      <c r="AA19" s="111">
        <v>0.021885000000000075</v>
      </c>
      <c r="AB19" s="111">
        <v>0.03822799999999995</v>
      </c>
      <c r="AC19" s="111">
        <v>0.3512619999999989</v>
      </c>
      <c r="AD19" s="111">
        <v>0.24424099999999985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3:57" ht="11.25">
      <c r="C20" s="33" t="s">
        <v>7</v>
      </c>
      <c r="D20" s="109">
        <v>0.0498330000000001</v>
      </c>
      <c r="E20" s="111">
        <v>0.11550400000000009</v>
      </c>
      <c r="F20" s="111">
        <v>0.08049300000000026</v>
      </c>
      <c r="G20" s="111">
        <v>0.043641</v>
      </c>
      <c r="H20" s="111">
        <v>0.48009699999999905</v>
      </c>
      <c r="I20" s="111">
        <v>0.008227999999999996</v>
      </c>
      <c r="J20" s="111">
        <v>0.026219000000000027</v>
      </c>
      <c r="K20" s="110">
        <v>19.091827000000016</v>
      </c>
      <c r="L20" s="111">
        <v>0.055396000000000035</v>
      </c>
      <c r="M20" s="111">
        <v>0.19051299999999965</v>
      </c>
      <c r="N20" s="111">
        <v>0.004555999999999998</v>
      </c>
      <c r="O20" s="111">
        <v>0.6068049999999992</v>
      </c>
      <c r="P20" s="111">
        <v>0.07915000000000007</v>
      </c>
      <c r="Q20" s="111">
        <v>0.0014879999999999982</v>
      </c>
      <c r="R20" s="111">
        <v>0.01677300000000001</v>
      </c>
      <c r="S20" s="111">
        <v>0.018526000000000008</v>
      </c>
      <c r="T20" s="111">
        <v>0.03385199999999998</v>
      </c>
      <c r="U20" s="111">
        <v>0.020202999999999995</v>
      </c>
      <c r="V20" s="111">
        <v>0.10860800000000023</v>
      </c>
      <c r="W20" s="111">
        <v>0.07213700000000021</v>
      </c>
      <c r="X20" s="111">
        <v>0.040963000000000006</v>
      </c>
      <c r="Y20" s="111">
        <v>0.014162999999999985</v>
      </c>
      <c r="Z20" s="111">
        <v>0.07545900000000008</v>
      </c>
      <c r="AA20" s="111">
        <v>0.012165999999999998</v>
      </c>
      <c r="AB20" s="111">
        <v>0.015455999999999987</v>
      </c>
      <c r="AC20" s="111">
        <v>0.028842000000000038</v>
      </c>
      <c r="AD20" s="111">
        <v>0.02095600000000004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3:57" ht="11.25">
      <c r="C21" s="33" t="s">
        <v>8</v>
      </c>
      <c r="D21" s="109">
        <v>0.8359460000000007</v>
      </c>
      <c r="E21" s="111">
        <v>0.19496700000000006</v>
      </c>
      <c r="F21" s="111">
        <v>0.40228199999999975</v>
      </c>
      <c r="G21" s="111">
        <v>0.4859059999999999</v>
      </c>
      <c r="H21" s="111">
        <v>3.9054300000000035</v>
      </c>
      <c r="I21" s="111">
        <v>0.03494099999999998</v>
      </c>
      <c r="J21" s="111">
        <v>0.25253699999999996</v>
      </c>
      <c r="K21" s="111">
        <v>0.12353400000000016</v>
      </c>
      <c r="L21" s="110">
        <v>138.91690999999994</v>
      </c>
      <c r="M21" s="111">
        <v>4.413615000000004</v>
      </c>
      <c r="N21" s="111">
        <v>0.026999000000000037</v>
      </c>
      <c r="O21" s="111">
        <v>4.665351</v>
      </c>
      <c r="P21" s="111">
        <v>0.027779000000000005</v>
      </c>
      <c r="Q21" s="111">
        <v>0.014887999999999981</v>
      </c>
      <c r="R21" s="111">
        <v>0.04150299999999991</v>
      </c>
      <c r="S21" s="111">
        <v>1.2096109999999987</v>
      </c>
      <c r="T21" s="111">
        <v>0.3435749999999991</v>
      </c>
      <c r="U21" s="111">
        <v>0.052809000000000016</v>
      </c>
      <c r="V21" s="111">
        <v>1.7253160000000003</v>
      </c>
      <c r="W21" s="111">
        <v>0.4892099999999996</v>
      </c>
      <c r="X21" s="111">
        <v>0.49756899999999893</v>
      </c>
      <c r="Y21" s="111">
        <v>1.1964129999999984</v>
      </c>
      <c r="Z21" s="111">
        <v>0.17023899999999995</v>
      </c>
      <c r="AA21" s="111">
        <v>0.03109000000000002</v>
      </c>
      <c r="AB21" s="111">
        <v>0.131054</v>
      </c>
      <c r="AC21" s="111">
        <v>0.24482899999999985</v>
      </c>
      <c r="AD21" s="111">
        <v>0.2916679999999993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3:57" ht="11.25">
      <c r="C22" s="33" t="s">
        <v>9</v>
      </c>
      <c r="D22" s="109">
        <v>3.1431059999999986</v>
      </c>
      <c r="E22" s="111">
        <v>0.06371900000000001</v>
      </c>
      <c r="F22" s="111">
        <v>0.6467009999999987</v>
      </c>
      <c r="G22" s="111">
        <v>0.6383579999999988</v>
      </c>
      <c r="H22" s="111">
        <v>8.25693499999999</v>
      </c>
      <c r="I22" s="111">
        <v>0.047347999999999967</v>
      </c>
      <c r="J22" s="111">
        <v>0.6916569999999992</v>
      </c>
      <c r="K22" s="111">
        <v>0.13059499999999996</v>
      </c>
      <c r="L22" s="111">
        <v>3.196171999999996</v>
      </c>
      <c r="M22" s="110">
        <v>336.148938</v>
      </c>
      <c r="N22" s="111">
        <v>0.04260000000000002</v>
      </c>
      <c r="O22" s="111">
        <v>7.009631000000009</v>
      </c>
      <c r="P22" s="111">
        <v>0.04237500000000003</v>
      </c>
      <c r="Q22" s="111">
        <v>0.015809999999999998</v>
      </c>
      <c r="R22" s="111">
        <v>0.0764020000000001</v>
      </c>
      <c r="S22" s="111">
        <v>0.9567089999999995</v>
      </c>
      <c r="T22" s="111">
        <v>0.868964999999999</v>
      </c>
      <c r="U22" s="111">
        <v>0.05756800000000001</v>
      </c>
      <c r="V22" s="111">
        <v>3.4278300000000024</v>
      </c>
      <c r="W22" s="111">
        <v>0.6645909999999996</v>
      </c>
      <c r="X22" s="111">
        <v>0.9907109999999993</v>
      </c>
      <c r="Y22" s="111">
        <v>0.33220699999999936</v>
      </c>
      <c r="Z22" s="111">
        <v>0.24838799999999994</v>
      </c>
      <c r="AA22" s="111">
        <v>0.04825400000000001</v>
      </c>
      <c r="AB22" s="111">
        <v>0.26054299999999936</v>
      </c>
      <c r="AC22" s="111">
        <v>0.5262089999999996</v>
      </c>
      <c r="AD22" s="111">
        <v>0.6285680000000002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3:57" ht="11.25">
      <c r="C23" s="33" t="s">
        <v>10</v>
      </c>
      <c r="D23" s="109">
        <v>0.026136000000000013</v>
      </c>
      <c r="E23" s="111">
        <v>0.008074999999999997</v>
      </c>
      <c r="F23" s="111">
        <v>0.07481400000000014</v>
      </c>
      <c r="G23" s="111">
        <v>0.01956000000000003</v>
      </c>
      <c r="H23" s="111">
        <v>0.42033199999999904</v>
      </c>
      <c r="I23" s="111">
        <v>0.0030279999999999916</v>
      </c>
      <c r="J23" s="111">
        <v>0.011595999999999993</v>
      </c>
      <c r="K23" s="111">
        <v>0.005785999999999996</v>
      </c>
      <c r="L23" s="111">
        <v>0.01943200000000004</v>
      </c>
      <c r="M23" s="111">
        <v>0.07476500000000004</v>
      </c>
      <c r="N23" s="110">
        <v>5.188197000000001</v>
      </c>
      <c r="O23" s="111">
        <v>0.3768839999999992</v>
      </c>
      <c r="P23" s="111">
        <v>0.0023489999999999974</v>
      </c>
      <c r="Q23" s="111">
        <v>0.0005690000000000003</v>
      </c>
      <c r="R23" s="111">
        <v>0.011256999999999984</v>
      </c>
      <c r="S23" s="111">
        <v>0.005083000000000001</v>
      </c>
      <c r="T23" s="111">
        <v>0.10746400000000002</v>
      </c>
      <c r="U23" s="111">
        <v>0.016890000000000002</v>
      </c>
      <c r="V23" s="111">
        <v>0.04611900000000003</v>
      </c>
      <c r="W23" s="111">
        <v>0.18535099999999954</v>
      </c>
      <c r="X23" s="111">
        <v>0.030558000000000002</v>
      </c>
      <c r="Y23" s="111">
        <v>0.007052000000000004</v>
      </c>
      <c r="Z23" s="111">
        <v>0.019931</v>
      </c>
      <c r="AA23" s="111">
        <v>0.07693400000000003</v>
      </c>
      <c r="AB23" s="111">
        <v>0.03566699999999996</v>
      </c>
      <c r="AC23" s="111">
        <v>0.012274999999999989</v>
      </c>
      <c r="AD23" s="111">
        <v>0.017358000000000005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3:57" ht="11.25">
      <c r="C24" s="33" t="s">
        <v>11</v>
      </c>
      <c r="D24" s="109">
        <v>0.815907999999999</v>
      </c>
      <c r="E24" s="111">
        <v>0.13198199999999993</v>
      </c>
      <c r="F24" s="111">
        <v>0.6075019999999997</v>
      </c>
      <c r="G24" s="111">
        <v>0.5200269999999988</v>
      </c>
      <c r="H24" s="111">
        <v>3.99065</v>
      </c>
      <c r="I24" s="111">
        <v>0.03434999999999996</v>
      </c>
      <c r="J24" s="111">
        <v>0.4803549999999998</v>
      </c>
      <c r="K24" s="111">
        <v>0.22635099999999986</v>
      </c>
      <c r="L24" s="111">
        <v>1.9233229999999997</v>
      </c>
      <c r="M24" s="111">
        <v>3.128622000000001</v>
      </c>
      <c r="N24" s="111">
        <v>0.19210699999999983</v>
      </c>
      <c r="O24" s="110">
        <v>271.6131180000001</v>
      </c>
      <c r="P24" s="111">
        <v>0.042811999999999975</v>
      </c>
      <c r="Q24" s="111">
        <v>0.019758000000000022</v>
      </c>
      <c r="R24" s="111">
        <v>0.05298299999999996</v>
      </c>
      <c r="S24" s="111">
        <v>0.7501259999999991</v>
      </c>
      <c r="T24" s="111">
        <v>0.9273269999999981</v>
      </c>
      <c r="U24" s="111">
        <v>0.10758400000000007</v>
      </c>
      <c r="V24" s="111">
        <v>1.5618549999999989</v>
      </c>
      <c r="W24" s="111">
        <v>0.9690519999999984</v>
      </c>
      <c r="X24" s="111">
        <v>1.0762669999999988</v>
      </c>
      <c r="Y24" s="111">
        <v>0.17894300000000019</v>
      </c>
      <c r="Z24" s="111">
        <v>0.29646199999999967</v>
      </c>
      <c r="AA24" s="111">
        <v>0.12077500000000008</v>
      </c>
      <c r="AB24" s="111">
        <v>0.19621000000000013</v>
      </c>
      <c r="AC24" s="111">
        <v>0.28640099999999924</v>
      </c>
      <c r="AD24" s="111">
        <v>0.36513299999999904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3:57" ht="11.25">
      <c r="C25" s="33" t="s">
        <v>12</v>
      </c>
      <c r="D25" s="109">
        <v>0.008500999999999998</v>
      </c>
      <c r="E25" s="111">
        <v>0.012007999999999994</v>
      </c>
      <c r="F25" s="111">
        <v>0.021249000000000042</v>
      </c>
      <c r="G25" s="111">
        <v>0.01434199999999999</v>
      </c>
      <c r="H25" s="111">
        <v>0.18036600000000017</v>
      </c>
      <c r="I25" s="111">
        <v>0.007384000000000003</v>
      </c>
      <c r="J25" s="111">
        <v>0.005004999999999999</v>
      </c>
      <c r="K25" s="111">
        <v>0.04031999999999997</v>
      </c>
      <c r="L25" s="111">
        <v>0.009138999999999991</v>
      </c>
      <c r="M25" s="111">
        <v>0.022548000000000006</v>
      </c>
      <c r="N25" s="111">
        <v>0.0002920000000000001</v>
      </c>
      <c r="O25" s="111">
        <v>0.04844099999999999</v>
      </c>
      <c r="P25" s="110">
        <v>4.430075999999997</v>
      </c>
      <c r="Q25" s="111">
        <v>0.002238999999999997</v>
      </c>
      <c r="R25" s="111">
        <v>0.008710999999999991</v>
      </c>
      <c r="S25" s="111">
        <v>0.013512999999999999</v>
      </c>
      <c r="T25" s="111">
        <v>0.01255799999999999</v>
      </c>
      <c r="U25" s="111">
        <v>0.04042900000000001</v>
      </c>
      <c r="V25" s="111">
        <v>0.052764000000000005</v>
      </c>
      <c r="W25" s="111">
        <v>0.016286000000000005</v>
      </c>
      <c r="X25" s="111">
        <v>0.013599999999999982</v>
      </c>
      <c r="Y25" s="111">
        <v>0.005019000000000003</v>
      </c>
      <c r="Z25" s="111">
        <v>0.013316999999999994</v>
      </c>
      <c r="AA25" s="111">
        <v>0.0020819999999999966</v>
      </c>
      <c r="AB25" s="111">
        <v>0.009853999999999984</v>
      </c>
      <c r="AC25" s="111">
        <v>0.0073270000000000045</v>
      </c>
      <c r="AD25" s="111">
        <v>0.005437000000000003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3:57" ht="11.25">
      <c r="C26" s="33" t="s">
        <v>13</v>
      </c>
      <c r="D26" s="109">
        <v>0.024473000000000005</v>
      </c>
      <c r="E26" s="111">
        <v>0.0030899999999999925</v>
      </c>
      <c r="F26" s="111">
        <v>0.028780000000000014</v>
      </c>
      <c r="G26" s="111">
        <v>0.060851999999999955</v>
      </c>
      <c r="H26" s="111">
        <v>0.14159800000000008</v>
      </c>
      <c r="I26" s="111">
        <v>0.13018100000000013</v>
      </c>
      <c r="J26" s="111">
        <v>0.009257999999999994</v>
      </c>
      <c r="K26" s="111">
        <v>0.0019069999999999988</v>
      </c>
      <c r="L26" s="111">
        <v>0.013465999999999992</v>
      </c>
      <c r="M26" s="111">
        <v>0.06527000000000009</v>
      </c>
      <c r="N26" s="111">
        <v>0.0004360000000000002</v>
      </c>
      <c r="O26" s="111">
        <v>0.05656899999999998</v>
      </c>
      <c r="P26" s="111">
        <v>0.019286</v>
      </c>
      <c r="Q26" s="110">
        <v>4.133634999999999</v>
      </c>
      <c r="R26" s="111">
        <v>0.12725200000000014</v>
      </c>
      <c r="S26" s="111">
        <v>0.003433999999999998</v>
      </c>
      <c r="T26" s="111">
        <v>0.012581999999999989</v>
      </c>
      <c r="U26" s="111">
        <v>0.003229999999999998</v>
      </c>
      <c r="V26" s="111">
        <v>0.047308999999999976</v>
      </c>
      <c r="W26" s="111">
        <v>0.018824000000000035</v>
      </c>
      <c r="X26" s="111">
        <v>0.03403899999999999</v>
      </c>
      <c r="Y26" s="111">
        <v>0.003441999999999995</v>
      </c>
      <c r="Z26" s="111">
        <v>0.011234000000000001</v>
      </c>
      <c r="AA26" s="111">
        <v>0.001954999999999996</v>
      </c>
      <c r="AB26" s="111">
        <v>0.003925999999999995</v>
      </c>
      <c r="AC26" s="111">
        <v>0.06969700000000001</v>
      </c>
      <c r="AD26" s="111">
        <v>0.0709370000000001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3:57" ht="11.25">
      <c r="C27" s="33" t="s">
        <v>14</v>
      </c>
      <c r="D27" s="109">
        <v>0.04736699999999997</v>
      </c>
      <c r="E27" s="111">
        <v>0.0037609999999999944</v>
      </c>
      <c r="F27" s="111">
        <v>0.05314199999999998</v>
      </c>
      <c r="G27" s="111">
        <v>0.1094210000000001</v>
      </c>
      <c r="H27" s="111">
        <v>0.3898839999999992</v>
      </c>
      <c r="I27" s="111">
        <v>0.0819720000000001</v>
      </c>
      <c r="J27" s="111">
        <v>0.012520999999999997</v>
      </c>
      <c r="K27" s="111">
        <v>0.002011999999999996</v>
      </c>
      <c r="L27" s="111">
        <v>0.028240000000000036</v>
      </c>
      <c r="M27" s="111">
        <v>0.1524699999999999</v>
      </c>
      <c r="N27" s="111">
        <v>0.0014549999999999943</v>
      </c>
      <c r="O27" s="111">
        <v>0.1914700000000003</v>
      </c>
      <c r="P27" s="111">
        <v>0.004508999999999999</v>
      </c>
      <c r="Q27" s="111">
        <v>0.10579800000000007</v>
      </c>
      <c r="R27" s="110">
        <v>8.327229000000003</v>
      </c>
      <c r="S27" s="111">
        <v>0.007199999999999999</v>
      </c>
      <c r="T27" s="111">
        <v>0.03180700000000004</v>
      </c>
      <c r="U27" s="111">
        <v>0.0012530000000000002</v>
      </c>
      <c r="V27" s="111">
        <v>0.11523000000000021</v>
      </c>
      <c r="W27" s="111">
        <v>0.09140400000000017</v>
      </c>
      <c r="X27" s="111">
        <v>0.09444800000000007</v>
      </c>
      <c r="Y27" s="111">
        <v>0.011001999999999991</v>
      </c>
      <c r="Z27" s="111">
        <v>0.018321</v>
      </c>
      <c r="AA27" s="111">
        <v>0.0029959999999999948</v>
      </c>
      <c r="AB27" s="111">
        <v>0.007533000000000002</v>
      </c>
      <c r="AC27" s="111">
        <v>0.07081900000000002</v>
      </c>
      <c r="AD27" s="111">
        <v>0.064992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3:57" ht="11.25">
      <c r="C28" s="33" t="s">
        <v>15</v>
      </c>
      <c r="D28" s="109">
        <v>0.18831099999999973</v>
      </c>
      <c r="E28" s="111">
        <v>0.005732000000000005</v>
      </c>
      <c r="F28" s="111">
        <v>0.061902999999999986</v>
      </c>
      <c r="G28" s="111">
        <v>0.030303000000000028</v>
      </c>
      <c r="H28" s="111">
        <v>1.1435659999999992</v>
      </c>
      <c r="I28" s="111">
        <v>0.003923999999999991</v>
      </c>
      <c r="J28" s="111">
        <v>0.044111999999999985</v>
      </c>
      <c r="K28" s="111">
        <v>0.006615000000000004</v>
      </c>
      <c r="L28" s="111">
        <v>0.5732979999999988</v>
      </c>
      <c r="M28" s="111">
        <v>0.7162529999999993</v>
      </c>
      <c r="N28" s="111">
        <v>0.003016999999999994</v>
      </c>
      <c r="O28" s="111">
        <v>0.9953509999999984</v>
      </c>
      <c r="P28" s="111">
        <v>0.010798</v>
      </c>
      <c r="Q28" s="111">
        <v>0.0014019999999999979</v>
      </c>
      <c r="R28" s="111">
        <v>0.010124999999999997</v>
      </c>
      <c r="S28" s="110">
        <v>16.061217000000013</v>
      </c>
      <c r="T28" s="111">
        <v>0.06165099999999996</v>
      </c>
      <c r="U28" s="111">
        <v>0.015181999999999996</v>
      </c>
      <c r="V28" s="111">
        <v>0.17721400000000012</v>
      </c>
      <c r="W28" s="111">
        <v>0.7746149999999987</v>
      </c>
      <c r="X28" s="111">
        <v>0.04483499999999998</v>
      </c>
      <c r="Y28" s="111">
        <v>0.02139200000000004</v>
      </c>
      <c r="Z28" s="111">
        <v>0.02675400000000003</v>
      </c>
      <c r="AA28" s="111">
        <v>0.007368000000000005</v>
      </c>
      <c r="AB28" s="111">
        <v>0.018209000000000017</v>
      </c>
      <c r="AC28" s="111">
        <v>0.02747000000000003</v>
      </c>
      <c r="AD28" s="111">
        <v>0.04281100000000004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3:57" ht="11.25">
      <c r="C29" s="33" t="s">
        <v>16</v>
      </c>
      <c r="D29" s="109">
        <v>0.1301050000000001</v>
      </c>
      <c r="E29" s="111">
        <v>0.040740999999999965</v>
      </c>
      <c r="F29" s="111">
        <v>0.28481399999999946</v>
      </c>
      <c r="G29" s="111">
        <v>0.129481</v>
      </c>
      <c r="H29" s="111">
        <v>1.373128999999999</v>
      </c>
      <c r="I29" s="111">
        <v>0.011057999999999991</v>
      </c>
      <c r="J29" s="111">
        <v>0.05450800000000001</v>
      </c>
      <c r="K29" s="111">
        <v>0.015790999999999982</v>
      </c>
      <c r="L29" s="111">
        <v>0.16401499999999986</v>
      </c>
      <c r="M29" s="111">
        <v>0.31305099999999975</v>
      </c>
      <c r="N29" s="111">
        <v>0.07230500000000016</v>
      </c>
      <c r="O29" s="111">
        <v>0.5816059999999983</v>
      </c>
      <c r="P29" s="111">
        <v>0.006465999999999999</v>
      </c>
      <c r="Q29" s="111">
        <v>0.006867000000000006</v>
      </c>
      <c r="R29" s="111">
        <v>0.015605999999999984</v>
      </c>
      <c r="S29" s="111">
        <v>0.031604</v>
      </c>
      <c r="T29" s="110">
        <v>20.950200999999996</v>
      </c>
      <c r="U29" s="111">
        <v>0.005047999999999994</v>
      </c>
      <c r="V29" s="111">
        <v>0.36187199999999925</v>
      </c>
      <c r="W29" s="111">
        <v>0.5574519999999982</v>
      </c>
      <c r="X29" s="111">
        <v>0.25293299999999996</v>
      </c>
      <c r="Y29" s="111">
        <v>0.03270600000000005</v>
      </c>
      <c r="Z29" s="111">
        <v>0.24865099999999984</v>
      </c>
      <c r="AA29" s="111">
        <v>0.04006199999999997</v>
      </c>
      <c r="AB29" s="111">
        <v>0.21609400000000015</v>
      </c>
      <c r="AC29" s="111">
        <v>0.060366000000000024</v>
      </c>
      <c r="AD29" s="111">
        <v>0.07823200000000012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3:57" ht="11.25">
      <c r="C30" s="33" t="s">
        <v>17</v>
      </c>
      <c r="D30" s="109">
        <v>0.011275999999999986</v>
      </c>
      <c r="E30" s="111">
        <v>0.0035889999999999937</v>
      </c>
      <c r="F30" s="111">
        <v>0.007819000000000003</v>
      </c>
      <c r="G30" s="111">
        <v>0.009883999999999981</v>
      </c>
      <c r="H30" s="111">
        <v>0.21242199999999992</v>
      </c>
      <c r="I30" s="111">
        <v>0.002770999999999993</v>
      </c>
      <c r="J30" s="111">
        <v>0.011732999999999999</v>
      </c>
      <c r="K30" s="111">
        <v>0.03149300000000003</v>
      </c>
      <c r="L30" s="111">
        <v>0.018050000000000014</v>
      </c>
      <c r="M30" s="111">
        <v>0.0769870000000001</v>
      </c>
      <c r="N30" s="111">
        <v>0.0006530000000000003</v>
      </c>
      <c r="O30" s="111">
        <v>0.08431600000000004</v>
      </c>
      <c r="P30" s="111">
        <v>0.00942</v>
      </c>
      <c r="Q30" s="111">
        <v>0.0006550000000000003</v>
      </c>
      <c r="R30" s="111">
        <v>0.010010999999999994</v>
      </c>
      <c r="S30" s="111">
        <v>0.008012999999999998</v>
      </c>
      <c r="T30" s="111">
        <v>0.008821999999999995</v>
      </c>
      <c r="U30" s="110">
        <v>2.9746399999999973</v>
      </c>
      <c r="V30" s="111">
        <v>0.04339000000000001</v>
      </c>
      <c r="W30" s="111">
        <v>0.016918000000000006</v>
      </c>
      <c r="X30" s="111">
        <v>0.006355000000000002</v>
      </c>
      <c r="Y30" s="111">
        <v>0.009458999999999993</v>
      </c>
      <c r="Z30" s="111">
        <v>0.007682000000000003</v>
      </c>
      <c r="AA30" s="111">
        <v>0.0008440000000000003</v>
      </c>
      <c r="AB30" s="111">
        <v>0.001790999999999998</v>
      </c>
      <c r="AC30" s="111">
        <v>0.004627000000000001</v>
      </c>
      <c r="AD30" s="111">
        <v>0.006751000000000001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3:57" ht="11.25">
      <c r="C31" s="33" t="s">
        <v>18</v>
      </c>
      <c r="D31" s="109">
        <v>4.467134999999996</v>
      </c>
      <c r="E31" s="111">
        <v>0.04460199999999997</v>
      </c>
      <c r="F31" s="111">
        <v>0.47823199999999894</v>
      </c>
      <c r="G31" s="111">
        <v>0.9205179999999986</v>
      </c>
      <c r="H31" s="111">
        <v>9.038717000000014</v>
      </c>
      <c r="I31" s="111">
        <v>0.04616899999999994</v>
      </c>
      <c r="J31" s="111">
        <v>0.49294799999999966</v>
      </c>
      <c r="K31" s="111">
        <v>0.07858000000000014</v>
      </c>
      <c r="L31" s="111">
        <v>0.7391029999999993</v>
      </c>
      <c r="M31" s="111">
        <v>3.003436</v>
      </c>
      <c r="N31" s="111">
        <v>0.028319000000000035</v>
      </c>
      <c r="O31" s="111">
        <v>2.8577390000000036</v>
      </c>
      <c r="P31" s="111">
        <v>0.06928699999999997</v>
      </c>
      <c r="Q31" s="111">
        <v>0.01940700000000001</v>
      </c>
      <c r="R31" s="111">
        <v>0.08075600000000013</v>
      </c>
      <c r="S31" s="111">
        <v>0.34974499999999964</v>
      </c>
      <c r="T31" s="111">
        <v>0.8281269999999992</v>
      </c>
      <c r="U31" s="111">
        <v>0.07439499999999996</v>
      </c>
      <c r="V31" s="110">
        <v>154.97142700000006</v>
      </c>
      <c r="W31" s="111">
        <v>0.6028459999999989</v>
      </c>
      <c r="X31" s="111">
        <v>0.6936819999999987</v>
      </c>
      <c r="Y31" s="111">
        <v>0.15616899999999995</v>
      </c>
      <c r="Z31" s="111">
        <v>0.15416299999999997</v>
      </c>
      <c r="AA31" s="111">
        <v>0.023186000000000016</v>
      </c>
      <c r="AB31" s="111">
        <v>0.10408100000000017</v>
      </c>
      <c r="AC31" s="111">
        <v>0.8081029999999979</v>
      </c>
      <c r="AD31" s="111">
        <v>0.7015789999999987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3:57" ht="11.25">
      <c r="C32" s="33" t="s">
        <v>19</v>
      </c>
      <c r="D32" s="109">
        <v>0.229575</v>
      </c>
      <c r="E32" s="111">
        <v>0.056865999999999924</v>
      </c>
      <c r="F32" s="111">
        <v>0.8072339999999987</v>
      </c>
      <c r="G32" s="111">
        <v>0.1504069999999999</v>
      </c>
      <c r="H32" s="111">
        <v>5.919550999999995</v>
      </c>
      <c r="I32" s="111">
        <v>0.02043799999999999</v>
      </c>
      <c r="J32" s="111">
        <v>0.1171620000000001</v>
      </c>
      <c r="K32" s="111">
        <v>0.038855999999999995</v>
      </c>
      <c r="L32" s="111">
        <v>0.2458909999999999</v>
      </c>
      <c r="M32" s="111">
        <v>0.8623159999999996</v>
      </c>
      <c r="N32" s="111">
        <v>0.08179000000000013</v>
      </c>
      <c r="O32" s="111">
        <v>2.2698419999999975</v>
      </c>
      <c r="P32" s="111">
        <v>0.022661000000000008</v>
      </c>
      <c r="Q32" s="111">
        <v>0.008808999999999994</v>
      </c>
      <c r="R32" s="111">
        <v>0.024940000000000052</v>
      </c>
      <c r="S32" s="111">
        <v>0.5110069999999993</v>
      </c>
      <c r="T32" s="111">
        <v>1.0497869999999987</v>
      </c>
      <c r="U32" s="111">
        <v>0.05148199999999999</v>
      </c>
      <c r="V32" s="111">
        <v>0.5592919999999993</v>
      </c>
      <c r="W32" s="110">
        <v>47.95450099999995</v>
      </c>
      <c r="X32" s="111">
        <v>0.3986439999999994</v>
      </c>
      <c r="Y32" s="111">
        <v>0.042832999999999996</v>
      </c>
      <c r="Z32" s="111">
        <v>0.20592100000000002</v>
      </c>
      <c r="AA32" s="111">
        <v>0.17755299999999968</v>
      </c>
      <c r="AB32" s="111">
        <v>0.3119969999999984</v>
      </c>
      <c r="AC32" s="111">
        <v>0.12805500000000006</v>
      </c>
      <c r="AD32" s="111">
        <v>0.15274300000000002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3:57" ht="11.25">
      <c r="C33" s="33" t="s">
        <v>20</v>
      </c>
      <c r="D33" s="109">
        <v>0.4223969999999991</v>
      </c>
      <c r="E33" s="111">
        <v>0.08105300000000017</v>
      </c>
      <c r="F33" s="111">
        <v>1.6096459999999997</v>
      </c>
      <c r="G33" s="111">
        <v>0.6662169999999991</v>
      </c>
      <c r="H33" s="111">
        <v>5.5512069999999945</v>
      </c>
      <c r="I33" s="111">
        <v>0.08221700000000015</v>
      </c>
      <c r="J33" s="111">
        <v>0.17579100000000014</v>
      </c>
      <c r="K33" s="111">
        <v>0.03759699999999996</v>
      </c>
      <c r="L33" s="111">
        <v>0.47226499999999916</v>
      </c>
      <c r="M33" s="111">
        <v>1.2955689999999997</v>
      </c>
      <c r="N33" s="111">
        <v>0.04255300000000001</v>
      </c>
      <c r="O33" s="111">
        <v>1.6751830000000003</v>
      </c>
      <c r="P33" s="111">
        <v>0.03957999999999996</v>
      </c>
      <c r="Q33" s="111">
        <v>0.07269100000000019</v>
      </c>
      <c r="R33" s="111">
        <v>0.19949199999999995</v>
      </c>
      <c r="S33" s="111">
        <v>0.12120600000000005</v>
      </c>
      <c r="T33" s="111">
        <v>1.244774999999997</v>
      </c>
      <c r="U33" s="111">
        <v>0.02135799999999999</v>
      </c>
      <c r="V33" s="111">
        <v>1.4740259999999996</v>
      </c>
      <c r="W33" s="111">
        <v>0.787671999999998</v>
      </c>
      <c r="X33" s="110">
        <v>70.40091699999996</v>
      </c>
      <c r="Y33" s="111">
        <v>0.07693400000000014</v>
      </c>
      <c r="Z33" s="111">
        <v>0.171624</v>
      </c>
      <c r="AA33" s="111">
        <v>0.038056999999999966</v>
      </c>
      <c r="AB33" s="111">
        <v>0.4053199999999987</v>
      </c>
      <c r="AC33" s="111">
        <v>0.42153099999999877</v>
      </c>
      <c r="AD33" s="111">
        <v>0.5281779999999986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3:57" ht="11.25">
      <c r="C34" s="33" t="s">
        <v>21</v>
      </c>
      <c r="D34" s="109">
        <v>0.1130330000000001</v>
      </c>
      <c r="E34" s="111">
        <v>0.00988899999999998</v>
      </c>
      <c r="F34" s="111">
        <v>0.057591999999999956</v>
      </c>
      <c r="G34" s="111">
        <v>0.05460200000000002</v>
      </c>
      <c r="H34" s="111">
        <v>0.5803019999999988</v>
      </c>
      <c r="I34" s="111">
        <v>0.006074000000000004</v>
      </c>
      <c r="J34" s="111">
        <v>0.051078999999999986</v>
      </c>
      <c r="K34" s="111">
        <v>0.008960000000000011</v>
      </c>
      <c r="L34" s="111">
        <v>0.7784039999999993</v>
      </c>
      <c r="M34" s="111">
        <v>0.640462999999999</v>
      </c>
      <c r="N34" s="111">
        <v>0.002765999999999989</v>
      </c>
      <c r="O34" s="111">
        <v>0.41885999999999957</v>
      </c>
      <c r="P34" s="111">
        <v>0.04060899999999999</v>
      </c>
      <c r="Q34" s="111">
        <v>0.0016819999999999947</v>
      </c>
      <c r="R34" s="111">
        <v>0.015903999999999974</v>
      </c>
      <c r="S34" s="111">
        <v>0.041333999999999996</v>
      </c>
      <c r="T34" s="111">
        <v>0.046144999999999915</v>
      </c>
      <c r="U34" s="111">
        <v>0.011514000000000002</v>
      </c>
      <c r="V34" s="111">
        <v>0.23891499999999985</v>
      </c>
      <c r="W34" s="111">
        <v>0.057098999999999914</v>
      </c>
      <c r="X34" s="111">
        <v>0.05455199999999997</v>
      </c>
      <c r="Y34" s="110">
        <v>18.26539</v>
      </c>
      <c r="Z34" s="111">
        <v>0.026425000000000018</v>
      </c>
      <c r="AA34" s="111">
        <v>0.005661000000000005</v>
      </c>
      <c r="AB34" s="111">
        <v>0.032673</v>
      </c>
      <c r="AC34" s="111">
        <v>0.06918800000000012</v>
      </c>
      <c r="AD34" s="111">
        <v>0.03780399999999997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3:57" ht="11.25">
      <c r="C35" s="33" t="s">
        <v>22</v>
      </c>
      <c r="D35" s="109">
        <v>0.14966600000000005</v>
      </c>
      <c r="E35" s="111">
        <v>0.20007199999999994</v>
      </c>
      <c r="F35" s="111">
        <v>0.17703199999999983</v>
      </c>
      <c r="G35" s="111">
        <v>0.08311200000000005</v>
      </c>
      <c r="H35" s="111">
        <v>1.2991919999999981</v>
      </c>
      <c r="I35" s="111">
        <v>0.008464000000000003</v>
      </c>
      <c r="J35" s="111">
        <v>0.04323800000000002</v>
      </c>
      <c r="K35" s="111">
        <v>0.06581000000000012</v>
      </c>
      <c r="L35" s="111">
        <v>0.1895600000000001</v>
      </c>
      <c r="M35" s="111">
        <v>0.608703999999999</v>
      </c>
      <c r="N35" s="111">
        <v>0.016807999999999993</v>
      </c>
      <c r="O35" s="111">
        <v>1.3858499999999965</v>
      </c>
      <c r="P35" s="111">
        <v>0.04020200000000001</v>
      </c>
      <c r="Q35" s="111">
        <v>0.002419999999999993</v>
      </c>
      <c r="R35" s="111">
        <v>0.02207200000000001</v>
      </c>
      <c r="S35" s="111">
        <v>0.03819</v>
      </c>
      <c r="T35" s="111">
        <v>0.5992629999999987</v>
      </c>
      <c r="U35" s="111">
        <v>0.007566999999999992</v>
      </c>
      <c r="V35" s="111">
        <v>0.3617939999999999</v>
      </c>
      <c r="W35" s="111">
        <v>0.42417399999999894</v>
      </c>
      <c r="X35" s="111">
        <v>0.18692899999999998</v>
      </c>
      <c r="Y35" s="111">
        <v>0.02262000000000003</v>
      </c>
      <c r="Z35" s="110">
        <v>21.536094000000027</v>
      </c>
      <c r="AA35" s="111">
        <v>0.024494000000000026</v>
      </c>
      <c r="AB35" s="111">
        <v>0.0839950000000001</v>
      </c>
      <c r="AC35" s="111">
        <v>0.04291099999999998</v>
      </c>
      <c r="AD35" s="111">
        <v>0.052731999999999966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3:57" ht="11.25">
      <c r="C36" s="33" t="s">
        <v>23</v>
      </c>
      <c r="D36" s="109">
        <v>0.027527000000000034</v>
      </c>
      <c r="E36" s="111">
        <v>0.014189999999999986</v>
      </c>
      <c r="F36" s="111">
        <v>0.07698500000000007</v>
      </c>
      <c r="G36" s="111">
        <v>0.03262200000000002</v>
      </c>
      <c r="H36" s="111">
        <v>0.4035249999999996</v>
      </c>
      <c r="I36" s="111">
        <v>0.004443999999999998</v>
      </c>
      <c r="J36" s="111">
        <v>0.008301999999999999</v>
      </c>
      <c r="K36" s="111">
        <v>0.007046000000000002</v>
      </c>
      <c r="L36" s="111">
        <v>0.03359799999999998</v>
      </c>
      <c r="M36" s="111">
        <v>0.10241600000000023</v>
      </c>
      <c r="N36" s="111">
        <v>0.09312500000000018</v>
      </c>
      <c r="O36" s="111">
        <v>0.6845549999999989</v>
      </c>
      <c r="P36" s="111">
        <v>0.007421999999999998</v>
      </c>
      <c r="Q36" s="111">
        <v>0.0007240000000000003</v>
      </c>
      <c r="R36" s="111">
        <v>0.007503000000000002</v>
      </c>
      <c r="S36" s="111">
        <v>0.018055000000000012</v>
      </c>
      <c r="T36" s="111">
        <v>0.15521199999999993</v>
      </c>
      <c r="U36" s="111">
        <v>0.0022609999999999987</v>
      </c>
      <c r="V36" s="111">
        <v>0.06268499999999999</v>
      </c>
      <c r="W36" s="111">
        <v>0.2896039999999993</v>
      </c>
      <c r="X36" s="111">
        <v>0.056612999999999976</v>
      </c>
      <c r="Y36" s="111">
        <v>0.008505999999999991</v>
      </c>
      <c r="Z36" s="111">
        <v>0.02674300000000004</v>
      </c>
      <c r="AA36" s="110">
        <v>5.932715000000006</v>
      </c>
      <c r="AB36" s="111">
        <v>0.06415399999999999</v>
      </c>
      <c r="AC36" s="111">
        <v>0.009234999999999995</v>
      </c>
      <c r="AD36" s="111">
        <v>0.018695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3:57" ht="11.25">
      <c r="C37" s="33" t="s">
        <v>24</v>
      </c>
      <c r="D37" s="109">
        <v>0.06820000000000014</v>
      </c>
      <c r="E37" s="111">
        <v>0.017254000000000037</v>
      </c>
      <c r="F37" s="111">
        <v>0.8786400000000001</v>
      </c>
      <c r="G37" s="111">
        <v>0.04564299999999998</v>
      </c>
      <c r="H37" s="111">
        <v>0.8581599999999988</v>
      </c>
      <c r="I37" s="111">
        <v>0.006361000000000002</v>
      </c>
      <c r="J37" s="111">
        <v>0.029269</v>
      </c>
      <c r="K37" s="111">
        <v>0.006033</v>
      </c>
      <c r="L37" s="111">
        <v>0.10491600000000012</v>
      </c>
      <c r="M37" s="111">
        <v>0.1593759999999998</v>
      </c>
      <c r="N37" s="111">
        <v>0.017265000000000016</v>
      </c>
      <c r="O37" s="111">
        <v>0.41230999999999984</v>
      </c>
      <c r="P37" s="111">
        <v>0.008050999999999999</v>
      </c>
      <c r="Q37" s="111">
        <v>0.004052999999999999</v>
      </c>
      <c r="R37" s="111">
        <v>0.013118999999999995</v>
      </c>
      <c r="S37" s="111">
        <v>0.020230000000000012</v>
      </c>
      <c r="T37" s="111">
        <v>0.6681659999999989</v>
      </c>
      <c r="U37" s="111">
        <v>0.0017359999999999997</v>
      </c>
      <c r="V37" s="111">
        <v>0.17047299999999993</v>
      </c>
      <c r="W37" s="111">
        <v>0.4375249999999991</v>
      </c>
      <c r="X37" s="111">
        <v>0.2856879999999995</v>
      </c>
      <c r="Y37" s="111">
        <v>0.013419999999999991</v>
      </c>
      <c r="Z37" s="111">
        <v>0.09973300000000017</v>
      </c>
      <c r="AA37" s="111">
        <v>0.022738000000000036</v>
      </c>
      <c r="AB37" s="110">
        <v>9.717133999999994</v>
      </c>
      <c r="AC37" s="111">
        <v>0.022127000000000032</v>
      </c>
      <c r="AD37" s="111">
        <v>0.04573199999999993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3:57" ht="11.25">
      <c r="C38" s="33" t="s">
        <v>25</v>
      </c>
      <c r="D38" s="109">
        <v>0.15472200000000014</v>
      </c>
      <c r="E38" s="111">
        <v>0.005907000000000007</v>
      </c>
      <c r="F38" s="111">
        <v>0.08608100000000024</v>
      </c>
      <c r="G38" s="111">
        <v>0.22517199999999998</v>
      </c>
      <c r="H38" s="111">
        <v>0.9936699999999992</v>
      </c>
      <c r="I38" s="111">
        <v>0.18303099999999958</v>
      </c>
      <c r="J38" s="111">
        <v>0.08154700000000001</v>
      </c>
      <c r="K38" s="111">
        <v>0.01128899999999999</v>
      </c>
      <c r="L38" s="111">
        <v>0.11024900000000022</v>
      </c>
      <c r="M38" s="111">
        <v>0.2738229999999999</v>
      </c>
      <c r="N38" s="111">
        <v>0.0036569999999999884</v>
      </c>
      <c r="O38" s="111">
        <v>0.48843699999999957</v>
      </c>
      <c r="P38" s="111">
        <v>0.006086000000000002</v>
      </c>
      <c r="Q38" s="111">
        <v>0.03555099999999999</v>
      </c>
      <c r="R38" s="111">
        <v>0.048408</v>
      </c>
      <c r="S38" s="111">
        <v>0.019266000000000002</v>
      </c>
      <c r="T38" s="111">
        <v>0.06435600000000002</v>
      </c>
      <c r="U38" s="111">
        <v>0.009424999999999998</v>
      </c>
      <c r="V38" s="111">
        <v>0.5045309999999992</v>
      </c>
      <c r="W38" s="111">
        <v>0.2578719999999993</v>
      </c>
      <c r="X38" s="111">
        <v>0.1690159999999997</v>
      </c>
      <c r="Y38" s="111">
        <v>0.028632000000000032</v>
      </c>
      <c r="Z38" s="111">
        <v>0.02206100000000003</v>
      </c>
      <c r="AA38" s="111">
        <v>0.005192000000000008</v>
      </c>
      <c r="AB38" s="111">
        <v>0.023768000000000022</v>
      </c>
      <c r="AC38" s="110">
        <v>37.24695299999996</v>
      </c>
      <c r="AD38" s="112">
        <v>0.6568559999999997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3:57" ht="11.25">
      <c r="C39" s="34" t="s">
        <v>26</v>
      </c>
      <c r="D39" s="113">
        <v>0.2850549999999995</v>
      </c>
      <c r="E39" s="114">
        <v>0.00979099999999999</v>
      </c>
      <c r="F39" s="114">
        <v>0.179214</v>
      </c>
      <c r="G39" s="114">
        <v>1.1465589999999968</v>
      </c>
      <c r="H39" s="114">
        <v>1.6372529999999974</v>
      </c>
      <c r="I39" s="114">
        <v>0.09215600000000018</v>
      </c>
      <c r="J39" s="114">
        <v>0.10046600000000001</v>
      </c>
      <c r="K39" s="114">
        <v>0.017984000000000038</v>
      </c>
      <c r="L39" s="114">
        <v>0.2047209999999997</v>
      </c>
      <c r="M39" s="114">
        <v>0.7361409999999999</v>
      </c>
      <c r="N39" s="114">
        <v>0.008042</v>
      </c>
      <c r="O39" s="114">
        <v>0.7042719999999999</v>
      </c>
      <c r="P39" s="114">
        <v>0.007836000000000003</v>
      </c>
      <c r="Q39" s="114">
        <v>0.02576699999999999</v>
      </c>
      <c r="R39" s="114">
        <v>0.08317900000000016</v>
      </c>
      <c r="S39" s="114">
        <v>0.12569700000000003</v>
      </c>
      <c r="T39" s="114">
        <v>0.1466130000000002</v>
      </c>
      <c r="U39" s="114">
        <v>0.09646200000000002</v>
      </c>
      <c r="V39" s="114">
        <v>0.8606489999999992</v>
      </c>
      <c r="W39" s="114">
        <v>0.311709999999999</v>
      </c>
      <c r="X39" s="114">
        <v>0.31149999999999917</v>
      </c>
      <c r="Y39" s="114">
        <v>0.04749799999999997</v>
      </c>
      <c r="Z39" s="114">
        <v>0.03714000000000001</v>
      </c>
      <c r="AA39" s="114">
        <v>0.01187199999999999</v>
      </c>
      <c r="AB39" s="114">
        <v>0.05277199999999999</v>
      </c>
      <c r="AC39" s="114">
        <v>1.277936</v>
      </c>
      <c r="AD39" s="115">
        <v>72.84714000000002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3:57" ht="11.25">
      <c r="C40" s="34" t="s">
        <v>36</v>
      </c>
      <c r="D40" s="113">
        <v>99.64241000000003</v>
      </c>
      <c r="E40" s="114">
        <v>9.401017</v>
      </c>
      <c r="F40" s="114">
        <v>45.96424100000005</v>
      </c>
      <c r="G40" s="114">
        <v>67.41174500000001</v>
      </c>
      <c r="H40" s="114">
        <v>746.7969199999994</v>
      </c>
      <c r="I40" s="114">
        <v>5.029521999999999</v>
      </c>
      <c r="J40" s="114">
        <v>161.96239599999993</v>
      </c>
      <c r="K40" s="114">
        <v>20.422539000000015</v>
      </c>
      <c r="L40" s="114">
        <v>152.02721399999993</v>
      </c>
      <c r="M40" s="114">
        <v>367.715254</v>
      </c>
      <c r="N40" s="114">
        <v>6.076535000000002</v>
      </c>
      <c r="O40" s="114">
        <v>308.84693400000003</v>
      </c>
      <c r="P40" s="114">
        <v>5.146640999999999</v>
      </c>
      <c r="Q40" s="114">
        <v>4.647838999999999</v>
      </c>
      <c r="R40" s="114">
        <v>9.561491000000006</v>
      </c>
      <c r="S40" s="114">
        <v>23.062365000000003</v>
      </c>
      <c r="T40" s="114">
        <v>33.39024299999999</v>
      </c>
      <c r="U40" s="114">
        <v>3.9073949999999975</v>
      </c>
      <c r="V40" s="114">
        <v>182.12479800000003</v>
      </c>
      <c r="W40" s="114">
        <v>61.15871999999995</v>
      </c>
      <c r="X40" s="114">
        <v>81.40805099999994</v>
      </c>
      <c r="Y40" s="114">
        <v>21.165934999999998</v>
      </c>
      <c r="Z40" s="114">
        <v>24.295974000000022</v>
      </c>
      <c r="AA40" s="114">
        <v>6.832579000000007</v>
      </c>
      <c r="AB40" s="114">
        <v>13.13954699999999</v>
      </c>
      <c r="AC40" s="114">
        <v>43.628422999999955</v>
      </c>
      <c r="AD40" s="116">
        <v>80.32827000000002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4:30" ht="11.25"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3:30" ht="24" customHeight="1">
      <c r="C42" s="135" t="s">
        <v>120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ht="11.25">
      <c r="C43" s="1" t="s">
        <v>79</v>
      </c>
    </row>
    <row r="44" ht="11.25">
      <c r="C44" s="12"/>
    </row>
    <row r="46" ht="11.25">
      <c r="A46" s="2"/>
    </row>
  </sheetData>
  <mergeCells count="3">
    <mergeCell ref="D10:AD10"/>
    <mergeCell ref="C10:C11"/>
    <mergeCell ref="C42:A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74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21.33203125" style="1" customWidth="1"/>
    <col min="4" max="25" width="6.66015625" style="1" customWidth="1"/>
    <col min="26" max="26" width="13" style="1" customWidth="1"/>
    <col min="27" max="16384" width="9.33203125" style="1" customWidth="1"/>
  </cols>
  <sheetData>
    <row r="6" ht="15.75">
      <c r="C6" s="19" t="s">
        <v>99</v>
      </c>
    </row>
    <row r="7" ht="12.75">
      <c r="C7" s="74" t="s">
        <v>29</v>
      </c>
    </row>
    <row r="9" spans="3:25" ht="11.2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3:25" ht="11.25">
      <c r="C10" s="128"/>
      <c r="D10" s="133" t="s">
        <v>42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36"/>
    </row>
    <row r="11" spans="3:25" ht="178.5">
      <c r="C11" s="134"/>
      <c r="D11" s="37" t="s">
        <v>69</v>
      </c>
      <c r="E11" s="38" t="s">
        <v>44</v>
      </c>
      <c r="F11" s="38" t="s">
        <v>45</v>
      </c>
      <c r="G11" s="38" t="s">
        <v>46</v>
      </c>
      <c r="H11" s="38" t="s">
        <v>47</v>
      </c>
      <c r="I11" s="38" t="s">
        <v>48</v>
      </c>
      <c r="J11" s="38" t="s">
        <v>62</v>
      </c>
      <c r="K11" s="38" t="s">
        <v>49</v>
      </c>
      <c r="L11" s="38" t="s">
        <v>68</v>
      </c>
      <c r="M11" s="38" t="s">
        <v>71</v>
      </c>
      <c r="N11" s="38" t="s">
        <v>70</v>
      </c>
      <c r="O11" s="38" t="s">
        <v>52</v>
      </c>
      <c r="P11" s="38" t="s">
        <v>67</v>
      </c>
      <c r="Q11" s="38" t="s">
        <v>72</v>
      </c>
      <c r="R11" s="38" t="s">
        <v>55</v>
      </c>
      <c r="S11" s="38" t="s">
        <v>56</v>
      </c>
      <c r="T11" s="38" t="s">
        <v>73</v>
      </c>
      <c r="U11" s="38" t="s">
        <v>66</v>
      </c>
      <c r="V11" s="38" t="s">
        <v>58</v>
      </c>
      <c r="W11" s="38" t="s">
        <v>65</v>
      </c>
      <c r="X11" s="38" t="s">
        <v>60</v>
      </c>
      <c r="Y11" s="40" t="s">
        <v>36</v>
      </c>
    </row>
    <row r="12" spans="3:25" ht="11.25">
      <c r="C12" s="31" t="s">
        <v>100</v>
      </c>
      <c r="D12" s="2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3:25" ht="24">
      <c r="C13" s="43" t="s">
        <v>43</v>
      </c>
      <c r="D13" s="76">
        <f aca="true" t="shared" si="0" ref="D13:W13">+D47/D$68*100</f>
        <v>62.46888254607913</v>
      </c>
      <c r="E13" s="49">
        <f t="shared" si="0"/>
        <v>0.34698884961566756</v>
      </c>
      <c r="F13" s="49">
        <f t="shared" si="0"/>
        <v>1.8106263669982783</v>
      </c>
      <c r="G13" s="49">
        <f t="shared" si="0"/>
        <v>0.5398750979448974</v>
      </c>
      <c r="H13" s="49">
        <f t="shared" si="0"/>
        <v>0.29113943645475815</v>
      </c>
      <c r="I13" s="49">
        <f t="shared" si="0"/>
        <v>0.4197424608560359</v>
      </c>
      <c r="J13" s="49">
        <f t="shared" si="0"/>
        <v>0.3248910372980443</v>
      </c>
      <c r="K13" s="49">
        <f t="shared" si="0"/>
        <v>0.2793906328327707</v>
      </c>
      <c r="L13" s="49">
        <f t="shared" si="0"/>
        <v>1.831387113810773</v>
      </c>
      <c r="M13" s="49">
        <f t="shared" si="0"/>
        <v>0.15982134792111377</v>
      </c>
      <c r="N13" s="49">
        <f t="shared" si="0"/>
        <v>0.09219160787662327</v>
      </c>
      <c r="O13" s="49">
        <f t="shared" si="0"/>
        <v>0.13158446985637978</v>
      </c>
      <c r="P13" s="49">
        <f t="shared" si="0"/>
        <v>0.17673009808791876</v>
      </c>
      <c r="Q13" s="49">
        <f t="shared" si="0"/>
        <v>0.31504404274238995</v>
      </c>
      <c r="R13" s="49">
        <f t="shared" si="0"/>
        <v>0.20034655532675016</v>
      </c>
      <c r="S13" s="49">
        <f t="shared" si="0"/>
        <v>0.10443309793285345</v>
      </c>
      <c r="T13" s="49">
        <f t="shared" si="0"/>
        <v>0.23982070086664467</v>
      </c>
      <c r="U13" s="49">
        <f t="shared" si="0"/>
        <v>0.33572903793807013</v>
      </c>
      <c r="V13" s="49">
        <f t="shared" si="0"/>
        <v>0.20769576157593223</v>
      </c>
      <c r="W13" s="49">
        <f t="shared" si="0"/>
        <v>0.07836222940542659</v>
      </c>
      <c r="X13" s="79" t="s">
        <v>82</v>
      </c>
      <c r="Y13" s="48">
        <f aca="true" t="shared" si="1" ref="Y13:Y34">+Y47/Y$68*100</f>
        <v>2.2688913964623274</v>
      </c>
    </row>
    <row r="14" spans="3:25" ht="11.25">
      <c r="C14" s="44" t="s">
        <v>44</v>
      </c>
      <c r="D14" s="50">
        <f aca="true" t="shared" si="2" ref="D14:W14">+D48/D$68*100</f>
        <v>0.3246441436284791</v>
      </c>
      <c r="E14" s="75">
        <f t="shared" si="2"/>
        <v>61.24441509333638</v>
      </c>
      <c r="F14" s="51">
        <f t="shared" si="2"/>
        <v>0.5442231952805479</v>
      </c>
      <c r="G14" s="51">
        <f t="shared" si="2"/>
        <v>1.4038062330835628</v>
      </c>
      <c r="H14" s="51">
        <f t="shared" si="2"/>
        <v>0.29078164571473303</v>
      </c>
      <c r="I14" s="51">
        <f t="shared" si="2"/>
        <v>0.6491620283453837</v>
      </c>
      <c r="J14" s="51">
        <f t="shared" si="2"/>
        <v>0.12163741060663377</v>
      </c>
      <c r="K14" s="51">
        <f t="shared" si="2"/>
        <v>0.35841814887318824</v>
      </c>
      <c r="L14" s="51">
        <f t="shared" si="2"/>
        <v>0.10961953257244286</v>
      </c>
      <c r="M14" s="51">
        <f t="shared" si="2"/>
        <v>0.059631867414179</v>
      </c>
      <c r="N14" s="51">
        <f t="shared" si="2"/>
        <v>0.045405369938713885</v>
      </c>
      <c r="O14" s="51">
        <f t="shared" si="2"/>
        <v>0.2135128175751476</v>
      </c>
      <c r="P14" s="51">
        <f t="shared" si="2"/>
        <v>0.07691484531892316</v>
      </c>
      <c r="Q14" s="51">
        <f t="shared" si="2"/>
        <v>0.07841374842170523</v>
      </c>
      <c r="R14" s="51">
        <f t="shared" si="2"/>
        <v>0.08188772225760166</v>
      </c>
      <c r="S14" s="51">
        <f t="shared" si="2"/>
        <v>0.04975412250449906</v>
      </c>
      <c r="T14" s="51">
        <f t="shared" si="2"/>
        <v>0.05486026068695902</v>
      </c>
      <c r="U14" s="51">
        <f t="shared" si="2"/>
        <v>0.09367179385791811</v>
      </c>
      <c r="V14" s="51">
        <f t="shared" si="2"/>
        <v>0.07030688614708319</v>
      </c>
      <c r="W14" s="51">
        <f t="shared" si="2"/>
        <v>0.009795278675678323</v>
      </c>
      <c r="X14" s="80" t="s">
        <v>82</v>
      </c>
      <c r="Y14" s="50">
        <f t="shared" si="1"/>
        <v>0.5289750284062867</v>
      </c>
    </row>
    <row r="15" spans="3:25" ht="11.25">
      <c r="C15" s="44" t="s">
        <v>45</v>
      </c>
      <c r="D15" s="50">
        <f aca="true" t="shared" si="3" ref="D15:W15">+D49/D$68*100</f>
        <v>9.139931592381505</v>
      </c>
      <c r="E15" s="51">
        <f t="shared" si="3"/>
        <v>6.602047128236366</v>
      </c>
      <c r="F15" s="75">
        <f t="shared" si="3"/>
        <v>59.86464634045351</v>
      </c>
      <c r="G15" s="51">
        <f t="shared" si="3"/>
        <v>5.20591734850352</v>
      </c>
      <c r="H15" s="51">
        <f t="shared" si="3"/>
        <v>5.501069137146003</v>
      </c>
      <c r="I15" s="51">
        <f t="shared" si="3"/>
        <v>12.754808169750723</v>
      </c>
      <c r="J15" s="51">
        <f t="shared" si="3"/>
        <v>3.4118703738226825</v>
      </c>
      <c r="K15" s="51">
        <f t="shared" si="3"/>
        <v>5.112038584857291</v>
      </c>
      <c r="L15" s="51">
        <f t="shared" si="3"/>
        <v>6.70489080990265</v>
      </c>
      <c r="M15" s="51">
        <f t="shared" si="3"/>
        <v>3.8711493097876617</v>
      </c>
      <c r="N15" s="51">
        <f t="shared" si="3"/>
        <v>2.1007027162572194</v>
      </c>
      <c r="O15" s="51">
        <f t="shared" si="3"/>
        <v>2.1205801513901994</v>
      </c>
      <c r="P15" s="51">
        <f t="shared" si="3"/>
        <v>2.775917450802433</v>
      </c>
      <c r="Q15" s="51">
        <f t="shared" si="3"/>
        <v>2.997898243378672</v>
      </c>
      <c r="R15" s="51">
        <f t="shared" si="3"/>
        <v>2.290207709423653</v>
      </c>
      <c r="S15" s="51">
        <f t="shared" si="3"/>
        <v>1.1293830020667495</v>
      </c>
      <c r="T15" s="51">
        <f t="shared" si="3"/>
        <v>3.000754230479543</v>
      </c>
      <c r="U15" s="51">
        <f t="shared" si="3"/>
        <v>3.0895393160488127</v>
      </c>
      <c r="V15" s="51">
        <f t="shared" si="3"/>
        <v>2.522179434915381</v>
      </c>
      <c r="W15" s="51">
        <f t="shared" si="3"/>
        <v>0.15672445881085317</v>
      </c>
      <c r="X15" s="80" t="s">
        <v>82</v>
      </c>
      <c r="Y15" s="50">
        <f t="shared" si="1"/>
        <v>39.15310310774124</v>
      </c>
    </row>
    <row r="16" spans="3:25" ht="36">
      <c r="C16" s="44" t="s">
        <v>46</v>
      </c>
      <c r="D16" s="50">
        <f aca="true" t="shared" si="4" ref="D16:W16">+D50/D$68*100</f>
        <v>1.6507379312016752</v>
      </c>
      <c r="E16" s="51">
        <f t="shared" si="4"/>
        <v>3.164565081465128</v>
      </c>
      <c r="F16" s="51">
        <f t="shared" si="4"/>
        <v>1.6736537867895152</v>
      </c>
      <c r="G16" s="75">
        <f t="shared" si="4"/>
        <v>62.83790186942178</v>
      </c>
      <c r="H16" s="51">
        <f t="shared" si="4"/>
        <v>1.5483211728292838</v>
      </c>
      <c r="I16" s="51">
        <f t="shared" si="4"/>
        <v>1.0241626194653435</v>
      </c>
      <c r="J16" s="51">
        <f t="shared" si="4"/>
        <v>0.8868604730685798</v>
      </c>
      <c r="K16" s="51">
        <f t="shared" si="4"/>
        <v>1.0538101363764052</v>
      </c>
      <c r="L16" s="51">
        <f t="shared" si="4"/>
        <v>1.7139177625061064</v>
      </c>
      <c r="M16" s="51">
        <f t="shared" si="4"/>
        <v>0.6445125212419897</v>
      </c>
      <c r="N16" s="51">
        <f t="shared" si="4"/>
        <v>0.5737006589031248</v>
      </c>
      <c r="O16" s="51">
        <f t="shared" si="4"/>
        <v>1.4772909026354302</v>
      </c>
      <c r="P16" s="51">
        <f t="shared" si="4"/>
        <v>0.6262425931402016</v>
      </c>
      <c r="Q16" s="51">
        <f t="shared" si="4"/>
        <v>0.5256586057931348</v>
      </c>
      <c r="R16" s="51">
        <f t="shared" si="4"/>
        <v>0.7074558690038574</v>
      </c>
      <c r="S16" s="51">
        <f t="shared" si="4"/>
        <v>0.5270154398820576</v>
      </c>
      <c r="T16" s="51">
        <f t="shared" si="4"/>
        <v>0.6494021225714789</v>
      </c>
      <c r="U16" s="51">
        <f t="shared" si="4"/>
        <v>1.156261619529529</v>
      </c>
      <c r="V16" s="51">
        <f t="shared" si="4"/>
        <v>0.6442351660945922</v>
      </c>
      <c r="W16" s="51">
        <f t="shared" si="4"/>
        <v>0.3820158683514546</v>
      </c>
      <c r="X16" s="80" t="s">
        <v>82</v>
      </c>
      <c r="Y16" s="50">
        <f t="shared" si="1"/>
        <v>1.5559438640018584</v>
      </c>
    </row>
    <row r="17" spans="3:25" ht="48">
      <c r="C17" s="44" t="s">
        <v>61</v>
      </c>
      <c r="D17" s="50">
        <f aca="true" t="shared" si="5" ref="D17:W17">+D51/D$68*100</f>
        <v>0.6738125149005718</v>
      </c>
      <c r="E17" s="51">
        <f t="shared" si="5"/>
        <v>0.9193354576941485</v>
      </c>
      <c r="F17" s="51">
        <f t="shared" si="5"/>
        <v>0.9574771377207019</v>
      </c>
      <c r="G17" s="51">
        <f t="shared" si="5"/>
        <v>0.6885998175033915</v>
      </c>
      <c r="H17" s="75">
        <f t="shared" si="5"/>
        <v>57.196062607830186</v>
      </c>
      <c r="I17" s="51">
        <f t="shared" si="5"/>
        <v>0.6270718754581197</v>
      </c>
      <c r="J17" s="51">
        <f t="shared" si="5"/>
        <v>0.338469316470633</v>
      </c>
      <c r="K17" s="51">
        <f t="shared" si="5"/>
        <v>0.3476235173752283</v>
      </c>
      <c r="L17" s="51">
        <f t="shared" si="5"/>
        <v>0.8771731813044445</v>
      </c>
      <c r="M17" s="51">
        <f t="shared" si="5"/>
        <v>0.2549835866041555</v>
      </c>
      <c r="N17" s="51">
        <f t="shared" si="5"/>
        <v>0.23068849141829212</v>
      </c>
      <c r="O17" s="51">
        <f t="shared" si="5"/>
        <v>0.8599498844665661</v>
      </c>
      <c r="P17" s="51">
        <f t="shared" si="5"/>
        <v>0.3091228933905523</v>
      </c>
      <c r="Q17" s="51">
        <f t="shared" si="5"/>
        <v>0.33189952603041745</v>
      </c>
      <c r="R17" s="51">
        <f t="shared" si="5"/>
        <v>0.6747764519233646</v>
      </c>
      <c r="S17" s="51">
        <f t="shared" si="5"/>
        <v>0.18345545283273568</v>
      </c>
      <c r="T17" s="51">
        <f t="shared" si="5"/>
        <v>0.30532861348473994</v>
      </c>
      <c r="U17" s="51">
        <f t="shared" si="5"/>
        <v>0.4424663840302376</v>
      </c>
      <c r="V17" s="51">
        <f t="shared" si="5"/>
        <v>0.2951607528397693</v>
      </c>
      <c r="W17" s="51">
        <f t="shared" si="5"/>
        <v>0.13713390145949653</v>
      </c>
      <c r="X17" s="80" t="s">
        <v>82</v>
      </c>
      <c r="Y17" s="50">
        <f t="shared" si="1"/>
        <v>1.0344193548279026</v>
      </c>
    </row>
    <row r="18" spans="3:25" ht="11.25">
      <c r="C18" s="44" t="s">
        <v>48</v>
      </c>
      <c r="D18" s="50">
        <f aca="true" t="shared" si="6" ref="D18:W18">+D52/D$68*100</f>
        <v>1.103840634454868</v>
      </c>
      <c r="E18" s="51">
        <f t="shared" si="6"/>
        <v>1.6020461986193675</v>
      </c>
      <c r="F18" s="51">
        <f t="shared" si="6"/>
        <v>1.1180372350879326</v>
      </c>
      <c r="G18" s="51">
        <f t="shared" si="6"/>
        <v>2.701622668616102</v>
      </c>
      <c r="H18" s="51">
        <f t="shared" si="6"/>
        <v>2.666891855777305</v>
      </c>
      <c r="I18" s="75">
        <f t="shared" si="6"/>
        <v>53.77695507015422</v>
      </c>
      <c r="J18" s="51">
        <f t="shared" si="6"/>
        <v>0.9007008581829049</v>
      </c>
      <c r="K18" s="51">
        <f t="shared" si="6"/>
        <v>1.3819440313794291</v>
      </c>
      <c r="L18" s="51">
        <f t="shared" si="6"/>
        <v>1.6288441657103505</v>
      </c>
      <c r="M18" s="51">
        <f t="shared" si="6"/>
        <v>0.7152492627474074</v>
      </c>
      <c r="N18" s="51">
        <f t="shared" si="6"/>
        <v>0.737513877660107</v>
      </c>
      <c r="O18" s="51">
        <f t="shared" si="6"/>
        <v>3.4388353413199026</v>
      </c>
      <c r="P18" s="51">
        <f t="shared" si="6"/>
        <v>0.9717288503337368</v>
      </c>
      <c r="Q18" s="51">
        <f t="shared" si="6"/>
        <v>0.7054307332601852</v>
      </c>
      <c r="R18" s="51">
        <f t="shared" si="6"/>
        <v>1.5686012096032722</v>
      </c>
      <c r="S18" s="51">
        <f t="shared" si="6"/>
        <v>0.8300530629495426</v>
      </c>
      <c r="T18" s="51">
        <f t="shared" si="6"/>
        <v>0.6164127144998259</v>
      </c>
      <c r="U18" s="51">
        <f t="shared" si="6"/>
        <v>1.0432300165293813</v>
      </c>
      <c r="V18" s="51">
        <f t="shared" si="6"/>
        <v>0.4706695630099368</v>
      </c>
      <c r="W18" s="51">
        <f t="shared" si="6"/>
        <v>0.048976393378391624</v>
      </c>
      <c r="X18" s="80" t="s">
        <v>82</v>
      </c>
      <c r="Y18" s="50">
        <f t="shared" si="1"/>
        <v>1.4188248411906133</v>
      </c>
    </row>
    <row r="19" spans="3:25" ht="11.25">
      <c r="C19" s="44" t="s">
        <v>62</v>
      </c>
      <c r="D19" s="50">
        <f aca="true" t="shared" si="7" ref="D19:W19">+D53/D$68*100</f>
        <v>7.83358121212023</v>
      </c>
      <c r="E19" s="51">
        <f t="shared" si="7"/>
        <v>4.814226263949129</v>
      </c>
      <c r="F19" s="51">
        <f t="shared" si="7"/>
        <v>8.978090458057588</v>
      </c>
      <c r="G19" s="51">
        <f t="shared" si="7"/>
        <v>4.072299064326058</v>
      </c>
      <c r="H19" s="51">
        <f t="shared" si="7"/>
        <v>5.433607328021667</v>
      </c>
      <c r="I19" s="51">
        <f t="shared" si="7"/>
        <v>8.6899776793103</v>
      </c>
      <c r="J19" s="75">
        <f t="shared" si="7"/>
        <v>65.22453502078302</v>
      </c>
      <c r="K19" s="51">
        <f t="shared" si="7"/>
        <v>5.109259115823151</v>
      </c>
      <c r="L19" s="51">
        <f t="shared" si="7"/>
        <v>7.679752883910172</v>
      </c>
      <c r="M19" s="51">
        <f t="shared" si="7"/>
        <v>3.1959572875710127</v>
      </c>
      <c r="N19" s="51">
        <f t="shared" si="7"/>
        <v>2.1338511423790623</v>
      </c>
      <c r="O19" s="51">
        <f t="shared" si="7"/>
        <v>1.4992689121480824</v>
      </c>
      <c r="P19" s="51">
        <f t="shared" si="7"/>
        <v>2.477991102642466</v>
      </c>
      <c r="Q19" s="51">
        <f t="shared" si="7"/>
        <v>3.1269954015241677</v>
      </c>
      <c r="R19" s="51">
        <f t="shared" si="7"/>
        <v>1.9454468858937006</v>
      </c>
      <c r="S19" s="51">
        <f t="shared" si="7"/>
        <v>1.1519848936222392</v>
      </c>
      <c r="T19" s="51">
        <f t="shared" si="7"/>
        <v>3.3074170706190453</v>
      </c>
      <c r="U19" s="51">
        <f t="shared" si="7"/>
        <v>2.9864990176983874</v>
      </c>
      <c r="V19" s="51">
        <f t="shared" si="7"/>
        <v>2.361327367549765</v>
      </c>
      <c r="W19" s="51">
        <f t="shared" si="7"/>
        <v>0.5387403271623078</v>
      </c>
      <c r="X19" s="80" t="s">
        <v>82</v>
      </c>
      <c r="Y19" s="50">
        <f t="shared" si="1"/>
        <v>13.053949246007546</v>
      </c>
    </row>
    <row r="20" spans="3:25" ht="24">
      <c r="C20" s="44" t="s">
        <v>49</v>
      </c>
      <c r="D20" s="50">
        <f aca="true" t="shared" si="8" ref="D20:W20">+D54/D$68*100</f>
        <v>2.6889598760234708</v>
      </c>
      <c r="E20" s="51">
        <f t="shared" si="8"/>
        <v>4.908600984018199</v>
      </c>
      <c r="F20" s="51">
        <f t="shared" si="8"/>
        <v>4.715269528235238</v>
      </c>
      <c r="G20" s="51">
        <f t="shared" si="8"/>
        <v>3.2144930967948473</v>
      </c>
      <c r="H20" s="51">
        <f t="shared" si="8"/>
        <v>3.1464409751885936</v>
      </c>
      <c r="I20" s="51">
        <f t="shared" si="8"/>
        <v>2.9532530513612207</v>
      </c>
      <c r="J20" s="51">
        <f t="shared" si="8"/>
        <v>6.357555148370883</v>
      </c>
      <c r="K20" s="75">
        <f t="shared" si="8"/>
        <v>62.18585504218841</v>
      </c>
      <c r="L20" s="51">
        <f t="shared" si="8"/>
        <v>2.3743464670019807</v>
      </c>
      <c r="M20" s="51">
        <f t="shared" si="8"/>
        <v>2.0537079788624846</v>
      </c>
      <c r="N20" s="51">
        <f t="shared" si="8"/>
        <v>1.4887655566614353</v>
      </c>
      <c r="O20" s="51">
        <f t="shared" si="8"/>
        <v>0.7800066472844243</v>
      </c>
      <c r="P20" s="51">
        <f t="shared" si="8"/>
        <v>1.6878029689223473</v>
      </c>
      <c r="Q20" s="51">
        <f t="shared" si="8"/>
        <v>2.390201339284444</v>
      </c>
      <c r="R20" s="51">
        <f t="shared" si="8"/>
        <v>1.7301821712645733</v>
      </c>
      <c r="S20" s="51">
        <f t="shared" si="8"/>
        <v>1.2097723313523423</v>
      </c>
      <c r="T20" s="51">
        <f t="shared" si="8"/>
        <v>1.120148679939691</v>
      </c>
      <c r="U20" s="51">
        <f t="shared" si="8"/>
        <v>1.8191860081451652</v>
      </c>
      <c r="V20" s="51">
        <f t="shared" si="8"/>
        <v>1.6754993008588985</v>
      </c>
      <c r="W20" s="51">
        <f t="shared" si="8"/>
        <v>0.02938583602703497</v>
      </c>
      <c r="X20" s="80" t="s">
        <v>82</v>
      </c>
      <c r="Y20" s="50">
        <f t="shared" si="1"/>
        <v>7.359976331515833</v>
      </c>
    </row>
    <row r="21" spans="3:25" ht="24">
      <c r="C21" s="44" t="s">
        <v>63</v>
      </c>
      <c r="D21" s="50">
        <f aca="true" t="shared" si="9" ref="D21:W21">+D55/D$68*100</f>
        <v>0.28026184386809644</v>
      </c>
      <c r="E21" s="51">
        <f t="shared" si="9"/>
        <v>0.4960250505758143</v>
      </c>
      <c r="F21" s="51">
        <f t="shared" si="9"/>
        <v>0.47460670507232544</v>
      </c>
      <c r="G21" s="51">
        <f t="shared" si="9"/>
        <v>0.40445367742479</v>
      </c>
      <c r="H21" s="51">
        <f t="shared" si="9"/>
        <v>0.38125158997823694</v>
      </c>
      <c r="I21" s="51">
        <f t="shared" si="9"/>
        <v>0.43178357443146065</v>
      </c>
      <c r="J21" s="51">
        <f t="shared" si="9"/>
        <v>0.6559951768058845</v>
      </c>
      <c r="K21" s="51">
        <f t="shared" si="9"/>
        <v>1.088918417858387</v>
      </c>
      <c r="L21" s="75">
        <f t="shared" si="9"/>
        <v>58.34017142024723</v>
      </c>
      <c r="M21" s="51">
        <f t="shared" si="9"/>
        <v>0.5798899927656311</v>
      </c>
      <c r="N21" s="51">
        <f t="shared" si="9"/>
        <v>0.513129789086905</v>
      </c>
      <c r="O21" s="51">
        <f t="shared" si="9"/>
        <v>0.14587726572009005</v>
      </c>
      <c r="P21" s="51">
        <f t="shared" si="9"/>
        <v>0.624651193103266</v>
      </c>
      <c r="Q21" s="51">
        <f t="shared" si="9"/>
        <v>1.8841208493899895</v>
      </c>
      <c r="R21" s="51">
        <f t="shared" si="9"/>
        <v>0.3562196995158407</v>
      </c>
      <c r="S21" s="51">
        <f t="shared" si="9"/>
        <v>0.23279761045387026</v>
      </c>
      <c r="T21" s="51">
        <f t="shared" si="9"/>
        <v>0.4909169250313736</v>
      </c>
      <c r="U21" s="51">
        <f t="shared" si="9"/>
        <v>0.8799901200043132</v>
      </c>
      <c r="V21" s="51">
        <f t="shared" si="9"/>
        <v>0.8143691481558952</v>
      </c>
      <c r="W21" s="51">
        <f t="shared" si="9"/>
        <v>0.009795278675678323</v>
      </c>
      <c r="X21" s="80" t="s">
        <v>82</v>
      </c>
      <c r="Y21" s="50">
        <f t="shared" si="1"/>
        <v>0.9110758025612796</v>
      </c>
    </row>
    <row r="22" spans="3:25" ht="24">
      <c r="C22" s="44" t="s">
        <v>50</v>
      </c>
      <c r="D22" s="50">
        <f aca="true" t="shared" si="10" ref="D22:W22">+D56/D$68*100</f>
        <v>1.2403993967039957</v>
      </c>
      <c r="E22" s="51">
        <f t="shared" si="10"/>
        <v>2.075946364072609</v>
      </c>
      <c r="F22" s="51">
        <f t="shared" si="10"/>
        <v>2.4040871626033655</v>
      </c>
      <c r="G22" s="51">
        <f t="shared" si="10"/>
        <v>2.3418300665344702</v>
      </c>
      <c r="H22" s="51">
        <f t="shared" si="10"/>
        <v>2.776667896298503</v>
      </c>
      <c r="I22" s="51">
        <f t="shared" si="10"/>
        <v>1.6274419165527683</v>
      </c>
      <c r="J22" s="51">
        <f t="shared" si="10"/>
        <v>2.471965615099878</v>
      </c>
      <c r="K22" s="51">
        <f t="shared" si="10"/>
        <v>2.4318853787846972</v>
      </c>
      <c r="L22" s="51">
        <f t="shared" si="10"/>
        <v>2.131469821615909</v>
      </c>
      <c r="M22" s="75">
        <f t="shared" si="10"/>
        <v>69.62594969209846</v>
      </c>
      <c r="N22" s="51">
        <f t="shared" si="10"/>
        <v>4.786442878465056</v>
      </c>
      <c r="O22" s="51">
        <f t="shared" si="10"/>
        <v>0.8520094423200609</v>
      </c>
      <c r="P22" s="51">
        <f t="shared" si="10"/>
        <v>4.293038319329111</v>
      </c>
      <c r="Q22" s="51">
        <f t="shared" si="10"/>
        <v>2.7418477892585003</v>
      </c>
      <c r="R22" s="51">
        <f t="shared" si="10"/>
        <v>2.233886252927008</v>
      </c>
      <c r="S22" s="51">
        <f t="shared" si="10"/>
        <v>1.386823602816415</v>
      </c>
      <c r="T22" s="51">
        <f t="shared" si="10"/>
        <v>1.1064401550946885</v>
      </c>
      <c r="U22" s="51">
        <f t="shared" si="10"/>
        <v>5.900037659532897</v>
      </c>
      <c r="V22" s="51">
        <f t="shared" si="10"/>
        <v>2.149145691744512</v>
      </c>
      <c r="W22" s="51">
        <f t="shared" si="10"/>
        <v>0.03918111470271329</v>
      </c>
      <c r="X22" s="80" t="s">
        <v>82</v>
      </c>
      <c r="Y22" s="50">
        <f t="shared" si="1"/>
        <v>6.541099113604021</v>
      </c>
    </row>
    <row r="23" spans="3:25" ht="24">
      <c r="C23" s="44" t="s">
        <v>51</v>
      </c>
      <c r="D23" s="50">
        <f aca="true" t="shared" si="11" ref="D23:W23">+D57/D$68*100</f>
        <v>2.952782531036947</v>
      </c>
      <c r="E23" s="51">
        <f t="shared" si="11"/>
        <v>2.2313969224842594</v>
      </c>
      <c r="F23" s="51">
        <f t="shared" si="11"/>
        <v>2.401286806591072</v>
      </c>
      <c r="G23" s="51">
        <f t="shared" si="11"/>
        <v>2.6882936875332377</v>
      </c>
      <c r="H23" s="51">
        <f t="shared" si="11"/>
        <v>2.3055670194629347</v>
      </c>
      <c r="I23" s="51">
        <f t="shared" si="11"/>
        <v>2.3994327612868327</v>
      </c>
      <c r="J23" s="51">
        <f t="shared" si="11"/>
        <v>2.6738411999461005</v>
      </c>
      <c r="K23" s="51">
        <f t="shared" si="11"/>
        <v>3.434117701910655</v>
      </c>
      <c r="L23" s="51">
        <f t="shared" si="11"/>
        <v>1.9626716037823586</v>
      </c>
      <c r="M23" s="51">
        <f t="shared" si="11"/>
        <v>1.7442014201540117</v>
      </c>
      <c r="N23" s="75">
        <f t="shared" si="11"/>
        <v>69.92862621125914</v>
      </c>
      <c r="O23" s="51">
        <f t="shared" si="11"/>
        <v>3.945151963047459</v>
      </c>
      <c r="P23" s="51">
        <f t="shared" si="11"/>
        <v>2.6276208184090235</v>
      </c>
      <c r="Q23" s="51">
        <f t="shared" si="11"/>
        <v>2.57946168464931</v>
      </c>
      <c r="R23" s="51">
        <f t="shared" si="11"/>
        <v>1.9885365837047642</v>
      </c>
      <c r="S23" s="51">
        <f t="shared" si="11"/>
        <v>0.8371126429962863</v>
      </c>
      <c r="T23" s="51">
        <f t="shared" si="11"/>
        <v>1.2201895177398456</v>
      </c>
      <c r="U23" s="51">
        <f t="shared" si="11"/>
        <v>2.2996829549667774</v>
      </c>
      <c r="V23" s="51">
        <f t="shared" si="11"/>
        <v>2.1127622399306745</v>
      </c>
      <c r="W23" s="51">
        <f t="shared" si="11"/>
        <v>0.03918111470271329</v>
      </c>
      <c r="X23" s="80" t="s">
        <v>82</v>
      </c>
      <c r="Y23" s="50">
        <f t="shared" si="1"/>
        <v>4.525353036948615</v>
      </c>
    </row>
    <row r="24" spans="3:25" ht="11.25">
      <c r="C24" s="44" t="s">
        <v>52</v>
      </c>
      <c r="D24" s="50">
        <f aca="true" t="shared" si="12" ref="D24:W24">+D58/D$68*100</f>
        <v>1.6477168646093145</v>
      </c>
      <c r="E24" s="51">
        <f t="shared" si="12"/>
        <v>1.7968939264215587</v>
      </c>
      <c r="F24" s="51">
        <f t="shared" si="12"/>
        <v>2.57500791940815</v>
      </c>
      <c r="G24" s="51">
        <f t="shared" si="12"/>
        <v>2.2611242417697386</v>
      </c>
      <c r="H24" s="51">
        <f t="shared" si="12"/>
        <v>2.6162973243970233</v>
      </c>
      <c r="I24" s="51">
        <f t="shared" si="12"/>
        <v>2.919417344878287</v>
      </c>
      <c r="J24" s="51">
        <f t="shared" si="12"/>
        <v>4.622873293734513</v>
      </c>
      <c r="K24" s="51">
        <f t="shared" si="12"/>
        <v>3.0200536407808247</v>
      </c>
      <c r="L24" s="51">
        <f t="shared" si="12"/>
        <v>5.856303712876107</v>
      </c>
      <c r="M24" s="51">
        <f t="shared" si="12"/>
        <v>2.748255796620164</v>
      </c>
      <c r="N24" s="51">
        <f t="shared" si="12"/>
        <v>3.613241731790242</v>
      </c>
      <c r="O24" s="75">
        <f t="shared" si="12"/>
        <v>80.08693082627106</v>
      </c>
      <c r="P24" s="51">
        <f t="shared" si="12"/>
        <v>3.8134196523167865</v>
      </c>
      <c r="Q24" s="51">
        <f t="shared" si="12"/>
        <v>3.5378343924591418</v>
      </c>
      <c r="R24" s="51">
        <f t="shared" si="12"/>
        <v>2.303104350037958</v>
      </c>
      <c r="S24" s="51">
        <f t="shared" si="12"/>
        <v>1.1112190958456876</v>
      </c>
      <c r="T24" s="51">
        <f t="shared" si="12"/>
        <v>1.7650510577147145</v>
      </c>
      <c r="U24" s="51">
        <f t="shared" si="12"/>
        <v>3.7032094879761037</v>
      </c>
      <c r="V24" s="51">
        <f t="shared" si="12"/>
        <v>2.4629529636388763</v>
      </c>
      <c r="W24" s="51">
        <f t="shared" si="12"/>
        <v>0.26447252424331474</v>
      </c>
      <c r="X24" s="80" t="s">
        <v>82</v>
      </c>
      <c r="Y24" s="50">
        <f t="shared" si="1"/>
        <v>3.0345980732116966</v>
      </c>
    </row>
    <row r="25" spans="3:25" ht="36">
      <c r="C25" s="44" t="s">
        <v>53</v>
      </c>
      <c r="D25" s="50">
        <f aca="true" t="shared" si="13" ref="D25:W25">+D59/D$68*100</f>
        <v>3.6381574704401074</v>
      </c>
      <c r="E25" s="51">
        <f t="shared" si="13"/>
        <v>4.682797009384851</v>
      </c>
      <c r="F25" s="51">
        <f t="shared" si="13"/>
        <v>5.7176247210257225</v>
      </c>
      <c r="G25" s="51">
        <f t="shared" si="13"/>
        <v>4.625657235620662</v>
      </c>
      <c r="H25" s="51">
        <f t="shared" si="13"/>
        <v>6.220425674596174</v>
      </c>
      <c r="I25" s="51">
        <f t="shared" si="13"/>
        <v>6.409170871499964</v>
      </c>
      <c r="J25" s="51">
        <f t="shared" si="13"/>
        <v>5.714444464252424</v>
      </c>
      <c r="K25" s="51">
        <f t="shared" si="13"/>
        <v>5.308407528547378</v>
      </c>
      <c r="L25" s="51">
        <f t="shared" si="13"/>
        <v>3.0183095327235945</v>
      </c>
      <c r="M25" s="51">
        <f t="shared" si="13"/>
        <v>5.697990590017107</v>
      </c>
      <c r="N25" s="51">
        <f t="shared" si="13"/>
        <v>7.651997114833908</v>
      </c>
      <c r="O25" s="51">
        <f t="shared" si="13"/>
        <v>2.390555184371397</v>
      </c>
      <c r="P25" s="75">
        <f t="shared" si="13"/>
        <v>72.37420158448052</v>
      </c>
      <c r="Q25" s="51">
        <f t="shared" si="13"/>
        <v>6.107176034813819</v>
      </c>
      <c r="R25" s="51">
        <f t="shared" si="13"/>
        <v>3.1845189288199363</v>
      </c>
      <c r="S25" s="51">
        <f t="shared" si="13"/>
        <v>1.5598114024763936</v>
      </c>
      <c r="T25" s="51">
        <f t="shared" si="13"/>
        <v>2.1313355164071917</v>
      </c>
      <c r="U25" s="51">
        <f t="shared" si="13"/>
        <v>7.859896996804617</v>
      </c>
      <c r="V25" s="51">
        <f t="shared" si="13"/>
        <v>4.304038315082344</v>
      </c>
      <c r="W25" s="51">
        <f t="shared" si="13"/>
        <v>0.06856695072974826</v>
      </c>
      <c r="X25" s="80" t="s">
        <v>82</v>
      </c>
      <c r="Y25" s="50">
        <f t="shared" si="1"/>
        <v>8.738473641191879</v>
      </c>
    </row>
    <row r="26" spans="3:25" ht="36">
      <c r="C26" s="44" t="s">
        <v>54</v>
      </c>
      <c r="D26" s="50">
        <f aca="true" t="shared" si="14" ref="D26:W26">+D60/D$68*100</f>
        <v>3.0309862680237822</v>
      </c>
      <c r="E26" s="51">
        <f t="shared" si="14"/>
        <v>3.2884644381515544</v>
      </c>
      <c r="F26" s="51">
        <f t="shared" si="14"/>
        <v>4.77732405512902</v>
      </c>
      <c r="G26" s="51">
        <f t="shared" si="14"/>
        <v>3.824249037757984</v>
      </c>
      <c r="H26" s="51">
        <f t="shared" si="14"/>
        <v>5.717496025602027</v>
      </c>
      <c r="I26" s="51">
        <f t="shared" si="14"/>
        <v>3.842699432051931</v>
      </c>
      <c r="J26" s="51">
        <f t="shared" si="14"/>
        <v>4.570437411569288</v>
      </c>
      <c r="K26" s="51">
        <f t="shared" si="14"/>
        <v>6.477795017572372</v>
      </c>
      <c r="L26" s="51">
        <f t="shared" si="14"/>
        <v>3.5962812466677914</v>
      </c>
      <c r="M26" s="51">
        <f t="shared" si="14"/>
        <v>6.498992996952848</v>
      </c>
      <c r="N26" s="51">
        <f t="shared" si="14"/>
        <v>4.195808550486553</v>
      </c>
      <c r="O26" s="51">
        <f t="shared" si="14"/>
        <v>1.4238347117562768</v>
      </c>
      <c r="P26" s="51">
        <f t="shared" si="14"/>
        <v>4.553445230748147</v>
      </c>
      <c r="Q26" s="75">
        <f t="shared" si="14"/>
        <v>70.58947262871594</v>
      </c>
      <c r="R26" s="51">
        <f t="shared" si="14"/>
        <v>3.130986519497208</v>
      </c>
      <c r="S26" s="51">
        <f t="shared" si="14"/>
        <v>2.01580035133114</v>
      </c>
      <c r="T26" s="51">
        <f t="shared" si="14"/>
        <v>2.2753011885866568</v>
      </c>
      <c r="U26" s="51">
        <f t="shared" si="14"/>
        <v>5.2842473168576465</v>
      </c>
      <c r="V26" s="51">
        <f t="shared" si="14"/>
        <v>5.30348760192534</v>
      </c>
      <c r="W26" s="51">
        <f t="shared" si="14"/>
        <v>0.048976393378391624</v>
      </c>
      <c r="X26" s="80" t="s">
        <v>82</v>
      </c>
      <c r="Y26" s="50">
        <f t="shared" si="1"/>
        <v>6.973123120792938</v>
      </c>
    </row>
    <row r="27" spans="3:25" ht="48">
      <c r="C27" s="44" t="s">
        <v>55</v>
      </c>
      <c r="D27" s="50">
        <f aca="true" t="shared" si="15" ref="D27:W27">+D61/D$68*100</f>
        <v>0.5211491978190652</v>
      </c>
      <c r="E27" s="51">
        <f t="shared" si="15"/>
        <v>0.8782277929832117</v>
      </c>
      <c r="F27" s="51">
        <f t="shared" si="15"/>
        <v>0.8091354846549265</v>
      </c>
      <c r="G27" s="51">
        <f t="shared" si="15"/>
        <v>2.168540471435017</v>
      </c>
      <c r="H27" s="51">
        <f t="shared" si="15"/>
        <v>2.546586544906818</v>
      </c>
      <c r="I27" s="51">
        <f t="shared" si="15"/>
        <v>0.6709093316561294</v>
      </c>
      <c r="J27" s="51">
        <f t="shared" si="15"/>
        <v>0.5787307136143621</v>
      </c>
      <c r="K27" s="51">
        <f t="shared" si="15"/>
        <v>0.8949600384466889</v>
      </c>
      <c r="L27" s="51">
        <f t="shared" si="15"/>
        <v>0.6968985013692794</v>
      </c>
      <c r="M27" s="51">
        <f t="shared" si="15"/>
        <v>0.4980692804613807</v>
      </c>
      <c r="N27" s="51">
        <f t="shared" si="15"/>
        <v>0.599201784886433</v>
      </c>
      <c r="O27" s="51">
        <f t="shared" si="15"/>
        <v>0.2841827526790482</v>
      </c>
      <c r="P27" s="51">
        <f t="shared" si="15"/>
        <v>0.8664694680078395</v>
      </c>
      <c r="Q27" s="51">
        <f t="shared" si="15"/>
        <v>0.5987934854949748</v>
      </c>
      <c r="R27" s="75">
        <f t="shared" si="15"/>
        <v>75.62934903530862</v>
      </c>
      <c r="S27" s="51">
        <f t="shared" si="15"/>
        <v>0.31148290317645416</v>
      </c>
      <c r="T27" s="51">
        <f t="shared" si="15"/>
        <v>0.3740805281653926</v>
      </c>
      <c r="U27" s="51">
        <f t="shared" si="15"/>
        <v>0.7643480567707513</v>
      </c>
      <c r="V27" s="51">
        <f t="shared" si="15"/>
        <v>0.39459507285372725</v>
      </c>
      <c r="W27" s="51">
        <f t="shared" si="15"/>
        <v>0.019590557351356647</v>
      </c>
      <c r="X27" s="80" t="s">
        <v>82</v>
      </c>
      <c r="Y27" s="50">
        <f t="shared" si="1"/>
        <v>1.0338831656352148</v>
      </c>
    </row>
    <row r="28" spans="3:25" ht="11.25">
      <c r="C28" s="44" t="s">
        <v>56</v>
      </c>
      <c r="D28" s="50">
        <f aca="true" t="shared" si="16" ref="D28:W28">+D62/D$68*100</f>
        <v>0.2645434052152177</v>
      </c>
      <c r="E28" s="51">
        <f t="shared" si="16"/>
        <v>0.29323839340611396</v>
      </c>
      <c r="F28" s="51">
        <f t="shared" si="16"/>
        <v>0.46001240604866606</v>
      </c>
      <c r="G28" s="51">
        <f t="shared" si="16"/>
        <v>0.39483575176865904</v>
      </c>
      <c r="H28" s="51">
        <f t="shared" si="16"/>
        <v>0.36553070297264195</v>
      </c>
      <c r="I28" s="51">
        <f t="shared" si="16"/>
        <v>0.2532357906584129</v>
      </c>
      <c r="J28" s="51">
        <f t="shared" si="16"/>
        <v>0.4115535870216759</v>
      </c>
      <c r="K28" s="51">
        <f t="shared" si="16"/>
        <v>0.6966581497985667</v>
      </c>
      <c r="L28" s="51">
        <f t="shared" si="16"/>
        <v>0.16265664980989292</v>
      </c>
      <c r="M28" s="51">
        <f t="shared" si="16"/>
        <v>0.5211994267376561</v>
      </c>
      <c r="N28" s="51">
        <f t="shared" si="16"/>
        <v>0.5665925427862774</v>
      </c>
      <c r="O28" s="51">
        <f t="shared" si="16"/>
        <v>0.10194960541674239</v>
      </c>
      <c r="P28" s="51">
        <f t="shared" si="16"/>
        <v>0.7380810044639234</v>
      </c>
      <c r="Q28" s="51">
        <f t="shared" si="16"/>
        <v>0.454237127747512</v>
      </c>
      <c r="R28" s="51">
        <f t="shared" si="16"/>
        <v>0.7300060721232444</v>
      </c>
      <c r="S28" s="75">
        <f t="shared" si="16"/>
        <v>86.70789686122085</v>
      </c>
      <c r="T28" s="51">
        <f t="shared" si="16"/>
        <v>0.5945157005775631</v>
      </c>
      <c r="U28" s="51">
        <f t="shared" si="16"/>
        <v>0.5730954042383796</v>
      </c>
      <c r="V28" s="51">
        <f t="shared" si="16"/>
        <v>0.47077292508895346</v>
      </c>
      <c r="W28" s="51">
        <f t="shared" si="16"/>
        <v>0</v>
      </c>
      <c r="X28" s="80" t="s">
        <v>82</v>
      </c>
      <c r="Y28" s="50">
        <f t="shared" si="1"/>
        <v>0.6591887730696078</v>
      </c>
    </row>
    <row r="29" spans="3:25" ht="24">
      <c r="C29" s="44" t="s">
        <v>59</v>
      </c>
      <c r="D29" s="50">
        <f aca="true" t="shared" si="17" ref="D29:W29">+D63/D$68*100</f>
        <v>0.12744876051090123</v>
      </c>
      <c r="E29" s="51">
        <f t="shared" si="17"/>
        <v>0.16946918310276013</v>
      </c>
      <c r="F29" s="51">
        <f t="shared" si="17"/>
        <v>0.1549310442717164</v>
      </c>
      <c r="G29" s="51">
        <f t="shared" si="17"/>
        <v>0.11772649187638397</v>
      </c>
      <c r="H29" s="51">
        <f t="shared" si="17"/>
        <v>0.20549601625567496</v>
      </c>
      <c r="I29" s="51">
        <f t="shared" si="17"/>
        <v>0.1188032894643506</v>
      </c>
      <c r="J29" s="51">
        <f t="shared" si="17"/>
        <v>0.1847151911365678</v>
      </c>
      <c r="K29" s="51">
        <f t="shared" si="17"/>
        <v>0.19884763576225872</v>
      </c>
      <c r="L29" s="51">
        <f t="shared" si="17"/>
        <v>0.20166848642818536</v>
      </c>
      <c r="M29" s="51">
        <f t="shared" si="17"/>
        <v>0.1635943922005843</v>
      </c>
      <c r="N29" s="51">
        <f t="shared" si="17"/>
        <v>0.12984209401050628</v>
      </c>
      <c r="O29" s="51">
        <f t="shared" si="17"/>
        <v>0.047472500547323264</v>
      </c>
      <c r="P29" s="51">
        <f t="shared" si="17"/>
        <v>0.23818574975374165</v>
      </c>
      <c r="Q29" s="51">
        <f t="shared" si="17"/>
        <v>0.2753886214406768</v>
      </c>
      <c r="R29" s="51">
        <f t="shared" si="17"/>
        <v>0.3292156691264686</v>
      </c>
      <c r="S29" s="51">
        <f t="shared" si="17"/>
        <v>0.1854216488669742</v>
      </c>
      <c r="T29" s="75">
        <f t="shared" si="17"/>
        <v>80.24360885811393</v>
      </c>
      <c r="U29" s="51">
        <f t="shared" si="17"/>
        <v>0.29679740257881676</v>
      </c>
      <c r="V29" s="51">
        <f t="shared" si="17"/>
        <v>0.2235928493286837</v>
      </c>
      <c r="W29" s="51">
        <f t="shared" si="17"/>
        <v>0</v>
      </c>
      <c r="X29" s="80" t="s">
        <v>82</v>
      </c>
      <c r="Y29" s="50">
        <f t="shared" si="1"/>
        <v>0.2868564213592587</v>
      </c>
    </row>
    <row r="30" spans="3:25" ht="24">
      <c r="C30" s="44" t="s">
        <v>57</v>
      </c>
      <c r="D30" s="50">
        <f aca="true" t="shared" si="18" ref="D30:W30">+D64/D$68*100</f>
        <v>0.130172634649944</v>
      </c>
      <c r="E30" s="51">
        <f t="shared" si="18"/>
        <v>0.1697666605497863</v>
      </c>
      <c r="F30" s="51">
        <f t="shared" si="18"/>
        <v>0.20726894873228074</v>
      </c>
      <c r="G30" s="51">
        <f t="shared" si="18"/>
        <v>0.1871450580940684</v>
      </c>
      <c r="H30" s="51">
        <f t="shared" si="18"/>
        <v>0.1972084144203982</v>
      </c>
      <c r="I30" s="51">
        <f t="shared" si="18"/>
        <v>0.13417240841187342</v>
      </c>
      <c r="J30" s="51">
        <f t="shared" si="18"/>
        <v>0.21516475322247006</v>
      </c>
      <c r="K30" s="51">
        <f t="shared" si="18"/>
        <v>0.21337842446257985</v>
      </c>
      <c r="L30" s="51">
        <f t="shared" si="18"/>
        <v>0.43376010452325087</v>
      </c>
      <c r="M30" s="51">
        <f t="shared" si="18"/>
        <v>0.6073797819645477</v>
      </c>
      <c r="N30" s="51">
        <f t="shared" si="18"/>
        <v>0.21475345190420367</v>
      </c>
      <c r="O30" s="51">
        <f t="shared" si="18"/>
        <v>0.07628496205035812</v>
      </c>
      <c r="P30" s="51">
        <f t="shared" si="18"/>
        <v>0.2775311888787306</v>
      </c>
      <c r="Q30" s="51">
        <f t="shared" si="18"/>
        <v>0.34712239436945047</v>
      </c>
      <c r="R30" s="51">
        <f t="shared" si="18"/>
        <v>0.6879109182656735</v>
      </c>
      <c r="S30" s="51">
        <f t="shared" si="18"/>
        <v>0.2973450174064518</v>
      </c>
      <c r="T30" s="51">
        <f t="shared" si="18"/>
        <v>0.11484813753731551</v>
      </c>
      <c r="U30" s="75">
        <f t="shared" si="18"/>
        <v>60.4305112712253</v>
      </c>
      <c r="V30" s="51">
        <f t="shared" si="18"/>
        <v>0.31023094396038803</v>
      </c>
      <c r="W30" s="51">
        <f t="shared" si="18"/>
        <v>0</v>
      </c>
      <c r="X30" s="80" t="s">
        <v>82</v>
      </c>
      <c r="Y30" s="50">
        <f t="shared" si="1"/>
        <v>0.416920345609674</v>
      </c>
    </row>
    <row r="31" spans="3:25" ht="24">
      <c r="C31" s="44" t="s">
        <v>58</v>
      </c>
      <c r="D31" s="50">
        <f aca="true" t="shared" si="19" ref="D31:W31">+D65/D$68*100</f>
        <v>0.2750644860821735</v>
      </c>
      <c r="E31" s="51">
        <f t="shared" si="19"/>
        <v>0.31476832363463825</v>
      </c>
      <c r="F31" s="51">
        <f t="shared" si="19"/>
        <v>0.35576060659860925</v>
      </c>
      <c r="G31" s="51">
        <f t="shared" si="19"/>
        <v>0.321141125145778</v>
      </c>
      <c r="H31" s="51">
        <f t="shared" si="19"/>
        <v>0.592559880296362</v>
      </c>
      <c r="I31" s="51">
        <f t="shared" si="19"/>
        <v>0.2884547178466208</v>
      </c>
      <c r="J31" s="51">
        <f t="shared" si="19"/>
        <v>0.33271926809123736</v>
      </c>
      <c r="K31" s="51">
        <f t="shared" si="19"/>
        <v>0.40090235117930934</v>
      </c>
      <c r="L31" s="51">
        <f t="shared" si="19"/>
        <v>0.678948311384007</v>
      </c>
      <c r="M31" s="51">
        <f t="shared" si="19"/>
        <v>0.3586691427661684</v>
      </c>
      <c r="N31" s="51">
        <f t="shared" si="19"/>
        <v>0.39736343569881244</v>
      </c>
      <c r="O31" s="51">
        <f t="shared" si="19"/>
        <v>0.12463658297818747</v>
      </c>
      <c r="P31" s="51">
        <f t="shared" si="19"/>
        <v>0.48964135356746025</v>
      </c>
      <c r="Q31" s="51">
        <f t="shared" si="19"/>
        <v>0.41171317545343816</v>
      </c>
      <c r="R31" s="51">
        <f t="shared" si="19"/>
        <v>0.2178699873768586</v>
      </c>
      <c r="S31" s="51">
        <f t="shared" si="19"/>
        <v>0.1473710741853251</v>
      </c>
      <c r="T31" s="51">
        <f t="shared" si="19"/>
        <v>0.3793651121705267</v>
      </c>
      <c r="U31" s="51">
        <f t="shared" si="19"/>
        <v>1.039638977325039</v>
      </c>
      <c r="V31" s="75">
        <f t="shared" si="19"/>
        <v>73.20635784282517</v>
      </c>
      <c r="W31" s="51">
        <f t="shared" si="19"/>
        <v>0</v>
      </c>
      <c r="X31" s="80" t="s">
        <v>82</v>
      </c>
      <c r="Y31" s="50">
        <f t="shared" si="1"/>
        <v>0.5035266406097465</v>
      </c>
    </row>
    <row r="32" spans="3:25" ht="36">
      <c r="C32" s="45" t="s">
        <v>64</v>
      </c>
      <c r="D32" s="68">
        <f aca="true" t="shared" si="20" ref="D32:W32">+D66/D$68*100</f>
        <v>0.006926690250486896</v>
      </c>
      <c r="E32" s="69">
        <f t="shared" si="20"/>
        <v>0.0007808782984438756</v>
      </c>
      <c r="F32" s="69">
        <f t="shared" si="20"/>
        <v>0.0009300912408072426</v>
      </c>
      <c r="G32" s="69">
        <f t="shared" si="20"/>
        <v>0.00048795884503736813</v>
      </c>
      <c r="H32" s="69">
        <f t="shared" si="20"/>
        <v>0.0005987518506543481</v>
      </c>
      <c r="I32" s="69">
        <f t="shared" si="20"/>
        <v>0.009345606560012846</v>
      </c>
      <c r="J32" s="69">
        <f t="shared" si="20"/>
        <v>0.0010396869022209843</v>
      </c>
      <c r="K32" s="69">
        <f t="shared" si="20"/>
        <v>0.00573650519043556</v>
      </c>
      <c r="L32" s="69">
        <f t="shared" si="20"/>
        <v>0.000928691853467609</v>
      </c>
      <c r="M32" s="69">
        <f t="shared" si="20"/>
        <v>0.00079432511146746</v>
      </c>
      <c r="N32" s="69">
        <f t="shared" si="20"/>
        <v>0.0001809936974197492</v>
      </c>
      <c r="O32" s="69">
        <f t="shared" si="20"/>
        <v>8.507616585541809E-05</v>
      </c>
      <c r="P32" s="69">
        <f t="shared" si="20"/>
        <v>0.001263634302877644</v>
      </c>
      <c r="Q32" s="69">
        <f t="shared" si="20"/>
        <v>0.0012901757721002663</v>
      </c>
      <c r="R32" s="69">
        <f t="shared" si="20"/>
        <v>0.009491408599626959</v>
      </c>
      <c r="S32" s="69">
        <f t="shared" si="20"/>
        <v>0.02106638608112969</v>
      </c>
      <c r="T32" s="69">
        <f t="shared" si="20"/>
        <v>0.010202909712882251</v>
      </c>
      <c r="U32" s="69">
        <f t="shared" si="20"/>
        <v>0.0019611579418548457</v>
      </c>
      <c r="V32" s="69">
        <f t="shared" si="20"/>
        <v>0.0006201724740995297</v>
      </c>
      <c r="W32" s="77">
        <f t="shared" si="20"/>
        <v>98.12910177294543</v>
      </c>
      <c r="X32" s="78" t="s">
        <v>82</v>
      </c>
      <c r="Y32" s="68">
        <f t="shared" si="1"/>
        <v>0.0018186952524519937</v>
      </c>
    </row>
    <row r="33" spans="3:25" ht="36">
      <c r="C33" s="45" t="s">
        <v>60</v>
      </c>
      <c r="D33" s="68">
        <f aca="true" t="shared" si="21" ref="D33:W33">+D67/D$68*100</f>
        <v>0</v>
      </c>
      <c r="E33" s="69">
        <f t="shared" si="21"/>
        <v>0</v>
      </c>
      <c r="F33" s="69">
        <f t="shared" si="21"/>
        <v>0</v>
      </c>
      <c r="G33" s="69">
        <f t="shared" si="21"/>
        <v>0</v>
      </c>
      <c r="H33" s="69">
        <f t="shared" si="21"/>
        <v>0</v>
      </c>
      <c r="I33" s="69">
        <f t="shared" si="21"/>
        <v>0</v>
      </c>
      <c r="J33" s="69">
        <f t="shared" si="21"/>
        <v>0</v>
      </c>
      <c r="K33" s="69">
        <f t="shared" si="21"/>
        <v>0</v>
      </c>
      <c r="L33" s="69">
        <f t="shared" si="21"/>
        <v>0</v>
      </c>
      <c r="M33" s="69">
        <f t="shared" si="21"/>
        <v>0</v>
      </c>
      <c r="N33" s="69">
        <f t="shared" si="21"/>
        <v>0</v>
      </c>
      <c r="O33" s="69">
        <f t="shared" si="21"/>
        <v>0</v>
      </c>
      <c r="P33" s="69">
        <f t="shared" si="21"/>
        <v>0</v>
      </c>
      <c r="Q33" s="69">
        <f t="shared" si="21"/>
        <v>0</v>
      </c>
      <c r="R33" s="69">
        <f t="shared" si="21"/>
        <v>0</v>
      </c>
      <c r="S33" s="69">
        <f t="shared" si="21"/>
        <v>0</v>
      </c>
      <c r="T33" s="69">
        <f t="shared" si="21"/>
        <v>0</v>
      </c>
      <c r="U33" s="69">
        <f t="shared" si="21"/>
        <v>0</v>
      </c>
      <c r="V33" s="69">
        <f t="shared" si="21"/>
        <v>0</v>
      </c>
      <c r="W33" s="69">
        <f t="shared" si="21"/>
        <v>0</v>
      </c>
      <c r="X33" s="78" t="s">
        <v>82</v>
      </c>
      <c r="Y33" s="68">
        <f t="shared" si="1"/>
        <v>0</v>
      </c>
    </row>
    <row r="34" spans="3:25" ht="11.25">
      <c r="C34" s="42" t="s">
        <v>36</v>
      </c>
      <c r="D34" s="70">
        <f aca="true" t="shared" si="22" ref="D34:W34">+D68/D$68*100</f>
        <v>100</v>
      </c>
      <c r="E34" s="71">
        <f t="shared" si="22"/>
        <v>100</v>
      </c>
      <c r="F34" s="71">
        <f t="shared" si="22"/>
        <v>100</v>
      </c>
      <c r="G34" s="71">
        <f t="shared" si="22"/>
        <v>100</v>
      </c>
      <c r="H34" s="71">
        <f t="shared" si="22"/>
        <v>100</v>
      </c>
      <c r="I34" s="71">
        <f t="shared" si="22"/>
        <v>100</v>
      </c>
      <c r="J34" s="71">
        <f t="shared" si="22"/>
        <v>100</v>
      </c>
      <c r="K34" s="71">
        <f t="shared" si="22"/>
        <v>100</v>
      </c>
      <c r="L34" s="71">
        <f t="shared" si="22"/>
        <v>100</v>
      </c>
      <c r="M34" s="71">
        <f t="shared" si="22"/>
        <v>100</v>
      </c>
      <c r="N34" s="71">
        <f t="shared" si="22"/>
        <v>100</v>
      </c>
      <c r="O34" s="71">
        <f t="shared" si="22"/>
        <v>100</v>
      </c>
      <c r="P34" s="71">
        <f t="shared" si="22"/>
        <v>100</v>
      </c>
      <c r="Q34" s="71">
        <f t="shared" si="22"/>
        <v>100</v>
      </c>
      <c r="R34" s="71">
        <f t="shared" si="22"/>
        <v>100</v>
      </c>
      <c r="S34" s="71">
        <f t="shared" si="22"/>
        <v>100</v>
      </c>
      <c r="T34" s="71">
        <f t="shared" si="22"/>
        <v>100</v>
      </c>
      <c r="U34" s="71">
        <f t="shared" si="22"/>
        <v>100</v>
      </c>
      <c r="V34" s="71">
        <f t="shared" si="22"/>
        <v>100</v>
      </c>
      <c r="W34" s="71">
        <f t="shared" si="22"/>
        <v>100</v>
      </c>
      <c r="X34" s="81" t="s">
        <v>82</v>
      </c>
      <c r="Y34" s="70">
        <f t="shared" si="1"/>
        <v>100</v>
      </c>
    </row>
    <row r="36" spans="3:25" ht="24" customHeight="1">
      <c r="C36" s="135" t="s">
        <v>121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ht="11.25">
      <c r="C37" s="1" t="s">
        <v>81</v>
      </c>
    </row>
    <row r="38" ht="11.25">
      <c r="C38" s="1" t="s">
        <v>79</v>
      </c>
    </row>
    <row r="40" spans="4:25" ht="11.25"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  <row r="41" spans="3:25" ht="11.25">
      <c r="C41" s="89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</row>
    <row r="42" spans="3:25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spans="3:25" ht="11.25">
      <c r="C43" s="89" t="s">
        <v>123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3:25" ht="12" customHeight="1">
      <c r="C44" s="132"/>
      <c r="D44" s="131" t="s">
        <v>42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3:25" ht="165" customHeight="1">
      <c r="C45" s="132"/>
      <c r="D45" s="94" t="s">
        <v>69</v>
      </c>
      <c r="E45" s="94" t="s">
        <v>44</v>
      </c>
      <c r="F45" s="94" t="s">
        <v>45</v>
      </c>
      <c r="G45" s="94" t="s">
        <v>46</v>
      </c>
      <c r="H45" s="94" t="s">
        <v>47</v>
      </c>
      <c r="I45" s="94" t="s">
        <v>48</v>
      </c>
      <c r="J45" s="94" t="s">
        <v>62</v>
      </c>
      <c r="K45" s="94" t="s">
        <v>49</v>
      </c>
      <c r="L45" s="94" t="s">
        <v>68</v>
      </c>
      <c r="M45" s="94" t="s">
        <v>71</v>
      </c>
      <c r="N45" s="94" t="s">
        <v>70</v>
      </c>
      <c r="O45" s="94" t="s">
        <v>52</v>
      </c>
      <c r="P45" s="94" t="s">
        <v>67</v>
      </c>
      <c r="Q45" s="94" t="s">
        <v>72</v>
      </c>
      <c r="R45" s="94" t="s">
        <v>55</v>
      </c>
      <c r="S45" s="94" t="s">
        <v>56</v>
      </c>
      <c r="T45" s="94" t="s">
        <v>73</v>
      </c>
      <c r="U45" s="94" t="s">
        <v>66</v>
      </c>
      <c r="V45" s="94" t="s">
        <v>58</v>
      </c>
      <c r="W45" s="94" t="s">
        <v>65</v>
      </c>
      <c r="X45" s="94" t="s">
        <v>60</v>
      </c>
      <c r="Y45" s="94" t="s">
        <v>36</v>
      </c>
    </row>
    <row r="46" spans="3:26" ht="11.25">
      <c r="C46" s="85" t="s">
        <v>100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4"/>
    </row>
    <row r="47" spans="3:26" ht="22.5">
      <c r="C47" s="92" t="s">
        <v>43</v>
      </c>
      <c r="D47" s="86">
        <v>26694.98500000004</v>
      </c>
      <c r="E47" s="86">
        <v>18.662999999999986</v>
      </c>
      <c r="F47" s="86">
        <v>29451.912999999993</v>
      </c>
      <c r="G47" s="86">
        <v>42.04300000000007</v>
      </c>
      <c r="H47" s="86">
        <v>39.87200000000001</v>
      </c>
      <c r="I47" s="86">
        <v>71.00800000000004</v>
      </c>
      <c r="J47" s="86">
        <v>818.096999999999</v>
      </c>
      <c r="K47" s="86">
        <v>385.4919999999993</v>
      </c>
      <c r="L47" s="86">
        <v>270.1649999999993</v>
      </c>
      <c r="M47" s="86">
        <v>244.66399999999962</v>
      </c>
      <c r="N47" s="86">
        <v>72.83900000000008</v>
      </c>
      <c r="O47" s="86">
        <v>4.6399999999999935</v>
      </c>
      <c r="P47" s="86">
        <v>208.66899999999967</v>
      </c>
      <c r="Q47" s="86">
        <v>261.27999999999975</v>
      </c>
      <c r="R47" s="86">
        <v>18.533000000000023</v>
      </c>
      <c r="S47" s="86">
        <v>5.576999999999993</v>
      </c>
      <c r="T47" s="86">
        <v>9.166999999999984</v>
      </c>
      <c r="U47" s="86">
        <v>25.336000000000013</v>
      </c>
      <c r="V47" s="86">
        <v>10.046999999999988</v>
      </c>
      <c r="W47" s="86">
        <v>0.008</v>
      </c>
      <c r="X47" s="86">
        <v>0</v>
      </c>
      <c r="Y47" s="86">
        <v>58652.998000000036</v>
      </c>
      <c r="Z47" s="4"/>
    </row>
    <row r="48" spans="3:26" ht="11.25">
      <c r="C48" s="92" t="s">
        <v>44</v>
      </c>
      <c r="D48" s="86">
        <v>138.73100000000008</v>
      </c>
      <c r="E48" s="86">
        <v>3294.067000000008</v>
      </c>
      <c r="F48" s="86">
        <v>8852.414000000004</v>
      </c>
      <c r="G48" s="86">
        <v>109.32200000000049</v>
      </c>
      <c r="H48" s="86">
        <v>39.82300000000001</v>
      </c>
      <c r="I48" s="86">
        <v>109.81900000000006</v>
      </c>
      <c r="J48" s="86">
        <v>306.29099999999954</v>
      </c>
      <c r="K48" s="86">
        <v>494.5309999999996</v>
      </c>
      <c r="L48" s="86">
        <v>16.170999999999967</v>
      </c>
      <c r="M48" s="86">
        <v>91.28800000000022</v>
      </c>
      <c r="N48" s="86">
        <v>35.87400000000002</v>
      </c>
      <c r="O48" s="86">
        <v>7.529000000000001</v>
      </c>
      <c r="P48" s="86">
        <v>90.81500000000005</v>
      </c>
      <c r="Q48" s="86">
        <v>65.03200000000005</v>
      </c>
      <c r="R48" s="86">
        <v>7.575000000000005</v>
      </c>
      <c r="S48" s="86">
        <v>2.656999999999993</v>
      </c>
      <c r="T48" s="86">
        <v>2.096999999999994</v>
      </c>
      <c r="U48" s="86">
        <v>7.06899999999999</v>
      </c>
      <c r="V48" s="86">
        <v>3.4009999999999923</v>
      </c>
      <c r="W48" s="86">
        <v>0.001</v>
      </c>
      <c r="X48" s="86">
        <v>0</v>
      </c>
      <c r="Y48" s="86">
        <v>13674.50700000001</v>
      </c>
      <c r="Z48" s="4"/>
    </row>
    <row r="49" spans="3:26" ht="11.25">
      <c r="C49" s="92" t="s">
        <v>45</v>
      </c>
      <c r="D49" s="86">
        <v>3905.790000000006</v>
      </c>
      <c r="E49" s="86">
        <v>355.0949999999992</v>
      </c>
      <c r="F49" s="86">
        <v>973767.0830000022</v>
      </c>
      <c r="G49" s="86">
        <v>405.4129999999985</v>
      </c>
      <c r="H49" s="86">
        <v>753.3799999999992</v>
      </c>
      <c r="I49" s="86">
        <v>2157.7360000000003</v>
      </c>
      <c r="J49" s="86">
        <v>8591.314000000004</v>
      </c>
      <c r="K49" s="86">
        <v>7053.385999999992</v>
      </c>
      <c r="L49" s="86">
        <v>989.1009999999975</v>
      </c>
      <c r="M49" s="86">
        <v>5926.1850000000095</v>
      </c>
      <c r="N49" s="86">
        <v>1659.728999999997</v>
      </c>
      <c r="O49" s="86">
        <v>74.777</v>
      </c>
      <c r="P49" s="86">
        <v>3277.585000000004</v>
      </c>
      <c r="Q49" s="86">
        <v>2486.290000000006</v>
      </c>
      <c r="R49" s="86">
        <v>211.85499999999976</v>
      </c>
      <c r="S49" s="86">
        <v>60.31199999999996</v>
      </c>
      <c r="T49" s="86">
        <v>114.7020000000002</v>
      </c>
      <c r="U49" s="86">
        <v>233.15399999999985</v>
      </c>
      <c r="V49" s="86">
        <v>122.00700000000016</v>
      </c>
      <c r="W49" s="86">
        <v>0.016</v>
      </c>
      <c r="X49" s="86">
        <v>0</v>
      </c>
      <c r="Y49" s="86">
        <v>1012144.9100000022</v>
      </c>
      <c r="Z49" s="4"/>
    </row>
    <row r="50" spans="3:26" ht="33.75">
      <c r="C50" s="92" t="s">
        <v>46</v>
      </c>
      <c r="D50" s="86">
        <v>705.4139999999993</v>
      </c>
      <c r="E50" s="86">
        <v>170.20800000000028</v>
      </c>
      <c r="F50" s="86">
        <v>27223.897000000008</v>
      </c>
      <c r="G50" s="86">
        <v>4893.528000000012</v>
      </c>
      <c r="H50" s="86">
        <v>212.0450000000001</v>
      </c>
      <c r="I50" s="86">
        <v>173.2580000000002</v>
      </c>
      <c r="J50" s="86">
        <v>2233.1729999999984</v>
      </c>
      <c r="K50" s="86">
        <v>1454.004999999999</v>
      </c>
      <c r="L50" s="86">
        <v>252.8360000000002</v>
      </c>
      <c r="M50" s="86">
        <v>986.6579999999979</v>
      </c>
      <c r="N50" s="86">
        <v>453.2709999999984</v>
      </c>
      <c r="O50" s="86">
        <v>52.092999999999954</v>
      </c>
      <c r="P50" s="86">
        <v>739.4179999999989</v>
      </c>
      <c r="Q50" s="86">
        <v>435.9519999999992</v>
      </c>
      <c r="R50" s="86">
        <v>65.44299999999997</v>
      </c>
      <c r="S50" s="86">
        <v>28.144000000000034</v>
      </c>
      <c r="T50" s="86">
        <v>24.823000000000068</v>
      </c>
      <c r="U50" s="86">
        <v>87.25800000000011</v>
      </c>
      <c r="V50" s="86">
        <v>31.164000000000033</v>
      </c>
      <c r="W50" s="86">
        <v>0.039</v>
      </c>
      <c r="X50" s="86">
        <v>0</v>
      </c>
      <c r="Y50" s="86">
        <v>40222.627</v>
      </c>
      <c r="Z50" s="4"/>
    </row>
    <row r="51" spans="3:26" ht="45">
      <c r="C51" s="92" t="s">
        <v>61</v>
      </c>
      <c r="D51" s="86">
        <v>287.94199999999927</v>
      </c>
      <c r="E51" s="86">
        <v>49.4469999999999</v>
      </c>
      <c r="F51" s="86">
        <v>15574.463000000009</v>
      </c>
      <c r="G51" s="86">
        <v>53.62500000000003</v>
      </c>
      <c r="H51" s="86">
        <v>7833.090000000015</v>
      </c>
      <c r="I51" s="86">
        <v>106.08200000000043</v>
      </c>
      <c r="J51" s="86">
        <v>852.2879999999984</v>
      </c>
      <c r="K51" s="86">
        <v>479.63699999999864</v>
      </c>
      <c r="L51" s="86">
        <v>129.40000000000035</v>
      </c>
      <c r="M51" s="86">
        <v>390.3439999999986</v>
      </c>
      <c r="N51" s="86">
        <v>182.26300000000015</v>
      </c>
      <c r="O51" s="86">
        <v>30.324000000000005</v>
      </c>
      <c r="P51" s="86">
        <v>364.9879999999987</v>
      </c>
      <c r="Q51" s="86">
        <v>275.25899999999956</v>
      </c>
      <c r="R51" s="86">
        <v>62.41999999999992</v>
      </c>
      <c r="S51" s="86">
        <v>9.797000000000002</v>
      </c>
      <c r="T51" s="86">
        <v>11.670999999999985</v>
      </c>
      <c r="U51" s="86">
        <v>33.39100000000001</v>
      </c>
      <c r="V51" s="86">
        <v>14.27799999999999</v>
      </c>
      <c r="W51" s="86">
        <v>0.014</v>
      </c>
      <c r="X51" s="86">
        <v>0</v>
      </c>
      <c r="Y51" s="86">
        <v>26740.72300000001</v>
      </c>
      <c r="Z51" s="4"/>
    </row>
    <row r="52" spans="3:26" ht="11.25">
      <c r="C52" s="92" t="s">
        <v>48</v>
      </c>
      <c r="D52" s="86">
        <v>471.7069999999981</v>
      </c>
      <c r="E52" s="86">
        <v>86.16700000000002</v>
      </c>
      <c r="F52" s="86">
        <v>18186.157000000014</v>
      </c>
      <c r="G52" s="86">
        <v>210.39000000000001</v>
      </c>
      <c r="H52" s="86">
        <v>365.23499999999706</v>
      </c>
      <c r="I52" s="86">
        <v>9097.46900000003</v>
      </c>
      <c r="J52" s="86">
        <v>2268.023999999998</v>
      </c>
      <c r="K52" s="86">
        <v>1906.7509999999984</v>
      </c>
      <c r="L52" s="86">
        <v>240.28600000000014</v>
      </c>
      <c r="M52" s="86">
        <v>1094.9459999999974</v>
      </c>
      <c r="N52" s="86">
        <v>582.6969999999984</v>
      </c>
      <c r="O52" s="86">
        <v>121.262</v>
      </c>
      <c r="P52" s="86">
        <v>1147.3409999999965</v>
      </c>
      <c r="Q52" s="86">
        <v>585.0449999999984</v>
      </c>
      <c r="R52" s="86">
        <v>145.10300000000026</v>
      </c>
      <c r="S52" s="86">
        <v>44.326999999999984</v>
      </c>
      <c r="T52" s="86">
        <v>23.562000000000054</v>
      </c>
      <c r="U52" s="86">
        <v>78.72800000000008</v>
      </c>
      <c r="V52" s="86">
        <v>22.76800000000002</v>
      </c>
      <c r="W52" s="86">
        <v>0.005</v>
      </c>
      <c r="X52" s="86">
        <v>0</v>
      </c>
      <c r="Y52" s="86">
        <v>36677.97000000002</v>
      </c>
      <c r="Z52" s="4"/>
    </row>
    <row r="53" spans="3:26" ht="11.25">
      <c r="C53" s="92" t="s">
        <v>62</v>
      </c>
      <c r="D53" s="86">
        <v>3347.5439999999967</v>
      </c>
      <c r="E53" s="86">
        <v>258.93600000000004</v>
      </c>
      <c r="F53" s="86">
        <v>146038.93099999998</v>
      </c>
      <c r="G53" s="86">
        <v>317.1319999999992</v>
      </c>
      <c r="H53" s="86">
        <v>744.1409999999992</v>
      </c>
      <c r="I53" s="86">
        <v>1470.086999999997</v>
      </c>
      <c r="J53" s="86">
        <v>164239.66900000002</v>
      </c>
      <c r="K53" s="86">
        <v>7049.55100000001</v>
      </c>
      <c r="L53" s="86">
        <v>1132.9119999999978</v>
      </c>
      <c r="M53" s="86">
        <v>4892.561000000005</v>
      </c>
      <c r="N53" s="86">
        <v>1685.9189999999987</v>
      </c>
      <c r="O53" s="86">
        <v>52.868000000000045</v>
      </c>
      <c r="P53" s="86">
        <v>2925.816999999998</v>
      </c>
      <c r="Q53" s="86">
        <v>2593.3560000000007</v>
      </c>
      <c r="R53" s="86">
        <v>179.9630000000003</v>
      </c>
      <c r="S53" s="86">
        <v>61.51900000000008</v>
      </c>
      <c r="T53" s="86">
        <v>126.4240000000002</v>
      </c>
      <c r="U53" s="86">
        <v>225.37800000000004</v>
      </c>
      <c r="V53" s="86">
        <v>114.22600000000011</v>
      </c>
      <c r="W53" s="86">
        <v>0.055</v>
      </c>
      <c r="X53" s="86">
        <v>0</v>
      </c>
      <c r="Y53" s="86">
        <v>337456.9890000001</v>
      </c>
      <c r="Z53" s="4"/>
    </row>
    <row r="54" spans="3:26" ht="22.5">
      <c r="C54" s="92" t="s">
        <v>49</v>
      </c>
      <c r="D54" s="86">
        <v>1149.0799999999988</v>
      </c>
      <c r="E54" s="86">
        <v>264.0119999999999</v>
      </c>
      <c r="F54" s="86">
        <v>76699.26299999988</v>
      </c>
      <c r="G54" s="86">
        <v>250.3299999999997</v>
      </c>
      <c r="H54" s="86">
        <v>430.9099999999993</v>
      </c>
      <c r="I54" s="86">
        <v>499.60299999999893</v>
      </c>
      <c r="J54" s="86">
        <v>16008.741999999997</v>
      </c>
      <c r="K54" s="86">
        <v>85801.551</v>
      </c>
      <c r="L54" s="86">
        <v>350.2619999999997</v>
      </c>
      <c r="M54" s="86">
        <v>3143.9379999999974</v>
      </c>
      <c r="N54" s="86">
        <v>1176.2480000000005</v>
      </c>
      <c r="O54" s="86">
        <v>27.50499999999998</v>
      </c>
      <c r="P54" s="86">
        <v>1992.825</v>
      </c>
      <c r="Q54" s="86">
        <v>1982.2999999999977</v>
      </c>
      <c r="R54" s="86">
        <v>160.05000000000004</v>
      </c>
      <c r="S54" s="86">
        <v>64.60500000000006</v>
      </c>
      <c r="T54" s="86">
        <v>42.81700000000002</v>
      </c>
      <c r="U54" s="86">
        <v>137.2860000000001</v>
      </c>
      <c r="V54" s="86">
        <v>81.05000000000013</v>
      </c>
      <c r="W54" s="86">
        <v>0.003</v>
      </c>
      <c r="X54" s="86">
        <v>0</v>
      </c>
      <c r="Y54" s="86">
        <v>190262.37999999986</v>
      </c>
      <c r="Z54" s="4"/>
    </row>
    <row r="55" spans="3:26" ht="22.5">
      <c r="C55" s="92" t="s">
        <v>63</v>
      </c>
      <c r="D55" s="86">
        <v>119.76500000000033</v>
      </c>
      <c r="E55" s="86">
        <v>26.67900000000006</v>
      </c>
      <c r="F55" s="86">
        <v>7720.022000000002</v>
      </c>
      <c r="G55" s="86">
        <v>31.497000000000074</v>
      </c>
      <c r="H55" s="86">
        <v>52.21299999999993</v>
      </c>
      <c r="I55" s="86">
        <v>73.04500000000007</v>
      </c>
      <c r="J55" s="86">
        <v>1651.838999999996</v>
      </c>
      <c r="K55" s="86">
        <v>1502.4459999999985</v>
      </c>
      <c r="L55" s="86">
        <v>8606.30300000003</v>
      </c>
      <c r="M55" s="86">
        <v>887.7299999999989</v>
      </c>
      <c r="N55" s="86">
        <v>405.4149999999988</v>
      </c>
      <c r="O55" s="86">
        <v>5.143999999999994</v>
      </c>
      <c r="P55" s="86">
        <v>737.5389999999983</v>
      </c>
      <c r="Q55" s="86">
        <v>1562.5849999999953</v>
      </c>
      <c r="R55" s="86">
        <v>32.95200000000006</v>
      </c>
      <c r="S55" s="86">
        <v>12.431999999999986</v>
      </c>
      <c r="T55" s="86">
        <v>18.765000000000025</v>
      </c>
      <c r="U55" s="86">
        <v>66.40899999999996</v>
      </c>
      <c r="V55" s="86">
        <v>39.39399999999998</v>
      </c>
      <c r="W55" s="86">
        <v>0.001</v>
      </c>
      <c r="X55" s="86">
        <v>0</v>
      </c>
      <c r="Y55" s="86">
        <v>23552.175000000017</v>
      </c>
      <c r="Z55" s="4"/>
    </row>
    <row r="56" spans="3:26" ht="22.5">
      <c r="C56" s="92" t="s">
        <v>50</v>
      </c>
      <c r="D56" s="86">
        <v>530.0629999999989</v>
      </c>
      <c r="E56" s="86">
        <v>111.65600000000026</v>
      </c>
      <c r="F56" s="86">
        <v>39105.23299999999</v>
      </c>
      <c r="G56" s="86">
        <v>182.37100000000004</v>
      </c>
      <c r="H56" s="86">
        <v>380.2689999999983</v>
      </c>
      <c r="I56" s="86">
        <v>275.3149999999988</v>
      </c>
      <c r="J56" s="86">
        <v>6224.572</v>
      </c>
      <c r="K56" s="86">
        <v>3355.4179999999965</v>
      </c>
      <c r="L56" s="86">
        <v>314.4329999999988</v>
      </c>
      <c r="M56" s="86">
        <v>106587.53400000006</v>
      </c>
      <c r="N56" s="86">
        <v>3781.6860000000074</v>
      </c>
      <c r="O56" s="86">
        <v>30.044000000000022</v>
      </c>
      <c r="P56" s="86">
        <v>5068.881999999994</v>
      </c>
      <c r="Q56" s="86">
        <v>2273.936000000003</v>
      </c>
      <c r="R56" s="86">
        <v>206.64499999999998</v>
      </c>
      <c r="S56" s="86">
        <v>74.06000000000009</v>
      </c>
      <c r="T56" s="86">
        <v>42.29299999999996</v>
      </c>
      <c r="U56" s="86">
        <v>445.2499999999995</v>
      </c>
      <c r="V56" s="86">
        <v>103.9620000000001</v>
      </c>
      <c r="W56" s="86">
        <v>0.004</v>
      </c>
      <c r="X56" s="86">
        <v>0</v>
      </c>
      <c r="Y56" s="86">
        <v>169093.62600000005</v>
      </c>
      <c r="Z56" s="4"/>
    </row>
    <row r="57" spans="3:26" ht="22.5">
      <c r="C57" s="92" t="s">
        <v>51</v>
      </c>
      <c r="D57" s="86">
        <v>1261.8199999999981</v>
      </c>
      <c r="E57" s="86">
        <v>120.01700000000035</v>
      </c>
      <c r="F57" s="86">
        <v>39059.68200000001</v>
      </c>
      <c r="G57" s="86">
        <v>209.35199999999992</v>
      </c>
      <c r="H57" s="86">
        <v>315.75099999999935</v>
      </c>
      <c r="I57" s="86">
        <v>405.9129999999986</v>
      </c>
      <c r="J57" s="86">
        <v>6732.908000000003</v>
      </c>
      <c r="K57" s="86">
        <v>4738.258000000004</v>
      </c>
      <c r="L57" s="86">
        <v>289.53199999999936</v>
      </c>
      <c r="M57" s="86">
        <v>2670.1270000000045</v>
      </c>
      <c r="N57" s="86">
        <v>55249.40199999984</v>
      </c>
      <c r="O57" s="86">
        <v>139.1160000000004</v>
      </c>
      <c r="P57" s="86">
        <v>3102.4880000000044</v>
      </c>
      <c r="Q57" s="86">
        <v>2139.262000000001</v>
      </c>
      <c r="R57" s="86">
        <v>183.94900000000035</v>
      </c>
      <c r="S57" s="86">
        <v>44.70400000000002</v>
      </c>
      <c r="T57" s="86">
        <v>46.64099999999988</v>
      </c>
      <c r="U57" s="86">
        <v>173.5470000000001</v>
      </c>
      <c r="V57" s="86">
        <v>102.20200000000017</v>
      </c>
      <c r="W57" s="86">
        <v>0.004</v>
      </c>
      <c r="X57" s="86">
        <v>0</v>
      </c>
      <c r="Y57" s="86">
        <v>116984.67499999986</v>
      </c>
      <c r="Z57" s="4"/>
    </row>
    <row r="58" spans="3:26" ht="11.25">
      <c r="C58" s="92" t="s">
        <v>52</v>
      </c>
      <c r="D58" s="86">
        <v>704.122999999998</v>
      </c>
      <c r="E58" s="86">
        <v>96.64700000000029</v>
      </c>
      <c r="F58" s="86">
        <v>41885.45499999998</v>
      </c>
      <c r="G58" s="86">
        <v>176.08600000000013</v>
      </c>
      <c r="H58" s="86">
        <v>358.3059999999985</v>
      </c>
      <c r="I58" s="86">
        <v>493.8789999999984</v>
      </c>
      <c r="J58" s="86">
        <v>11640.699000000037</v>
      </c>
      <c r="K58" s="86">
        <v>4166.948999999995</v>
      </c>
      <c r="L58" s="86">
        <v>863.9179999999967</v>
      </c>
      <c r="M58" s="86">
        <v>4207.193000000003</v>
      </c>
      <c r="N58" s="86">
        <v>2854.760000000008</v>
      </c>
      <c r="O58" s="86">
        <v>2824.0670000000023</v>
      </c>
      <c r="P58" s="86">
        <v>4502.586000000003</v>
      </c>
      <c r="Q58" s="86">
        <v>2934.083000000012</v>
      </c>
      <c r="R58" s="86">
        <v>213.0480000000003</v>
      </c>
      <c r="S58" s="86">
        <v>59.34200000000002</v>
      </c>
      <c r="T58" s="86">
        <v>67.4679999999999</v>
      </c>
      <c r="U58" s="86">
        <v>279.4649999999995</v>
      </c>
      <c r="V58" s="86">
        <v>119.1420000000002</v>
      </c>
      <c r="W58" s="86">
        <v>0.027</v>
      </c>
      <c r="X58" s="86">
        <v>0</v>
      </c>
      <c r="Y58" s="86">
        <v>78447.24300000002</v>
      </c>
      <c r="Z58" s="4"/>
    </row>
    <row r="59" spans="3:26" ht="22.5">
      <c r="C59" s="92" t="s">
        <v>53</v>
      </c>
      <c r="D59" s="86">
        <v>1554.7029999999984</v>
      </c>
      <c r="E59" s="86">
        <v>251.8670000000002</v>
      </c>
      <c r="F59" s="86">
        <v>93003.71900000004</v>
      </c>
      <c r="G59" s="86">
        <v>360.2249999999985</v>
      </c>
      <c r="H59" s="86">
        <v>851.8969999999986</v>
      </c>
      <c r="I59" s="86">
        <v>1084.241999999999</v>
      </c>
      <c r="J59" s="86">
        <v>14389.347000000023</v>
      </c>
      <c r="K59" s="86">
        <v>7324.328</v>
      </c>
      <c r="L59" s="86">
        <v>445.25899999999825</v>
      </c>
      <c r="M59" s="86">
        <v>8722.821999999987</v>
      </c>
      <c r="N59" s="86">
        <v>6045.7109999999975</v>
      </c>
      <c r="O59" s="86">
        <v>84.29700000000014</v>
      </c>
      <c r="P59" s="86">
        <v>85453.7649999999</v>
      </c>
      <c r="Q59" s="86">
        <v>5064.951999999998</v>
      </c>
      <c r="R59" s="86">
        <v>294.5829999999995</v>
      </c>
      <c r="S59" s="86">
        <v>83.29800000000009</v>
      </c>
      <c r="T59" s="86">
        <v>81.46900000000007</v>
      </c>
      <c r="U59" s="86">
        <v>593.151999999999</v>
      </c>
      <c r="V59" s="86">
        <v>208.20200000000003</v>
      </c>
      <c r="W59" s="86">
        <v>0.007</v>
      </c>
      <c r="X59" s="86">
        <v>0</v>
      </c>
      <c r="Y59" s="86">
        <v>225897.84499999994</v>
      </c>
      <c r="Z59" s="4"/>
    </row>
    <row r="60" spans="3:26" ht="33.75">
      <c r="C60" s="92" t="s">
        <v>54</v>
      </c>
      <c r="D60" s="86">
        <v>1295.2389999999998</v>
      </c>
      <c r="E60" s="86">
        <v>176.87200000000018</v>
      </c>
      <c r="F60" s="86">
        <v>77708.65099999997</v>
      </c>
      <c r="G60" s="86">
        <v>297.8149999999992</v>
      </c>
      <c r="H60" s="86">
        <v>783.0199999999977</v>
      </c>
      <c r="I60" s="86">
        <v>650.0709999999989</v>
      </c>
      <c r="J60" s="86">
        <v>11508.662000000031</v>
      </c>
      <c r="K60" s="86">
        <v>8937.802000000003</v>
      </c>
      <c r="L60" s="86">
        <v>530.5209999999979</v>
      </c>
      <c r="M60" s="86">
        <v>9949.043999999998</v>
      </c>
      <c r="N60" s="86">
        <v>3315.0360000000073</v>
      </c>
      <c r="O60" s="86">
        <v>50.20799999999999</v>
      </c>
      <c r="P60" s="86">
        <v>5376.350000000009</v>
      </c>
      <c r="Q60" s="86">
        <v>58542.98099999987</v>
      </c>
      <c r="R60" s="86">
        <v>289.63099999999923</v>
      </c>
      <c r="S60" s="86">
        <v>107.64900000000011</v>
      </c>
      <c r="T60" s="86">
        <v>86.97200000000011</v>
      </c>
      <c r="U60" s="86">
        <v>398.7789999999992</v>
      </c>
      <c r="V60" s="86">
        <v>256.5489999999999</v>
      </c>
      <c r="W60" s="86">
        <v>0.005</v>
      </c>
      <c r="X60" s="86">
        <v>0</v>
      </c>
      <c r="Y60" s="86">
        <v>180261.8569999999</v>
      </c>
      <c r="Z60" s="4"/>
    </row>
    <row r="61" spans="3:26" ht="33.75">
      <c r="C61" s="92" t="s">
        <v>55</v>
      </c>
      <c r="D61" s="86">
        <v>222.7039999999999</v>
      </c>
      <c r="E61" s="86">
        <v>47.23599999999998</v>
      </c>
      <c r="F61" s="86">
        <v>13161.516000000007</v>
      </c>
      <c r="G61" s="86">
        <v>168.87600000000015</v>
      </c>
      <c r="H61" s="86">
        <v>348.7589999999988</v>
      </c>
      <c r="I61" s="86">
        <v>113.49800000000022</v>
      </c>
      <c r="J61" s="86">
        <v>1457.2819999999986</v>
      </c>
      <c r="K61" s="86">
        <v>1234.8300000000004</v>
      </c>
      <c r="L61" s="86">
        <v>102.8060000000003</v>
      </c>
      <c r="M61" s="86">
        <v>762.4739999999986</v>
      </c>
      <c r="N61" s="86">
        <v>473.4189999999982</v>
      </c>
      <c r="O61" s="86">
        <v>10.020999999999999</v>
      </c>
      <c r="P61" s="86">
        <v>1023.0589999999971</v>
      </c>
      <c r="Q61" s="86">
        <v>496.6059999999986</v>
      </c>
      <c r="R61" s="86">
        <v>6996.07100000002</v>
      </c>
      <c r="S61" s="86">
        <v>16.633999999999983</v>
      </c>
      <c r="T61" s="86">
        <v>14.298999999999984</v>
      </c>
      <c r="U61" s="86">
        <v>57.68200000000001</v>
      </c>
      <c r="V61" s="86">
        <v>19.08799999999999</v>
      </c>
      <c r="W61" s="86">
        <v>0.002</v>
      </c>
      <c r="X61" s="86">
        <v>0</v>
      </c>
      <c r="Y61" s="86">
        <v>26726.86200000002</v>
      </c>
      <c r="Z61" s="4"/>
    </row>
    <row r="62" spans="3:26" ht="11.25">
      <c r="C62" s="92" t="s">
        <v>56</v>
      </c>
      <c r="D62" s="86">
        <v>113.04800000000026</v>
      </c>
      <c r="E62" s="86">
        <v>15.771999999999975</v>
      </c>
      <c r="F62" s="86">
        <v>7482.629000000013</v>
      </c>
      <c r="G62" s="86">
        <v>30.748000000000104</v>
      </c>
      <c r="H62" s="86">
        <v>50.05999999999997</v>
      </c>
      <c r="I62" s="86">
        <v>42.840000000000025</v>
      </c>
      <c r="J62" s="86">
        <v>1036.3189999999986</v>
      </c>
      <c r="K62" s="86">
        <v>961.2209999999994</v>
      </c>
      <c r="L62" s="86">
        <v>23.995000000000058</v>
      </c>
      <c r="M62" s="86">
        <v>797.8829999999979</v>
      </c>
      <c r="N62" s="86">
        <v>447.65499999999906</v>
      </c>
      <c r="O62" s="86">
        <v>3.59499999999999</v>
      </c>
      <c r="P62" s="86">
        <v>871.4679999999988</v>
      </c>
      <c r="Q62" s="86">
        <v>376.7189999999981</v>
      </c>
      <c r="R62" s="86">
        <v>67.52899999999997</v>
      </c>
      <c r="S62" s="86">
        <v>4630.428000000013</v>
      </c>
      <c r="T62" s="86">
        <v>22.725000000000044</v>
      </c>
      <c r="U62" s="86">
        <v>43.24899999999999</v>
      </c>
      <c r="V62" s="86">
        <v>22.773000000000025</v>
      </c>
      <c r="W62" s="86">
        <v>0</v>
      </c>
      <c r="X62" s="86">
        <v>0</v>
      </c>
      <c r="Y62" s="86">
        <v>17040.656000000017</v>
      </c>
      <c r="Z62" s="4"/>
    </row>
    <row r="63" spans="3:26" ht="22.5">
      <c r="C63" s="92" t="s">
        <v>59</v>
      </c>
      <c r="D63" s="86">
        <v>54.46299999999998</v>
      </c>
      <c r="E63" s="86">
        <v>9.115</v>
      </c>
      <c r="F63" s="86">
        <v>2520.1310000000003</v>
      </c>
      <c r="G63" s="86">
        <v>9.168000000000001</v>
      </c>
      <c r="H63" s="86">
        <v>28.143000000000047</v>
      </c>
      <c r="I63" s="86">
        <v>20.098000000000006</v>
      </c>
      <c r="J63" s="86">
        <v>465.1249999999989</v>
      </c>
      <c r="K63" s="86">
        <v>274.3619999999995</v>
      </c>
      <c r="L63" s="86">
        <v>29.75000000000003</v>
      </c>
      <c r="M63" s="86">
        <v>250.4399999999998</v>
      </c>
      <c r="N63" s="86">
        <v>102.58600000000004</v>
      </c>
      <c r="O63" s="86">
        <v>1.673999999999999</v>
      </c>
      <c r="P63" s="86">
        <v>281.23099999999977</v>
      </c>
      <c r="Q63" s="86">
        <v>228.39200000000005</v>
      </c>
      <c r="R63" s="86">
        <v>30.454000000000004</v>
      </c>
      <c r="S63" s="86">
        <v>9.90199999999999</v>
      </c>
      <c r="T63" s="86">
        <v>3067.263000000008</v>
      </c>
      <c r="U63" s="86">
        <v>22.398000000000028</v>
      </c>
      <c r="V63" s="86">
        <v>10.815999999999997</v>
      </c>
      <c r="W63" s="86">
        <v>0</v>
      </c>
      <c r="X63" s="86">
        <v>0</v>
      </c>
      <c r="Y63" s="86">
        <v>7415.511000000007</v>
      </c>
      <c r="Z63" s="4"/>
    </row>
    <row r="64" spans="3:26" ht="22.5">
      <c r="C64" s="92" t="s">
        <v>57</v>
      </c>
      <c r="D64" s="86">
        <v>55.62699999999995</v>
      </c>
      <c r="E64" s="86">
        <v>9.130999999999997</v>
      </c>
      <c r="F64" s="86">
        <v>3371.467000000004</v>
      </c>
      <c r="G64" s="86">
        <v>14.573999999999995</v>
      </c>
      <c r="H64" s="86">
        <v>27.00800000000003</v>
      </c>
      <c r="I64" s="86">
        <v>22.69800000000002</v>
      </c>
      <c r="J64" s="86">
        <v>541.7989999999992</v>
      </c>
      <c r="K64" s="86">
        <v>294.4109999999994</v>
      </c>
      <c r="L64" s="86">
        <v>63.98800000000001</v>
      </c>
      <c r="M64" s="86">
        <v>929.8129999999957</v>
      </c>
      <c r="N64" s="86">
        <v>169.67300000000012</v>
      </c>
      <c r="O64" s="86">
        <v>2.6899999999999964</v>
      </c>
      <c r="P64" s="86">
        <v>327.68699999999944</v>
      </c>
      <c r="Q64" s="86">
        <v>287.88399999999916</v>
      </c>
      <c r="R64" s="86">
        <v>63.634999999999984</v>
      </c>
      <c r="S64" s="86">
        <v>15.878999999999996</v>
      </c>
      <c r="T64" s="86">
        <v>4.389999999999997</v>
      </c>
      <c r="U64" s="86">
        <v>4560.42600000001</v>
      </c>
      <c r="V64" s="86">
        <v>15.006999999999998</v>
      </c>
      <c r="W64" s="86">
        <v>0</v>
      </c>
      <c r="X64" s="86">
        <v>0</v>
      </c>
      <c r="Y64" s="86">
        <v>10777.787000000006</v>
      </c>
      <c r="Z64" s="4"/>
    </row>
    <row r="65" spans="3:26" ht="11.25">
      <c r="C65" s="92" t="s">
        <v>58</v>
      </c>
      <c r="D65" s="86">
        <v>117.54400000000028</v>
      </c>
      <c r="E65" s="86">
        <v>16.929999999999993</v>
      </c>
      <c r="F65" s="86">
        <v>5786.854000000005</v>
      </c>
      <c r="G65" s="86">
        <v>25.00900000000005</v>
      </c>
      <c r="H65" s="86">
        <v>81.15200000000006</v>
      </c>
      <c r="I65" s="86">
        <v>48.798000000000044</v>
      </c>
      <c r="J65" s="86">
        <v>837.8089999999984</v>
      </c>
      <c r="K65" s="86">
        <v>553.1489999999991</v>
      </c>
      <c r="L65" s="86">
        <v>100.1580000000002</v>
      </c>
      <c r="M65" s="86">
        <v>549.0719999999994</v>
      </c>
      <c r="N65" s="86">
        <v>313.94999999999953</v>
      </c>
      <c r="O65" s="86">
        <v>4.394999999999999</v>
      </c>
      <c r="P65" s="86">
        <v>578.1299999999984</v>
      </c>
      <c r="Q65" s="86">
        <v>341.451999999999</v>
      </c>
      <c r="R65" s="86">
        <v>20.15400000000001</v>
      </c>
      <c r="S65" s="86">
        <v>7.8700000000000045</v>
      </c>
      <c r="T65" s="86">
        <v>14.500999999999992</v>
      </c>
      <c r="U65" s="86">
        <v>78.4570000000001</v>
      </c>
      <c r="V65" s="86">
        <v>3541.258000000004</v>
      </c>
      <c r="W65" s="86">
        <v>0</v>
      </c>
      <c r="X65" s="86">
        <v>0</v>
      </c>
      <c r="Y65" s="86">
        <v>13016.642000000005</v>
      </c>
      <c r="Z65" s="4"/>
    </row>
    <row r="66" spans="3:26" ht="22.5">
      <c r="C66" s="92" t="s">
        <v>64</v>
      </c>
      <c r="D66" s="86">
        <v>2.96</v>
      </c>
      <c r="E66" s="86">
        <v>0.041999999999999996</v>
      </c>
      <c r="F66" s="86">
        <v>15.129000000000001</v>
      </c>
      <c r="G66" s="86">
        <v>0.038000000000000006</v>
      </c>
      <c r="H66" s="86">
        <v>0.082</v>
      </c>
      <c r="I66" s="86">
        <v>1.5809999999999993</v>
      </c>
      <c r="J66" s="86">
        <v>2.6179999999999986</v>
      </c>
      <c r="K66" s="86">
        <v>7.915000000000003</v>
      </c>
      <c r="L66" s="86">
        <v>0.137</v>
      </c>
      <c r="M66" s="86">
        <v>1.216</v>
      </c>
      <c r="N66" s="86">
        <v>0.14300000000000002</v>
      </c>
      <c r="O66" s="86">
        <v>0.003</v>
      </c>
      <c r="P66" s="86">
        <v>1.4919999999999993</v>
      </c>
      <c r="Q66" s="86">
        <v>1.0699999999999998</v>
      </c>
      <c r="R66" s="86">
        <v>0.878</v>
      </c>
      <c r="S66" s="86">
        <v>1.125</v>
      </c>
      <c r="T66" s="86">
        <v>0.39</v>
      </c>
      <c r="U66" s="86">
        <v>0.14800000000000002</v>
      </c>
      <c r="V66" s="86">
        <v>0.03</v>
      </c>
      <c r="W66" s="86">
        <v>10.017999999999999</v>
      </c>
      <c r="X66" s="86">
        <v>0</v>
      </c>
      <c r="Y66" s="86">
        <v>47.01500000000001</v>
      </c>
      <c r="Z66" s="4"/>
    </row>
    <row r="67" spans="3:26" ht="33.75">
      <c r="C67" s="92" t="s">
        <v>60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4"/>
    </row>
    <row r="68" spans="3:26" ht="11.25">
      <c r="C68" s="93" t="s">
        <v>36</v>
      </c>
      <c r="D68" s="86">
        <v>42733.25200000005</v>
      </c>
      <c r="E68" s="86">
        <v>5378.559000000009</v>
      </c>
      <c r="F68" s="86">
        <v>1626614.6090000025</v>
      </c>
      <c r="G68" s="86">
        <v>7787.5420000000095</v>
      </c>
      <c r="H68" s="86">
        <v>13695.156000000003</v>
      </c>
      <c r="I68" s="86">
        <v>16917.040000000023</v>
      </c>
      <c r="J68" s="86">
        <v>251806.57700000008</v>
      </c>
      <c r="K68" s="86">
        <v>137975.99299999996</v>
      </c>
      <c r="L68" s="86">
        <v>14751.933000000017</v>
      </c>
      <c r="M68" s="86">
        <v>153085.932</v>
      </c>
      <c r="N68" s="86">
        <v>79008.27599999982</v>
      </c>
      <c r="O68" s="86">
        <v>3526.252000000003</v>
      </c>
      <c r="P68" s="86">
        <v>118072.1349999999</v>
      </c>
      <c r="Q68" s="86">
        <v>82934.4359999999</v>
      </c>
      <c r="R68" s="86">
        <v>9250.471000000021</v>
      </c>
      <c r="S68" s="86">
        <v>5340.261000000013</v>
      </c>
      <c r="T68" s="86">
        <v>3822.4390000000085</v>
      </c>
      <c r="U68" s="86">
        <v>7546.562000000008</v>
      </c>
      <c r="V68" s="86">
        <v>4837.364000000004</v>
      </c>
      <c r="W68" s="86">
        <v>10.209</v>
      </c>
      <c r="X68" s="86">
        <v>0</v>
      </c>
      <c r="Y68" s="86">
        <v>2585094.9980000025</v>
      </c>
      <c r="Z68" s="4"/>
    </row>
    <row r="69" spans="4:25" ht="11.25">
      <c r="D69" s="41"/>
      <c r="E69" s="41"/>
      <c r="F69" s="9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3:25" ht="11.25">
      <c r="C70" s="88" t="s">
        <v>81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3:25" ht="11.25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4" ht="11.25">
      <c r="A74" s="2"/>
    </row>
  </sheetData>
  <mergeCells count="5">
    <mergeCell ref="D44:Y44"/>
    <mergeCell ref="C44:C45"/>
    <mergeCell ref="C36:Y36"/>
    <mergeCell ref="C10:C11"/>
    <mergeCell ref="D10:Y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6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60.33203125" style="1" customWidth="1"/>
    <col min="4" max="4" width="26" style="1" customWidth="1"/>
    <col min="5" max="5" width="13" style="1" customWidth="1"/>
    <col min="6" max="16384" width="9.33203125" style="1" customWidth="1"/>
  </cols>
  <sheetData>
    <row r="1" ht="12"/>
    <row r="2" ht="12"/>
    <row r="3" ht="12"/>
    <row r="4" ht="12"/>
    <row r="5" ht="12"/>
    <row r="6" ht="15.75">
      <c r="C6" s="19" t="s">
        <v>101</v>
      </c>
    </row>
    <row r="7" ht="12.75">
      <c r="C7" s="101" t="s">
        <v>112</v>
      </c>
    </row>
    <row r="8" ht="12"/>
    <row r="9" ht="12"/>
    <row r="10" ht="12">
      <c r="D10" s="5" t="s">
        <v>112</v>
      </c>
    </row>
    <row r="11" spans="3:5" ht="12">
      <c r="C11" s="1" t="s">
        <v>62</v>
      </c>
      <c r="D11" s="4">
        <v>146.038931</v>
      </c>
      <c r="E11" s="4"/>
    </row>
    <row r="12" spans="3:5" ht="12">
      <c r="C12" s="1" t="s">
        <v>53</v>
      </c>
      <c r="D12" s="4">
        <v>93.00371900000005</v>
      </c>
      <c r="E12" s="4"/>
    </row>
    <row r="13" spans="3:5" ht="12">
      <c r="C13" s="1" t="s">
        <v>54</v>
      </c>
      <c r="D13" s="4">
        <v>77.70865099999997</v>
      </c>
      <c r="E13" s="4"/>
    </row>
    <row r="14" spans="3:5" ht="12">
      <c r="C14" s="1" t="s">
        <v>49</v>
      </c>
      <c r="D14" s="4">
        <v>76.69926299999987</v>
      </c>
      <c r="E14" s="4"/>
    </row>
    <row r="15" spans="3:5" ht="12">
      <c r="C15" s="1" t="s">
        <v>52</v>
      </c>
      <c r="D15" s="4">
        <v>41.88545499999998</v>
      </c>
      <c r="E15" s="4"/>
    </row>
    <row r="16" spans="3:5" ht="12">
      <c r="C16" s="1" t="s">
        <v>50</v>
      </c>
      <c r="D16" s="4">
        <v>39.10523299999999</v>
      </c>
      <c r="E16" s="4"/>
    </row>
    <row r="17" spans="3:5" ht="12">
      <c r="C17" s="1" t="s">
        <v>51</v>
      </c>
      <c r="D17" s="4">
        <v>39.05968200000001</v>
      </c>
      <c r="E17" s="4"/>
    </row>
    <row r="18" spans="3:5" ht="12">
      <c r="C18" s="1" t="s">
        <v>43</v>
      </c>
      <c r="D18" s="4">
        <v>29.451912999999994</v>
      </c>
      <c r="E18" s="4"/>
    </row>
    <row r="19" spans="3:5" ht="12">
      <c r="C19" s="1" t="s">
        <v>46</v>
      </c>
      <c r="D19" s="4">
        <v>27.223897000000008</v>
      </c>
      <c r="E19" s="4"/>
    </row>
    <row r="20" spans="3:5" ht="12">
      <c r="C20" s="1" t="s">
        <v>48</v>
      </c>
      <c r="D20" s="4">
        <v>18.186157000000012</v>
      </c>
      <c r="E20" s="4"/>
    </row>
    <row r="21" spans="3:5" ht="12">
      <c r="C21" s="1" t="s">
        <v>61</v>
      </c>
      <c r="D21" s="4">
        <v>15.574463000000009</v>
      </c>
      <c r="E21" s="4"/>
    </row>
    <row r="22" spans="3:5" ht="12">
      <c r="C22" s="1" t="s">
        <v>55</v>
      </c>
      <c r="D22" s="4">
        <v>13.161516000000008</v>
      </c>
      <c r="E22" s="4"/>
    </row>
    <row r="23" spans="3:5" ht="12">
      <c r="C23" s="1" t="s">
        <v>44</v>
      </c>
      <c r="D23" s="4">
        <v>8.852414000000005</v>
      </c>
      <c r="E23" s="4"/>
    </row>
    <row r="24" spans="3:5" ht="12">
      <c r="C24" s="1" t="s">
        <v>63</v>
      </c>
      <c r="D24" s="4">
        <v>7.720022000000002</v>
      </c>
      <c r="E24" s="4"/>
    </row>
    <row r="25" spans="3:5" ht="12">
      <c r="C25" s="1" t="s">
        <v>56</v>
      </c>
      <c r="D25" s="4">
        <v>7.482629000000013</v>
      </c>
      <c r="E25" s="4"/>
    </row>
    <row r="26" spans="3:5" ht="12">
      <c r="C26" s="1" t="s">
        <v>58</v>
      </c>
      <c r="D26" s="4">
        <v>5.786854000000004</v>
      </c>
      <c r="E26" s="4"/>
    </row>
    <row r="27" spans="3:5" ht="12">
      <c r="C27" s="1" t="s">
        <v>57</v>
      </c>
      <c r="D27" s="4">
        <v>3.371467000000004</v>
      </c>
      <c r="E27" s="4"/>
    </row>
    <row r="28" spans="3:5" ht="12">
      <c r="C28" s="1" t="s">
        <v>59</v>
      </c>
      <c r="D28" s="4">
        <v>2.520131</v>
      </c>
      <c r="E28" s="4"/>
    </row>
    <row r="29" spans="3:5" ht="12">
      <c r="C29" s="1" t="s">
        <v>64</v>
      </c>
      <c r="D29" s="4">
        <v>0.015129000000000002</v>
      </c>
      <c r="E29" s="4"/>
    </row>
    <row r="30" spans="3:5" ht="12">
      <c r="C30" s="1" t="s">
        <v>60</v>
      </c>
      <c r="D30" s="4">
        <v>0</v>
      </c>
      <c r="E30" s="4"/>
    </row>
    <row r="31" ht="12"/>
    <row r="32" ht="12">
      <c r="C32" s="1" t="s">
        <v>122</v>
      </c>
    </row>
    <row r="33" ht="12">
      <c r="C33" s="1" t="s">
        <v>81</v>
      </c>
    </row>
    <row r="34" ht="12">
      <c r="C34" s="1" t="s">
        <v>79</v>
      </c>
    </row>
    <row r="35" ht="12"/>
    <row r="36" ht="12">
      <c r="A36" s="2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7"/>
  <sheetViews>
    <sheetView showGridLines="0" workbookViewId="0" topLeftCell="A1"/>
  </sheetViews>
  <sheetFormatPr defaultColWidth="9.33203125" defaultRowHeight="11.25"/>
  <cols>
    <col min="1" max="2" width="13.33203125" style="1" customWidth="1"/>
    <col min="3" max="3" width="15.66015625" style="1" customWidth="1"/>
    <col min="4" max="4" width="36" style="1" customWidth="1"/>
    <col min="5" max="7" width="13.16015625" style="1" customWidth="1"/>
    <col min="8" max="8" width="36" style="1" customWidth="1"/>
    <col min="9" max="11" width="13.16015625" style="1" customWidth="1"/>
    <col min="12" max="12" width="13" style="1" customWidth="1"/>
    <col min="13" max="16384" width="9.33203125" style="1" customWidth="1"/>
  </cols>
  <sheetData>
    <row r="6" ht="15.75">
      <c r="C6" s="72" t="s">
        <v>102</v>
      </c>
    </row>
    <row r="7" ht="12.75">
      <c r="C7" s="29"/>
    </row>
    <row r="9" spans="3:11" ht="11.25">
      <c r="C9" s="36"/>
      <c r="D9" s="36"/>
      <c r="E9" s="36"/>
      <c r="F9" s="36"/>
      <c r="G9" s="36"/>
      <c r="H9" s="36"/>
      <c r="I9" s="36"/>
      <c r="J9" s="36"/>
      <c r="K9" s="36"/>
    </row>
    <row r="10" spans="3:11" ht="12" customHeight="1">
      <c r="C10" s="139"/>
      <c r="D10" s="145" t="s">
        <v>103</v>
      </c>
      <c r="E10" s="125"/>
      <c r="F10" s="125"/>
      <c r="G10" s="125"/>
      <c r="H10" s="145" t="s">
        <v>108</v>
      </c>
      <c r="I10" s="125"/>
      <c r="J10" s="125"/>
      <c r="K10" s="125"/>
    </row>
    <row r="11" spans="3:12" ht="24" customHeight="1">
      <c r="C11" s="128"/>
      <c r="D11" s="140" t="s">
        <v>74</v>
      </c>
      <c r="E11" s="141" t="s">
        <v>104</v>
      </c>
      <c r="F11" s="143" t="s">
        <v>105</v>
      </c>
      <c r="G11" s="144"/>
      <c r="H11" s="140" t="s">
        <v>74</v>
      </c>
      <c r="I11" s="141" t="s">
        <v>104</v>
      </c>
      <c r="J11" s="143" t="s">
        <v>105</v>
      </c>
      <c r="K11" s="143"/>
      <c r="L11" s="46"/>
    </row>
    <row r="12" spans="3:12" ht="24" customHeight="1">
      <c r="C12" s="128"/>
      <c r="D12" s="133"/>
      <c r="E12" s="142"/>
      <c r="F12" s="26" t="s">
        <v>107</v>
      </c>
      <c r="G12" s="26" t="s">
        <v>106</v>
      </c>
      <c r="H12" s="133"/>
      <c r="I12" s="142"/>
      <c r="J12" s="26" t="s">
        <v>107</v>
      </c>
      <c r="K12" s="65" t="s">
        <v>106</v>
      </c>
      <c r="L12" s="46"/>
    </row>
    <row r="13" spans="3:11" ht="11.25">
      <c r="C13" s="134"/>
      <c r="D13" s="47" t="s">
        <v>75</v>
      </c>
      <c r="E13" s="56" t="s">
        <v>33</v>
      </c>
      <c r="F13" s="137" t="s">
        <v>29</v>
      </c>
      <c r="G13" s="138"/>
      <c r="H13" s="47" t="s">
        <v>75</v>
      </c>
      <c r="I13" s="56" t="s">
        <v>33</v>
      </c>
      <c r="J13" s="137" t="s">
        <v>29</v>
      </c>
      <c r="K13" s="138"/>
    </row>
    <row r="14" spans="3:12" ht="11.25">
      <c r="C14" s="31" t="s">
        <v>100</v>
      </c>
      <c r="D14" s="16"/>
      <c r="E14" s="57"/>
      <c r="F14" s="17"/>
      <c r="G14" s="17"/>
      <c r="H14" s="16"/>
      <c r="I14" s="57"/>
      <c r="J14" s="17"/>
      <c r="K14" s="17"/>
      <c r="L14" s="4"/>
    </row>
    <row r="15" spans="3:12" ht="11.25">
      <c r="C15" s="32" t="s">
        <v>1</v>
      </c>
      <c r="D15" s="53" t="s">
        <v>45</v>
      </c>
      <c r="E15" s="58">
        <v>25196.68100000003</v>
      </c>
      <c r="F15" s="49">
        <v>5.928654398649263</v>
      </c>
      <c r="G15" s="49">
        <v>25.35872502803992</v>
      </c>
      <c r="H15" s="53" t="s">
        <v>62</v>
      </c>
      <c r="I15" s="58">
        <v>18555.693000000054</v>
      </c>
      <c r="J15" s="49">
        <v>4.366062773284923</v>
      </c>
      <c r="K15" s="49">
        <v>18.675027734475265</v>
      </c>
      <c r="L15" s="4"/>
    </row>
    <row r="16" spans="3:12" ht="11.25">
      <c r="C16" s="33" t="s">
        <v>2</v>
      </c>
      <c r="D16" s="54" t="s">
        <v>62</v>
      </c>
      <c r="E16" s="59">
        <v>2384.885000000001</v>
      </c>
      <c r="F16" s="51">
        <v>4.511708400562924</v>
      </c>
      <c r="G16" s="51">
        <v>23.96624144384024</v>
      </c>
      <c r="H16" s="54" t="s">
        <v>45</v>
      </c>
      <c r="I16" s="59">
        <v>2380.1920000000036</v>
      </c>
      <c r="J16" s="51">
        <v>4.502830216699202</v>
      </c>
      <c r="K16" s="51">
        <v>23.919080439810326</v>
      </c>
      <c r="L16" s="4"/>
    </row>
    <row r="17" spans="3:12" ht="11.25">
      <c r="C17" s="33" t="s">
        <v>3</v>
      </c>
      <c r="D17" s="54" t="s">
        <v>45</v>
      </c>
      <c r="E17" s="59">
        <v>24077.514000000047</v>
      </c>
      <c r="F17" s="51">
        <v>11.909625103372937</v>
      </c>
      <c r="G17" s="51">
        <v>54.12751907787402</v>
      </c>
      <c r="H17" s="54" t="s">
        <v>62</v>
      </c>
      <c r="I17" s="59">
        <v>4866.9340000000075</v>
      </c>
      <c r="J17" s="51">
        <v>2.407364786200903</v>
      </c>
      <c r="K17" s="51">
        <v>10.941123860866767</v>
      </c>
      <c r="L17" s="4"/>
    </row>
    <row r="18" spans="3:12" ht="11.25">
      <c r="C18" s="33" t="s">
        <v>4</v>
      </c>
      <c r="D18" s="54" t="s">
        <v>45</v>
      </c>
      <c r="E18" s="59">
        <v>23417.78900000001</v>
      </c>
      <c r="F18" s="51">
        <v>8.580395916034773</v>
      </c>
      <c r="G18" s="51">
        <v>36.12149419330721</v>
      </c>
      <c r="H18" s="54" t="s">
        <v>62</v>
      </c>
      <c r="I18" s="59">
        <v>10604.330999999995</v>
      </c>
      <c r="J18" s="51">
        <v>3.8854803245806355</v>
      </c>
      <c r="K18" s="51">
        <v>16.356978903533857</v>
      </c>
      <c r="L18" s="4"/>
    </row>
    <row r="19" spans="3:12" ht="11.25">
      <c r="C19" s="33" t="s">
        <v>27</v>
      </c>
      <c r="D19" s="54" t="s">
        <v>45</v>
      </c>
      <c r="E19" s="59">
        <v>362813.1950000009</v>
      </c>
      <c r="F19" s="51">
        <v>11.680452603266549</v>
      </c>
      <c r="G19" s="51">
        <v>48.68904050872911</v>
      </c>
      <c r="H19" s="54" t="s">
        <v>62</v>
      </c>
      <c r="I19" s="59">
        <v>75535.52899999997</v>
      </c>
      <c r="J19" s="51">
        <v>2.4318001067936996</v>
      </c>
      <c r="K19" s="51">
        <v>10.136765922554918</v>
      </c>
      <c r="L19" s="4"/>
    </row>
    <row r="20" spans="3:12" ht="11.25">
      <c r="C20" s="33" t="s">
        <v>5</v>
      </c>
      <c r="D20" s="54" t="s">
        <v>45</v>
      </c>
      <c r="E20" s="59">
        <v>1545.7999999999952</v>
      </c>
      <c r="F20" s="51">
        <v>6.319573876423654</v>
      </c>
      <c r="G20" s="51">
        <v>30.23920427347364</v>
      </c>
      <c r="H20" s="54" t="s">
        <v>49</v>
      </c>
      <c r="I20" s="59">
        <v>696.831999999998</v>
      </c>
      <c r="J20" s="51">
        <v>2.8488040519187785</v>
      </c>
      <c r="K20" s="51">
        <v>13.631546896295244</v>
      </c>
      <c r="L20" s="4"/>
    </row>
    <row r="21" spans="3:12" ht="11.25">
      <c r="C21" s="33" t="s">
        <v>6</v>
      </c>
      <c r="D21" s="54" t="s">
        <v>45</v>
      </c>
      <c r="E21" s="59">
        <v>78033.78100000005</v>
      </c>
      <c r="F21" s="51">
        <v>23.30561722980272</v>
      </c>
      <c r="G21" s="51">
        <v>45.98100309978144</v>
      </c>
      <c r="H21" s="54" t="s">
        <v>50</v>
      </c>
      <c r="I21" s="59">
        <v>33839.835999999974</v>
      </c>
      <c r="J21" s="51">
        <v>10.106626320404715</v>
      </c>
      <c r="K21" s="51">
        <v>19.939948879474308</v>
      </c>
      <c r="L21" s="4"/>
    </row>
    <row r="22" spans="3:12" ht="11.25">
      <c r="C22" s="33" t="s">
        <v>7</v>
      </c>
      <c r="D22" s="54" t="s">
        <v>49</v>
      </c>
      <c r="E22" s="59">
        <v>5785.334000000002</v>
      </c>
      <c r="F22" s="51">
        <v>3.637727869900984</v>
      </c>
      <c r="G22" s="51">
        <v>27.146084991010188</v>
      </c>
      <c r="H22" s="54" t="s">
        <v>62</v>
      </c>
      <c r="I22" s="59">
        <v>3989.4180000000033</v>
      </c>
      <c r="J22" s="51">
        <v>2.508483873754679</v>
      </c>
      <c r="K22" s="51">
        <v>18.719244229056777</v>
      </c>
      <c r="L22" s="4"/>
    </row>
    <row r="23" spans="3:12" ht="11.25">
      <c r="C23" s="33" t="s">
        <v>8</v>
      </c>
      <c r="D23" s="54" t="s">
        <v>45</v>
      </c>
      <c r="E23" s="59">
        <v>40707.768999999906</v>
      </c>
      <c r="F23" s="51">
        <v>3.6056163364363383</v>
      </c>
      <c r="G23" s="51">
        <v>25.327436970344962</v>
      </c>
      <c r="H23" s="54" t="s">
        <v>62</v>
      </c>
      <c r="I23" s="59">
        <v>36503.46699999991</v>
      </c>
      <c r="J23" s="51">
        <v>3.2332279607797902</v>
      </c>
      <c r="K23" s="51">
        <v>22.711617029210494</v>
      </c>
      <c r="L23" s="4"/>
    </row>
    <row r="24" spans="3:12" ht="11.25">
      <c r="C24" s="33" t="s">
        <v>9</v>
      </c>
      <c r="D24" s="54" t="s">
        <v>45</v>
      </c>
      <c r="E24" s="59">
        <v>117701.58100000012</v>
      </c>
      <c r="F24" s="51">
        <v>5.464154974909333</v>
      </c>
      <c r="G24" s="51">
        <v>31.883545681125664</v>
      </c>
      <c r="H24" s="54" t="s">
        <v>77</v>
      </c>
      <c r="I24" s="59">
        <v>44185.59399999991</v>
      </c>
      <c r="J24" s="51">
        <v>2.0512632984464605</v>
      </c>
      <c r="K24" s="51">
        <v>11.969196953664264</v>
      </c>
      <c r="L24" s="4"/>
    </row>
    <row r="25" spans="3:12" ht="11.25">
      <c r="C25" s="33" t="s">
        <v>10</v>
      </c>
      <c r="D25" s="54" t="s">
        <v>45</v>
      </c>
      <c r="E25" s="59">
        <v>1670.1719999999987</v>
      </c>
      <c r="F25" s="51">
        <v>3.758052767707581</v>
      </c>
      <c r="G25" s="51">
        <v>24.548854686040727</v>
      </c>
      <c r="H25" s="54" t="s">
        <v>62</v>
      </c>
      <c r="I25" s="59">
        <v>1211.1719999999996</v>
      </c>
      <c r="J25" s="51">
        <v>2.7252572110955806</v>
      </c>
      <c r="K25" s="51">
        <v>17.802289481443427</v>
      </c>
      <c r="L25" s="4"/>
    </row>
    <row r="26" spans="3:12" ht="11.25">
      <c r="C26" s="33" t="s">
        <v>11</v>
      </c>
      <c r="D26" s="54" t="s">
        <v>45</v>
      </c>
      <c r="E26" s="59">
        <v>136511.50899999996</v>
      </c>
      <c r="F26" s="51">
        <v>8.525097551055252</v>
      </c>
      <c r="G26" s="51">
        <v>46.97315942186149</v>
      </c>
      <c r="H26" s="54" t="s">
        <v>62</v>
      </c>
      <c r="I26" s="59">
        <v>30048.286000000015</v>
      </c>
      <c r="J26" s="51">
        <v>1.8765052944510925</v>
      </c>
      <c r="K26" s="51">
        <v>10.33951597906437</v>
      </c>
      <c r="L26" s="4"/>
    </row>
    <row r="27" spans="3:12" ht="11.25">
      <c r="C27" s="33" t="s">
        <v>12</v>
      </c>
      <c r="D27" s="54" t="s">
        <v>51</v>
      </c>
      <c r="E27" s="59">
        <v>1026.6079999999984</v>
      </c>
      <c r="F27" s="51">
        <v>5.2818834763639275</v>
      </c>
      <c r="G27" s="51">
        <v>20.5206397128652</v>
      </c>
      <c r="H27" s="54" t="s">
        <v>49</v>
      </c>
      <c r="I27" s="59">
        <v>1007.8929999999986</v>
      </c>
      <c r="J27" s="51">
        <v>5.1855950690457</v>
      </c>
      <c r="K27" s="51">
        <v>20.146549726983277</v>
      </c>
      <c r="L27" s="4"/>
    </row>
    <row r="28" spans="3:12" ht="11.25">
      <c r="C28" s="33" t="s">
        <v>13</v>
      </c>
      <c r="D28" s="54" t="s">
        <v>62</v>
      </c>
      <c r="E28" s="59">
        <v>1066.6069999999975</v>
      </c>
      <c r="F28" s="51">
        <v>4.023885865146751</v>
      </c>
      <c r="G28" s="51">
        <v>20.927560038315267</v>
      </c>
      <c r="H28" s="54" t="s">
        <v>45</v>
      </c>
      <c r="I28" s="59">
        <v>1040.664999999996</v>
      </c>
      <c r="J28" s="51">
        <v>3.9260169714364683</v>
      </c>
      <c r="K28" s="51">
        <v>20.418560226281404</v>
      </c>
      <c r="L28" s="4"/>
    </row>
    <row r="29" spans="3:12" ht="11.25">
      <c r="C29" s="33" t="s">
        <v>14</v>
      </c>
      <c r="D29" s="54" t="s">
        <v>45</v>
      </c>
      <c r="E29" s="59">
        <v>3173.949000000007</v>
      </c>
      <c r="F29" s="51">
        <v>7.251766932599539</v>
      </c>
      <c r="G29" s="51">
        <v>31.65005959161798</v>
      </c>
      <c r="H29" s="54" t="s">
        <v>49</v>
      </c>
      <c r="I29" s="59">
        <v>2614.8360000000043</v>
      </c>
      <c r="J29" s="51">
        <v>5.974318188153256</v>
      </c>
      <c r="K29" s="51">
        <v>26.074683374656598</v>
      </c>
      <c r="L29" s="4"/>
    </row>
    <row r="30" spans="3:12" ht="11.25">
      <c r="C30" s="33" t="s">
        <v>15</v>
      </c>
      <c r="D30" s="54" t="s">
        <v>51</v>
      </c>
      <c r="E30" s="59">
        <v>9210.455000000004</v>
      </c>
      <c r="F30" s="51">
        <v>15.98728682934823</v>
      </c>
      <c r="G30" s="51">
        <v>43.70648667127152</v>
      </c>
      <c r="H30" s="54" t="s">
        <v>76</v>
      </c>
      <c r="I30" s="59">
        <v>2713.356000000002</v>
      </c>
      <c r="J30" s="51">
        <v>4.709778251143185</v>
      </c>
      <c r="K30" s="51">
        <v>12.875721975560886</v>
      </c>
      <c r="L30" s="4"/>
    </row>
    <row r="31" spans="3:12" ht="11.25">
      <c r="C31" s="33" t="s">
        <v>16</v>
      </c>
      <c r="D31" s="54" t="s">
        <v>45</v>
      </c>
      <c r="E31" s="59">
        <v>12322.73600000002</v>
      </c>
      <c r="F31" s="51">
        <v>9.954239245326017</v>
      </c>
      <c r="G31" s="51">
        <v>47.33185213432321</v>
      </c>
      <c r="H31" s="54" t="s">
        <v>49</v>
      </c>
      <c r="I31" s="59">
        <v>2339.901000000003</v>
      </c>
      <c r="J31" s="51">
        <v>1.8901593253622881</v>
      </c>
      <c r="K31" s="51">
        <v>8.987602115386956</v>
      </c>
      <c r="L31" s="4"/>
    </row>
    <row r="32" spans="3:12" ht="11.25">
      <c r="C32" s="33" t="s">
        <v>17</v>
      </c>
      <c r="D32" s="54" t="s">
        <v>51</v>
      </c>
      <c r="E32" s="59">
        <v>609.0199999999988</v>
      </c>
      <c r="F32" s="51">
        <v>5.101639926518684</v>
      </c>
      <c r="G32" s="51">
        <v>17.009969078623406</v>
      </c>
      <c r="H32" s="54" t="s">
        <v>76</v>
      </c>
      <c r="I32" s="59">
        <v>528.6889999999993</v>
      </c>
      <c r="J32" s="51">
        <v>4.4287230486868046</v>
      </c>
      <c r="K32" s="51">
        <v>14.766318909409106</v>
      </c>
      <c r="L32" s="4"/>
    </row>
    <row r="33" spans="3:12" ht="11.25">
      <c r="C33" s="33" t="s">
        <v>18</v>
      </c>
      <c r="D33" s="54" t="s">
        <v>45</v>
      </c>
      <c r="E33" s="59">
        <v>48465.07499999999</v>
      </c>
      <c r="F33" s="51">
        <v>6.71121996815066</v>
      </c>
      <c r="G33" s="51">
        <v>26.653699454339957</v>
      </c>
      <c r="H33" s="54" t="s">
        <v>62</v>
      </c>
      <c r="I33" s="59">
        <v>33691.65899999996</v>
      </c>
      <c r="J33" s="51">
        <v>4.665465485010034</v>
      </c>
      <c r="K33" s="51">
        <v>18.528958288089044</v>
      </c>
      <c r="L33" s="4"/>
    </row>
    <row r="34" spans="3:12" ht="11.25">
      <c r="C34" s="33" t="s">
        <v>19</v>
      </c>
      <c r="D34" s="54" t="s">
        <v>45</v>
      </c>
      <c r="E34" s="59">
        <v>30799.85600000005</v>
      </c>
      <c r="F34" s="51">
        <v>8.667249645112472</v>
      </c>
      <c r="G34" s="51">
        <v>49.35862256619791</v>
      </c>
      <c r="H34" s="54" t="s">
        <v>62</v>
      </c>
      <c r="I34" s="59">
        <v>6593.644000000004</v>
      </c>
      <c r="J34" s="51">
        <v>1.855487850949625</v>
      </c>
      <c r="K34" s="51">
        <v>10.566711270723964</v>
      </c>
      <c r="L34" s="4"/>
    </row>
    <row r="35" spans="3:12" ht="11.25">
      <c r="C35" s="33" t="s">
        <v>20</v>
      </c>
      <c r="D35" s="54" t="s">
        <v>45</v>
      </c>
      <c r="E35" s="59">
        <v>28471.367000000046</v>
      </c>
      <c r="F35" s="51">
        <v>6.08566424190348</v>
      </c>
      <c r="G35" s="51">
        <v>32.311580213942115</v>
      </c>
      <c r="H35" s="54" t="s">
        <v>62</v>
      </c>
      <c r="I35" s="59">
        <v>21411.378000000033</v>
      </c>
      <c r="J35" s="51">
        <v>4.576614022940269</v>
      </c>
      <c r="K35" s="51">
        <v>24.299341079690183</v>
      </c>
      <c r="L35" s="4"/>
    </row>
    <row r="36" spans="3:12" ht="11.25">
      <c r="C36" s="33" t="s">
        <v>21</v>
      </c>
      <c r="D36" s="54" t="s">
        <v>45</v>
      </c>
      <c r="E36" s="59">
        <v>7828.692000000007</v>
      </c>
      <c r="F36" s="51">
        <v>4.242481586829661</v>
      </c>
      <c r="G36" s="51">
        <v>36.132003816509425</v>
      </c>
      <c r="H36" s="54" t="s">
        <v>49</v>
      </c>
      <c r="I36" s="59">
        <v>2731.865</v>
      </c>
      <c r="J36" s="51">
        <v>1.4804372122705045</v>
      </c>
      <c r="K36" s="51">
        <v>12.608460852232842</v>
      </c>
      <c r="L36" s="4"/>
    </row>
    <row r="37" spans="3:12" ht="11.25">
      <c r="C37" s="33" t="s">
        <v>22</v>
      </c>
      <c r="D37" s="54" t="s">
        <v>45</v>
      </c>
      <c r="E37" s="59">
        <v>8456.782000000008</v>
      </c>
      <c r="F37" s="51">
        <v>4.187283599447508</v>
      </c>
      <c r="G37" s="51">
        <v>30.559724987907888</v>
      </c>
      <c r="H37" s="54" t="s">
        <v>62</v>
      </c>
      <c r="I37" s="59">
        <v>3762.6090000000017</v>
      </c>
      <c r="J37" s="51">
        <v>1.8630149100253006</v>
      </c>
      <c r="K37" s="51">
        <v>13.596696270168373</v>
      </c>
      <c r="L37" s="4"/>
    </row>
    <row r="38" spans="3:12" ht="11.25">
      <c r="C38" s="33" t="s">
        <v>23</v>
      </c>
      <c r="D38" s="54" t="s">
        <v>45</v>
      </c>
      <c r="E38" s="59">
        <v>3570.8870000000006</v>
      </c>
      <c r="F38" s="51">
        <v>8.433206583257704</v>
      </c>
      <c r="G38" s="51">
        <v>43.82283429682807</v>
      </c>
      <c r="H38" s="54" t="s">
        <v>62</v>
      </c>
      <c r="I38" s="59">
        <v>1255.4579999999958</v>
      </c>
      <c r="J38" s="51">
        <v>2.96495987428432</v>
      </c>
      <c r="K38" s="51">
        <v>15.407300175174118</v>
      </c>
      <c r="L38" s="4"/>
    </row>
    <row r="39" spans="3:12" ht="11.25">
      <c r="C39" s="33" t="s">
        <v>24</v>
      </c>
      <c r="D39" s="54" t="s">
        <v>45</v>
      </c>
      <c r="E39" s="59">
        <v>6315.042000000009</v>
      </c>
      <c r="F39" s="51">
        <v>7.5191997290962975</v>
      </c>
      <c r="G39" s="51">
        <v>44.68184192964279</v>
      </c>
      <c r="H39" s="54" t="s">
        <v>62</v>
      </c>
      <c r="I39" s="59">
        <v>2070.061000000001</v>
      </c>
      <c r="J39" s="51">
        <v>2.4647820411032577</v>
      </c>
      <c r="K39" s="51">
        <v>14.646638674250815</v>
      </c>
      <c r="L39" s="4"/>
    </row>
    <row r="40" spans="3:12" ht="11.25">
      <c r="C40" s="33" t="s">
        <v>25</v>
      </c>
      <c r="D40" s="54" t="s">
        <v>45</v>
      </c>
      <c r="E40" s="59">
        <v>18061.35600000002</v>
      </c>
      <c r="F40" s="51">
        <v>8.675586254599263</v>
      </c>
      <c r="G40" s="51">
        <v>43.296450691130666</v>
      </c>
      <c r="H40" s="54" t="s">
        <v>50</v>
      </c>
      <c r="I40" s="59">
        <v>4408.818000000007</v>
      </c>
      <c r="J40" s="51">
        <v>2.117730298867362</v>
      </c>
      <c r="K40" s="51">
        <v>10.568761899337424</v>
      </c>
      <c r="L40" s="4"/>
    </row>
    <row r="41" spans="3:12" ht="11.25">
      <c r="C41" s="34" t="s">
        <v>26</v>
      </c>
      <c r="D41" s="55" t="s">
        <v>45</v>
      </c>
      <c r="E41" s="60">
        <v>24488.297000000035</v>
      </c>
      <c r="F41" s="52">
        <v>5.826407048340499</v>
      </c>
      <c r="G41" s="52">
        <v>30.096686645463976</v>
      </c>
      <c r="H41" s="55" t="s">
        <v>62</v>
      </c>
      <c r="I41" s="60">
        <v>14199.359000000008</v>
      </c>
      <c r="J41" s="52">
        <v>3.3783992965912257</v>
      </c>
      <c r="K41" s="52">
        <v>17.451342508196806</v>
      </c>
      <c r="L41" s="4"/>
    </row>
    <row r="42" spans="4:11" ht="11.25">
      <c r="D42" s="41"/>
      <c r="E42" s="41"/>
      <c r="F42" s="41"/>
      <c r="G42" s="41"/>
      <c r="H42" s="41"/>
      <c r="I42" s="41"/>
      <c r="J42" s="41"/>
      <c r="K42" s="41"/>
    </row>
    <row r="43" ht="11.25">
      <c r="C43" s="1" t="s">
        <v>79</v>
      </c>
    </row>
    <row r="45" ht="11.25">
      <c r="C45" s="12"/>
    </row>
    <row r="47" ht="11.25">
      <c r="A47" s="2"/>
    </row>
  </sheetData>
  <mergeCells count="11">
    <mergeCell ref="F13:G13"/>
    <mergeCell ref="J13:K13"/>
    <mergeCell ref="C10:C13"/>
    <mergeCell ref="D11:D12"/>
    <mergeCell ref="E11:E12"/>
    <mergeCell ref="H11:H12"/>
    <mergeCell ref="I11:I12"/>
    <mergeCell ref="F11:G11"/>
    <mergeCell ref="J11:K11"/>
    <mergeCell ref="D10:G10"/>
    <mergeCell ref="H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dcterms:created xsi:type="dcterms:W3CDTF">2015-12-10T15:25:18Z</dcterms:created>
  <dcterms:modified xsi:type="dcterms:W3CDTF">2021-06-18T14:15:58Z</dcterms:modified>
  <cp:category/>
  <cp:version/>
  <cp:contentType/>
  <cp:contentStatus/>
</cp:coreProperties>
</file>