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Default Extension="wmf" ContentType="image/x-wmf"/>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bookViews>
    <workbookView xWindow="65521" yWindow="45" windowWidth="12600" windowHeight="12390" tabRatio="910" activeTab="0"/>
  </bookViews>
  <sheets>
    <sheet name="ToC" sheetId="20" r:id="rId1"/>
    <sheet name="Map 1" sheetId="15" r:id="rId2"/>
    <sheet name="Figure 1" sheetId="58" r:id="rId3"/>
    <sheet name="Figure 2" sheetId="71" r:id="rId4"/>
    <sheet name="Map 2" sheetId="55" r:id="rId5"/>
    <sheet name="Map 3" sheetId="56" r:id="rId6"/>
    <sheet name="Figure 3" sheetId="72" r:id="rId7"/>
    <sheet name="Map 4" sheetId="63" r:id="rId8"/>
    <sheet name="Figure 4" sheetId="74" r:id="rId9"/>
    <sheet name="Map 5" sheetId="1" r:id="rId10"/>
  </sheets>
  <definedNames/>
  <calcPr calcId="145621"/>
</workbook>
</file>

<file path=xl/sharedStrings.xml><?xml version="1.0" encoding="utf-8"?>
<sst xmlns="http://schemas.openxmlformats.org/spreadsheetml/2006/main" count="7261" uniqueCount="3317">
  <si>
    <t>Bezirk Verviers - Deutschsprachige Gemeinschaft</t>
  </si>
  <si>
    <t>BE341</t>
  </si>
  <si>
    <t>Arr. Arlon</t>
  </si>
  <si>
    <t>FI1D7</t>
  </si>
  <si>
    <t>FI1C1</t>
  </si>
  <si>
    <t>FI1C2</t>
  </si>
  <si>
    <t>FI1C3</t>
  </si>
  <si>
    <t>FI1C4</t>
  </si>
  <si>
    <t>FI1C5</t>
  </si>
  <si>
    <t>Bedford</t>
  </si>
  <si>
    <t>Central Bedfordshire</t>
  </si>
  <si>
    <t>UKH24</t>
  </si>
  <si>
    <t>UKH25</t>
  </si>
  <si>
    <t>UKD6</t>
  </si>
  <si>
    <t>UKD7</t>
  </si>
  <si>
    <t>UKD62</t>
  </si>
  <si>
    <t>UKD63</t>
  </si>
  <si>
    <t>Cheshire East</t>
  </si>
  <si>
    <t>Cheshire West and Chester</t>
  </si>
  <si>
    <t>UKF24</t>
  </si>
  <si>
    <t>UKF25</t>
  </si>
  <si>
    <t>AT13</t>
  </si>
  <si>
    <t>Wien</t>
  </si>
  <si>
    <t>AT21</t>
  </si>
  <si>
    <t>Kärnten</t>
  </si>
  <si>
    <t>AT22</t>
  </si>
  <si>
    <t>Steiermark</t>
  </si>
  <si>
    <t>AT31</t>
  </si>
  <si>
    <t>Oberösterreich</t>
  </si>
  <si>
    <t>AT32</t>
  </si>
  <si>
    <t>Salzburg</t>
  </si>
  <si>
    <t>AT33</t>
  </si>
  <si>
    <t>Tirol</t>
  </si>
  <si>
    <t>DK042</t>
  </si>
  <si>
    <t>Østjylland</t>
  </si>
  <si>
    <t>DK050</t>
  </si>
  <si>
    <t>DE111</t>
  </si>
  <si>
    <t>Stuttgart, Stadtkreis</t>
  </si>
  <si>
    <t>DE112</t>
  </si>
  <si>
    <t>Böblingen</t>
  </si>
  <si>
    <t>Calderdale and Kirklees</t>
  </si>
  <si>
    <t>Wakefield</t>
  </si>
  <si>
    <t>UKD72</t>
  </si>
  <si>
    <t>UKD73</t>
  </si>
  <si>
    <t>UKD74</t>
  </si>
  <si>
    <t>Kraj Vysočina</t>
  </si>
  <si>
    <t>DED5</t>
  </si>
  <si>
    <t>Tauragės apskritis</t>
  </si>
  <si>
    <t>Telšių apskritis</t>
  </si>
  <si>
    <t>Győr-Moson-Sopron</t>
  </si>
  <si>
    <t>Łódzki</t>
  </si>
  <si>
    <t>Ciechanowsko-płocki</t>
  </si>
  <si>
    <t>Ostrołęcko-siedlecki</t>
  </si>
  <si>
    <t>Nowosądecki</t>
  </si>
  <si>
    <t>Częstochowski</t>
  </si>
  <si>
    <t>Chełmsko-zamojski</t>
  </si>
  <si>
    <t>Łomżyński</t>
  </si>
  <si>
    <t>Poznański</t>
  </si>
  <si>
    <t>Koniński</t>
  </si>
  <si>
    <t>Szczeciński</t>
  </si>
  <si>
    <t>Koszaliński</t>
  </si>
  <si>
    <t>Wrocławski</t>
  </si>
  <si>
    <t>Elbląski</t>
  </si>
  <si>
    <t>Olsztyński</t>
  </si>
  <si>
    <t>Ełcki</t>
  </si>
  <si>
    <t>Słupski</t>
  </si>
  <si>
    <t>Gdański</t>
  </si>
  <si>
    <t>Koroška</t>
  </si>
  <si>
    <t>Notranjsko-kraška</t>
  </si>
  <si>
    <t>Goriška</t>
  </si>
  <si>
    <t>Obalno-kraška</t>
  </si>
  <si>
    <t>Eifelkreis Bitburg-Prüm</t>
  </si>
  <si>
    <t>Vulkaneifel</t>
  </si>
  <si>
    <t>Regionalverband Saarbrücken</t>
  </si>
  <si>
    <t>Salzlandkreis</t>
  </si>
  <si>
    <t>Trenčiansky kraj</t>
  </si>
  <si>
    <t>Žilinský kraj</t>
  </si>
  <si>
    <t>Prešovský kraj</t>
  </si>
  <si>
    <t>Košický kraj</t>
  </si>
  <si>
    <t>Bistriţa-Năsăud</t>
  </si>
  <si>
    <t>Maramureş</t>
  </si>
  <si>
    <t>Sălaj</t>
  </si>
  <si>
    <t>Braşov</t>
  </si>
  <si>
    <t>Mureş</t>
  </si>
  <si>
    <t>Bacău</t>
  </si>
  <si>
    <t>Botoşani</t>
  </si>
  <si>
    <t>Iaşi</t>
  </si>
  <si>
    <t>Neamţ</t>
  </si>
  <si>
    <t>Brăila</t>
  </si>
  <si>
    <t>Buzău</t>
  </si>
  <si>
    <t>Galaţi</t>
  </si>
  <si>
    <t>Argeş</t>
  </si>
  <si>
    <t>Călăraşi</t>
  </si>
  <si>
    <t>Dâmboviţa</t>
  </si>
  <si>
    <t>Ialomiţa</t>
  </si>
  <si>
    <t>Bucureşti</t>
  </si>
  <si>
    <t>Mehedinţi</t>
  </si>
  <si>
    <t>Caraş-Severin</t>
  </si>
  <si>
    <t>Timiş</t>
  </si>
  <si>
    <t>DE600</t>
  </si>
  <si>
    <t>DE711</t>
  </si>
  <si>
    <t>Darmstadt, Kreisfreie Stadt</t>
  </si>
  <si>
    <t>DE712</t>
  </si>
  <si>
    <t>Berchtesgadener Land</t>
  </si>
  <si>
    <t>DE216</t>
  </si>
  <si>
    <t>Bad Tölz-Wolfratshausen</t>
  </si>
  <si>
    <t>DE217</t>
  </si>
  <si>
    <t>Dachau</t>
  </si>
  <si>
    <t>DE218</t>
  </si>
  <si>
    <t>Ebersberg</t>
  </si>
  <si>
    <t>DE219</t>
  </si>
  <si>
    <t>Eichstätt</t>
  </si>
  <si>
    <t>DE21A</t>
  </si>
  <si>
    <t>Erding</t>
  </si>
  <si>
    <t>DE21B</t>
  </si>
  <si>
    <t>Freising</t>
  </si>
  <si>
    <t>DE21C</t>
  </si>
  <si>
    <t>Fürstenfeldbruck</t>
  </si>
  <si>
    <t>DE21D</t>
  </si>
  <si>
    <t>Garmisch-Partenkirchen</t>
  </si>
  <si>
    <t>DE21E</t>
  </si>
  <si>
    <t>Landsberg am Lech</t>
  </si>
  <si>
    <t>DE21F</t>
  </si>
  <si>
    <t>Miesbach</t>
  </si>
  <si>
    <t>DE21G</t>
  </si>
  <si>
    <t>DE21H</t>
  </si>
  <si>
    <t>München, Landkreis</t>
  </si>
  <si>
    <t>DE21I</t>
  </si>
  <si>
    <t>Neuburg-Schrobenhausen</t>
  </si>
  <si>
    <t>DE21J</t>
  </si>
  <si>
    <t>DE21K</t>
  </si>
  <si>
    <t>Rosenheim, Landkreis</t>
  </si>
  <si>
    <t>DE21L</t>
  </si>
  <si>
    <t>Starnberg</t>
  </si>
  <si>
    <t>DE21M</t>
  </si>
  <si>
    <t>Traunstein</t>
  </si>
  <si>
    <t>DE21N</t>
  </si>
  <si>
    <t>Weilheim-Schongau</t>
  </si>
  <si>
    <t>DE221</t>
  </si>
  <si>
    <t>Landshut, Kreisfreie Stadt</t>
  </si>
  <si>
    <t>DE222</t>
  </si>
  <si>
    <t>Passau, Kreisfreie Stadt</t>
  </si>
  <si>
    <t>DE223</t>
  </si>
  <si>
    <t>Straubing, Kreisfreie Stadt</t>
  </si>
  <si>
    <t>DE224</t>
  </si>
  <si>
    <t>Deggendorf</t>
  </si>
  <si>
    <t>DE225</t>
  </si>
  <si>
    <t>Freyung-Grafenau</t>
  </si>
  <si>
    <t>DE226</t>
  </si>
  <si>
    <t>Kelheim</t>
  </si>
  <si>
    <t>DE227</t>
  </si>
  <si>
    <t>Landshut, Landkreis</t>
  </si>
  <si>
    <t>DE228</t>
  </si>
  <si>
    <t>Passau, Landkreis</t>
  </si>
  <si>
    <t>DE229</t>
  </si>
  <si>
    <t>Regen</t>
  </si>
  <si>
    <t>DE22A</t>
  </si>
  <si>
    <t>Rottal-Inn</t>
  </si>
  <si>
    <t>DE22B</t>
  </si>
  <si>
    <t>Straubing-Bogen</t>
  </si>
  <si>
    <t>DE22C</t>
  </si>
  <si>
    <t>DEG02</t>
  </si>
  <si>
    <t>Gera, Kreisfreie Stadt</t>
  </si>
  <si>
    <t>DEG03</t>
  </si>
  <si>
    <t>Arr. Mons</t>
  </si>
  <si>
    <t>BE324</t>
  </si>
  <si>
    <t>Arr. Mouscron</t>
  </si>
  <si>
    <t>BE325</t>
  </si>
  <si>
    <t>Arr. Soignies</t>
  </si>
  <si>
    <t>BE326</t>
  </si>
  <si>
    <t>Arr. Thuin</t>
  </si>
  <si>
    <t>BE327</t>
  </si>
  <si>
    <t>Arr. Tournai</t>
  </si>
  <si>
    <t>BE331</t>
  </si>
  <si>
    <t>Arr. Huy</t>
  </si>
  <si>
    <t>BE332</t>
  </si>
  <si>
    <t>Arr. Liège</t>
  </si>
  <si>
    <t>BE334</t>
  </si>
  <si>
    <t>Arr. Waremme</t>
  </si>
  <si>
    <t>BE335</t>
  </si>
  <si>
    <t>Arr. Verviers - communes francophones</t>
  </si>
  <si>
    <t>BE336</t>
  </si>
  <si>
    <t>SE321</t>
  </si>
  <si>
    <t>Västernorrlands län</t>
  </si>
  <si>
    <t>SE322</t>
  </si>
  <si>
    <t>Jämtlands län</t>
  </si>
  <si>
    <t>SE331</t>
  </si>
  <si>
    <t>Västerbottens län</t>
  </si>
  <si>
    <t>SE332</t>
  </si>
  <si>
    <t>Norrbottens län</t>
  </si>
  <si>
    <t>UKC11</t>
  </si>
  <si>
    <t>Provincia Autonoma di Trento</t>
  </si>
  <si>
    <t>NL337</t>
  </si>
  <si>
    <t>NL338</t>
  </si>
  <si>
    <t>NL339</t>
  </si>
  <si>
    <t>NL33A</t>
  </si>
  <si>
    <t>FI1B</t>
  </si>
  <si>
    <t>FI1C</t>
  </si>
  <si>
    <t>Helsinki-Uusimaa</t>
  </si>
  <si>
    <t>FI1B1</t>
  </si>
  <si>
    <t>FI1D</t>
  </si>
  <si>
    <t>Pohjois- ja Itä-Suomi</t>
  </si>
  <si>
    <t>FI1D1</t>
  </si>
  <si>
    <t>FI1D2</t>
  </si>
  <si>
    <t>FI1D3</t>
  </si>
  <si>
    <t>FI1D4</t>
  </si>
  <si>
    <t>FI1D5</t>
  </si>
  <si>
    <t>FI1D6</t>
  </si>
  <si>
    <t>Dingolfing-Landau</t>
  </si>
  <si>
    <t>DE231</t>
  </si>
  <si>
    <t>Amberg, Kreisfreie Stadt</t>
  </si>
  <si>
    <t>DE232</t>
  </si>
  <si>
    <t>Regensburg, Kreisfreie Stadt</t>
  </si>
  <si>
    <t>DE233</t>
  </si>
  <si>
    <t>DE234</t>
  </si>
  <si>
    <t>Amberg-Sulzbach</t>
  </si>
  <si>
    <t>DE235</t>
  </si>
  <si>
    <t>Cham</t>
  </si>
  <si>
    <t>DE236</t>
  </si>
  <si>
    <t>DE237</t>
  </si>
  <si>
    <t>DE238</t>
  </si>
  <si>
    <t>Regensburg, Landkreis</t>
  </si>
  <si>
    <t>DE239</t>
  </si>
  <si>
    <t>Schwandorf</t>
  </si>
  <si>
    <t>DE23A</t>
  </si>
  <si>
    <t>Tirschenreuth</t>
  </si>
  <si>
    <t>DE241</t>
  </si>
  <si>
    <t>Bamberg, Kreisfreie Stadt</t>
  </si>
  <si>
    <t>DE242</t>
  </si>
  <si>
    <t>Bayreuth, Kreisfreie Stadt</t>
  </si>
  <si>
    <t>DE243</t>
  </si>
  <si>
    <t>Coburg, Kreisfreie Stadt</t>
  </si>
  <si>
    <t>DE244</t>
  </si>
  <si>
    <t>Hof, Kreisfreie Stadt</t>
  </si>
  <si>
    <t>DE245</t>
  </si>
  <si>
    <t>Bamberg, Landkreis</t>
  </si>
  <si>
    <t>DE246</t>
  </si>
  <si>
    <t>Bayreuth, Landkreis</t>
  </si>
  <si>
    <t>DE247</t>
  </si>
  <si>
    <t>Coburg, Landkreis</t>
  </si>
  <si>
    <t>DE248</t>
  </si>
  <si>
    <t>Forchheim</t>
  </si>
  <si>
    <t>DE249</t>
  </si>
  <si>
    <t>Hof, Landkreis</t>
  </si>
  <si>
    <t>DE24A</t>
  </si>
  <si>
    <t>Kronach</t>
  </si>
  <si>
    <t>DE24B</t>
  </si>
  <si>
    <t>Kulmbach</t>
  </si>
  <si>
    <t>DE24C</t>
  </si>
  <si>
    <t>Lichtenfels</t>
  </si>
  <si>
    <t>DE24D</t>
  </si>
  <si>
    <t>DE251</t>
  </si>
  <si>
    <t>Ansbach, Kreisfreie Stadt</t>
  </si>
  <si>
    <t>DE252</t>
  </si>
  <si>
    <t>Erlangen, Kreisfreie Stadt</t>
  </si>
  <si>
    <t>Osnabrück, Kreisfreie Stadt</t>
  </si>
  <si>
    <t>DE945</t>
  </si>
  <si>
    <t>Wilhelmshaven, Kreisfreie Stadt</t>
  </si>
  <si>
    <t>DE946</t>
  </si>
  <si>
    <t>Ammerland</t>
  </si>
  <si>
    <t>DE947</t>
  </si>
  <si>
    <t>Aurich</t>
  </si>
  <si>
    <t>DE948</t>
  </si>
  <si>
    <t>Cloppenburg</t>
  </si>
  <si>
    <t>DE949</t>
  </si>
  <si>
    <t>Emsland</t>
  </si>
  <si>
    <t>DE94A</t>
  </si>
  <si>
    <t>Friesland (DE)</t>
  </si>
  <si>
    <t>DE94B</t>
  </si>
  <si>
    <t>Grafschaft Bentheim</t>
  </si>
  <si>
    <t>DE94C</t>
  </si>
  <si>
    <t>Leer</t>
  </si>
  <si>
    <t>DE94D</t>
  </si>
  <si>
    <t>Oldenburg, Landkreis</t>
  </si>
  <si>
    <t>DE94E</t>
  </si>
  <si>
    <t>Osnabrück, Landkreis</t>
  </si>
  <si>
    <t>DE94F</t>
  </si>
  <si>
    <t>Vechta</t>
  </si>
  <si>
    <t>DE94G</t>
  </si>
  <si>
    <t>Wesermarsch</t>
  </si>
  <si>
    <t>DE94H</t>
  </si>
  <si>
    <t>Wittmund</t>
  </si>
  <si>
    <t>DEA11</t>
  </si>
  <si>
    <t>Düsseldorf, Kreisfreie Stadt</t>
  </si>
  <si>
    <t>DEA12</t>
  </si>
  <si>
    <t>Duisburg, Kreisfreie Stadt</t>
  </si>
  <si>
    <t>DEA13</t>
  </si>
  <si>
    <t>Essen, Kreisfreie Stadt</t>
  </si>
  <si>
    <t>DEA14</t>
  </si>
  <si>
    <t>Krefeld, Kreisfreie Stadt</t>
  </si>
  <si>
    <t>DEA15</t>
  </si>
  <si>
    <t>Mönchengladbach, Kreisfreie Stadt</t>
  </si>
  <si>
    <t>DEA16</t>
  </si>
  <si>
    <t>DEA17</t>
  </si>
  <si>
    <t>Oberhausen, Kreisfreie Stadt</t>
  </si>
  <si>
    <t>DEA18</t>
  </si>
  <si>
    <t>Remscheid, Kreisfreie Stadt</t>
  </si>
  <si>
    <t>DEA19</t>
  </si>
  <si>
    <t>Solingen, Kreisfreie Stadt</t>
  </si>
  <si>
    <t>DEA1A</t>
  </si>
  <si>
    <t>Wuppertal, Kreisfreie Stadt</t>
  </si>
  <si>
    <t>DEA1B</t>
  </si>
  <si>
    <t>Kleve</t>
  </si>
  <si>
    <t>DEA1C</t>
  </si>
  <si>
    <t>Mettmann</t>
  </si>
  <si>
    <t>DEA1D</t>
  </si>
  <si>
    <t>Rhein-Kreis Neuss</t>
  </si>
  <si>
    <t>DEA1E</t>
  </si>
  <si>
    <t>Viersen</t>
  </si>
  <si>
    <t>DEA1F</t>
  </si>
  <si>
    <t>Wesel</t>
  </si>
  <si>
    <t>DEA22</t>
  </si>
  <si>
    <t>Bonn, Kreisfreie Stadt</t>
  </si>
  <si>
    <t>DEA23</t>
  </si>
  <si>
    <t>Köln, Kreisfreie Stadt</t>
  </si>
  <si>
    <t>DEA24</t>
  </si>
  <si>
    <t>Leverkusen, Kreisfreie Stadt</t>
  </si>
  <si>
    <t>DEA26</t>
  </si>
  <si>
    <t>Düren</t>
  </si>
  <si>
    <t>DEA27</t>
  </si>
  <si>
    <t>Rhein-Erft-Kreis</t>
  </si>
  <si>
    <t>DEA28</t>
  </si>
  <si>
    <t>Euskirchen</t>
  </si>
  <si>
    <t>DEA29</t>
  </si>
  <si>
    <t>Heinsberg</t>
  </si>
  <si>
    <t>DEA2A</t>
  </si>
  <si>
    <t>Oberbergischer Kreis</t>
  </si>
  <si>
    <t>DEA2B</t>
  </si>
  <si>
    <t>Rheinisch-Bergischer Kreis</t>
  </si>
  <si>
    <t>DEA2C</t>
  </si>
  <si>
    <t>Rhein-Sieg-Kreis</t>
  </si>
  <si>
    <t>DEA31</t>
  </si>
  <si>
    <t>Bottrop, Kreisfreie Stadt</t>
  </si>
  <si>
    <t>DEA32</t>
  </si>
  <si>
    <t>Côte-d'Or</t>
  </si>
  <si>
    <t>FR262</t>
  </si>
  <si>
    <t>Nièvre</t>
  </si>
  <si>
    <t>FR263</t>
  </si>
  <si>
    <t>Saône-et-Loire</t>
  </si>
  <si>
    <t>FR264</t>
  </si>
  <si>
    <t>Yonne</t>
  </si>
  <si>
    <t>FR622</t>
  </si>
  <si>
    <t>Aveyron</t>
  </si>
  <si>
    <t>FR623</t>
  </si>
  <si>
    <t>Haute-Garonne</t>
  </si>
  <si>
    <t>FR624</t>
  </si>
  <si>
    <t>Gers</t>
  </si>
  <si>
    <t>FR625</t>
  </si>
  <si>
    <t>Lot</t>
  </si>
  <si>
    <t>FR626</t>
  </si>
  <si>
    <t>Hautes-Pyrénées</t>
  </si>
  <si>
    <t>FR627</t>
  </si>
  <si>
    <t>Tarn</t>
  </si>
  <si>
    <t>FR628</t>
  </si>
  <si>
    <t>Tarn-et-Garonne</t>
  </si>
  <si>
    <t>FR631</t>
  </si>
  <si>
    <t>Corrèze</t>
  </si>
  <si>
    <t>FR632</t>
  </si>
  <si>
    <t>Creuse</t>
  </si>
  <si>
    <t>FR633</t>
  </si>
  <si>
    <t>Haute-Vienne</t>
  </si>
  <si>
    <t>FR711</t>
  </si>
  <si>
    <t>Ain</t>
  </si>
  <si>
    <t>FR712</t>
  </si>
  <si>
    <t>Ardèche</t>
  </si>
  <si>
    <t>FR713</t>
  </si>
  <si>
    <t>Drôme</t>
  </si>
  <si>
    <t>FR714</t>
  </si>
  <si>
    <t>Isère</t>
  </si>
  <si>
    <t>FR715</t>
  </si>
  <si>
    <t>Loire</t>
  </si>
  <si>
    <t>FR716</t>
  </si>
  <si>
    <t>Rhône</t>
  </si>
  <si>
    <t>FR717</t>
  </si>
  <si>
    <t>Savoie</t>
  </si>
  <si>
    <t>FR718</t>
  </si>
  <si>
    <t>Haute-Savoie</t>
  </si>
  <si>
    <t>FR721</t>
  </si>
  <si>
    <t>Allier</t>
  </si>
  <si>
    <t>FR722</t>
  </si>
  <si>
    <t>Cantal</t>
  </si>
  <si>
    <t>FR723</t>
  </si>
  <si>
    <t>Haute-Loire</t>
  </si>
  <si>
    <t>FR724</t>
  </si>
  <si>
    <t>Puy-de-Dôme</t>
  </si>
  <si>
    <t>FR811</t>
  </si>
  <si>
    <t>Aude</t>
  </si>
  <si>
    <t>FR812</t>
  </si>
  <si>
    <t>Gard</t>
  </si>
  <si>
    <t>FR813</t>
  </si>
  <si>
    <t>Hérault</t>
  </si>
  <si>
    <t>FR814</t>
  </si>
  <si>
    <t>Lozère</t>
  </si>
  <si>
    <t>FR815</t>
  </si>
  <si>
    <t>Pyrénées-Orientales</t>
  </si>
  <si>
    <t>FR821</t>
  </si>
  <si>
    <t>Alpes-de-Haute-Provence</t>
  </si>
  <si>
    <t>FR822</t>
  </si>
  <si>
    <t>Hautes-Alpes</t>
  </si>
  <si>
    <t>FR823</t>
  </si>
  <si>
    <t>Alpes-Maritimes</t>
  </si>
  <si>
    <t>FR824</t>
  </si>
  <si>
    <t>Bouches-du-Rhône</t>
  </si>
  <si>
    <t>FR825</t>
  </si>
  <si>
    <t>Var</t>
  </si>
  <si>
    <t>FR826</t>
  </si>
  <si>
    <t>Vaucluse</t>
  </si>
  <si>
    <t>FR831</t>
  </si>
  <si>
    <t>Corse-du-Sud</t>
  </si>
  <si>
    <t>FR832</t>
  </si>
  <si>
    <t>Haute-Corse</t>
  </si>
  <si>
    <t>FR910</t>
  </si>
  <si>
    <t>FR920</t>
  </si>
  <si>
    <t>FR930</t>
  </si>
  <si>
    <t>FR940</t>
  </si>
  <si>
    <t>ITC11</t>
  </si>
  <si>
    <t>Torino</t>
  </si>
  <si>
    <t>ITC12</t>
  </si>
  <si>
    <t>Vercelli</t>
  </si>
  <si>
    <t>ITC13</t>
  </si>
  <si>
    <t>Biella</t>
  </si>
  <si>
    <t>ITC14</t>
  </si>
  <si>
    <t>Verbano-Cusio-Ossola</t>
  </si>
  <si>
    <t>ITC15</t>
  </si>
  <si>
    <t>Novara</t>
  </si>
  <si>
    <t>ITC16</t>
  </si>
  <si>
    <t>Cuneo</t>
  </si>
  <si>
    <t>HU321</t>
  </si>
  <si>
    <t>Hajdú-Bihar</t>
  </si>
  <si>
    <t>HU322</t>
  </si>
  <si>
    <t>Jász-Nagykun-Szolnok</t>
  </si>
  <si>
    <t>HU323</t>
  </si>
  <si>
    <t>Szabolcs-Szatmár-Bereg</t>
  </si>
  <si>
    <t>HU331</t>
  </si>
  <si>
    <t>Bács-Kiskun</t>
  </si>
  <si>
    <t>HU332</t>
  </si>
  <si>
    <t>Békés</t>
  </si>
  <si>
    <t>HU333</t>
  </si>
  <si>
    <t>Csongrád</t>
  </si>
  <si>
    <t>MT001</t>
  </si>
  <si>
    <t>MT002</t>
  </si>
  <si>
    <t>NL111</t>
  </si>
  <si>
    <t>Oost-Groningen</t>
  </si>
  <si>
    <t>NL112</t>
  </si>
  <si>
    <t>Delfzijl en omgeving</t>
  </si>
  <si>
    <t>NL113</t>
  </si>
  <si>
    <t>Overig Groningen</t>
  </si>
  <si>
    <t>NL121</t>
  </si>
  <si>
    <t>Noord-Friesland</t>
  </si>
  <si>
    <t>NL122</t>
  </si>
  <si>
    <t>Zuidwest-Friesland</t>
  </si>
  <si>
    <t>NL123</t>
  </si>
  <si>
    <t>Zuidoost-Friesland</t>
  </si>
  <si>
    <t>NL131</t>
  </si>
  <si>
    <t>Noord-Drenthe</t>
  </si>
  <si>
    <t>NL132</t>
  </si>
  <si>
    <t>Zuidoost-Drenthe</t>
  </si>
  <si>
    <t>NL133</t>
  </si>
  <si>
    <t>Zuidwest-Drenthe</t>
  </si>
  <si>
    <t>NL211</t>
  </si>
  <si>
    <t>Darmstadt</t>
  </si>
  <si>
    <t>DE72</t>
  </si>
  <si>
    <t>Gießen</t>
  </si>
  <si>
    <t>DE73</t>
  </si>
  <si>
    <t>Kassel</t>
  </si>
  <si>
    <t>Pirmasens, Kreisfreie Stadt</t>
  </si>
  <si>
    <t>DEB38</t>
  </si>
  <si>
    <t>Speyer, Kreisfreie Stadt</t>
  </si>
  <si>
    <t>DEB39</t>
  </si>
  <si>
    <t>Alytaus apskritis</t>
  </si>
  <si>
    <t>LT002</t>
  </si>
  <si>
    <t>Kauno apskritis</t>
  </si>
  <si>
    <t>LT003</t>
  </si>
  <si>
    <t>LT004</t>
  </si>
  <si>
    <t>LT005</t>
  </si>
  <si>
    <t>LT006</t>
  </si>
  <si>
    <t>LT007</t>
  </si>
  <si>
    <t>LT008</t>
  </si>
  <si>
    <t>LT009</t>
  </si>
  <si>
    <t>Utenos apskritis</t>
  </si>
  <si>
    <t>LT00A</t>
  </si>
  <si>
    <t>Vilniaus apskritis</t>
  </si>
  <si>
    <t>LU000</t>
  </si>
  <si>
    <t>HU101</t>
  </si>
  <si>
    <t>Budapest</t>
  </si>
  <si>
    <t>HU102</t>
  </si>
  <si>
    <t>Pest</t>
  </si>
  <si>
    <t>HU211</t>
  </si>
  <si>
    <t>Fejér</t>
  </si>
  <si>
    <t>HU212</t>
  </si>
  <si>
    <t>Komárom-Esztergom</t>
  </si>
  <si>
    <t>HU213</t>
  </si>
  <si>
    <t>Veszprém</t>
  </si>
  <si>
    <t>HU221</t>
  </si>
  <si>
    <t>HU222</t>
  </si>
  <si>
    <t>Vas</t>
  </si>
  <si>
    <t>HU223</t>
  </si>
  <si>
    <t>Zala</t>
  </si>
  <si>
    <t>HU231</t>
  </si>
  <si>
    <t>Baranya</t>
  </si>
  <si>
    <t>HU232</t>
  </si>
  <si>
    <t>Somogy</t>
  </si>
  <si>
    <t>HU233</t>
  </si>
  <si>
    <t>Tolna</t>
  </si>
  <si>
    <t>HU311</t>
  </si>
  <si>
    <t>Borsod-Abaúj-Zemplén</t>
  </si>
  <si>
    <t>HU312</t>
  </si>
  <si>
    <t>Heves</t>
  </si>
  <si>
    <t>HU313</t>
  </si>
  <si>
    <t>Nógrád</t>
  </si>
  <si>
    <t>Prov. Vlaams-Brabant</t>
  </si>
  <si>
    <t>BE25</t>
  </si>
  <si>
    <t>Prov. West-Vlaanderen</t>
  </si>
  <si>
    <t>BE31</t>
  </si>
  <si>
    <t>Prov. Brabant Wallon</t>
  </si>
  <si>
    <t>BE32</t>
  </si>
  <si>
    <t>Prov. Hainaut</t>
  </si>
  <si>
    <t>BE33</t>
  </si>
  <si>
    <t>Prov. Liège</t>
  </si>
  <si>
    <t>BE34</t>
  </si>
  <si>
    <t>Prov. Luxembourg (BE)</t>
  </si>
  <si>
    <t>BE35</t>
  </si>
  <si>
    <t>Prov. Namur</t>
  </si>
  <si>
    <t>BG31</t>
  </si>
  <si>
    <t>Severozapaden</t>
  </si>
  <si>
    <t>BG32</t>
  </si>
  <si>
    <t>Severen tsentralen</t>
  </si>
  <si>
    <t>BG33</t>
  </si>
  <si>
    <t>Severoiztochen</t>
  </si>
  <si>
    <t>BG34</t>
  </si>
  <si>
    <t>Yugoiztochen</t>
  </si>
  <si>
    <t>BG41</t>
  </si>
  <si>
    <t>Yugozapaden</t>
  </si>
  <si>
    <t>BG42</t>
  </si>
  <si>
    <t>Yuzhen tsentralen</t>
  </si>
  <si>
    <t>CZ01</t>
  </si>
  <si>
    <t>Praha</t>
  </si>
  <si>
    <t>CZ02</t>
  </si>
  <si>
    <t>CZ03</t>
  </si>
  <si>
    <t>Jihozápad</t>
  </si>
  <si>
    <t>CZ04</t>
  </si>
  <si>
    <t>Severozápad</t>
  </si>
  <si>
    <t>CZ05</t>
  </si>
  <si>
    <t>Severovýchod</t>
  </si>
  <si>
    <t>CZ06</t>
  </si>
  <si>
    <t>Jihovýchod</t>
  </si>
  <si>
    <t>CZ07</t>
  </si>
  <si>
    <t>FR611</t>
  </si>
  <si>
    <t>Dordogne</t>
  </si>
  <si>
    <t>FR612</t>
  </si>
  <si>
    <t>Gironde</t>
  </si>
  <si>
    <t>FR613</t>
  </si>
  <si>
    <t>Landes</t>
  </si>
  <si>
    <t>FR614</t>
  </si>
  <si>
    <t>Lot-et-Garonne</t>
  </si>
  <si>
    <t>FR615</t>
  </si>
  <si>
    <t>Pyrénées-Atlantiques</t>
  </si>
  <si>
    <t>FR621</t>
  </si>
  <si>
    <t>Ariège</t>
  </si>
  <si>
    <t>Burgenland (DE)</t>
  </si>
  <si>
    <t>DEE09</t>
  </si>
  <si>
    <t>Harz</t>
  </si>
  <si>
    <t>DEE0A</t>
  </si>
  <si>
    <t>Berkshire, Buckinghamshire and Oxfordshire</t>
  </si>
  <si>
    <t>UKJ2</t>
  </si>
  <si>
    <t>Surrey, East and West Sussex</t>
  </si>
  <si>
    <t>UKJ3</t>
  </si>
  <si>
    <t>AT225</t>
  </si>
  <si>
    <t>West- und Südsteiermark</t>
  </si>
  <si>
    <t>AT226</t>
  </si>
  <si>
    <t>Westliche Obersteiermark</t>
  </si>
  <si>
    <t>AT311</t>
  </si>
  <si>
    <t>Innviertel</t>
  </si>
  <si>
    <t>AT312</t>
  </si>
  <si>
    <t>Linz-Wels</t>
  </si>
  <si>
    <t>AT313</t>
  </si>
  <si>
    <t>Mühlviertel</t>
  </si>
  <si>
    <t>AT314</t>
  </si>
  <si>
    <t>Steyr-Kirchdorf</t>
  </si>
  <si>
    <t>AT315</t>
  </si>
  <si>
    <t>Traunviertel</t>
  </si>
  <si>
    <t>AT321</t>
  </si>
  <si>
    <t>Lungau</t>
  </si>
  <si>
    <t>AT322</t>
  </si>
  <si>
    <t>Pinzgau-Pongau</t>
  </si>
  <si>
    <t>AT323</t>
  </si>
  <si>
    <t>Salzburg und Umgebung</t>
  </si>
  <si>
    <t>AT331</t>
  </si>
  <si>
    <t>Außerfern</t>
  </si>
  <si>
    <t>AT332</t>
  </si>
  <si>
    <t>Innsbruck</t>
  </si>
  <si>
    <t>AT333</t>
  </si>
  <si>
    <t>Osttirol</t>
  </si>
  <si>
    <t>AT334</t>
  </si>
  <si>
    <t>Tiroler Oberland</t>
  </si>
  <si>
    <t>AT335</t>
  </si>
  <si>
    <t>Tiroler Unterland</t>
  </si>
  <si>
    <t>AT341</t>
  </si>
  <si>
    <t>DE721</t>
  </si>
  <si>
    <t>Gießen, Landkreis</t>
  </si>
  <si>
    <t>DE722</t>
  </si>
  <si>
    <t>Lahn-Dill-Kreis</t>
  </si>
  <si>
    <t>DE723</t>
  </si>
  <si>
    <t>Limburg-Weilburg</t>
  </si>
  <si>
    <t>DE724</t>
  </si>
  <si>
    <t>Marburg-Biedenkopf</t>
  </si>
  <si>
    <t>DE725</t>
  </si>
  <si>
    <t>Vogelsbergkreis</t>
  </si>
  <si>
    <t>DE731</t>
  </si>
  <si>
    <t>Kassel, Kreisfreie Stadt</t>
  </si>
  <si>
    <t>DE732</t>
  </si>
  <si>
    <t>Fulda</t>
  </si>
  <si>
    <t>DE733</t>
  </si>
  <si>
    <t>Hersfeld-Rotenburg</t>
  </si>
  <si>
    <t>DE734</t>
  </si>
  <si>
    <t>Kassel, Landkreis</t>
  </si>
  <si>
    <t>DE735</t>
  </si>
  <si>
    <t>Schwalm-Eder-Kreis</t>
  </si>
  <si>
    <t>DE736</t>
  </si>
  <si>
    <t>Waldeck-Frankenberg</t>
  </si>
  <si>
    <t>DE737</t>
  </si>
  <si>
    <t>Werra-Meißner-Kreis</t>
  </si>
  <si>
    <t>DE801</t>
  </si>
  <si>
    <t>Greifswald, Kreisfreie Stadt</t>
  </si>
  <si>
    <t>DE802</t>
  </si>
  <si>
    <t>(total R &amp; D expenditure as a % of GDP)</t>
  </si>
  <si>
    <t>(% of the economically active population)</t>
  </si>
  <si>
    <t>DE714</t>
  </si>
  <si>
    <t>Wiesbaden, Kreisfreie Stadt</t>
  </si>
  <si>
    <t>DE715</t>
  </si>
  <si>
    <t>Bergstraße</t>
  </si>
  <si>
    <t>DE716</t>
  </si>
  <si>
    <t>Darmstadt-Dieburg</t>
  </si>
  <si>
    <t>DE717</t>
  </si>
  <si>
    <t>Groß-Gerau</t>
  </si>
  <si>
    <t>DE718</t>
  </si>
  <si>
    <t>Hampshire and Isle of Wight</t>
  </si>
  <si>
    <t>UKJ4</t>
  </si>
  <si>
    <t>Kent</t>
  </si>
  <si>
    <t>UKK1</t>
  </si>
  <si>
    <t>Gloucestershire, Wiltshire and Bristol/Bath area</t>
  </si>
  <si>
    <t>UKK2</t>
  </si>
  <si>
    <t>Dorset and Somerset</t>
  </si>
  <si>
    <t>UKK3</t>
  </si>
  <si>
    <t>Cornwall and Isles of Scilly</t>
  </si>
  <si>
    <t>UKK4</t>
  </si>
  <si>
    <t>Devon</t>
  </si>
  <si>
    <t>UKL1</t>
  </si>
  <si>
    <t>West Wales and The Valleys</t>
  </si>
  <si>
    <t>UKL2</t>
  </si>
  <si>
    <t>East Wales</t>
  </si>
  <si>
    <t>UKM2</t>
  </si>
  <si>
    <t>Eastern Scotland</t>
  </si>
  <si>
    <t>UKM3</t>
  </si>
  <si>
    <t>(%)</t>
  </si>
  <si>
    <t>Aragón</t>
  </si>
  <si>
    <t>ES30</t>
  </si>
  <si>
    <t>Comunidad de Madrid</t>
  </si>
  <si>
    <t>ES41</t>
  </si>
  <si>
    <t>National average for R &amp; D intensity</t>
  </si>
  <si>
    <t>Península de Setúbal</t>
  </si>
  <si>
    <t>PT181</t>
  </si>
  <si>
    <t>Alentejo Litoral</t>
  </si>
  <si>
    <t>PT182</t>
  </si>
  <si>
    <t>Alto Alentejo</t>
  </si>
  <si>
    <t>PT183</t>
  </si>
  <si>
    <t>Alentejo Central</t>
  </si>
  <si>
    <t>PT184</t>
  </si>
  <si>
    <t>Baixo Alentejo</t>
  </si>
  <si>
    <t>PT185</t>
  </si>
  <si>
    <t>Lezíria do Tejo</t>
  </si>
  <si>
    <t>PT200</t>
  </si>
  <si>
    <t>PT300</t>
  </si>
  <si>
    <t>RO111</t>
  </si>
  <si>
    <t>Bihor</t>
  </si>
  <si>
    <t>RO112</t>
  </si>
  <si>
    <t>RO113</t>
  </si>
  <si>
    <t>Cluj</t>
  </si>
  <si>
    <t>RO114</t>
  </si>
  <si>
    <t>RO115</t>
  </si>
  <si>
    <t>Satu Mare</t>
  </si>
  <si>
    <t>RO116</t>
  </si>
  <si>
    <t>RO121</t>
  </si>
  <si>
    <t>Alba</t>
  </si>
  <si>
    <t>RO122</t>
  </si>
  <si>
    <t>RO123</t>
  </si>
  <si>
    <t>Covasna</t>
  </si>
  <si>
    <t>RO124</t>
  </si>
  <si>
    <t>Harghita</t>
  </si>
  <si>
    <t>RO125</t>
  </si>
  <si>
    <t>RO126</t>
  </si>
  <si>
    <t>Sibiu</t>
  </si>
  <si>
    <t>RO211</t>
  </si>
  <si>
    <t>RO212</t>
  </si>
  <si>
    <t>RO213</t>
  </si>
  <si>
    <t>RO214</t>
  </si>
  <si>
    <t>RO215</t>
  </si>
  <si>
    <t>Suceava</t>
  </si>
  <si>
    <t>RO216</t>
  </si>
  <si>
    <t>Vaslui</t>
  </si>
  <si>
    <t>RO221</t>
  </si>
  <si>
    <t>RO222</t>
  </si>
  <si>
    <t>RO223</t>
  </si>
  <si>
    <t>RO224</t>
  </si>
  <si>
    <t>RO225</t>
  </si>
  <si>
    <t>Tulcea</t>
  </si>
  <si>
    <t>RO226</t>
  </si>
  <si>
    <t>Vrancea</t>
  </si>
  <si>
    <t>RO311</t>
  </si>
  <si>
    <t>RO312</t>
  </si>
  <si>
    <t>RO313</t>
  </si>
  <si>
    <t>RO314</t>
  </si>
  <si>
    <t>Giurgiu</t>
  </si>
  <si>
    <t>RO315</t>
  </si>
  <si>
    <t>RO316</t>
  </si>
  <si>
    <t>Prahova</t>
  </si>
  <si>
    <t>RO317</t>
  </si>
  <si>
    <t>Teleorman</t>
  </si>
  <si>
    <t>RO321</t>
  </si>
  <si>
    <t>RO322</t>
  </si>
  <si>
    <t>Ilfov</t>
  </si>
  <si>
    <t>RO411</t>
  </si>
  <si>
    <t>Dolj</t>
  </si>
  <si>
    <t>RO412</t>
  </si>
  <si>
    <t>Gorj</t>
  </si>
  <si>
    <t>RO413</t>
  </si>
  <si>
    <t>RO414</t>
  </si>
  <si>
    <t>Olt</t>
  </si>
  <si>
    <t>RO415</t>
  </si>
  <si>
    <t>Vâlcea</t>
  </si>
  <si>
    <t>RO421</t>
  </si>
  <si>
    <t>Arad</t>
  </si>
  <si>
    <t>RO422</t>
  </si>
  <si>
    <t>RO423</t>
  </si>
  <si>
    <t>Hunedoara</t>
  </si>
  <si>
    <t>RO424</t>
  </si>
  <si>
    <t>SI011</t>
  </si>
  <si>
    <t>Pomurska</t>
  </si>
  <si>
    <t>SI012</t>
  </si>
  <si>
    <t>Podravska</t>
  </si>
  <si>
    <t>SI013</t>
  </si>
  <si>
    <t>SI014</t>
  </si>
  <si>
    <t>Savinjska</t>
  </si>
  <si>
    <t>SI015</t>
  </si>
  <si>
    <t>Zasavska</t>
  </si>
  <si>
    <t>SI016</t>
  </si>
  <si>
    <t>Spodnjeposavska</t>
  </si>
  <si>
    <t>SI017</t>
  </si>
  <si>
    <t>Östergötlands län</t>
  </si>
  <si>
    <t>SE124</t>
  </si>
  <si>
    <t>Örebro län</t>
  </si>
  <si>
    <t>SE125</t>
  </si>
  <si>
    <t>Västmanlands län</t>
  </si>
  <si>
    <t>SE211</t>
  </si>
  <si>
    <t>Jönköpings län</t>
  </si>
  <si>
    <t>SE212</t>
  </si>
  <si>
    <t>Kronobergs län</t>
  </si>
  <si>
    <t>SE213</t>
  </si>
  <si>
    <t>İstanbul</t>
  </si>
  <si>
    <t>Tekirdağ, Edirne, Kırklareli</t>
  </si>
  <si>
    <t>Balıkesir, Çanakkale</t>
  </si>
  <si>
    <t>İzmir</t>
  </si>
  <si>
    <t>Aydın, Denizli, Muğla</t>
  </si>
  <si>
    <t>Manisa, Afyonkarahisar, Kütahya, Uşak</t>
  </si>
  <si>
    <t>Bursa, Eskişehir, Bilecik</t>
  </si>
  <si>
    <t>Hatay, Kahramanmaraş, Osmaniye</t>
  </si>
  <si>
    <t>Kırıkkale, Aksaray, Niğde, Nevşehir, Kırşehir</t>
  </si>
  <si>
    <t>DE923</t>
  </si>
  <si>
    <t>Hameln-Pyrmont</t>
  </si>
  <si>
    <t>DE925</t>
  </si>
  <si>
    <t>Hildesheim</t>
  </si>
  <si>
    <t>DE926</t>
  </si>
  <si>
    <t>Holzminden</t>
  </si>
  <si>
    <t>DE927</t>
  </si>
  <si>
    <t>Nienburg (Weser)</t>
  </si>
  <si>
    <t>DE928</t>
  </si>
  <si>
    <t>Schaumburg</t>
  </si>
  <si>
    <t>DE929</t>
  </si>
  <si>
    <t>Region Hannover</t>
  </si>
  <si>
    <t>DE931</t>
  </si>
  <si>
    <t>Celle</t>
  </si>
  <si>
    <t>DE932</t>
  </si>
  <si>
    <t>Cuxhaven</t>
  </si>
  <si>
    <t>DE933</t>
  </si>
  <si>
    <t>Harburg</t>
  </si>
  <si>
    <t>DE934</t>
  </si>
  <si>
    <t>Lüchow-Dannenberg</t>
  </si>
  <si>
    <t>DE935</t>
  </si>
  <si>
    <t>Data not available</t>
  </si>
  <si>
    <t>BE23</t>
  </si>
  <si>
    <t>Prov. Oost-Vlaanderen</t>
  </si>
  <si>
    <t>BE24</t>
  </si>
  <si>
    <t>PL631</t>
  </si>
  <si>
    <t>PL633</t>
  </si>
  <si>
    <t>PL634</t>
  </si>
  <si>
    <t>PL635</t>
  </si>
  <si>
    <t>Starogardzki</t>
  </si>
  <si>
    <t>PT111</t>
  </si>
  <si>
    <t>Minho-Lima</t>
  </si>
  <si>
    <t>PT112</t>
  </si>
  <si>
    <t>Cávado</t>
  </si>
  <si>
    <t>PT113</t>
  </si>
  <si>
    <t>Ave</t>
  </si>
  <si>
    <t>PT114</t>
  </si>
  <si>
    <t>Grande Porto</t>
  </si>
  <si>
    <t>PT115</t>
  </si>
  <si>
    <t>Tâmega</t>
  </si>
  <si>
    <t>PT116</t>
  </si>
  <si>
    <t>Entre Douro e Vouga</t>
  </si>
  <si>
    <t>PT117</t>
  </si>
  <si>
    <t>Douro</t>
  </si>
  <si>
    <t>PT118</t>
  </si>
  <si>
    <t>Alto Trás-os-Montes</t>
  </si>
  <si>
    <t>PT150</t>
  </si>
  <si>
    <t>PT161</t>
  </si>
  <si>
    <t>Baixo Vouga</t>
  </si>
  <si>
    <t>PT162</t>
  </si>
  <si>
    <t>Baixo Mondego</t>
  </si>
  <si>
    <t>PT163</t>
  </si>
  <si>
    <t>Pinhal Litoral</t>
  </si>
  <si>
    <t>PT164</t>
  </si>
  <si>
    <t>Pinhal Interior Norte</t>
  </si>
  <si>
    <t>PT165</t>
  </si>
  <si>
    <t>Dão-Lafões</t>
  </si>
  <si>
    <t>PT166</t>
  </si>
  <si>
    <t>BE221</t>
  </si>
  <si>
    <t>Arr. Hasselt</t>
  </si>
  <si>
    <t>BE222</t>
  </si>
  <si>
    <t>Arr. Maaseik</t>
  </si>
  <si>
    <t>BE223</t>
  </si>
  <si>
    <t>Arr. Tongeren</t>
  </si>
  <si>
    <t>BE231</t>
  </si>
  <si>
    <t>Arr. Aalst</t>
  </si>
  <si>
    <t>BE232</t>
  </si>
  <si>
    <t>Arr. Dendermonde</t>
  </si>
  <si>
    <t>BE233</t>
  </si>
  <si>
    <t>Arr. Eeklo</t>
  </si>
  <si>
    <t>BE234</t>
  </si>
  <si>
    <t>Arr. Gent</t>
  </si>
  <si>
    <t>BE235</t>
  </si>
  <si>
    <t>Arr. Oudenaarde</t>
  </si>
  <si>
    <t>BE236</t>
  </si>
  <si>
    <t>Arr. Sint-Niklaas</t>
  </si>
  <si>
    <t>BE241</t>
  </si>
  <si>
    <t>Arr. Halle-Vilvoorde</t>
  </si>
  <si>
    <t>BE242</t>
  </si>
  <si>
    <t>Arr. Leuven</t>
  </si>
  <si>
    <t>BE251</t>
  </si>
  <si>
    <t>Arr. Brugge</t>
  </si>
  <si>
    <t>BE252</t>
  </si>
  <si>
    <t>Arr. Diksmuide</t>
  </si>
  <si>
    <t>BE253</t>
  </si>
  <si>
    <t>Arr. Ieper</t>
  </si>
  <si>
    <t>BE254</t>
  </si>
  <si>
    <t>Arr. Kortrijk</t>
  </si>
  <si>
    <t>BE255</t>
  </si>
  <si>
    <t>Arr. Oostende</t>
  </si>
  <si>
    <t>BE256</t>
  </si>
  <si>
    <t>Arr. Roeselare</t>
  </si>
  <si>
    <t>BE257</t>
  </si>
  <si>
    <t>Arr. Tielt</t>
  </si>
  <si>
    <t>BE258</t>
  </si>
  <si>
    <t>Arr. Veurne</t>
  </si>
  <si>
    <t>BE310</t>
  </si>
  <si>
    <t>Arr. Nivelles</t>
  </si>
  <si>
    <t>BE321</t>
  </si>
  <si>
    <t>Arr. Ath</t>
  </si>
  <si>
    <t>BE322</t>
  </si>
  <si>
    <t>Arr. Charleroi</t>
  </si>
  <si>
    <t>BE323</t>
  </si>
  <si>
    <t>North Lanarkshire</t>
  </si>
  <si>
    <t>UKM37</t>
  </si>
  <si>
    <t>South Ayrshire</t>
  </si>
  <si>
    <t>UKM38</t>
  </si>
  <si>
    <t>South Lanarkshire</t>
  </si>
  <si>
    <t>UKM50</t>
  </si>
  <si>
    <t>Aberdeen City and Aberdeenshire</t>
  </si>
  <si>
    <t>UKM61</t>
  </si>
  <si>
    <t>Caithness &amp; Sutherland and Ross &amp; Cromarty</t>
  </si>
  <si>
    <t>UKM62</t>
  </si>
  <si>
    <t>Inverness &amp; Nairn and Moray, Badenoch &amp; Strathspey</t>
  </si>
  <si>
    <t>UKM63</t>
  </si>
  <si>
    <t>Lochaber, Skye &amp; Lochalsh, Arran &amp; Cumbrae and Argyll &amp; Bute</t>
  </si>
  <si>
    <t>UKM64</t>
  </si>
  <si>
    <t>Eilean Siar (Western Isles)</t>
  </si>
  <si>
    <t>UKM65</t>
  </si>
  <si>
    <t>Orkney Islands</t>
  </si>
  <si>
    <t>UKM66</t>
  </si>
  <si>
    <t>Shetland Islands</t>
  </si>
  <si>
    <t>UKN01</t>
  </si>
  <si>
    <t>Belfast</t>
  </si>
  <si>
    <t>UKN02</t>
  </si>
  <si>
    <t>Outer Belfast</t>
  </si>
  <si>
    <t>UKN03</t>
  </si>
  <si>
    <t>UKN04</t>
  </si>
  <si>
    <t>UKN05</t>
  </si>
  <si>
    <t>Kalmar län</t>
  </si>
  <si>
    <t>SE214</t>
  </si>
  <si>
    <t>Gotlands län</t>
  </si>
  <si>
    <t>SE221</t>
  </si>
  <si>
    <t>Blekinge län</t>
  </si>
  <si>
    <t>SE224</t>
  </si>
  <si>
    <t>Skåne län</t>
  </si>
  <si>
    <t>SE231</t>
  </si>
  <si>
    <t>Hallands län</t>
  </si>
  <si>
    <t>SE232</t>
  </si>
  <si>
    <t>Västra Götalands län</t>
  </si>
  <si>
    <t>SE311</t>
  </si>
  <si>
    <t>Värmlands län</t>
  </si>
  <si>
    <t>Dél-Alföld</t>
  </si>
  <si>
    <t>MT00</t>
  </si>
  <si>
    <t>Malta</t>
  </si>
  <si>
    <t>NL11</t>
  </si>
  <si>
    <t>Groningen</t>
  </si>
  <si>
    <t>NL12</t>
  </si>
  <si>
    <t>Friesland (NL)</t>
  </si>
  <si>
    <t>NL13</t>
  </si>
  <si>
    <t>Drenthe</t>
  </si>
  <si>
    <t>NL21</t>
  </si>
  <si>
    <t>Overijssel</t>
  </si>
  <si>
    <t>NL22</t>
  </si>
  <si>
    <t>Gelderland</t>
  </si>
  <si>
    <t>NL23</t>
  </si>
  <si>
    <t>Flevoland</t>
  </si>
  <si>
    <t>NL31</t>
  </si>
  <si>
    <t>Utrecht</t>
  </si>
  <si>
    <t>NL32</t>
  </si>
  <si>
    <t>Noord-Holland</t>
  </si>
  <si>
    <t>NL33</t>
  </si>
  <si>
    <t>Zuid-Holland</t>
  </si>
  <si>
    <t>NL34</t>
  </si>
  <si>
    <t>Zeeland</t>
  </si>
  <si>
    <t>NL41</t>
  </si>
  <si>
    <t>Noord-Brabant</t>
  </si>
  <si>
    <t>NL42</t>
  </si>
  <si>
    <t>Limburg (NL)</t>
  </si>
  <si>
    <t>AT11</t>
  </si>
  <si>
    <t>Burgenland (AT)</t>
  </si>
  <si>
    <t>AT12</t>
  </si>
  <si>
    <t>Niederösterreich</t>
  </si>
  <si>
    <t>München, Kreisfreie Stadt</t>
  </si>
  <si>
    <t>DE213</t>
  </si>
  <si>
    <t>Rosenheim, Kreisfreie Stadt</t>
  </si>
  <si>
    <t>DE214</t>
  </si>
  <si>
    <t>Altötting</t>
  </si>
  <si>
    <t>DE215</t>
  </si>
  <si>
    <t>UKL24</t>
  </si>
  <si>
    <t>Powys</t>
  </si>
  <si>
    <t>UKM21</t>
  </si>
  <si>
    <t>Angus and Dundee City</t>
  </si>
  <si>
    <t>UKM22</t>
  </si>
  <si>
    <t>Clackmannanshire and Fife</t>
  </si>
  <si>
    <t>UKM23</t>
  </si>
  <si>
    <t>East Lothian and Midlothian</t>
  </si>
  <si>
    <t>UKM24</t>
  </si>
  <si>
    <t>Scottish Borders</t>
  </si>
  <si>
    <t>UKM25</t>
  </si>
  <si>
    <t>Edinburgh, City of</t>
  </si>
  <si>
    <t>UKM26</t>
  </si>
  <si>
    <t>Falkirk</t>
  </si>
  <si>
    <t>UKM27</t>
  </si>
  <si>
    <t>Perth &amp; Kinross and Stirling</t>
  </si>
  <si>
    <t>UKM28</t>
  </si>
  <si>
    <t>West Lothian</t>
  </si>
  <si>
    <t>UKM31</t>
  </si>
  <si>
    <t>East Dunbartonshire, West Dunbartonshire and Helensburgh &amp; Lomond</t>
  </si>
  <si>
    <t>UKM32</t>
  </si>
  <si>
    <t>Dumfries &amp; Galloway</t>
  </si>
  <si>
    <t>UKM33</t>
  </si>
  <si>
    <t>East Ayrshire and North Ayrshire mainland</t>
  </si>
  <si>
    <t>UKM34</t>
  </si>
  <si>
    <t>Glasgow City</t>
  </si>
  <si>
    <t>UKM35</t>
  </si>
  <si>
    <t>Inverclyde, East Renfrewshire and Renfrewshire</t>
  </si>
  <si>
    <t>UKM36</t>
  </si>
  <si>
    <t>FR23</t>
  </si>
  <si>
    <t>Haute-Normandie</t>
  </si>
  <si>
    <t>FR24</t>
  </si>
  <si>
    <t>FR25</t>
  </si>
  <si>
    <t>Basse-Normandie</t>
  </si>
  <si>
    <t>FR26</t>
  </si>
  <si>
    <t>Bourgogne</t>
  </si>
  <si>
    <t>FR30</t>
  </si>
  <si>
    <t>Nord - Pas-de-Calais</t>
  </si>
  <si>
    <t>FR41</t>
  </si>
  <si>
    <t>Lorraine</t>
  </si>
  <si>
    <t>FR42</t>
  </si>
  <si>
    <t>Alsace</t>
  </si>
  <si>
    <t>FR43</t>
  </si>
  <si>
    <t>Franche-Comté</t>
  </si>
  <si>
    <t>FR51</t>
  </si>
  <si>
    <t>Pays de la Loire</t>
  </si>
  <si>
    <t>FR52</t>
  </si>
  <si>
    <t>Bretagne</t>
  </si>
  <si>
    <t>FR53</t>
  </si>
  <si>
    <t>Poitou-Charentes</t>
  </si>
  <si>
    <t>FR61</t>
  </si>
  <si>
    <t>Aquitaine</t>
  </si>
  <si>
    <t>FR62</t>
  </si>
  <si>
    <t>Midi-Pyrénées</t>
  </si>
  <si>
    <t>FR63</t>
  </si>
  <si>
    <t>Limousin</t>
  </si>
  <si>
    <t>FR71</t>
  </si>
  <si>
    <t>Rhône-Alpes</t>
  </si>
  <si>
    <t>FR72</t>
  </si>
  <si>
    <t>Auvergne</t>
  </si>
  <si>
    <t>FR81</t>
  </si>
  <si>
    <t>Languedoc-Roussillon</t>
  </si>
  <si>
    <t>FR82</t>
  </si>
  <si>
    <t>Provence-Alpes-Côte d'Azur</t>
  </si>
  <si>
    <t>FR83</t>
  </si>
  <si>
    <t>Corse</t>
  </si>
  <si>
    <t>FR91</t>
  </si>
  <si>
    <t>FR92</t>
  </si>
  <si>
    <t>FR93</t>
  </si>
  <si>
    <t>FR94</t>
  </si>
  <si>
    <t>ITC1</t>
  </si>
  <si>
    <t>Piemonte</t>
  </si>
  <si>
    <t>ITC2</t>
  </si>
  <si>
    <t>Valle d'Aosta/Vallée d'Aoste</t>
  </si>
  <si>
    <t>ITC3</t>
  </si>
  <si>
    <t>Liguria</t>
  </si>
  <si>
    <t>ITC4</t>
  </si>
  <si>
    <t>Lombardia</t>
  </si>
  <si>
    <t>Veneto</t>
  </si>
  <si>
    <t>Friuli-Venezia Giulia</t>
  </si>
  <si>
    <t>Emilia-Romagna</t>
  </si>
  <si>
    <t>Toscana</t>
  </si>
  <si>
    <t>Umbria</t>
  </si>
  <si>
    <t>Marche</t>
  </si>
  <si>
    <t>Lazio</t>
  </si>
  <si>
    <t>ITF1</t>
  </si>
  <si>
    <t>Abruzzo</t>
  </si>
  <si>
    <t>ITF2</t>
  </si>
  <si>
    <t>Molise</t>
  </si>
  <si>
    <t>ITF3</t>
  </si>
  <si>
    <t>Campania</t>
  </si>
  <si>
    <t>ITF4</t>
  </si>
  <si>
    <t>Puglia</t>
  </si>
  <si>
    <t>ITF5</t>
  </si>
  <si>
    <t>Basilicata</t>
  </si>
  <si>
    <t>ITF6</t>
  </si>
  <si>
    <t>Calabria</t>
  </si>
  <si>
    <t>ITG1</t>
  </si>
  <si>
    <t>Sicilia</t>
  </si>
  <si>
    <t>ITG2</t>
  </si>
  <si>
    <t>Sardegna</t>
  </si>
  <si>
    <t>CY00</t>
  </si>
  <si>
    <t>Cyprus</t>
  </si>
  <si>
    <t>LV00</t>
  </si>
  <si>
    <t>Latvia</t>
  </si>
  <si>
    <t>LT00</t>
  </si>
  <si>
    <t>Lithuania</t>
  </si>
  <si>
    <t>LU00</t>
  </si>
  <si>
    <t>Luxembourg</t>
  </si>
  <si>
    <t>HU10</t>
  </si>
  <si>
    <t>Közép-Magyarország</t>
  </si>
  <si>
    <t>HU21</t>
  </si>
  <si>
    <t>Közép-Dunántúl</t>
  </si>
  <si>
    <t>HU22</t>
  </si>
  <si>
    <t>Nyugat-Dunántúl</t>
  </si>
  <si>
    <t>HU23</t>
  </si>
  <si>
    <t>Dél-Dunántúl</t>
  </si>
  <si>
    <t>HU31</t>
  </si>
  <si>
    <t>Észak-Magyarország</t>
  </si>
  <si>
    <t>HU32</t>
  </si>
  <si>
    <t>Észak-Alföld</t>
  </si>
  <si>
    <t>HU33</t>
  </si>
  <si>
    <t>BE342</t>
  </si>
  <si>
    <t>Arr. Bastogne</t>
  </si>
  <si>
    <t>BE343</t>
  </si>
  <si>
    <t>Arr. Marche-en-Famenne</t>
  </si>
  <si>
    <t>BE344</t>
  </si>
  <si>
    <t>Arr. Neufchâteau</t>
  </si>
  <si>
    <t>BE345</t>
  </si>
  <si>
    <t>Arr. Virton</t>
  </si>
  <si>
    <t>BE351</t>
  </si>
  <si>
    <t>Arr. Dinant</t>
  </si>
  <si>
    <t>BE352</t>
  </si>
  <si>
    <t>Arr. Namur</t>
  </si>
  <si>
    <t>BE353</t>
  </si>
  <si>
    <t>Arr. Philippeville</t>
  </si>
  <si>
    <t>BG311</t>
  </si>
  <si>
    <t>Vidin</t>
  </si>
  <si>
    <t>BG312</t>
  </si>
  <si>
    <t>Montana</t>
  </si>
  <si>
    <t>BG313</t>
  </si>
  <si>
    <t>Vratsa</t>
  </si>
  <si>
    <t>BG314</t>
  </si>
  <si>
    <t>Pleven</t>
  </si>
  <si>
    <t>BG315</t>
  </si>
  <si>
    <t>Lovech</t>
  </si>
  <si>
    <t>BG321</t>
  </si>
  <si>
    <t>Veliko Tarnovo</t>
  </si>
  <si>
    <t>BG322</t>
  </si>
  <si>
    <t>Gabrovo</t>
  </si>
  <si>
    <t>BG323</t>
  </si>
  <si>
    <t>Ruse</t>
  </si>
  <si>
    <t>BG324</t>
  </si>
  <si>
    <t>Razgrad</t>
  </si>
  <si>
    <t>BG325</t>
  </si>
  <si>
    <t>Silistra</t>
  </si>
  <si>
    <t>BG331</t>
  </si>
  <si>
    <t>Varna</t>
  </si>
  <si>
    <t>BG332</t>
  </si>
  <si>
    <t>Dobrich</t>
  </si>
  <si>
    <t>BG333</t>
  </si>
  <si>
    <t>Shumen</t>
  </si>
  <si>
    <t>BG334</t>
  </si>
  <si>
    <t>Targovishte</t>
  </si>
  <si>
    <t>BG341</t>
  </si>
  <si>
    <t>Burgas</t>
  </si>
  <si>
    <t>BG342</t>
  </si>
  <si>
    <t>Sliven</t>
  </si>
  <si>
    <t>BG343</t>
  </si>
  <si>
    <t>Yambol</t>
  </si>
  <si>
    <t>BG344</t>
  </si>
  <si>
    <t>Stara Zagora</t>
  </si>
  <si>
    <t>BG411</t>
  </si>
  <si>
    <t>Sofia (stolitsa)</t>
  </si>
  <si>
    <t>BG412</t>
  </si>
  <si>
    <t>Sofia</t>
  </si>
  <si>
    <t>BG413</t>
  </si>
  <si>
    <t>Blagoevgrad</t>
  </si>
  <si>
    <t>BG414</t>
  </si>
  <si>
    <t>Pernik</t>
  </si>
  <si>
    <t>BG415</t>
  </si>
  <si>
    <t>Kyustendil</t>
  </si>
  <si>
    <t>BG421</t>
  </si>
  <si>
    <t>Plovdiv</t>
  </si>
  <si>
    <t>BG422</t>
  </si>
  <si>
    <t>Haskovo</t>
  </si>
  <si>
    <t>BG423</t>
  </si>
  <si>
    <t>Pazardzhik</t>
  </si>
  <si>
    <t>BG424</t>
  </si>
  <si>
    <t>Smolyan</t>
  </si>
  <si>
    <t>BG425</t>
  </si>
  <si>
    <t>Kardzhali</t>
  </si>
  <si>
    <t>CZ010</t>
  </si>
  <si>
    <t>CZ020</t>
  </si>
  <si>
    <t>CZ031</t>
  </si>
  <si>
    <t>CZ032</t>
  </si>
  <si>
    <t>CZ041</t>
  </si>
  <si>
    <t>Karlovarský kraj</t>
  </si>
  <si>
    <t>CZ042</t>
  </si>
  <si>
    <t>Ústecký kraj</t>
  </si>
  <si>
    <t>CZ051</t>
  </si>
  <si>
    <t>Liberecký kraj</t>
  </si>
  <si>
    <t>CZ052</t>
  </si>
  <si>
    <t>Královéhradecký kraj</t>
  </si>
  <si>
    <t>CZ053</t>
  </si>
  <si>
    <t>Pardubický kraj</t>
  </si>
  <si>
    <t>CZ063</t>
  </si>
  <si>
    <t>CZ064</t>
  </si>
  <si>
    <t>Jihomoravský kraj</t>
  </si>
  <si>
    <t>CZ071</t>
  </si>
  <si>
    <t>Olomoucký kraj</t>
  </si>
  <si>
    <t>CZ072</t>
  </si>
  <si>
    <t>Zlínský kraj</t>
  </si>
  <si>
    <t>CZ080</t>
  </si>
  <si>
    <t>STOP</t>
  </si>
  <si>
    <t>Moravskoslezský kraj</t>
  </si>
  <si>
    <t>DK011</t>
  </si>
  <si>
    <t>Byen København</t>
  </si>
  <si>
    <t>DK012</t>
  </si>
  <si>
    <t>Københavns omegn</t>
  </si>
  <si>
    <t>DK013</t>
  </si>
  <si>
    <t>Nordsjælland</t>
  </si>
  <si>
    <t>DK014</t>
  </si>
  <si>
    <t>Bornholm</t>
  </si>
  <si>
    <t>DK021</t>
  </si>
  <si>
    <t>Østsjælland</t>
  </si>
  <si>
    <t>DK022</t>
  </si>
  <si>
    <t>Vest- og Sydsjælland</t>
  </si>
  <si>
    <t>DK031</t>
  </si>
  <si>
    <t>Fyn</t>
  </si>
  <si>
    <t>DK032</t>
  </si>
  <si>
    <t>Sydjylland</t>
  </si>
  <si>
    <t>DK041</t>
  </si>
  <si>
    <t>Vestjylland</t>
  </si>
  <si>
    <t>DE253</t>
  </si>
  <si>
    <t>Fürth, Kreisfreie Stadt</t>
  </si>
  <si>
    <t>DE254</t>
  </si>
  <si>
    <t>Nürnberg, Kreisfreie Stadt</t>
  </si>
  <si>
    <t>DE255</t>
  </si>
  <si>
    <t>Schwabach, Kreisfreie Stadt</t>
  </si>
  <si>
    <t>DE256</t>
  </si>
  <si>
    <t>Ansbach, Landkreis</t>
  </si>
  <si>
    <t>DE257</t>
  </si>
  <si>
    <t>Erlangen-Höchstadt</t>
  </si>
  <si>
    <t>DE258</t>
  </si>
  <si>
    <t>Fürth, Landkreis</t>
  </si>
  <si>
    <t>DE259</t>
  </si>
  <si>
    <t>Nürnberger Land</t>
  </si>
  <si>
    <t>DE25A</t>
  </si>
  <si>
    <t>DE25B</t>
  </si>
  <si>
    <t>Roth</t>
  </si>
  <si>
    <t>DE25C</t>
  </si>
  <si>
    <t>Weißenburg-Gunzenhausen</t>
  </si>
  <si>
    <t>DE261</t>
  </si>
  <si>
    <t>Aschaffenburg, Kreisfreie Stadt</t>
  </si>
  <si>
    <t>DE262</t>
  </si>
  <si>
    <t>Schweinfurt, Kreisfreie Stadt</t>
  </si>
  <si>
    <t>DE263</t>
  </si>
  <si>
    <t>Würzburg, Kreisfreie Stadt</t>
  </si>
  <si>
    <t>DE264</t>
  </si>
  <si>
    <t>Aschaffenburg, Landkreis</t>
  </si>
  <si>
    <t>DE265</t>
  </si>
  <si>
    <t>Bad Kissingen</t>
  </si>
  <si>
    <t>DE266</t>
  </si>
  <si>
    <t>Rhön-Grabfeld</t>
  </si>
  <si>
    <t>DE267</t>
  </si>
  <si>
    <t>Haßberge</t>
  </si>
  <si>
    <t>DE268</t>
  </si>
  <si>
    <t>Kitzingen</t>
  </si>
  <si>
    <t>DE269</t>
  </si>
  <si>
    <t>Miltenberg</t>
  </si>
  <si>
    <t>DE26A</t>
  </si>
  <si>
    <t>Main-Spessart</t>
  </si>
  <si>
    <t>DE26B</t>
  </si>
  <si>
    <t>Schweinfurt, Landkreis</t>
  </si>
  <si>
    <t>DE26C</t>
  </si>
  <si>
    <t>Würzburg, Landkreis</t>
  </si>
  <si>
    <t>DE271</t>
  </si>
  <si>
    <t>Augsburg, Kreisfreie Stadt</t>
  </si>
  <si>
    <t>DE272</t>
  </si>
  <si>
    <t>Kaufbeuren, Kreisfreie Stadt</t>
  </si>
  <si>
    <t>DE273</t>
  </si>
  <si>
    <t>Kempten (Allgäu), Kreisfreie Stadt</t>
  </si>
  <si>
    <t>DE274</t>
  </si>
  <si>
    <t>Memmingen, Kreisfreie Stadt</t>
  </si>
  <si>
    <t>DE275</t>
  </si>
  <si>
    <t>Aichach-Friedberg</t>
  </si>
  <si>
    <t>DE276</t>
  </si>
  <si>
    <t>Augsburg, Landkreis</t>
  </si>
  <si>
    <t>DE277</t>
  </si>
  <si>
    <t>DE278</t>
  </si>
  <si>
    <t>Günzburg</t>
  </si>
  <si>
    <t>DE279</t>
  </si>
  <si>
    <t>Neu-Ulm</t>
  </si>
  <si>
    <t>DE27A</t>
  </si>
  <si>
    <t>Lindau (Bodensee)</t>
  </si>
  <si>
    <t>DE27B</t>
  </si>
  <si>
    <t>Ostallgäu</t>
  </si>
  <si>
    <t>DE27C</t>
  </si>
  <si>
    <t>Unterallgäu</t>
  </si>
  <si>
    <t>DE27D</t>
  </si>
  <si>
    <t>Donau-Ries</t>
  </si>
  <si>
    <t>DE27E</t>
  </si>
  <si>
    <t>Oberallgäu</t>
  </si>
  <si>
    <t>DE300</t>
  </si>
  <si>
    <t>Frankfurt (Oder), Kreisfreie Stadt</t>
  </si>
  <si>
    <t>Barnim</t>
  </si>
  <si>
    <t>Märkisch-Oderland</t>
  </si>
  <si>
    <t>Oberhavel</t>
  </si>
  <si>
    <t>Oder-Spree</t>
  </si>
  <si>
    <t>Ostprignitz-Ruppin</t>
  </si>
  <si>
    <t>Prignitz</t>
  </si>
  <si>
    <t>Uckermark</t>
  </si>
  <si>
    <t>Brandenburg an der Havel, Kreisfreie Stadt</t>
  </si>
  <si>
    <t>Cottbus, Kreisfreie Stadt</t>
  </si>
  <si>
    <t>Potsdam, Kreisfreie Stadt</t>
  </si>
  <si>
    <t>Dahme-Spreewald</t>
  </si>
  <si>
    <t>Ceuta</t>
  </si>
  <si>
    <t>Melilla</t>
  </si>
  <si>
    <t>Nord</t>
  </si>
  <si>
    <t>Miasto Łódź</t>
  </si>
  <si>
    <t>Miasto Poznań</t>
  </si>
  <si>
    <t>Miasto Wrocław</t>
  </si>
  <si>
    <t>Włocławski</t>
  </si>
  <si>
    <t>Kingston upon Hull, City of</t>
  </si>
  <si>
    <t>Jihočeský kraj</t>
  </si>
  <si>
    <t>Gozo and Comino / Għawdex u Kemmuna</t>
  </si>
  <si>
    <t>EL11</t>
  </si>
  <si>
    <t>EL111</t>
  </si>
  <si>
    <t>EL112</t>
  </si>
  <si>
    <t>EL113</t>
  </si>
  <si>
    <t>EL114</t>
  </si>
  <si>
    <t>EL115</t>
  </si>
  <si>
    <t>EL12</t>
  </si>
  <si>
    <t>EL121</t>
  </si>
  <si>
    <t>EL122</t>
  </si>
  <si>
    <t>EL123</t>
  </si>
  <si>
    <t>EL124</t>
  </si>
  <si>
    <t>EL125</t>
  </si>
  <si>
    <t>EL126</t>
  </si>
  <si>
    <t>EL127</t>
  </si>
  <si>
    <t>EL13</t>
  </si>
  <si>
    <t>EL131</t>
  </si>
  <si>
    <t>EL132</t>
  </si>
  <si>
    <t>EL133</t>
  </si>
  <si>
    <t>Worms, Kreisfreie Stadt</t>
  </si>
  <si>
    <t>DEB3A</t>
  </si>
  <si>
    <t>Zweibrücken, Kreisfreie Stadt</t>
  </si>
  <si>
    <t>DEB3B</t>
  </si>
  <si>
    <t>Alzey-Worms</t>
  </si>
  <si>
    <t>DEB3C</t>
  </si>
  <si>
    <t>Bad Dürkheim</t>
  </si>
  <si>
    <t>DEB3D</t>
  </si>
  <si>
    <t>Donnersbergkreis</t>
  </si>
  <si>
    <t>DEB3E</t>
  </si>
  <si>
    <t>Germersheim</t>
  </si>
  <si>
    <t>DEB3F</t>
  </si>
  <si>
    <t>Kaiserslautern, Landkreis</t>
  </si>
  <si>
    <t>DEB3G</t>
  </si>
  <si>
    <t>Kusel</t>
  </si>
  <si>
    <t>DEB3H</t>
  </si>
  <si>
    <t>Südliche Weinstraße</t>
  </si>
  <si>
    <t>DEB3I</t>
  </si>
  <si>
    <t>Rhein-Pfalz-Kreis</t>
  </si>
  <si>
    <t>DEB3J</t>
  </si>
  <si>
    <t>Mainz-Bingen</t>
  </si>
  <si>
    <t>DEB3K</t>
  </si>
  <si>
    <t>Südwestpfalz</t>
  </si>
  <si>
    <t>DEC01</t>
  </si>
  <si>
    <t>DEC02</t>
  </si>
  <si>
    <t>Merzig-Wadern</t>
  </si>
  <si>
    <t>DEC03</t>
  </si>
  <si>
    <t>Neunkirchen</t>
  </si>
  <si>
    <t>DEC04</t>
  </si>
  <si>
    <t>Saarlouis</t>
  </si>
  <si>
    <t>DEC05</t>
  </si>
  <si>
    <t>Saarpfalz-Kreis</t>
  </si>
  <si>
    <t>DEC06</t>
  </si>
  <si>
    <t>St. Wendel</t>
  </si>
  <si>
    <t>Chemnitz, Kreisfreie Stadt</t>
  </si>
  <si>
    <t>Vogtlandkreis</t>
  </si>
  <si>
    <t>DED21</t>
  </si>
  <si>
    <t>Dresden, Kreisfreie Stadt</t>
  </si>
  <si>
    <t>Bautzen</t>
  </si>
  <si>
    <t>Meißen</t>
  </si>
  <si>
    <t>Leipzig, Kreisfreie Stadt</t>
  </si>
  <si>
    <t>DEE01</t>
  </si>
  <si>
    <t>Dessau-Roßlau, Kreisfreie Stadt</t>
  </si>
  <si>
    <t>DEE02</t>
  </si>
  <si>
    <t>Halle (Saale), Kreisfreie Stadt</t>
  </si>
  <si>
    <t>DEE03</t>
  </si>
  <si>
    <t>Magdeburg, Kreisfreie Stadt</t>
  </si>
  <si>
    <t>DEE04</t>
  </si>
  <si>
    <t>Altmarkkreis Salzwedel</t>
  </si>
  <si>
    <t>DEE05</t>
  </si>
  <si>
    <t>Anhalt-Bitterfeld</t>
  </si>
  <si>
    <t>DEE06</t>
  </si>
  <si>
    <t>Jerichower Land</t>
  </si>
  <si>
    <t>DEE07</t>
  </si>
  <si>
    <t>Börde</t>
  </si>
  <si>
    <t>DEE08</t>
  </si>
  <si>
    <t>CZ08</t>
  </si>
  <si>
    <t>Moravskoslezsko</t>
  </si>
  <si>
    <t>DK01</t>
  </si>
  <si>
    <t>Hovedstaden</t>
  </si>
  <si>
    <t>DK02</t>
  </si>
  <si>
    <t>Sjælland</t>
  </si>
  <si>
    <t>:</t>
  </si>
  <si>
    <t>Bucureşti - Ilfov</t>
  </si>
  <si>
    <t>Norway</t>
  </si>
  <si>
    <t>Turkey</t>
  </si>
  <si>
    <t>Switzerland</t>
  </si>
  <si>
    <t>NUTS</t>
  </si>
  <si>
    <t>Region name</t>
  </si>
  <si>
    <t>Value</t>
  </si>
  <si>
    <t>BE10</t>
  </si>
  <si>
    <t>Région de Bruxelles-Capitale / Brussels Hoofdstedelijk Gewest</t>
  </si>
  <si>
    <t>BE21</t>
  </si>
  <si>
    <t>Prov. Antwerpen</t>
  </si>
  <si>
    <t>BE22</t>
  </si>
  <si>
    <t>Prov. Limburg (BE)</t>
  </si>
  <si>
    <t>South Western Scotland</t>
  </si>
  <si>
    <t>UKM5</t>
  </si>
  <si>
    <t>North Eastern Scotland</t>
  </si>
  <si>
    <t>UKM6</t>
  </si>
  <si>
    <t>Highlands and Islands</t>
  </si>
  <si>
    <t>UKN0</t>
  </si>
  <si>
    <t>Iceland</t>
  </si>
  <si>
    <t>Liechtenstein</t>
  </si>
  <si>
    <t>NO01</t>
  </si>
  <si>
    <t>Oslo og Akershus</t>
  </si>
  <si>
    <t>NO02</t>
  </si>
  <si>
    <t>Hedmark og Oppland</t>
  </si>
  <si>
    <t>NO03</t>
  </si>
  <si>
    <t>Sør-Østlandet</t>
  </si>
  <si>
    <t>NO04</t>
  </si>
  <si>
    <t>Agder og Rogaland</t>
  </si>
  <si>
    <t>NO05</t>
  </si>
  <si>
    <t>Vestlandet</t>
  </si>
  <si>
    <t>NO06</t>
  </si>
  <si>
    <t>Trøndelag</t>
  </si>
  <si>
    <t>NO07</t>
  </si>
  <si>
    <t>Nord-Norge</t>
  </si>
  <si>
    <t>CH01</t>
  </si>
  <si>
    <t>Région lémanique</t>
  </si>
  <si>
    <t>CH02</t>
  </si>
  <si>
    <t>Espace Mittelland</t>
  </si>
  <si>
    <t>CH03</t>
  </si>
  <si>
    <t>Nordwestschweiz</t>
  </si>
  <si>
    <t>CH04</t>
  </si>
  <si>
    <t>Zürich</t>
  </si>
  <si>
    <t>CH05</t>
  </si>
  <si>
    <t>Ostschweiz</t>
  </si>
  <si>
    <t>CH06</t>
  </si>
  <si>
    <t>Zentralschweiz</t>
  </si>
  <si>
    <t>CH07</t>
  </si>
  <si>
    <t>Ticino</t>
  </si>
  <si>
    <t>Montenegro</t>
  </si>
  <si>
    <t>HR03</t>
  </si>
  <si>
    <t>Jadranska Hrvatska</t>
  </si>
  <si>
    <t>TR10</t>
  </si>
  <si>
    <t>TR21</t>
  </si>
  <si>
    <t>TR22</t>
  </si>
  <si>
    <t>TR31</t>
  </si>
  <si>
    <t>TR32</t>
  </si>
  <si>
    <t>TR33</t>
  </si>
  <si>
    <t>TR41</t>
  </si>
  <si>
    <t>TR42</t>
  </si>
  <si>
    <t>TR51</t>
  </si>
  <si>
    <t>Ankara</t>
  </si>
  <si>
    <t>TR52</t>
  </si>
  <si>
    <t>Konya</t>
  </si>
  <si>
    <t>TR61</t>
  </si>
  <si>
    <t>TR62</t>
  </si>
  <si>
    <t>TR63</t>
  </si>
  <si>
    <t>TR71</t>
  </si>
  <si>
    <t>TR72</t>
  </si>
  <si>
    <t>TR81</t>
  </si>
  <si>
    <t>TR82</t>
  </si>
  <si>
    <t>TR83</t>
  </si>
  <si>
    <t>TR90</t>
  </si>
  <si>
    <t>TRA1</t>
  </si>
  <si>
    <t>TRA2</t>
  </si>
  <si>
    <t>TRB1</t>
  </si>
  <si>
    <t>TRB2</t>
  </si>
  <si>
    <t>TRC1</t>
  </si>
  <si>
    <t>TRC2</t>
  </si>
  <si>
    <t>TRC3</t>
  </si>
  <si>
    <t>BE100</t>
  </si>
  <si>
    <t>Arr. de Bruxelles-Capitale / Arr. van Brussel-Hoofdstad</t>
  </si>
  <si>
    <t>BE211</t>
  </si>
  <si>
    <t>Arr. Antwerpen</t>
  </si>
  <si>
    <t>BE212</t>
  </si>
  <si>
    <t>Arr. Mechelen</t>
  </si>
  <si>
    <t>BE213</t>
  </si>
  <si>
    <t>Arr. Turnhout</t>
  </si>
  <si>
    <t>EL134</t>
  </si>
  <si>
    <t>EL14</t>
  </si>
  <si>
    <t>EL141</t>
  </si>
  <si>
    <t>EL142</t>
  </si>
  <si>
    <t>EL143</t>
  </si>
  <si>
    <t>EL144</t>
  </si>
  <si>
    <t>EL21</t>
  </si>
  <si>
    <t>EL211</t>
  </si>
  <si>
    <t>EL212</t>
  </si>
  <si>
    <t>EL213</t>
  </si>
  <si>
    <t>EL214</t>
  </si>
  <si>
    <t>EL22</t>
  </si>
  <si>
    <t>EL221</t>
  </si>
  <si>
    <t>EL222</t>
  </si>
  <si>
    <t>EL223</t>
  </si>
  <si>
    <t>EL224</t>
  </si>
  <si>
    <t>EL23</t>
  </si>
  <si>
    <t>EL231</t>
  </si>
  <si>
    <t>EL232</t>
  </si>
  <si>
    <t>EL233</t>
  </si>
  <si>
    <t>EL24</t>
  </si>
  <si>
    <t>EL241</t>
  </si>
  <si>
    <t>EL242</t>
  </si>
  <si>
    <t>EL243</t>
  </si>
  <si>
    <t>EL244</t>
  </si>
  <si>
    <t>EL245</t>
  </si>
  <si>
    <t>EL25</t>
  </si>
  <si>
    <t>EL251</t>
  </si>
  <si>
    <t>EL252</t>
  </si>
  <si>
    <t>EL253</t>
  </si>
  <si>
    <t>EL254</t>
  </si>
  <si>
    <t>EL255</t>
  </si>
  <si>
    <t>EL30</t>
  </si>
  <si>
    <t>EL300</t>
  </si>
  <si>
    <t>EL41</t>
  </si>
  <si>
    <t>EL411</t>
  </si>
  <si>
    <t>EL412</t>
  </si>
  <si>
    <t>EL413</t>
  </si>
  <si>
    <t>EL42</t>
  </si>
  <si>
    <t>EL421</t>
  </si>
  <si>
    <t>EL422</t>
  </si>
  <si>
    <t>EL43</t>
  </si>
  <si>
    <t>EL431</t>
  </si>
  <si>
    <t>EL432</t>
  </si>
  <si>
    <t>EL433</t>
  </si>
  <si>
    <t>EL434</t>
  </si>
  <si>
    <t>ITC4C</t>
  </si>
  <si>
    <t>ITC4D</t>
  </si>
  <si>
    <t>Monza e della Brianza</t>
  </si>
  <si>
    <t>ITI34</t>
  </si>
  <si>
    <t>ITI35</t>
  </si>
  <si>
    <t>Fermo</t>
  </si>
  <si>
    <t>ITF46</t>
  </si>
  <si>
    <t>ITF47</t>
  </si>
  <si>
    <t>ITF48</t>
  </si>
  <si>
    <t>Barletta-Andria-Trani</t>
  </si>
  <si>
    <t>ITH59</t>
  </si>
  <si>
    <t>ITI31</t>
  </si>
  <si>
    <t>ITH1</t>
  </si>
  <si>
    <t>ITH10</t>
  </si>
  <si>
    <t>ITH2</t>
  </si>
  <si>
    <t>ITH20</t>
  </si>
  <si>
    <t>ITH3</t>
  </si>
  <si>
    <t>ITH31</t>
  </si>
  <si>
    <t>ITH32</t>
  </si>
  <si>
    <t>ITH33</t>
  </si>
  <si>
    <t>ITH34</t>
  </si>
  <si>
    <t>ITH35</t>
  </si>
  <si>
    <t>ITH36</t>
  </si>
  <si>
    <t>ITH37</t>
  </si>
  <si>
    <t>ITH4</t>
  </si>
  <si>
    <t>ITH41</t>
  </si>
  <si>
    <t>ITH42</t>
  </si>
  <si>
    <t>ITH43</t>
  </si>
  <si>
    <t>ITH44</t>
  </si>
  <si>
    <t>ITH5</t>
  </si>
  <si>
    <t>ITH51</t>
  </si>
  <si>
    <t>ITH52</t>
  </si>
  <si>
    <t>ITH53</t>
  </si>
  <si>
    <t>ITH54</t>
  </si>
  <si>
    <t>ITH55</t>
  </si>
  <si>
    <t>ITH56</t>
  </si>
  <si>
    <t>ITH57</t>
  </si>
  <si>
    <t>ITH58</t>
  </si>
  <si>
    <t>ITI1</t>
  </si>
  <si>
    <t>ITI11</t>
  </si>
  <si>
    <t>ITI12</t>
  </si>
  <si>
    <t>ITI13</t>
  </si>
  <si>
    <t>ITI14</t>
  </si>
  <si>
    <t>ITI15</t>
  </si>
  <si>
    <t>ITI16</t>
  </si>
  <si>
    <t>ITI17</t>
  </si>
  <si>
    <t>ITI18</t>
  </si>
  <si>
    <t>ITI19</t>
  </si>
  <si>
    <t>ITI1A</t>
  </si>
  <si>
    <t>ITI2</t>
  </si>
  <si>
    <t>ITI21</t>
  </si>
  <si>
    <t>ITI22</t>
  </si>
  <si>
    <t>ITI3</t>
  </si>
  <si>
    <t>ITI32</t>
  </si>
  <si>
    <t>ITI33</t>
  </si>
  <si>
    <t>ITI4</t>
  </si>
  <si>
    <t>ITI41</t>
  </si>
  <si>
    <t>ITI42</t>
  </si>
  <si>
    <t>ITI43</t>
  </si>
  <si>
    <t>ITI44</t>
  </si>
  <si>
    <t>ITI45</t>
  </si>
  <si>
    <t>Provincia Autonoma di Bolzano/Bozen</t>
  </si>
  <si>
    <t>Hochtaunuskreis</t>
  </si>
  <si>
    <t>DE719</t>
  </si>
  <si>
    <t>Main-Kinzig-Kreis</t>
  </si>
  <si>
    <t>DE71A</t>
  </si>
  <si>
    <t>Main-Taunus-Kreis</t>
  </si>
  <si>
    <t>DE71B</t>
  </si>
  <si>
    <t>Odenwaldkreis</t>
  </si>
  <si>
    <t>DE71C</t>
  </si>
  <si>
    <t>Offenbach, Landkreis</t>
  </si>
  <si>
    <t>DE71D</t>
  </si>
  <si>
    <t>Rheingau-Taunus-Kreis</t>
  </si>
  <si>
    <t>DE71E</t>
  </si>
  <si>
    <t>Wetteraukreis</t>
  </si>
  <si>
    <t>DE80</t>
  </si>
  <si>
    <t>Mecklenburg-Vorpommern</t>
  </si>
  <si>
    <t>DE91</t>
  </si>
  <si>
    <t>Braunschweig</t>
  </si>
  <si>
    <t>DE92</t>
  </si>
  <si>
    <t>Hannover</t>
  </si>
  <si>
    <t>DE93</t>
  </si>
  <si>
    <t>Lüneburg</t>
  </si>
  <si>
    <t>DE94</t>
  </si>
  <si>
    <t>Weser-Ems</t>
  </si>
  <si>
    <t>DEA1</t>
  </si>
  <si>
    <t>Düsseldorf</t>
  </si>
  <si>
    <t>DEA2</t>
  </si>
  <si>
    <t>Köln</t>
  </si>
  <si>
    <t>DEA3</t>
  </si>
  <si>
    <t>Münster</t>
  </si>
  <si>
    <t>DEA4</t>
  </si>
  <si>
    <t>Detmold</t>
  </si>
  <si>
    <t>DEA5</t>
  </si>
  <si>
    <t>Arnsberg</t>
  </si>
  <si>
    <t>DEB1</t>
  </si>
  <si>
    <t>Koblenz</t>
  </si>
  <si>
    <t>DEB2</t>
  </si>
  <si>
    <t>Trier</t>
  </si>
  <si>
    <t>DEB3</t>
  </si>
  <si>
    <t>Rheinhessen-Pfalz</t>
  </si>
  <si>
    <t>DEC0</t>
  </si>
  <si>
    <t>Saarland</t>
  </si>
  <si>
    <t>Chemnitz</t>
  </si>
  <si>
    <t>DED2</t>
  </si>
  <si>
    <t>Dresden</t>
  </si>
  <si>
    <t>Leipzig</t>
  </si>
  <si>
    <t>DEE0</t>
  </si>
  <si>
    <t>Sachsen-Anhalt</t>
  </si>
  <si>
    <t>DEF0</t>
  </si>
  <si>
    <t>Schleswig-Holstein</t>
  </si>
  <si>
    <t>DEG0</t>
  </si>
  <si>
    <t>Thüringen</t>
  </si>
  <si>
    <t>EE00</t>
  </si>
  <si>
    <t>Eesti</t>
  </si>
  <si>
    <t>IE01</t>
  </si>
  <si>
    <t>Border, Midland and Western</t>
  </si>
  <si>
    <t>IE02</t>
  </si>
  <si>
    <t>Southern and Eastern</t>
  </si>
  <si>
    <t>Anatoliki Makedonia, Thraki</t>
  </si>
  <si>
    <t>Kentriki Makedonia</t>
  </si>
  <si>
    <t>Dytiki Makedonia</t>
  </si>
  <si>
    <t>Thessalia</t>
  </si>
  <si>
    <t>Ipeiros</t>
  </si>
  <si>
    <t>Ionia Nisia</t>
  </si>
  <si>
    <t>Dytiki Ellada</t>
  </si>
  <si>
    <t>Sterea Ellada</t>
  </si>
  <si>
    <t>Peloponnisos</t>
  </si>
  <si>
    <t>Attiki</t>
  </si>
  <si>
    <t>Voreio Aigaio</t>
  </si>
  <si>
    <t>Notio Aigaio</t>
  </si>
  <si>
    <t>Kriti</t>
  </si>
  <si>
    <t>ES11</t>
  </si>
  <si>
    <t>Galicia</t>
  </si>
  <si>
    <t>ES12</t>
  </si>
  <si>
    <t>Principado de Asturias</t>
  </si>
  <si>
    <t>ES13</t>
  </si>
  <si>
    <t>Cantabria</t>
  </si>
  <si>
    <t>ES21</t>
  </si>
  <si>
    <t>País Vasco</t>
  </si>
  <si>
    <t>ES22</t>
  </si>
  <si>
    <t>Comunidad Foral de Navarra</t>
  </si>
  <si>
    <t>ES23</t>
  </si>
  <si>
    <t>La Rioja</t>
  </si>
  <si>
    <t>ES24</t>
  </si>
  <si>
    <t>DE113</t>
  </si>
  <si>
    <t>Esslingen</t>
  </si>
  <si>
    <t>DE114</t>
  </si>
  <si>
    <t>Göppingen</t>
  </si>
  <si>
    <t>DE115</t>
  </si>
  <si>
    <t>Ludwigsburg</t>
  </si>
  <si>
    <t>DE116</t>
  </si>
  <si>
    <t>Rems-Murr-Kreis</t>
  </si>
  <si>
    <t>DE117</t>
  </si>
  <si>
    <t>Heilbronn, Stadtkreis</t>
  </si>
  <si>
    <t>DE118</t>
  </si>
  <si>
    <t>Heilbronn, Landkreis</t>
  </si>
  <si>
    <t>DE119</t>
  </si>
  <si>
    <t>Hohenlohekreis</t>
  </si>
  <si>
    <t>DE11A</t>
  </si>
  <si>
    <t>Schwäbisch Hall</t>
  </si>
  <si>
    <t>DE11B</t>
  </si>
  <si>
    <t>Main-Tauber-Kreis</t>
  </si>
  <si>
    <t>Miasto Szczecin</t>
  </si>
  <si>
    <t>PL425</t>
  </si>
  <si>
    <t>PL431</t>
  </si>
  <si>
    <t>Gorzowski</t>
  </si>
  <si>
    <t>PL432</t>
  </si>
  <si>
    <t>Zielonogórski</t>
  </si>
  <si>
    <t>PL514</t>
  </si>
  <si>
    <t>PL515</t>
  </si>
  <si>
    <t>Jeleniogórski</t>
  </si>
  <si>
    <t>PL516</t>
  </si>
  <si>
    <t>PL517</t>
  </si>
  <si>
    <t>PL518</t>
  </si>
  <si>
    <t>PL521</t>
  </si>
  <si>
    <t>Nyski</t>
  </si>
  <si>
    <t>PL522</t>
  </si>
  <si>
    <t>Opolski</t>
  </si>
  <si>
    <t>PL613</t>
  </si>
  <si>
    <t>PL614</t>
  </si>
  <si>
    <t>PL615</t>
  </si>
  <si>
    <t>PL621</t>
  </si>
  <si>
    <t>PL622</t>
  </si>
  <si>
    <t>PL623</t>
  </si>
  <si>
    <t>Castilla y León</t>
  </si>
  <si>
    <t>ES42</t>
  </si>
  <si>
    <t>ES43</t>
  </si>
  <si>
    <t>Extremadura</t>
  </si>
  <si>
    <t>ES51</t>
  </si>
  <si>
    <t>Flag</t>
  </si>
  <si>
    <t>Pinhal Interior Sul</t>
  </si>
  <si>
    <t>PT167</t>
  </si>
  <si>
    <t>Serra da Estrela</t>
  </si>
  <si>
    <t>PT168</t>
  </si>
  <si>
    <t>Beira Interior Norte</t>
  </si>
  <si>
    <t>PT169</t>
  </si>
  <si>
    <t>Beira Interior Sul</t>
  </si>
  <si>
    <t>PT16A</t>
  </si>
  <si>
    <t>Cova da Beira</t>
  </si>
  <si>
    <t>PT16B</t>
  </si>
  <si>
    <t>Oeste</t>
  </si>
  <si>
    <t>PT16C</t>
  </si>
  <si>
    <t>Médio Tejo</t>
  </si>
  <si>
    <t>PT171</t>
  </si>
  <si>
    <t>Grande Lisboa</t>
  </si>
  <si>
    <t>PT172</t>
  </si>
  <si>
    <t>Noord-Overijssel</t>
  </si>
  <si>
    <t>NL212</t>
  </si>
  <si>
    <t>Zuidwest-Overijssel</t>
  </si>
  <si>
    <t>NL213</t>
  </si>
  <si>
    <t>Twente</t>
  </si>
  <si>
    <t>NL221</t>
  </si>
  <si>
    <t>Veluwe</t>
  </si>
  <si>
    <t>NL225</t>
  </si>
  <si>
    <t>Achterhoek</t>
  </si>
  <si>
    <t>NL226</t>
  </si>
  <si>
    <t>Arnhem/Nijmegen</t>
  </si>
  <si>
    <t>NL224</t>
  </si>
  <si>
    <t>Zuidwest-Gelderland</t>
  </si>
  <si>
    <t>NL230</t>
  </si>
  <si>
    <t>NL310</t>
  </si>
  <si>
    <t>NL321</t>
  </si>
  <si>
    <t>Kop van Noord-Holland</t>
  </si>
  <si>
    <t>NL322</t>
  </si>
  <si>
    <t>Alkmaar en omgeving</t>
  </si>
  <si>
    <t>NL323</t>
  </si>
  <si>
    <t>IJmond</t>
  </si>
  <si>
    <t>NL324</t>
  </si>
  <si>
    <t>Agglomeratie Haarlem</t>
  </si>
  <si>
    <t>NL325</t>
  </si>
  <si>
    <t>Zaanstreek</t>
  </si>
  <si>
    <t>NL326</t>
  </si>
  <si>
    <t>Groot-Amsterdam</t>
  </si>
  <si>
    <t>NL327</t>
  </si>
  <si>
    <t>Het Gooi en Vechtstreek</t>
  </si>
  <si>
    <t>Agglomeratie Leiden en Bollenstreek</t>
  </si>
  <si>
    <t>NL332</t>
  </si>
  <si>
    <t>Agglomeratie 's-Gravenhage</t>
  </si>
  <si>
    <t>NL333</t>
  </si>
  <si>
    <t>Delft en Westland</t>
  </si>
  <si>
    <t>Oost-Zuid-Holland</t>
  </si>
  <si>
    <t>Groot-Rijnmond</t>
  </si>
  <si>
    <t>Zuidoost-Zuid-Holland</t>
  </si>
  <si>
    <t>NL341</t>
  </si>
  <si>
    <t>Zeeuwsch-Vlaanderen</t>
  </si>
  <si>
    <t>NL342</t>
  </si>
  <si>
    <t>Overig Zeeland</t>
  </si>
  <si>
    <t>NL411</t>
  </si>
  <si>
    <t>West-Noord-Brabant</t>
  </si>
  <si>
    <t>NL412</t>
  </si>
  <si>
    <t>Midden-Noord-Brabant</t>
  </si>
  <si>
    <t>NL413</t>
  </si>
  <si>
    <t>Noordoost-Noord-Brabant</t>
  </si>
  <si>
    <t>NL414</t>
  </si>
  <si>
    <t>Zuidoost-Noord-Brabant</t>
  </si>
  <si>
    <t>NL421</t>
  </si>
  <si>
    <t>Noord-Limburg</t>
  </si>
  <si>
    <t>NL422</t>
  </si>
  <si>
    <t>Midden-Limburg</t>
  </si>
  <si>
    <t>NL423</t>
  </si>
  <si>
    <t>Zuid-Limburg</t>
  </si>
  <si>
    <t>AT111</t>
  </si>
  <si>
    <t>Mittelburgenland</t>
  </si>
  <si>
    <t>AT112</t>
  </si>
  <si>
    <t>Nordburgenland</t>
  </si>
  <si>
    <t>AT113</t>
  </si>
  <si>
    <t>Südburgenland</t>
  </si>
  <si>
    <t>AT121</t>
  </si>
  <si>
    <t>Mostviertel-Eisenwurzen</t>
  </si>
  <si>
    <t>AT122</t>
  </si>
  <si>
    <t>Niederösterreich-Süd</t>
  </si>
  <si>
    <t>AT123</t>
  </si>
  <si>
    <t>Sankt Pölten</t>
  </si>
  <si>
    <t>AT124</t>
  </si>
  <si>
    <t>Waldviertel</t>
  </si>
  <si>
    <t>National average</t>
  </si>
  <si>
    <t>Belgium</t>
  </si>
  <si>
    <t>Bulgaria</t>
  </si>
  <si>
    <t>Czech Republic</t>
  </si>
  <si>
    <t>Denmark</t>
  </si>
  <si>
    <t>Germany</t>
  </si>
  <si>
    <t>Estonia</t>
  </si>
  <si>
    <t>Ireland</t>
  </si>
  <si>
    <t>Greece</t>
  </si>
  <si>
    <t>Spain</t>
  </si>
  <si>
    <t>France</t>
  </si>
  <si>
    <t>Italy</t>
  </si>
  <si>
    <t>Rīga</t>
  </si>
  <si>
    <t>Hungary</t>
  </si>
  <si>
    <t>Netherlands</t>
  </si>
  <si>
    <t>Austria</t>
  </si>
  <si>
    <t>Poland</t>
  </si>
  <si>
    <t>Portugal</t>
  </si>
  <si>
    <t>Romania</t>
  </si>
  <si>
    <t>Slovenia</t>
  </si>
  <si>
    <t>Slovakia</t>
  </si>
  <si>
    <t>Finland</t>
  </si>
  <si>
    <t>Sweden</t>
  </si>
  <si>
    <t>Croatia</t>
  </si>
  <si>
    <t>RS</t>
  </si>
  <si>
    <t>Serbia</t>
  </si>
  <si>
    <t>Neustadt an der Weinstraße, Kreisfreie Stadt</t>
  </si>
  <si>
    <t>DEB37</t>
  </si>
  <si>
    <t>IS</t>
  </si>
  <si>
    <t>LI</t>
  </si>
  <si>
    <t>ME</t>
  </si>
  <si>
    <t>MK</t>
  </si>
  <si>
    <t>Kocaeli, Sakarya, Düzce, Bolu, Yalova</t>
  </si>
  <si>
    <t>Antalya, Isparta, Burdur</t>
  </si>
  <si>
    <t>Adana, Mersin</t>
  </si>
  <si>
    <t>Kayseri, Sivas, Yozgat</t>
  </si>
  <si>
    <t>ITG11</t>
  </si>
  <si>
    <t>Trapani</t>
  </si>
  <si>
    <t>ITG12</t>
  </si>
  <si>
    <t>Palermo</t>
  </si>
  <si>
    <t>ITG13</t>
  </si>
  <si>
    <t>Messina</t>
  </si>
  <si>
    <t>ITG14</t>
  </si>
  <si>
    <t>Agrigento</t>
  </si>
  <si>
    <t>ITG15</t>
  </si>
  <si>
    <t>Caltanissetta</t>
  </si>
  <si>
    <t>ITG16</t>
  </si>
  <si>
    <t>Enna</t>
  </si>
  <si>
    <t>ITG17</t>
  </si>
  <si>
    <t>Catania</t>
  </si>
  <si>
    <t>ITG18</t>
  </si>
  <si>
    <t>Ragusa</t>
  </si>
  <si>
    <t>ITG19</t>
  </si>
  <si>
    <t>Siracusa</t>
  </si>
  <si>
    <t>ITG25</t>
  </si>
  <si>
    <t>Sassari</t>
  </si>
  <si>
    <t>ITG26</t>
  </si>
  <si>
    <t>Nuoro</t>
  </si>
  <si>
    <t>ITG27</t>
  </si>
  <si>
    <t>Cagliari</t>
  </si>
  <si>
    <t>ITG28</t>
  </si>
  <si>
    <t>Oristano</t>
  </si>
  <si>
    <t>ITG29</t>
  </si>
  <si>
    <t>Olbia-Tempio</t>
  </si>
  <si>
    <t>ITG2A</t>
  </si>
  <si>
    <t>Ogliastra</t>
  </si>
  <si>
    <t>ITG2B</t>
  </si>
  <si>
    <t>Medio Campidano</t>
  </si>
  <si>
    <t>ITG2C</t>
  </si>
  <si>
    <t>Carbonia-Iglesias</t>
  </si>
  <si>
    <t>CY000</t>
  </si>
  <si>
    <t>LV003</t>
  </si>
  <si>
    <t>Kurzeme</t>
  </si>
  <si>
    <t>LV005</t>
  </si>
  <si>
    <t>Latgale</t>
  </si>
  <si>
    <t>LV006</t>
  </si>
  <si>
    <t>LV007</t>
  </si>
  <si>
    <t>LV008</t>
  </si>
  <si>
    <t>Vidzeme</t>
  </si>
  <si>
    <t>LV009</t>
  </si>
  <si>
    <t>Zemgale</t>
  </si>
  <si>
    <t>LT001</t>
  </si>
  <si>
    <t>FYR of Macedonia</t>
  </si>
  <si>
    <t>Derbyshire and Nottinghamshire</t>
  </si>
  <si>
    <t>UKF2</t>
  </si>
  <si>
    <t>Leicestershire, Rutland and Northamptonshire</t>
  </si>
  <si>
    <t>UKF3</t>
  </si>
  <si>
    <t>Lincolnshire</t>
  </si>
  <si>
    <t>UKG1</t>
  </si>
  <si>
    <t>Herefordshire, Worcestershire and Warwickshire</t>
  </si>
  <si>
    <t>UKG2</t>
  </si>
  <si>
    <t>Shropshire and Staffordshire</t>
  </si>
  <si>
    <t>UKG3</t>
  </si>
  <si>
    <t>West Midlands</t>
  </si>
  <si>
    <t>UKH1</t>
  </si>
  <si>
    <t>East Anglia</t>
  </si>
  <si>
    <t>UKH2</t>
  </si>
  <si>
    <t>Bedfordshire and Hertfordshire</t>
  </si>
  <si>
    <t>UKH3</t>
  </si>
  <si>
    <t>Essex</t>
  </si>
  <si>
    <t>UKI1</t>
  </si>
  <si>
    <t>Inner London</t>
  </si>
  <si>
    <t>UKI2</t>
  </si>
  <si>
    <t>Outer London</t>
  </si>
  <si>
    <t>UKJ1</t>
  </si>
  <si>
    <t>AT125</t>
  </si>
  <si>
    <t>Weinviertel</t>
  </si>
  <si>
    <t>AT126</t>
  </si>
  <si>
    <t>Wiener Umland/Nordteil</t>
  </si>
  <si>
    <t>AT127</t>
  </si>
  <si>
    <t>Wiener Umland/Südteil</t>
  </si>
  <si>
    <t>AT130</t>
  </si>
  <si>
    <t>AT211</t>
  </si>
  <si>
    <t>Klagenfurt-Villach</t>
  </si>
  <si>
    <t>AT212</t>
  </si>
  <si>
    <t>Oberkärnten</t>
  </si>
  <si>
    <t>AT213</t>
  </si>
  <si>
    <t>Unterkärnten</t>
  </si>
  <si>
    <t>AT221</t>
  </si>
  <si>
    <t>Graz</t>
  </si>
  <si>
    <t>AT222</t>
  </si>
  <si>
    <t>Liezen</t>
  </si>
  <si>
    <t>AT223</t>
  </si>
  <si>
    <t>Östliche Obersteiermark</t>
  </si>
  <si>
    <t>AT224</t>
  </si>
  <si>
    <t>Oststeiermark</t>
  </si>
  <si>
    <t>Hartlepool and Stockton-on-Tees</t>
  </si>
  <si>
    <t>UKC12</t>
  </si>
  <si>
    <t>South Teesside</t>
  </si>
  <si>
    <t>UKC13</t>
  </si>
  <si>
    <t>Darlington</t>
  </si>
  <si>
    <t>UKC14</t>
  </si>
  <si>
    <t>Durham CC</t>
  </si>
  <si>
    <t>UKC21</t>
  </si>
  <si>
    <t>Northumberland</t>
  </si>
  <si>
    <t>UKC22</t>
  </si>
  <si>
    <t>Tyneside</t>
  </si>
  <si>
    <t>UKC23</t>
  </si>
  <si>
    <t>Sunderland</t>
  </si>
  <si>
    <t>UKD11</t>
  </si>
  <si>
    <t>West Cumbria</t>
  </si>
  <si>
    <t>UKD12</t>
  </si>
  <si>
    <t>East Cumbria</t>
  </si>
  <si>
    <t>UKD31</t>
  </si>
  <si>
    <t>Greater Manchester South</t>
  </si>
  <si>
    <t>UKD32</t>
  </si>
  <si>
    <t>Greater Manchester North</t>
  </si>
  <si>
    <t>UKD41</t>
  </si>
  <si>
    <t>Blackburn with Darwen</t>
  </si>
  <si>
    <t>UKD42</t>
  </si>
  <si>
    <t>Blackpool</t>
  </si>
  <si>
    <t>UKD43</t>
  </si>
  <si>
    <t>Lancashire CC</t>
  </si>
  <si>
    <t>East Merseyside</t>
  </si>
  <si>
    <t>Liverpool</t>
  </si>
  <si>
    <t>Sefton</t>
  </si>
  <si>
    <t>Wirral</t>
  </si>
  <si>
    <t>UKE11</t>
  </si>
  <si>
    <t>UKE12</t>
  </si>
  <si>
    <t>East Riding of Yorkshire</t>
  </si>
  <si>
    <t>UKE13</t>
  </si>
  <si>
    <t>North and North East Lincolnshire</t>
  </si>
  <si>
    <t>UKE21</t>
  </si>
  <si>
    <t>York</t>
  </si>
  <si>
    <t>UKE22</t>
  </si>
  <si>
    <t>North Yorkshire CC</t>
  </si>
  <si>
    <t>UKE31</t>
  </si>
  <si>
    <t>Barnsley, Doncaster and Rotherham</t>
  </si>
  <si>
    <t>UKE32</t>
  </si>
  <si>
    <t>Sheffield</t>
  </si>
  <si>
    <t>UKE41</t>
  </si>
  <si>
    <t>Bradford</t>
  </si>
  <si>
    <t>UKE42</t>
  </si>
  <si>
    <t>Leeds</t>
  </si>
  <si>
    <t>UKF11</t>
  </si>
  <si>
    <t>Derby</t>
  </si>
  <si>
    <t>UKF12</t>
  </si>
  <si>
    <t>East Derbyshire</t>
  </si>
  <si>
    <t>UKF13</t>
  </si>
  <si>
    <t>South and West Derbyshire</t>
  </si>
  <si>
    <t>UKF14</t>
  </si>
  <si>
    <t>Nottingham</t>
  </si>
  <si>
    <t>UKF15</t>
  </si>
  <si>
    <t>North Nottinghamshire</t>
  </si>
  <si>
    <t>UKF16</t>
  </si>
  <si>
    <t>South Nottinghamshire</t>
  </si>
  <si>
    <t>UKF21</t>
  </si>
  <si>
    <t>Leicester</t>
  </si>
  <si>
    <t>UKF22</t>
  </si>
  <si>
    <t>Leicestershire CC and Rutland</t>
  </si>
  <si>
    <t>UKF30</t>
  </si>
  <si>
    <t>UKG11</t>
  </si>
  <si>
    <t>Herefordshire, County of</t>
  </si>
  <si>
    <t>UKG12</t>
  </si>
  <si>
    <t>Worcestershire</t>
  </si>
  <si>
    <t>UKG13</t>
  </si>
  <si>
    <t>Warwickshire</t>
  </si>
  <si>
    <t>UKG21</t>
  </si>
  <si>
    <t>Telford and Wrekin</t>
  </si>
  <si>
    <t>UKG22</t>
  </si>
  <si>
    <t>Shropshire CC</t>
  </si>
  <si>
    <t>UKG23</t>
  </si>
  <si>
    <t>Stoke-on-Trent</t>
  </si>
  <si>
    <t>UKG24</t>
  </si>
  <si>
    <t>Staffordshire CC</t>
  </si>
  <si>
    <t>UKG31</t>
  </si>
  <si>
    <t>Birmingham</t>
  </si>
  <si>
    <t>UKG32</t>
  </si>
  <si>
    <t>Solihull</t>
  </si>
  <si>
    <t>UKG33</t>
  </si>
  <si>
    <t>Coventry</t>
  </si>
  <si>
    <t>UKH11</t>
  </si>
  <si>
    <t>Peterborough</t>
  </si>
  <si>
    <t>UKH12</t>
  </si>
  <si>
    <t>Cambridgeshire CC</t>
  </si>
  <si>
    <t>UKH13</t>
  </si>
  <si>
    <t>Norfolk</t>
  </si>
  <si>
    <t>UKH14</t>
  </si>
  <si>
    <t>Suffolk</t>
  </si>
  <si>
    <t>UKH21</t>
  </si>
  <si>
    <t>Luton</t>
  </si>
  <si>
    <t>UKH23</t>
  </si>
  <si>
    <t>Hertfordshire</t>
  </si>
  <si>
    <t>UKH31</t>
  </si>
  <si>
    <t>Southend-on-Sea</t>
  </si>
  <si>
    <t>UKH32</t>
  </si>
  <si>
    <t>Thurrock</t>
  </si>
  <si>
    <t>UKH33</t>
  </si>
  <si>
    <t>Essex CC</t>
  </si>
  <si>
    <t>UKI11</t>
  </si>
  <si>
    <t>Wolverhampton</t>
  </si>
  <si>
    <t>Cataluña</t>
  </si>
  <si>
    <t>ES52</t>
  </si>
  <si>
    <t>Comunidad Valenciana</t>
  </si>
  <si>
    <t>ES53</t>
  </si>
  <si>
    <t>Illes Balears</t>
  </si>
  <si>
    <t>ES61</t>
  </si>
  <si>
    <t>Andalucía</t>
  </si>
  <si>
    <t>ES62</t>
  </si>
  <si>
    <t>Región de Murcia</t>
  </si>
  <si>
    <t>ES63</t>
  </si>
  <si>
    <t>ES64</t>
  </si>
  <si>
    <t>ES70</t>
  </si>
  <si>
    <t>FR10</t>
  </si>
  <si>
    <t>FR301</t>
  </si>
  <si>
    <t>FR302</t>
  </si>
  <si>
    <t>Pas-de-Calais</t>
  </si>
  <si>
    <t>FR411</t>
  </si>
  <si>
    <t>Meurthe-et-Moselle</t>
  </si>
  <si>
    <t>FR412</t>
  </si>
  <si>
    <t>Meuse</t>
  </si>
  <si>
    <t>FR413</t>
  </si>
  <si>
    <t>Moselle</t>
  </si>
  <si>
    <t>FR414</t>
  </si>
  <si>
    <t>Vosges</t>
  </si>
  <si>
    <t>FR421</t>
  </si>
  <si>
    <t>Bas-Rhin</t>
  </si>
  <si>
    <t>FR422</t>
  </si>
  <si>
    <t>Haut-Rhin</t>
  </si>
  <si>
    <t>FR431</t>
  </si>
  <si>
    <t>Doubs</t>
  </si>
  <si>
    <t>FR432</t>
  </si>
  <si>
    <t>Jura</t>
  </si>
  <si>
    <t>Mansfeld-Südharz</t>
  </si>
  <si>
    <t>DEE0B</t>
  </si>
  <si>
    <t>Saalekreis</t>
  </si>
  <si>
    <t>DEE0C</t>
  </si>
  <si>
    <t>DEE0D</t>
  </si>
  <si>
    <t>Stendal</t>
  </si>
  <si>
    <t>DEE0E</t>
  </si>
  <si>
    <t>Wittenberg</t>
  </si>
  <si>
    <t>DEF01</t>
  </si>
  <si>
    <t>Flensburg, Kreisfreie Stadt</t>
  </si>
  <si>
    <t>DEF02</t>
  </si>
  <si>
    <t>Kiel, Kreisfreie Stadt</t>
  </si>
  <si>
    <t>DEF03</t>
  </si>
  <si>
    <t>Lübeck, Kreisfreie Stadt</t>
  </si>
  <si>
    <t>DEF04</t>
  </si>
  <si>
    <t>Neumünster, Kreisfreie Stadt</t>
  </si>
  <si>
    <t>DEF05</t>
  </si>
  <si>
    <t>Dithmarschen</t>
  </si>
  <si>
    <t>DEF06</t>
  </si>
  <si>
    <t>Herzogtum Lauenburg</t>
  </si>
  <si>
    <t>DEF07</t>
  </si>
  <si>
    <t>Nordfriesland</t>
  </si>
  <si>
    <t>DEF08</t>
  </si>
  <si>
    <t>Ostholstein</t>
  </si>
  <si>
    <t>DEF09</t>
  </si>
  <si>
    <t>Pinneberg</t>
  </si>
  <si>
    <t>DEF0A</t>
  </si>
  <si>
    <t>Plön</t>
  </si>
  <si>
    <t>DEF0B</t>
  </si>
  <si>
    <t>Rendsburg-Eckernförde</t>
  </si>
  <si>
    <t>DEF0C</t>
  </si>
  <si>
    <t>Schleswig-Flensburg</t>
  </si>
  <si>
    <t>DEF0D</t>
  </si>
  <si>
    <t>Segeberg</t>
  </si>
  <si>
    <t>DEF0E</t>
  </si>
  <si>
    <t>Steinburg</t>
  </si>
  <si>
    <t>DEF0F</t>
  </si>
  <si>
    <t>Stormarn</t>
  </si>
  <si>
    <t>DEG01</t>
  </si>
  <si>
    <t>Erfurt, Kreisfreie Stadt</t>
  </si>
  <si>
    <t>Jena, Kreisfreie Stadt</t>
  </si>
  <si>
    <t>DEG04</t>
  </si>
  <si>
    <t>Suhl, Kreisfreie Stadt</t>
  </si>
  <si>
    <t>DEG05</t>
  </si>
  <si>
    <t>Weimar, Kreisfreie Stadt</t>
  </si>
  <si>
    <t>DEG06</t>
  </si>
  <si>
    <t>Eichsfeld</t>
  </si>
  <si>
    <t>DEG07</t>
  </si>
  <si>
    <t>Nordhausen</t>
  </si>
  <si>
    <t>DEG09</t>
  </si>
  <si>
    <t>Unstrut-Hainich-Kreis</t>
  </si>
  <si>
    <t>DEG0A</t>
  </si>
  <si>
    <t>Kyffhäuserkreis</t>
  </si>
  <si>
    <t>DEG0B</t>
  </si>
  <si>
    <t>Schmalkalden-Meiningen</t>
  </si>
  <si>
    <t>DEG0C</t>
  </si>
  <si>
    <t>Gotha</t>
  </si>
  <si>
    <t>DEG0D</t>
  </si>
  <si>
    <t>Sömmerda</t>
  </si>
  <si>
    <t>DEG0E</t>
  </si>
  <si>
    <t>Hildburghausen</t>
  </si>
  <si>
    <t>DEG0F</t>
  </si>
  <si>
    <t>Ilm-Kreis</t>
  </si>
  <si>
    <t>DEG0G</t>
  </si>
  <si>
    <t>Weimarer Land</t>
  </si>
  <si>
    <t>DEG0H</t>
  </si>
  <si>
    <t>Sonneberg</t>
  </si>
  <si>
    <t>DEG0I</t>
  </si>
  <si>
    <t>Saalfeld-Rudolstadt</t>
  </si>
  <si>
    <t>DEG0J</t>
  </si>
  <si>
    <t>Saale-Holzland-Kreis</t>
  </si>
  <si>
    <t>DEG0K</t>
  </si>
  <si>
    <t>Saale-Orla-Kreis</t>
  </si>
  <si>
    <t>DEG0L</t>
  </si>
  <si>
    <t>Greiz</t>
  </si>
  <si>
    <t>DEG0M</t>
  </si>
  <si>
    <t>Altenburger Land</t>
  </si>
  <si>
    <t>DEG0N</t>
  </si>
  <si>
    <t>Eisenach, Kreisfreie Stadt</t>
  </si>
  <si>
    <t>DEG0P</t>
  </si>
  <si>
    <t>Wartburgkreis</t>
  </si>
  <si>
    <t>EE001</t>
  </si>
  <si>
    <t>Põhja-Eesti</t>
  </si>
  <si>
    <t>EE004</t>
  </si>
  <si>
    <t>Lääne-Eesti</t>
  </si>
  <si>
    <t>EE006</t>
  </si>
  <si>
    <t>Kesk-Eesti</t>
  </si>
  <si>
    <t>EE007</t>
  </si>
  <si>
    <t>Kirde-Eesti</t>
  </si>
  <si>
    <t>EE008</t>
  </si>
  <si>
    <t>Lõuna-Eesti</t>
  </si>
  <si>
    <t>IE011</t>
  </si>
  <si>
    <t>Border</t>
  </si>
  <si>
    <t>IE012</t>
  </si>
  <si>
    <t>Midland</t>
  </si>
  <si>
    <t>IE013</t>
  </si>
  <si>
    <t>West</t>
  </si>
  <si>
    <t>IE021</t>
  </si>
  <si>
    <t>Dublin</t>
  </si>
  <si>
    <t>IE022</t>
  </si>
  <si>
    <t>Mid-East</t>
  </si>
  <si>
    <t>IE023</t>
  </si>
  <si>
    <t>Mid-West</t>
  </si>
  <si>
    <t>IE024</t>
  </si>
  <si>
    <t>South-East (IE)</t>
  </si>
  <si>
    <t>IE025</t>
  </si>
  <si>
    <t>South-West (IE)</t>
  </si>
  <si>
    <t>Evros</t>
  </si>
  <si>
    <t>Xanthi</t>
  </si>
  <si>
    <t>Rodopi</t>
  </si>
  <si>
    <t>Drama</t>
  </si>
  <si>
    <t>Kavala</t>
  </si>
  <si>
    <t>Imathia</t>
  </si>
  <si>
    <t>Thessaloniki</t>
  </si>
  <si>
    <t>Kilkis</t>
  </si>
  <si>
    <t>Pella</t>
  </si>
  <si>
    <t>Pieria</t>
  </si>
  <si>
    <t>Serres</t>
  </si>
  <si>
    <t>Chalkidiki</t>
  </si>
  <si>
    <t>Grevena</t>
  </si>
  <si>
    <t>Kastoria</t>
  </si>
  <si>
    <t>Kozani</t>
  </si>
  <si>
    <t>Florina</t>
  </si>
  <si>
    <t>Karditsa</t>
  </si>
  <si>
    <t>Larisa</t>
  </si>
  <si>
    <t>Magnisia</t>
  </si>
  <si>
    <t>Trikala</t>
  </si>
  <si>
    <t>Arta</t>
  </si>
  <si>
    <t>Thesprotia</t>
  </si>
  <si>
    <t>Ioannina</t>
  </si>
  <si>
    <t>Preveza</t>
  </si>
  <si>
    <t>Zakynthos</t>
  </si>
  <si>
    <t>Kerkyra</t>
  </si>
  <si>
    <t>Kefallinia</t>
  </si>
  <si>
    <t>Lefkada</t>
  </si>
  <si>
    <t>Aitoloakarnania</t>
  </si>
  <si>
    <t>Achaia</t>
  </si>
  <si>
    <t>Ileia</t>
  </si>
  <si>
    <t>Voiotia</t>
  </si>
  <si>
    <t>Evvoia</t>
  </si>
  <si>
    <t>Evrytania</t>
  </si>
  <si>
    <t>Fthiotida</t>
  </si>
  <si>
    <t>Fokida</t>
  </si>
  <si>
    <t>Argolida</t>
  </si>
  <si>
    <t>Arkadia</t>
  </si>
  <si>
    <t>Korinthia</t>
  </si>
  <si>
    <t>Lakonia</t>
  </si>
  <si>
    <t>Messinia</t>
  </si>
  <si>
    <t>Lesvos</t>
  </si>
  <si>
    <t>Samos</t>
  </si>
  <si>
    <t>Chios</t>
  </si>
  <si>
    <t>Dodekanisos</t>
  </si>
  <si>
    <t>Kyklades</t>
  </si>
  <si>
    <t>Irakleio</t>
  </si>
  <si>
    <t>Lasithi</t>
  </si>
  <si>
    <t>Rethymni</t>
  </si>
  <si>
    <t>Chania</t>
  </si>
  <si>
    <t>ES111</t>
  </si>
  <si>
    <t>A Coruña</t>
  </si>
  <si>
    <t>ES112</t>
  </si>
  <si>
    <t>Lugo</t>
  </si>
  <si>
    <t>ES113</t>
  </si>
  <si>
    <t>Ourense</t>
  </si>
  <si>
    <t>ES114</t>
  </si>
  <si>
    <t>Pontevedra</t>
  </si>
  <si>
    <t>ES120</t>
  </si>
  <si>
    <t>Asturias</t>
  </si>
  <si>
    <t>ES130</t>
  </si>
  <si>
    <t>ES211</t>
  </si>
  <si>
    <t>Álava</t>
  </si>
  <si>
    <t>ES212</t>
  </si>
  <si>
    <t>Guipúzcoa</t>
  </si>
  <si>
    <t>ES213</t>
  </si>
  <si>
    <t>Vizcaya</t>
  </si>
  <si>
    <t>ES220</t>
  </si>
  <si>
    <t>Navarra</t>
  </si>
  <si>
    <t>ES230</t>
  </si>
  <si>
    <t>ES241</t>
  </si>
  <si>
    <t>Huesca</t>
  </si>
  <si>
    <t>ES242</t>
  </si>
  <si>
    <t>Teruel</t>
  </si>
  <si>
    <t>ES300</t>
  </si>
  <si>
    <t>Madrid</t>
  </si>
  <si>
    <t>ES243</t>
  </si>
  <si>
    <t>Zaragoza</t>
  </si>
  <si>
    <t>ES411</t>
  </si>
  <si>
    <t>Ávila</t>
  </si>
  <si>
    <t>ES412</t>
  </si>
  <si>
    <t>Burgos</t>
  </si>
  <si>
    <t>ES413</t>
  </si>
  <si>
    <t>León</t>
  </si>
  <si>
    <t>ES414</t>
  </si>
  <si>
    <t>Palencia</t>
  </si>
  <si>
    <t>ES415</t>
  </si>
  <si>
    <t>Salamanca</t>
  </si>
  <si>
    <t>ES416</t>
  </si>
  <si>
    <t>Segovia</t>
  </si>
  <si>
    <t>ES417</t>
  </si>
  <si>
    <t>Soria</t>
  </si>
  <si>
    <t>ES418</t>
  </si>
  <si>
    <t>Valladolid</t>
  </si>
  <si>
    <t>ES419</t>
  </si>
  <si>
    <t>Zamora</t>
  </si>
  <si>
    <t>ES421</t>
  </si>
  <si>
    <t>Albacete</t>
  </si>
  <si>
    <t>ES422</t>
  </si>
  <si>
    <t>Ciudad Real</t>
  </si>
  <si>
    <t>ES423</t>
  </si>
  <si>
    <t>Cuenca</t>
  </si>
  <si>
    <t>ES424</t>
  </si>
  <si>
    <t>Guadalajara</t>
  </si>
  <si>
    <t>ES425</t>
  </si>
  <si>
    <t>Toledo</t>
  </si>
  <si>
    <t>ES431</t>
  </si>
  <si>
    <t>Badajoz</t>
  </si>
  <si>
    <t>ES432</t>
  </si>
  <si>
    <t>Cáceres</t>
  </si>
  <si>
    <t>ES511</t>
  </si>
  <si>
    <t>Barcelona</t>
  </si>
  <si>
    <t>ES512</t>
  </si>
  <si>
    <t>Girona</t>
  </si>
  <si>
    <t>ES513</t>
  </si>
  <si>
    <t>Lleida</t>
  </si>
  <si>
    <t>ES514</t>
  </si>
  <si>
    <t>Tarragona</t>
  </si>
  <si>
    <t>ES521</t>
  </si>
  <si>
    <t>Alicante / Alacant</t>
  </si>
  <si>
    <t>ES522</t>
  </si>
  <si>
    <t>Castellón / Castelló</t>
  </si>
  <si>
    <t>ES523</t>
  </si>
  <si>
    <t>Valencia / València</t>
  </si>
  <si>
    <t>ES531</t>
  </si>
  <si>
    <t>ES532</t>
  </si>
  <si>
    <t>Mallorca</t>
  </si>
  <si>
    <t>ES533</t>
  </si>
  <si>
    <t>Menorca</t>
  </si>
  <si>
    <t>ES611</t>
  </si>
  <si>
    <t>Almería</t>
  </si>
  <si>
    <t>ES612</t>
  </si>
  <si>
    <t>Cádiz</t>
  </si>
  <si>
    <t>ES613</t>
  </si>
  <si>
    <t>Córdoba</t>
  </si>
  <si>
    <t>ES614</t>
  </si>
  <si>
    <t>Granada</t>
  </si>
  <si>
    <t>ES615</t>
  </si>
  <si>
    <t>Huelva</t>
  </si>
  <si>
    <t>ES616</t>
  </si>
  <si>
    <t>Jaén</t>
  </si>
  <si>
    <t>ES617</t>
  </si>
  <si>
    <t>Málaga</t>
  </si>
  <si>
    <t>ES618</t>
  </si>
  <si>
    <t>Sevilla</t>
  </si>
  <si>
    <t>ES620</t>
  </si>
  <si>
    <t>Murcia</t>
  </si>
  <si>
    <t>ES630</t>
  </si>
  <si>
    <t>ES640</t>
  </si>
  <si>
    <t>ES703</t>
  </si>
  <si>
    <t>El Hierro</t>
  </si>
  <si>
    <t>ES704</t>
  </si>
  <si>
    <t>Fuerteventura</t>
  </si>
  <si>
    <t>ES705</t>
  </si>
  <si>
    <t>Gran Canaria</t>
  </si>
  <si>
    <t>ES706</t>
  </si>
  <si>
    <t>La Gomera</t>
  </si>
  <si>
    <t>ES707</t>
  </si>
  <si>
    <t>La Palma</t>
  </si>
  <si>
    <t>ES708</t>
  </si>
  <si>
    <t>Lanzarote</t>
  </si>
  <si>
    <t>ES709</t>
  </si>
  <si>
    <t>Tenerife</t>
  </si>
  <si>
    <t>FR101</t>
  </si>
  <si>
    <t>Paris</t>
  </si>
  <si>
    <t>FR102</t>
  </si>
  <si>
    <t>Seine-et-Marne</t>
  </si>
  <si>
    <t>FR103</t>
  </si>
  <si>
    <t>Yvelines</t>
  </si>
  <si>
    <t>FR104</t>
  </si>
  <si>
    <t>Essonne</t>
  </si>
  <si>
    <t>FR105</t>
  </si>
  <si>
    <t>Hauts-de-Seine</t>
  </si>
  <si>
    <t>FR106</t>
  </si>
  <si>
    <t>Seine-Saint-Denis</t>
  </si>
  <si>
    <t>FR107</t>
  </si>
  <si>
    <t>Val-de-Marne</t>
  </si>
  <si>
    <t>FR108</t>
  </si>
  <si>
    <t>Val-d'Oise</t>
  </si>
  <si>
    <t>FR211</t>
  </si>
  <si>
    <t>Ardennes</t>
  </si>
  <si>
    <t>FR212</t>
  </si>
  <si>
    <t>Aube</t>
  </si>
  <si>
    <t>FR213</t>
  </si>
  <si>
    <t>Marne</t>
  </si>
  <si>
    <t>FR214</t>
  </si>
  <si>
    <t>Haute-Marne</t>
  </si>
  <si>
    <t>FR221</t>
  </si>
  <si>
    <t>Aisne</t>
  </si>
  <si>
    <t>FR222</t>
  </si>
  <si>
    <t>Oise</t>
  </si>
  <si>
    <t>FR223</t>
  </si>
  <si>
    <t>Somme</t>
  </si>
  <si>
    <t>FR231</t>
  </si>
  <si>
    <t>Eure</t>
  </si>
  <si>
    <t>FR232</t>
  </si>
  <si>
    <t>Seine-Maritime</t>
  </si>
  <si>
    <t>FR241</t>
  </si>
  <si>
    <t>Cher</t>
  </si>
  <si>
    <t>FR242</t>
  </si>
  <si>
    <t>Eure-et-Loir</t>
  </si>
  <si>
    <t>FR243</t>
  </si>
  <si>
    <t>Indre</t>
  </si>
  <si>
    <t>FR244</t>
  </si>
  <si>
    <t>Indre-et-Loire</t>
  </si>
  <si>
    <t>FR245</t>
  </si>
  <si>
    <t>Loir-et-Cher</t>
  </si>
  <si>
    <t>FR246</t>
  </si>
  <si>
    <t>Loiret</t>
  </si>
  <si>
    <t>FR251</t>
  </si>
  <si>
    <t>Calvados</t>
  </si>
  <si>
    <t>FR252</t>
  </si>
  <si>
    <t>Manche</t>
  </si>
  <si>
    <t>FR253</t>
  </si>
  <si>
    <t>Orne</t>
  </si>
  <si>
    <t>FR261</t>
  </si>
  <si>
    <t>FR433</t>
  </si>
  <si>
    <t>Haute-Saône</t>
  </si>
  <si>
    <t>FR434</t>
  </si>
  <si>
    <t>Territoire de Belfort</t>
  </si>
  <si>
    <t>FR511</t>
  </si>
  <si>
    <t>Loire-Atlantique</t>
  </si>
  <si>
    <t>FR512</t>
  </si>
  <si>
    <t>Maine-et-Loire</t>
  </si>
  <si>
    <t>FR513</t>
  </si>
  <si>
    <t>Mayenne</t>
  </si>
  <si>
    <t>FR514</t>
  </si>
  <si>
    <t>Sarthe</t>
  </si>
  <si>
    <t>FR515</t>
  </si>
  <si>
    <t>Vendée</t>
  </si>
  <si>
    <t>FR521</t>
  </si>
  <si>
    <t>Côtes-d'Armor</t>
  </si>
  <si>
    <t>FR522</t>
  </si>
  <si>
    <t>Finistère</t>
  </si>
  <si>
    <t>FR523</t>
  </si>
  <si>
    <t>Ille-et-Vilaine</t>
  </si>
  <si>
    <t>FR524</t>
  </si>
  <si>
    <t>Morbihan</t>
  </si>
  <si>
    <t>FR531</t>
  </si>
  <si>
    <t>Charente</t>
  </si>
  <si>
    <t>FR532</t>
  </si>
  <si>
    <t>Charente-Maritime</t>
  </si>
  <si>
    <t>FR533</t>
  </si>
  <si>
    <t>Deux-Sèvres</t>
  </si>
  <si>
    <t>FR534</t>
  </si>
  <si>
    <t>Vienne</t>
  </si>
  <si>
    <t>SE312</t>
  </si>
  <si>
    <t>Dalarnas län</t>
  </si>
  <si>
    <t>SE313</t>
  </si>
  <si>
    <t>Gävleborgs län</t>
  </si>
  <si>
    <t>AT34</t>
  </si>
  <si>
    <t>Vorarlberg</t>
  </si>
  <si>
    <t>PL11</t>
  </si>
  <si>
    <t>PL12</t>
  </si>
  <si>
    <t>Mazowieckie</t>
  </si>
  <si>
    <t>PL21</t>
  </si>
  <si>
    <t>PL22</t>
  </si>
  <si>
    <t>PL31</t>
  </si>
  <si>
    <t>Lubelskie</t>
  </si>
  <si>
    <t>PL32</t>
  </si>
  <si>
    <t>Podkarpackie</t>
  </si>
  <si>
    <t>PL33</t>
  </si>
  <si>
    <t>PL34</t>
  </si>
  <si>
    <t>Podlaskie</t>
  </si>
  <si>
    <t>PL41</t>
  </si>
  <si>
    <t>Wielkopolskie</t>
  </si>
  <si>
    <t>PL42</t>
  </si>
  <si>
    <t>Zachodniopomorskie</t>
  </si>
  <si>
    <t>PL43</t>
  </si>
  <si>
    <t>Lubuskie</t>
  </si>
  <si>
    <t>PL51</t>
  </si>
  <si>
    <t>PL52</t>
  </si>
  <si>
    <t>Opolskie</t>
  </si>
  <si>
    <t>PL61</t>
  </si>
  <si>
    <t>Kujawsko-Pomorskie</t>
  </si>
  <si>
    <t>PL62</t>
  </si>
  <si>
    <t>PL63</t>
  </si>
  <si>
    <t>Pomorskie</t>
  </si>
  <si>
    <t>PT11</t>
  </si>
  <si>
    <t>Norte</t>
  </si>
  <si>
    <t>PT15</t>
  </si>
  <si>
    <t>Algarve</t>
  </si>
  <si>
    <t>PT16</t>
  </si>
  <si>
    <t>Centro (PT)</t>
  </si>
  <si>
    <t>PT17</t>
  </si>
  <si>
    <t>Lisboa</t>
  </si>
  <si>
    <t>PT18</t>
  </si>
  <si>
    <t>Alentejo</t>
  </si>
  <si>
    <t>PT20</t>
  </si>
  <si>
    <t>PT30</t>
  </si>
  <si>
    <t>RO11</t>
  </si>
  <si>
    <t>Nord-Vest</t>
  </si>
  <si>
    <t>RO12</t>
  </si>
  <si>
    <t>Centru</t>
  </si>
  <si>
    <t>RO21</t>
  </si>
  <si>
    <t>Nord-Est</t>
  </si>
  <si>
    <t>RO22</t>
  </si>
  <si>
    <t>Sud-Est</t>
  </si>
  <si>
    <t>RO31</t>
  </si>
  <si>
    <t>Sud - Muntenia</t>
  </si>
  <si>
    <t>RO32</t>
  </si>
  <si>
    <t>RO41</t>
  </si>
  <si>
    <t>Sud-Vest Oltenia</t>
  </si>
  <si>
    <t>RO42</t>
  </si>
  <si>
    <t>Vest</t>
  </si>
  <si>
    <t>SI01</t>
  </si>
  <si>
    <t>Vzhodna Slovenija</t>
  </si>
  <si>
    <t>SI02</t>
  </si>
  <si>
    <t>Zahodna Slovenija</t>
  </si>
  <si>
    <t>SK01</t>
  </si>
  <si>
    <t>Bratislavský kraj</t>
  </si>
  <si>
    <t>SK02</t>
  </si>
  <si>
    <t>Západné Slovensko</t>
  </si>
  <si>
    <t>SK03</t>
  </si>
  <si>
    <t>Stredné Slovensko</t>
  </si>
  <si>
    <t>SK04</t>
  </si>
  <si>
    <t>Východné Slovensko</t>
  </si>
  <si>
    <t>Etelä-Suomi</t>
  </si>
  <si>
    <t>FI19</t>
  </si>
  <si>
    <t>Länsi-Suomi</t>
  </si>
  <si>
    <t>FI20</t>
  </si>
  <si>
    <t>Åland</t>
  </si>
  <si>
    <t>SE11</t>
  </si>
  <si>
    <t>Stockholm</t>
  </si>
  <si>
    <t>SE12</t>
  </si>
  <si>
    <t>Östra Mellansverige</t>
  </si>
  <si>
    <t>SE21</t>
  </si>
  <si>
    <t>Småland med öarna</t>
  </si>
  <si>
    <t>SE22</t>
  </si>
  <si>
    <t>Sydsverige</t>
  </si>
  <si>
    <t>SE23</t>
  </si>
  <si>
    <t>Västsverige</t>
  </si>
  <si>
    <t>SE31</t>
  </si>
  <si>
    <t>Norra Mellansverige</t>
  </si>
  <si>
    <t>SE32</t>
  </si>
  <si>
    <t>Mellersta Norrland</t>
  </si>
  <si>
    <t>SE33</t>
  </si>
  <si>
    <t>Övre Norrland</t>
  </si>
  <si>
    <t>UKC1</t>
  </si>
  <si>
    <t>Tees Valley and Durham</t>
  </si>
  <si>
    <t>UKC2</t>
  </si>
  <si>
    <t>Northumberland and Tyne and Wear</t>
  </si>
  <si>
    <t>UKD1</t>
  </si>
  <si>
    <t>Cumbria</t>
  </si>
  <si>
    <t>Cheshire</t>
  </si>
  <si>
    <t>UKD3</t>
  </si>
  <si>
    <t>Greater Manchester</t>
  </si>
  <si>
    <t>UKD4</t>
  </si>
  <si>
    <t>Lancashire</t>
  </si>
  <si>
    <t>Merseyside</t>
  </si>
  <si>
    <t>UKE1</t>
  </si>
  <si>
    <t>Bludenz-Bregenzer Wald</t>
  </si>
  <si>
    <t>AT342</t>
  </si>
  <si>
    <t>Rheintal-Bodenseegebiet</t>
  </si>
  <si>
    <t>PL113</t>
  </si>
  <si>
    <t>PL114</t>
  </si>
  <si>
    <t>PL115</t>
  </si>
  <si>
    <t>Gelsenkirchen, Kreisfreie Stadt</t>
  </si>
  <si>
    <t>DEA33</t>
  </si>
  <si>
    <t>Münster, Kreisfreie Stadt</t>
  </si>
  <si>
    <t>DEA34</t>
  </si>
  <si>
    <t>Borken</t>
  </si>
  <si>
    <t>DEA35</t>
  </si>
  <si>
    <t>Coesfeld</t>
  </si>
  <si>
    <t>DEA36</t>
  </si>
  <si>
    <t>Recklinghausen</t>
  </si>
  <si>
    <t>DEA37</t>
  </si>
  <si>
    <t>Steinfurt</t>
  </si>
  <si>
    <t>DEA38</t>
  </si>
  <si>
    <t>Warendorf</t>
  </si>
  <si>
    <t>DEA41</t>
  </si>
  <si>
    <t>Bielefeld, Kreisfreie Stadt</t>
  </si>
  <si>
    <t>DEA42</t>
  </si>
  <si>
    <t>Gütersloh</t>
  </si>
  <si>
    <t>DEA43</t>
  </si>
  <si>
    <t>Herford</t>
  </si>
  <si>
    <t>DEA44</t>
  </si>
  <si>
    <t>Höxter</t>
  </si>
  <si>
    <t>DEA45</t>
  </si>
  <si>
    <t>Lippe</t>
  </si>
  <si>
    <t>DEA46</t>
  </si>
  <si>
    <t>Minden-Lübbecke</t>
  </si>
  <si>
    <t>DEA47</t>
  </si>
  <si>
    <t>Paderborn</t>
  </si>
  <si>
    <t>DEA51</t>
  </si>
  <si>
    <t>Bochum, Kreisfreie Stadt</t>
  </si>
  <si>
    <t>DEA52</t>
  </si>
  <si>
    <t>Dortmund, Kreisfreie Stadt</t>
  </si>
  <si>
    <t>DEA53</t>
  </si>
  <si>
    <t>Hagen, Kreisfreie Stadt</t>
  </si>
  <si>
    <t>DEA54</t>
  </si>
  <si>
    <t>Hamm, Kreisfreie Stadt</t>
  </si>
  <si>
    <t>DEA55</t>
  </si>
  <si>
    <t>Herne, Kreisfreie Stadt</t>
  </si>
  <si>
    <t>DEA56</t>
  </si>
  <si>
    <t>Ennepe-Ruhr-Kreis</t>
  </si>
  <si>
    <t>DEA57</t>
  </si>
  <si>
    <t>Hochsauerlandkreis</t>
  </si>
  <si>
    <t>DEA58</t>
  </si>
  <si>
    <t>Märkischer Kreis</t>
  </si>
  <si>
    <t>DEA59</t>
  </si>
  <si>
    <t>Olpe</t>
  </si>
  <si>
    <t>DEA5A</t>
  </si>
  <si>
    <t>Siegen-Wittgenstein</t>
  </si>
  <si>
    <t>DEA5B</t>
  </si>
  <si>
    <t>Soest</t>
  </si>
  <si>
    <t>DEA5C</t>
  </si>
  <si>
    <t>Unna</t>
  </si>
  <si>
    <t>DEB11</t>
  </si>
  <si>
    <t>Koblenz, Kreisfreie Stadt</t>
  </si>
  <si>
    <t>DEB12</t>
  </si>
  <si>
    <t>Ahrweiler</t>
  </si>
  <si>
    <t>DEB13</t>
  </si>
  <si>
    <t>Altenkirchen (Westerwald)</t>
  </si>
  <si>
    <t>DEB14</t>
  </si>
  <si>
    <t>Bad Kreuznach</t>
  </si>
  <si>
    <t>DEB15</t>
  </si>
  <si>
    <t>Birkenfeld</t>
  </si>
  <si>
    <t>DEB16</t>
  </si>
  <si>
    <t>Cochem-Zell</t>
  </si>
  <si>
    <t>DEB17</t>
  </si>
  <si>
    <t>Mayen-Koblenz</t>
  </si>
  <si>
    <t>DE11C</t>
  </si>
  <si>
    <t>Heidenheim</t>
  </si>
  <si>
    <t>DE11D</t>
  </si>
  <si>
    <t>Ostalbkreis</t>
  </si>
  <si>
    <t>DE121</t>
  </si>
  <si>
    <t>Baden-Baden, Stadtkreis</t>
  </si>
  <si>
    <t>DE122</t>
  </si>
  <si>
    <t>Karlsruhe, Stadtkreis</t>
  </si>
  <si>
    <t>DE123</t>
  </si>
  <si>
    <t>Karlsruhe, Landkreis</t>
  </si>
  <si>
    <t>DE124</t>
  </si>
  <si>
    <t>Rastatt</t>
  </si>
  <si>
    <t>DE125</t>
  </si>
  <si>
    <t>Heidelberg, Stadtkreis</t>
  </si>
  <si>
    <t>DE126</t>
  </si>
  <si>
    <t>Mannheim, Stadtkreis</t>
  </si>
  <si>
    <t>DEB18</t>
  </si>
  <si>
    <t>Neuwied</t>
  </si>
  <si>
    <t>DEB19</t>
  </si>
  <si>
    <t>Rhein-Hunsrück-Kreis</t>
  </si>
  <si>
    <t>DEB1A</t>
  </si>
  <si>
    <t>Rhein-Lahn-Kreis</t>
  </si>
  <si>
    <t>DEB1B</t>
  </si>
  <si>
    <t>Westerwaldkreis</t>
  </si>
  <si>
    <t>DEB21</t>
  </si>
  <si>
    <t>Trier, Kreisfreie Stadt</t>
  </si>
  <si>
    <t>DEB22</t>
  </si>
  <si>
    <t>Bernkastel-Wittlich</t>
  </si>
  <si>
    <t>DEB23</t>
  </si>
  <si>
    <t>DEB24</t>
  </si>
  <si>
    <t>DEB25</t>
  </si>
  <si>
    <t>Trier-Saarburg</t>
  </si>
  <si>
    <t>DEB31</t>
  </si>
  <si>
    <t>Frankenthal (Pfalz), Kreisfreie Stadt</t>
  </si>
  <si>
    <t>DEB32</t>
  </si>
  <si>
    <t>Kaiserslautern, Kreisfreie Stadt</t>
  </si>
  <si>
    <t>DEB33</t>
  </si>
  <si>
    <t>Landau in der Pfalz, Kreisfreie Stadt</t>
  </si>
  <si>
    <t>DEB34</t>
  </si>
  <si>
    <t>Ludwigshafen am Rhein, Kreisfreie Stadt</t>
  </si>
  <si>
    <t>DEB35</t>
  </si>
  <si>
    <t>Mainz, Kreisfreie Stadt</t>
  </si>
  <si>
    <t>DEB36</t>
  </si>
  <si>
    <t>HR04</t>
  </si>
  <si>
    <t>Kontinentalna Hrvatska</t>
  </si>
  <si>
    <t>DK03</t>
  </si>
  <si>
    <t>Syddanmark</t>
  </si>
  <si>
    <t>DK04</t>
  </si>
  <si>
    <t>Midtjylland</t>
  </si>
  <si>
    <t>DK05</t>
  </si>
  <si>
    <t>Nordjylland</t>
  </si>
  <si>
    <t>DE11</t>
  </si>
  <si>
    <t>Stuttgart</t>
  </si>
  <si>
    <t>DE12</t>
  </si>
  <si>
    <t>Karlsruhe</t>
  </si>
  <si>
    <t>DE13</t>
  </si>
  <si>
    <t>Freiburg</t>
  </si>
  <si>
    <t>DE14</t>
  </si>
  <si>
    <t>Tübingen</t>
  </si>
  <si>
    <t>DE21</t>
  </si>
  <si>
    <t>Oberbayern</t>
  </si>
  <si>
    <t>DE22</t>
  </si>
  <si>
    <t>Niederbayern</t>
  </si>
  <si>
    <t>DE23</t>
  </si>
  <si>
    <t>Oberpfalz</t>
  </si>
  <si>
    <t>DE24</t>
  </si>
  <si>
    <t>Oberfranken</t>
  </si>
  <si>
    <t>DE25</t>
  </si>
  <si>
    <t>Mittelfranken</t>
  </si>
  <si>
    <t>DE26</t>
  </si>
  <si>
    <t>Unterfranken</t>
  </si>
  <si>
    <t>DE27</t>
  </si>
  <si>
    <t>Schwaben</t>
  </si>
  <si>
    <t>DE30</t>
  </si>
  <si>
    <t>Berlin</t>
  </si>
  <si>
    <t>DE50</t>
  </si>
  <si>
    <t>Bremen</t>
  </si>
  <si>
    <t>DE60</t>
  </si>
  <si>
    <t>Hamburg</t>
  </si>
  <si>
    <t>DE71</t>
  </si>
  <si>
    <t>ITF64</t>
  </si>
  <si>
    <t>Vibo Valentia</t>
  </si>
  <si>
    <t>ITF65</t>
  </si>
  <si>
    <t>Reggio di Calabria</t>
  </si>
  <si>
    <t>Flintshire and Wrexham</t>
  </si>
  <si>
    <t>Střední Čechy</t>
  </si>
  <si>
    <t>Střední Morava</t>
  </si>
  <si>
    <t>Castilla-La Mancha</t>
  </si>
  <si>
    <t>Ciudad Autónoma de Ceuta</t>
  </si>
  <si>
    <t>Ciudad Autónoma de Melilla</t>
  </si>
  <si>
    <t>Canarias</t>
  </si>
  <si>
    <t>Centre</t>
  </si>
  <si>
    <t>Guadeloupe</t>
  </si>
  <si>
    <t>Martinique</t>
  </si>
  <si>
    <t>Guyane</t>
  </si>
  <si>
    <t>Réunion</t>
  </si>
  <si>
    <t>Northern Ireland</t>
  </si>
  <si>
    <t>ITC17</t>
  </si>
  <si>
    <t>Asti</t>
  </si>
  <si>
    <t>ITC18</t>
  </si>
  <si>
    <t>Alessandria</t>
  </si>
  <si>
    <t>ITC20</t>
  </si>
  <si>
    <t>ITC31</t>
  </si>
  <si>
    <t>Imperia</t>
  </si>
  <si>
    <t>ITC32</t>
  </si>
  <si>
    <t>Savona</t>
  </si>
  <si>
    <t>ITC33</t>
  </si>
  <si>
    <t>Genova</t>
  </si>
  <si>
    <t>ITC34</t>
  </si>
  <si>
    <t>La Spezia</t>
  </si>
  <si>
    <t>ITC41</t>
  </si>
  <si>
    <t>Varese</t>
  </si>
  <si>
    <t>ITC42</t>
  </si>
  <si>
    <t>Como</t>
  </si>
  <si>
    <t>ITC43</t>
  </si>
  <si>
    <t>Lecco</t>
  </si>
  <si>
    <t>ITC44</t>
  </si>
  <si>
    <t>Sondrio</t>
  </si>
  <si>
    <t>Milano</t>
  </si>
  <si>
    <t>ITC46</t>
  </si>
  <si>
    <t>Bergamo</t>
  </si>
  <si>
    <t>ITC47</t>
  </si>
  <si>
    <t>Brescia</t>
  </si>
  <si>
    <t>ITC48</t>
  </si>
  <si>
    <t>Pavia</t>
  </si>
  <si>
    <t>ITC49</t>
  </si>
  <si>
    <t>Lodi</t>
  </si>
  <si>
    <t>ITC4A</t>
  </si>
  <si>
    <t>Cremona</t>
  </si>
  <si>
    <t>ITC4B</t>
  </si>
  <si>
    <t>Mantova</t>
  </si>
  <si>
    <t>Bolzano-Bozen</t>
  </si>
  <si>
    <t>Trento</t>
  </si>
  <si>
    <t>Verona</t>
  </si>
  <si>
    <t>Vicenza</t>
  </si>
  <si>
    <t>Belluno</t>
  </si>
  <si>
    <t>Treviso</t>
  </si>
  <si>
    <t>Venezia</t>
  </si>
  <si>
    <t>Padova</t>
  </si>
  <si>
    <t>Rovigo</t>
  </si>
  <si>
    <t>Pordenone</t>
  </si>
  <si>
    <t>Udine</t>
  </si>
  <si>
    <t>Gorizia</t>
  </si>
  <si>
    <t>Trieste</t>
  </si>
  <si>
    <t>Piacenza</t>
  </si>
  <si>
    <t>Parma</t>
  </si>
  <si>
    <t>Reggio nell'Emilia</t>
  </si>
  <si>
    <t>Modena</t>
  </si>
  <si>
    <t>Bologna</t>
  </si>
  <si>
    <t>Ferrara</t>
  </si>
  <si>
    <t>Ravenna</t>
  </si>
  <si>
    <t>Frankfurt am Main, Kreisfreie Stadt</t>
  </si>
  <si>
    <t>DE713</t>
  </si>
  <si>
    <t>Offenbach am Main, Kreisfreie Stadt</t>
  </si>
  <si>
    <t>Zonguldak, Karabük, Bartın</t>
  </si>
  <si>
    <t>Kastamonu, Çankırı, Sinop</t>
  </si>
  <si>
    <t>Trabzon, Ordu, Giresun, Rize, Artvin, Gümüşhane</t>
  </si>
  <si>
    <t>Ağrı, Kars, Iğdır, Ardahan</t>
  </si>
  <si>
    <t>Malatya, Elazığ, Bingöl, Tunceli</t>
  </si>
  <si>
    <t xml:space="preserve">Van, Muş, Bitlis, Hakkari </t>
  </si>
  <si>
    <t>Gaziantep, Adıyaman, Kilis</t>
  </si>
  <si>
    <t>Şanlıurfa, Diyarbakır</t>
  </si>
  <si>
    <t>Mardin, Batman, Şırnak, Siirt</t>
  </si>
  <si>
    <t>Neumarkt i. d. OPf.</t>
  </si>
  <si>
    <t>Pierīga</t>
  </si>
  <si>
    <t>Eivissa y Formentera</t>
  </si>
  <si>
    <t>Constanţa</t>
  </si>
  <si>
    <t>Lietuva</t>
  </si>
  <si>
    <t>Latvija</t>
  </si>
  <si>
    <t>Kýpros</t>
  </si>
  <si>
    <t>DE129</t>
  </si>
  <si>
    <t>Pforzheim, Stadtkreis</t>
  </si>
  <si>
    <t>DE12A</t>
  </si>
  <si>
    <t>Calw</t>
  </si>
  <si>
    <t>DE12B</t>
  </si>
  <si>
    <t>Enzkreis</t>
  </si>
  <si>
    <t>DE12C</t>
  </si>
  <si>
    <t>Freudenstadt</t>
  </si>
  <si>
    <t>DE131</t>
  </si>
  <si>
    <t>Freiburg im Breisgau, Stadtkreis</t>
  </si>
  <si>
    <t>DE132</t>
  </si>
  <si>
    <t>Breisgau-Hochschwarzwald</t>
  </si>
  <si>
    <t>DE133</t>
  </si>
  <si>
    <t>Emmendingen</t>
  </si>
  <si>
    <t>DE134</t>
  </si>
  <si>
    <t>Ortenaukreis</t>
  </si>
  <si>
    <t>DE135</t>
  </si>
  <si>
    <t>Rottweil</t>
  </si>
  <si>
    <t>DE136</t>
  </si>
  <si>
    <t>Schwarzwald-Baar-Kreis</t>
  </si>
  <si>
    <t>DE137</t>
  </si>
  <si>
    <t>Tuttlingen</t>
  </si>
  <si>
    <t>DE138</t>
  </si>
  <si>
    <t>Konstanz</t>
  </si>
  <si>
    <t>DE139</t>
  </si>
  <si>
    <t>Lörrach</t>
  </si>
  <si>
    <t>DE13A</t>
  </si>
  <si>
    <t>Waldshut</t>
  </si>
  <si>
    <t>DE141</t>
  </si>
  <si>
    <t>Reutlingen</t>
  </si>
  <si>
    <t>DE142</t>
  </si>
  <si>
    <t>Tübingen, Landkreis</t>
  </si>
  <si>
    <t>DE143</t>
  </si>
  <si>
    <t>Zollernalbkreis</t>
  </si>
  <si>
    <t>DE144</t>
  </si>
  <si>
    <t>Ulm, Stadtkreis</t>
  </si>
  <si>
    <t>DE145</t>
  </si>
  <si>
    <t>Alb-Donau-Kreis</t>
  </si>
  <si>
    <t>DE146</t>
  </si>
  <si>
    <t>Biberach</t>
  </si>
  <si>
    <t>DE147</t>
  </si>
  <si>
    <t>Bodenseekreis</t>
  </si>
  <si>
    <t>DE148</t>
  </si>
  <si>
    <t>Ravensburg</t>
  </si>
  <si>
    <t>DE149</t>
  </si>
  <si>
    <t>Sigmaringen</t>
  </si>
  <si>
    <t>DE211</t>
  </si>
  <si>
    <t>Ingolstadt, Kreisfreie Stadt</t>
  </si>
  <si>
    <t>DE212</t>
  </si>
  <si>
    <t>Jugovzhodna Slovenija</t>
  </si>
  <si>
    <t>SI018</t>
  </si>
  <si>
    <t>SI021</t>
  </si>
  <si>
    <t>Osrednjeslovenska</t>
  </si>
  <si>
    <t>SI022</t>
  </si>
  <si>
    <t>Gorenjska</t>
  </si>
  <si>
    <t>SI023</t>
  </si>
  <si>
    <t>SI024</t>
  </si>
  <si>
    <t>SK010</t>
  </si>
  <si>
    <t>SK021</t>
  </si>
  <si>
    <t>Trnavský kraj</t>
  </si>
  <si>
    <t>SK022</t>
  </si>
  <si>
    <t>SK023</t>
  </si>
  <si>
    <t>Nitriansky kraj</t>
  </si>
  <si>
    <t>SK031</t>
  </si>
  <si>
    <t>SK032</t>
  </si>
  <si>
    <t>Banskobystrický kraj</t>
  </si>
  <si>
    <t>SK041</t>
  </si>
  <si>
    <t>SK042</t>
  </si>
  <si>
    <t>Etelä-Savo</t>
  </si>
  <si>
    <t>Pohjois-Savo</t>
  </si>
  <si>
    <t>Pohjois-Karjala</t>
  </si>
  <si>
    <t>Kainuu</t>
  </si>
  <si>
    <t>Varsinais-Suomi</t>
  </si>
  <si>
    <t>Kanta-Häme</t>
  </si>
  <si>
    <t>Päijät-Häme</t>
  </si>
  <si>
    <t>Kymenlaakso</t>
  </si>
  <si>
    <t>Etelä-Karjala</t>
  </si>
  <si>
    <t>FI193</t>
  </si>
  <si>
    <t>Keski-Suomi</t>
  </si>
  <si>
    <t>FI194</t>
  </si>
  <si>
    <t>Etelä-Pohjanmaa</t>
  </si>
  <si>
    <t>FI195</t>
  </si>
  <si>
    <t>Pohjanmaa</t>
  </si>
  <si>
    <t>FI196</t>
  </si>
  <si>
    <t>Satakunta</t>
  </si>
  <si>
    <t>FI197</t>
  </si>
  <si>
    <t>Pirkanmaa</t>
  </si>
  <si>
    <t>Keski-Pohjanmaa</t>
  </si>
  <si>
    <t>Pohjois-Pohjanmaa</t>
  </si>
  <si>
    <t>Lappi</t>
  </si>
  <si>
    <t>FI200</t>
  </si>
  <si>
    <t>SE110</t>
  </si>
  <si>
    <t>Stockholms län</t>
  </si>
  <si>
    <t>SE121</t>
  </si>
  <si>
    <t>Uppsala län</t>
  </si>
  <si>
    <t>SE122</t>
  </si>
  <si>
    <t>Södermanlands län</t>
  </si>
  <si>
    <t>SE123</t>
  </si>
  <si>
    <t>(per million inhabitants)</t>
  </si>
  <si>
    <t>Bristol, City of</t>
  </si>
  <si>
    <t>East of Northern Ireland</t>
  </si>
  <si>
    <t>North of Northern Ireland</t>
  </si>
  <si>
    <t>West and South of Northern Ireland</t>
  </si>
  <si>
    <t>Nordsachsen</t>
  </si>
  <si>
    <t>Mühldorf a. Inn</t>
  </si>
  <si>
    <t>Pfaffenhofen a. d. Ilm</t>
  </si>
  <si>
    <t>Neustadt a. d. Waldnaab</t>
  </si>
  <si>
    <t>Wunsiedel i. Fichtelgebirge</t>
  </si>
  <si>
    <t>DE403</t>
  </si>
  <si>
    <t>DE405</t>
  </si>
  <si>
    <t>DE409</t>
  </si>
  <si>
    <t>DE40A</t>
  </si>
  <si>
    <t>DE40C</t>
  </si>
  <si>
    <t>DE40D</t>
  </si>
  <si>
    <t>DE40F</t>
  </si>
  <si>
    <t>DE40I</t>
  </si>
  <si>
    <t>DE401</t>
  </si>
  <si>
    <t>DE402</t>
  </si>
  <si>
    <t>DE404</t>
  </si>
  <si>
    <t>DE406</t>
  </si>
  <si>
    <t>DE407</t>
  </si>
  <si>
    <t>DE408</t>
  </si>
  <si>
    <t>DE40B</t>
  </si>
  <si>
    <t>DE40E</t>
  </si>
  <si>
    <t>DE40G</t>
  </si>
  <si>
    <t>DE40H</t>
  </si>
  <si>
    <t>Hlavní město Praha</t>
  </si>
  <si>
    <t>Středočeský kraj</t>
  </si>
  <si>
    <t>Plzeňský kraj</t>
  </si>
  <si>
    <t>Klaipėdos apskritis</t>
  </si>
  <si>
    <t>DE127</t>
  </si>
  <si>
    <t>Neckar-Odenwald-Kreis</t>
  </si>
  <si>
    <t>DE128</t>
  </si>
  <si>
    <t>Rhein-Neckar-Kreis</t>
  </si>
  <si>
    <t>Neubrandenburg, Kreisfreie Stadt</t>
  </si>
  <si>
    <t>DE803</t>
  </si>
  <si>
    <t>Rostock, Kreisfreie Stadt</t>
  </si>
  <si>
    <t>DE804</t>
  </si>
  <si>
    <t>Schwerin, Kreisfreie Stadt</t>
  </si>
  <si>
    <t>DE805</t>
  </si>
  <si>
    <t>Stralsund, Kreisfreie Stadt</t>
  </si>
  <si>
    <t>DE806</t>
  </si>
  <si>
    <t>Wismar, Kreisfreie Stadt</t>
  </si>
  <si>
    <t>DE807</t>
  </si>
  <si>
    <t>Bad Doberan</t>
  </si>
  <si>
    <t>DE808</t>
  </si>
  <si>
    <t>Demmin</t>
  </si>
  <si>
    <t>DE809</t>
  </si>
  <si>
    <t>Güstrow</t>
  </si>
  <si>
    <t>DE80A</t>
  </si>
  <si>
    <t>Ludwigslust</t>
  </si>
  <si>
    <t>DE80B</t>
  </si>
  <si>
    <t>Mecklenburg-Strelitz</t>
  </si>
  <si>
    <t>DE80C</t>
  </si>
  <si>
    <t>Müritz</t>
  </si>
  <si>
    <t>DE80D</t>
  </si>
  <si>
    <t>Nordvorpommern</t>
  </si>
  <si>
    <t>DE80E</t>
  </si>
  <si>
    <t>Nordwestmecklenburg</t>
  </si>
  <si>
    <t>DE80F</t>
  </si>
  <si>
    <t>Ostvorpommern</t>
  </si>
  <si>
    <t>DE80G</t>
  </si>
  <si>
    <t>Parchim</t>
  </si>
  <si>
    <t>DE80H</t>
  </si>
  <si>
    <t>Rügen</t>
  </si>
  <si>
    <t>DE80I</t>
  </si>
  <si>
    <t>Uecker-Randow</t>
  </si>
  <si>
    <t>DE911</t>
  </si>
  <si>
    <t>Braunschweig, Kreisfreie Stadt</t>
  </si>
  <si>
    <t>DE912</t>
  </si>
  <si>
    <t>Salzgitter, Kreisfreie Stadt</t>
  </si>
  <si>
    <t>DE913</t>
  </si>
  <si>
    <t>Wolfsburg, Kreisfreie Stadt</t>
  </si>
  <si>
    <t>DE914</t>
  </si>
  <si>
    <t>Gifhorn</t>
  </si>
  <si>
    <t>DE915</t>
  </si>
  <si>
    <t>Göttingen</t>
  </si>
  <si>
    <t>DE916</t>
  </si>
  <si>
    <t>Goslar</t>
  </si>
  <si>
    <t>DE917</t>
  </si>
  <si>
    <t>Helmstedt</t>
  </si>
  <si>
    <t>DE918</t>
  </si>
  <si>
    <t>Northeim</t>
  </si>
  <si>
    <t>DE919</t>
  </si>
  <si>
    <t>Osterode am Harz</t>
  </si>
  <si>
    <t>DE91A</t>
  </si>
  <si>
    <t>Peine</t>
  </si>
  <si>
    <t>DE91B</t>
  </si>
  <si>
    <t>Wolfenbüttel</t>
  </si>
  <si>
    <t>DE922</t>
  </si>
  <si>
    <t>Diepholz</t>
  </si>
  <si>
    <t>United Kingdom</t>
  </si>
  <si>
    <t>West Northamptonshire</t>
  </si>
  <si>
    <t>North Northamptonshire</t>
  </si>
  <si>
    <t>UKG36</t>
  </si>
  <si>
    <t>UKG37</t>
  </si>
  <si>
    <t>Dudley</t>
  </si>
  <si>
    <t>Sandwell</t>
  </si>
  <si>
    <t>UKG38</t>
  </si>
  <si>
    <t>UKG39</t>
  </si>
  <si>
    <t>Walsall</t>
  </si>
  <si>
    <t>Warrington</t>
  </si>
  <si>
    <t>UKD61</t>
  </si>
  <si>
    <t>UKD71</t>
  </si>
  <si>
    <t>UKE44</t>
  </si>
  <si>
    <t>UKE45</t>
  </si>
  <si>
    <t>Samsun, Tokat, Çorum, Amasya</t>
  </si>
  <si>
    <t>Erzurum, Erzincan, Bayburt</t>
  </si>
  <si>
    <t>DED2F</t>
  </si>
  <si>
    <t>Outer London - East and North East</t>
  </si>
  <si>
    <t>UKI22</t>
  </si>
  <si>
    <t>Outer London - South</t>
  </si>
  <si>
    <t>UKI23</t>
  </si>
  <si>
    <t>Outer London - West and North West</t>
  </si>
  <si>
    <t>UKJ11</t>
  </si>
  <si>
    <t>Berkshire</t>
  </si>
  <si>
    <t>UKJ12</t>
  </si>
  <si>
    <t>Milton Keynes</t>
  </si>
  <si>
    <t>UKJ13</t>
  </si>
  <si>
    <t>Buckinghamshire CC</t>
  </si>
  <si>
    <t>UKJ14</t>
  </si>
  <si>
    <t>Oxfordshire</t>
  </si>
  <si>
    <t>UKJ21</t>
  </si>
  <si>
    <t>Brighton and Hove</t>
  </si>
  <si>
    <t>UKJ22</t>
  </si>
  <si>
    <t>East Sussex CC</t>
  </si>
  <si>
    <t>UKJ23</t>
  </si>
  <si>
    <t>Surrey</t>
  </si>
  <si>
    <t>UKJ24</t>
  </si>
  <si>
    <t>West Sussex</t>
  </si>
  <si>
    <t>UKJ31</t>
  </si>
  <si>
    <t>Portsmouth</t>
  </si>
  <si>
    <t>UKJ32</t>
  </si>
  <si>
    <t>Southampton</t>
  </si>
  <si>
    <t>UKJ33</t>
  </si>
  <si>
    <t>Hampshire CC</t>
  </si>
  <si>
    <t>UKJ34</t>
  </si>
  <si>
    <t>Isle of Wight</t>
  </si>
  <si>
    <t>UKJ41</t>
  </si>
  <si>
    <t>Medway</t>
  </si>
  <si>
    <t>UKJ42</t>
  </si>
  <si>
    <t>Kent CC</t>
  </si>
  <si>
    <t>UKK11</t>
  </si>
  <si>
    <t>UKK12</t>
  </si>
  <si>
    <t>Bath and North East Somerset, North Somerset and South Gloucestershire</t>
  </si>
  <si>
    <t>UKK13</t>
  </si>
  <si>
    <t>Gloucestershire</t>
  </si>
  <si>
    <t>UKK14</t>
  </si>
  <si>
    <t>Swindon</t>
  </si>
  <si>
    <t>UKK15</t>
  </si>
  <si>
    <t>Wiltshire CC</t>
  </si>
  <si>
    <t>UKK21</t>
  </si>
  <si>
    <t>Bournemouth and Poole</t>
  </si>
  <si>
    <t>UKK22</t>
  </si>
  <si>
    <t>Dorset CC</t>
  </si>
  <si>
    <t>UKK23</t>
  </si>
  <si>
    <t>Somerset</t>
  </si>
  <si>
    <t>UKK30</t>
  </si>
  <si>
    <t>UKK41</t>
  </si>
  <si>
    <t>Plymouth</t>
  </si>
  <si>
    <t>UKK42</t>
  </si>
  <si>
    <t>Torbay</t>
  </si>
  <si>
    <t>UKK43</t>
  </si>
  <si>
    <t>Devon CC</t>
  </si>
  <si>
    <t>UKL11</t>
  </si>
  <si>
    <t>Isle of Anglesey</t>
  </si>
  <si>
    <t>UKL12</t>
  </si>
  <si>
    <t>Gwynedd</t>
  </si>
  <si>
    <t>UKL13</t>
  </si>
  <si>
    <t>Conwy and Denbighshire</t>
  </si>
  <si>
    <t>UKL14</t>
  </si>
  <si>
    <t>South West Wales</t>
  </si>
  <si>
    <t>UKL15</t>
  </si>
  <si>
    <t>Central Valleys</t>
  </si>
  <si>
    <t>UKL16</t>
  </si>
  <si>
    <t>Gwent Valleys</t>
  </si>
  <si>
    <t>UKL17</t>
  </si>
  <si>
    <t>Bridgend and Neath Port Talbot</t>
  </si>
  <si>
    <t>UKL18</t>
  </si>
  <si>
    <t>Swansea</t>
  </si>
  <si>
    <t>UKL21</t>
  </si>
  <si>
    <t>Monmouthshire and Newport</t>
  </si>
  <si>
    <t>UKL22</t>
  </si>
  <si>
    <t>Cardiff and Vale of Glamorgan</t>
  </si>
  <si>
    <t>UKL23</t>
  </si>
  <si>
    <t>Łódzkie</t>
  </si>
  <si>
    <t>Małopolskie</t>
  </si>
  <si>
    <t>Śląskie</t>
  </si>
  <si>
    <t>Świętokrzyskie</t>
  </si>
  <si>
    <t>Dolnośląskie</t>
  </si>
  <si>
    <t>Warmińsko-Mazurskie</t>
  </si>
  <si>
    <t>Região Autónoma dos Açores</t>
  </si>
  <si>
    <t>Região Autónoma da Madeira</t>
  </si>
  <si>
    <t>Lüneburg, Landkreis</t>
  </si>
  <si>
    <t>DE936</t>
  </si>
  <si>
    <t>Osterholz</t>
  </si>
  <si>
    <t>DE937</t>
  </si>
  <si>
    <t>Rotenburg (Wümme)</t>
  </si>
  <si>
    <t>DE938</t>
  </si>
  <si>
    <t>Soltau-Fallingbostel</t>
  </si>
  <si>
    <t>DE939</t>
  </si>
  <si>
    <t>Stade</t>
  </si>
  <si>
    <t>DE93A</t>
  </si>
  <si>
    <t>Uelzen</t>
  </si>
  <si>
    <t>DE93B</t>
  </si>
  <si>
    <t>Verden</t>
  </si>
  <si>
    <t>DE941</t>
  </si>
  <si>
    <t>Delmenhorst, Kreisfreie Stadt</t>
  </si>
  <si>
    <t>DE942</t>
  </si>
  <si>
    <t>Emden, Kreisfreie Stadt</t>
  </si>
  <si>
    <t>DE943</t>
  </si>
  <si>
    <t>Oldenburg (Oldenburg), Kreisfreie Stadt</t>
  </si>
  <si>
    <t>DE944</t>
  </si>
  <si>
    <t>East Yorkshire and Northern Lincolnshire</t>
  </si>
  <si>
    <t>UKE2</t>
  </si>
  <si>
    <t>North Yorkshire</t>
  </si>
  <si>
    <t>UKE3</t>
  </si>
  <si>
    <t>South Yorkshire</t>
  </si>
  <si>
    <t>UKE4</t>
  </si>
  <si>
    <t>West Yorkshire</t>
  </si>
  <si>
    <t>UKF1</t>
  </si>
  <si>
    <t>Sächsische Schweiz-Osterzgebirge</t>
  </si>
  <si>
    <t>DED51</t>
  </si>
  <si>
    <t>DED52</t>
  </si>
  <si>
    <t>DED53</t>
  </si>
  <si>
    <t>DEA2D</t>
  </si>
  <si>
    <t>Städteregion Aachen</t>
  </si>
  <si>
    <t>DE40</t>
  </si>
  <si>
    <t>DED4</t>
  </si>
  <si>
    <t>Brandenburg</t>
  </si>
  <si>
    <t>Neustadt a. d. Aisch-Bad Windsheim</t>
  </si>
  <si>
    <t>Dillingen a.d. Donau</t>
  </si>
  <si>
    <t>Mülheim an der Ruhr,Kreisfreie Stadt</t>
  </si>
  <si>
    <t>Forlì-Cesena</t>
  </si>
  <si>
    <t>Rimini</t>
  </si>
  <si>
    <t>Massa-Carrara</t>
  </si>
  <si>
    <t>Lucca</t>
  </si>
  <si>
    <t>Pistoia</t>
  </si>
  <si>
    <t>Firenze</t>
  </si>
  <si>
    <t>Prato</t>
  </si>
  <si>
    <t>Livorno</t>
  </si>
  <si>
    <t>Pisa</t>
  </si>
  <si>
    <t>Arezzo</t>
  </si>
  <si>
    <t>Siena</t>
  </si>
  <si>
    <t>Grosseto</t>
  </si>
  <si>
    <t>Perugia</t>
  </si>
  <si>
    <t>Terni</t>
  </si>
  <si>
    <t>Pesaro e Urbino</t>
  </si>
  <si>
    <t>Ancona</t>
  </si>
  <si>
    <t>Macerata</t>
  </si>
  <si>
    <t>Ascoli Piceno</t>
  </si>
  <si>
    <t>Viterbo</t>
  </si>
  <si>
    <t>Rieti</t>
  </si>
  <si>
    <t>Roma</t>
  </si>
  <si>
    <t>Latina</t>
  </si>
  <si>
    <t>Frosinone</t>
  </si>
  <si>
    <t>ITF11</t>
  </si>
  <si>
    <t>L'Aquila</t>
  </si>
  <si>
    <t>ITF12</t>
  </si>
  <si>
    <t>Teramo</t>
  </si>
  <si>
    <t>ITF13</t>
  </si>
  <si>
    <t>Pescara</t>
  </si>
  <si>
    <t>ITF14</t>
  </si>
  <si>
    <t>Chieti</t>
  </si>
  <si>
    <t>ITF21</t>
  </si>
  <si>
    <t>Isernia</t>
  </si>
  <si>
    <t>ITF22</t>
  </si>
  <si>
    <t>Campobasso</t>
  </si>
  <si>
    <t>ITF31</t>
  </si>
  <si>
    <t>Caserta</t>
  </si>
  <si>
    <t>ITF32</t>
  </si>
  <si>
    <t>Benevento</t>
  </si>
  <si>
    <t>ITF33</t>
  </si>
  <si>
    <t>Napoli</t>
  </si>
  <si>
    <t>ITF34</t>
  </si>
  <si>
    <t>Avellino</t>
  </si>
  <si>
    <t>ITF35</t>
  </si>
  <si>
    <t>Salerno</t>
  </si>
  <si>
    <t>Foggia</t>
  </si>
  <si>
    <t>Bari</t>
  </si>
  <si>
    <t>ITF43</t>
  </si>
  <si>
    <t>Taranto</t>
  </si>
  <si>
    <t>ITF44</t>
  </si>
  <si>
    <t>Brindisi</t>
  </si>
  <si>
    <t>ITF45</t>
  </si>
  <si>
    <t>Lecce</t>
  </si>
  <si>
    <t>ITF51</t>
  </si>
  <si>
    <t>Potenza</t>
  </si>
  <si>
    <t>ITF52</t>
  </si>
  <si>
    <t>Matera</t>
  </si>
  <si>
    <t>ITF61</t>
  </si>
  <si>
    <t>Cosenza</t>
  </si>
  <si>
    <t>ITF62</t>
  </si>
  <si>
    <t>Crotone</t>
  </si>
  <si>
    <t>ITF63</t>
  </si>
  <si>
    <t>Catanzaro</t>
  </si>
  <si>
    <t>Piotrkowski</t>
  </si>
  <si>
    <t>PL116</t>
  </si>
  <si>
    <t>Sieradzki</t>
  </si>
  <si>
    <t>PL117</t>
  </si>
  <si>
    <t>Skierniewicki</t>
  </si>
  <si>
    <t>PL121</t>
  </si>
  <si>
    <t>PL122</t>
  </si>
  <si>
    <t>PL127</t>
  </si>
  <si>
    <t>Miasto Warszawa</t>
  </si>
  <si>
    <t>PL128</t>
  </si>
  <si>
    <t>Radomski</t>
  </si>
  <si>
    <t>PL129</t>
  </si>
  <si>
    <t>Warszawski-wschodni</t>
  </si>
  <si>
    <t>PL12A</t>
  </si>
  <si>
    <t>Warszawski-zachodni</t>
  </si>
  <si>
    <t>PL213</t>
  </si>
  <si>
    <t>Miasto Kraków</t>
  </si>
  <si>
    <t>PL214</t>
  </si>
  <si>
    <t>Krakowski</t>
  </si>
  <si>
    <t>PL215</t>
  </si>
  <si>
    <t>PL216</t>
  </si>
  <si>
    <t>PL217</t>
  </si>
  <si>
    <t>Tarnowski</t>
  </si>
  <si>
    <t>PL224</t>
  </si>
  <si>
    <t>PL225</t>
  </si>
  <si>
    <t>Bielski</t>
  </si>
  <si>
    <t>PL227</t>
  </si>
  <si>
    <t>Rybnicki</t>
  </si>
  <si>
    <t>PL228</t>
  </si>
  <si>
    <t>Bytomski</t>
  </si>
  <si>
    <t>PL229</t>
  </si>
  <si>
    <t>Gliwicki</t>
  </si>
  <si>
    <t>PL22A</t>
  </si>
  <si>
    <t>Katowicki</t>
  </si>
  <si>
    <t>PL22B</t>
  </si>
  <si>
    <t>Sosnowiecki</t>
  </si>
  <si>
    <t>PL22C</t>
  </si>
  <si>
    <t>Tyski</t>
  </si>
  <si>
    <t>PL311</t>
  </si>
  <si>
    <t>Bialski</t>
  </si>
  <si>
    <t>PL312</t>
  </si>
  <si>
    <t>PL314</t>
  </si>
  <si>
    <t>Lubelski</t>
  </si>
  <si>
    <t>PL315</t>
  </si>
  <si>
    <t>PL323</t>
  </si>
  <si>
    <t>PL324</t>
  </si>
  <si>
    <t>Przemyski</t>
  </si>
  <si>
    <t>PL325</t>
  </si>
  <si>
    <t>Rzeszowski</t>
  </si>
  <si>
    <t>PL326</t>
  </si>
  <si>
    <t>Tarnobrzeski</t>
  </si>
  <si>
    <t>PL331</t>
  </si>
  <si>
    <t>Kielecki</t>
  </si>
  <si>
    <t>PL332</t>
  </si>
  <si>
    <t>PL343</t>
  </si>
  <si>
    <t>PL344</t>
  </si>
  <si>
    <t>PL345</t>
  </si>
  <si>
    <t>Suwalski</t>
  </si>
  <si>
    <t>PL411</t>
  </si>
  <si>
    <t>Pilski</t>
  </si>
  <si>
    <t>PL414</t>
  </si>
  <si>
    <t>PL415</t>
  </si>
  <si>
    <t>PL416</t>
  </si>
  <si>
    <t>Kaliski</t>
  </si>
  <si>
    <t>PL417</t>
  </si>
  <si>
    <t>PL418</t>
  </si>
  <si>
    <t>PL422</t>
  </si>
  <si>
    <t>PL423</t>
  </si>
  <si>
    <t>Stargardzki</t>
  </si>
  <si>
    <t>PL424</t>
  </si>
  <si>
    <t>Marijampolės apskritis</t>
  </si>
  <si>
    <t>Panevėžio apskritis</t>
  </si>
  <si>
    <t>Šiaulių apskritis</t>
  </si>
  <si>
    <t>Oświęcimski</t>
  </si>
  <si>
    <t>Puławski</t>
  </si>
  <si>
    <t>Krośnieński</t>
  </si>
  <si>
    <t>Sandomiersko-jędrzejowski</t>
  </si>
  <si>
    <t>Białostocki</t>
  </si>
  <si>
    <t>Leszczyński</t>
  </si>
  <si>
    <t>Wałbrzyski</t>
  </si>
  <si>
    <t>Legnicko-Głogowski</t>
  </si>
  <si>
    <t>Bydgosko-Toruński</t>
  </si>
  <si>
    <t>Grudziądzki</t>
  </si>
  <si>
    <t>Trójmiejski</t>
  </si>
  <si>
    <t>Weiden i. d. Opf, Kreisfreie Stadt</t>
  </si>
  <si>
    <t>DED41</t>
  </si>
  <si>
    <t>DED42</t>
  </si>
  <si>
    <t>Erzgebirgskreis</t>
  </si>
  <si>
    <t>DED43</t>
  </si>
  <si>
    <t>Mittelsachsen</t>
  </si>
  <si>
    <t>DED44</t>
  </si>
  <si>
    <t>DED45</t>
  </si>
  <si>
    <t>Zwichau</t>
  </si>
  <si>
    <t>DED2C</t>
  </si>
  <si>
    <t>DED2D</t>
  </si>
  <si>
    <t>Görlitz</t>
  </si>
  <si>
    <t>DED2E</t>
  </si>
  <si>
    <t>Inner London - West</t>
  </si>
  <si>
    <t>UKI12</t>
  </si>
  <si>
    <t>Inner London - East</t>
  </si>
  <si>
    <t>UKI21</t>
  </si>
  <si>
    <t>Elbe-Elster</t>
  </si>
  <si>
    <t>Havelland</t>
  </si>
  <si>
    <t>Oberspreewald-Lausitz</t>
  </si>
  <si>
    <t>Potsdam-Mittelmark</t>
  </si>
  <si>
    <t>Spree-Neiße</t>
  </si>
  <si>
    <t>Teltow-Fläming</t>
  </si>
  <si>
    <t>DE501</t>
  </si>
  <si>
    <t>Bremen, Kreisfreie Stadt</t>
  </si>
  <si>
    <t>DE502</t>
  </si>
  <si>
    <t>Bremerhaven, Kreisfreie Stadt</t>
  </si>
  <si>
    <t>Île de France</t>
  </si>
  <si>
    <t>FR21</t>
  </si>
  <si>
    <t>Champagne-Ardenne</t>
  </si>
  <si>
    <t>FR22</t>
  </si>
  <si>
    <t>Picardie</t>
  </si>
  <si>
    <t>Eurostat Regional Yearbook 2014 edition</t>
  </si>
  <si>
    <r>
      <t>Source:</t>
    </r>
    <r>
      <rPr>
        <sz val="9"/>
        <color indexed="8"/>
        <rFont val="Arial"/>
        <family val="2"/>
      </rPr>
      <t xml:space="preserve"> Eurostat (online data code: rd_p_persreg)</t>
    </r>
  </si>
  <si>
    <r>
      <t>Source:</t>
    </r>
    <r>
      <rPr>
        <sz val="9"/>
        <color indexed="8"/>
        <rFont val="Arial"/>
        <family val="2"/>
      </rPr>
      <t xml:space="preserve"> Eurostat (online data code: hrst_st_rcat)</t>
    </r>
  </si>
  <si>
    <r>
      <t>Source:</t>
    </r>
    <r>
      <rPr>
        <sz val="9"/>
        <color indexed="8"/>
        <rFont val="Arial"/>
        <family val="2"/>
      </rPr>
      <t xml:space="preserve"> Eurostat (online data code: htec_emp_reg2)</t>
    </r>
  </si>
  <si>
    <t>Class</t>
  </si>
  <si>
    <t>Former Yugoslav Republic of Macedonia</t>
  </si>
  <si>
    <t>Research and development intensity</t>
  </si>
  <si>
    <t>&lt; 5.0</t>
  </si>
  <si>
    <t>&lt; 0.50</t>
  </si>
  <si>
    <t>0.50 – &lt; 1.00</t>
  </si>
  <si>
    <t>1.00 – &lt; 2.00</t>
  </si>
  <si>
    <t>2.00 – &lt; 3.00</t>
  </si>
  <si>
    <t>≥ 3.00</t>
  </si>
  <si>
    <r>
      <t>Figure 2: Regional disparities in R &amp; D intensity, by NUTS 2 regions, 2011 (</t>
    </r>
    <r>
      <rPr>
        <b/>
        <vertAlign val="superscript"/>
        <sz val="11"/>
        <rFont val="Arial"/>
        <family val="2"/>
      </rPr>
      <t>1</t>
    </r>
    <r>
      <rPr>
        <b/>
        <sz val="11"/>
        <rFont val="Arial"/>
        <family val="2"/>
      </rPr>
      <t>)</t>
    </r>
  </si>
  <si>
    <t>0.50 – &lt; 0.75</t>
  </si>
  <si>
    <t>0.75 – &lt; 1.00</t>
  </si>
  <si>
    <t>≥ 2.00</t>
  </si>
  <si>
    <t>Personnel</t>
  </si>
  <si>
    <t>(% of total employment)</t>
  </si>
  <si>
    <t>Patents</t>
  </si>
  <si>
    <t>2.0 – &lt; 3.0</t>
  </si>
  <si>
    <t>5.0 – &lt; 50.0</t>
  </si>
  <si>
    <t>50.0 – &lt; 150.0</t>
  </si>
  <si>
    <t>150.0 – &lt; 250.0</t>
  </si>
  <si>
    <t>≥ 250.0</t>
  </si>
  <si>
    <t>Research and innovation</t>
  </si>
  <si>
    <t>(% of total population)</t>
  </si>
  <si>
    <r>
      <t>Source:</t>
    </r>
    <r>
      <rPr>
        <sz val="9"/>
        <color indexed="8"/>
        <rFont val="Arial"/>
        <family val="2"/>
      </rPr>
      <t xml:space="preserve"> Eurostat (online data code: rd_e_gerdreg)</t>
    </r>
  </si>
  <si>
    <t>Other NUTS regions</t>
  </si>
  <si>
    <t>max</t>
  </si>
  <si>
    <t>mid</t>
  </si>
  <si>
    <t>min</t>
  </si>
  <si>
    <t>United Kingdom</t>
  </si>
  <si>
    <t>CH</t>
  </si>
  <si>
    <t>TR</t>
  </si>
  <si>
    <t/>
  </si>
  <si>
    <t>c</t>
  </si>
  <si>
    <t>e</t>
  </si>
  <si>
    <t>Year</t>
  </si>
  <si>
    <t>EU-28 = 2.04</t>
  </si>
  <si>
    <r>
      <t>Figure 1: Regions with R &amp; D intensity greater than or equal to 3.00 %, by NUTS 2 regions, 2011 (</t>
    </r>
    <r>
      <rPr>
        <b/>
        <vertAlign val="superscript"/>
        <sz val="11"/>
        <rFont val="Arial"/>
        <family val="2"/>
      </rPr>
      <t>1</t>
    </r>
    <r>
      <rPr>
        <b/>
        <sz val="11"/>
        <rFont val="Arial"/>
        <family val="2"/>
      </rPr>
      <t>)</t>
    </r>
  </si>
  <si>
    <t>Share of NUTS 2 regions with R &amp; D intensity ≥ 3.00 % (% of total number of regions)</t>
  </si>
  <si>
    <t>Count of regions with R &amp; D intensity ≥ 3.00 %</t>
  </si>
  <si>
    <t>FR</t>
  </si>
  <si>
    <t>HR</t>
  </si>
  <si>
    <t>NO</t>
  </si>
  <si>
    <t>EU-28 = 1.17</t>
  </si>
  <si>
    <t>u</t>
  </si>
  <si>
    <t>&lt; 20.0</t>
  </si>
  <si>
    <t>≥ 40.0</t>
  </si>
  <si>
    <t>20.0 – &lt; 25.0</t>
  </si>
  <si>
    <t>25.0 – &lt; 35.0</t>
  </si>
  <si>
    <t>35.0 – &lt; 40.0</t>
  </si>
  <si>
    <t>EU-28 = 30.3</t>
  </si>
  <si>
    <t>&lt; 2.0</t>
  </si>
  <si>
    <t>3.0 – &lt; 4.0</t>
  </si>
  <si>
    <t>4.0 – &lt; 5.0</t>
  </si>
  <si>
    <t>≥ 5.0</t>
  </si>
  <si>
    <t>EU-28 = 3.9</t>
  </si>
  <si>
    <t>EU-28 = 108.7</t>
  </si>
  <si>
    <t>p</t>
  </si>
  <si>
    <r>
      <t>Source:</t>
    </r>
    <r>
      <rPr>
        <sz val="9"/>
        <color indexed="8"/>
        <rFont val="Arial"/>
        <family val="2"/>
      </rPr>
      <t xml:space="preserve"> Eurostat (online data codes: pat_ep_rtot and pat_ep_ntot)</t>
    </r>
  </si>
  <si>
    <r>
      <t>(</t>
    </r>
    <r>
      <rPr>
        <vertAlign val="superscript"/>
        <sz val="9"/>
        <color theme="1"/>
        <rFont val="Arial"/>
        <family val="2"/>
      </rPr>
      <t>1</t>
    </r>
    <r>
      <rPr>
        <sz val="9"/>
        <color theme="1"/>
        <rFont val="Arial"/>
        <family val="2"/>
      </rPr>
      <t xml:space="preserve">) Luxembourg: 2010. Switzerland: 2008. Switzerland and Turkey: national level. EU-28, Ireland and the Netherlands: estimates. </t>
    </r>
  </si>
  <si>
    <r>
      <t>(</t>
    </r>
    <r>
      <rPr>
        <vertAlign val="superscript"/>
        <sz val="9"/>
        <color theme="1"/>
        <rFont val="Arial"/>
        <family val="2"/>
      </rPr>
      <t>1</t>
    </r>
    <r>
      <rPr>
        <sz val="9"/>
        <color theme="1"/>
        <rFont val="Arial"/>
        <family val="2"/>
      </rPr>
      <t>) The size of the bubble reflects national R &amp; D intenstity. Countries that are not shown do not have any regions with R &amp; D intensity greater than 3.00 %. Luxembourg: 2010. Guadeloupe (FR91), Martinique (FR92), Guyane (FR93), Réunion (FR94), Liechtenstein, Switzerland, Montenegro, the former Yugoslav Republic of Macedonia and Turkey: not available. Ireland and the Netherlands: estimates. Niederbayern (DE22) and Oberpfalz (DE23): confidential.</t>
    </r>
  </si>
  <si>
    <r>
      <t>(</t>
    </r>
    <r>
      <rPr>
        <vertAlign val="superscript"/>
        <sz val="9"/>
        <color indexed="8"/>
        <rFont val="Arial"/>
        <family val="2"/>
      </rPr>
      <t>1</t>
    </r>
    <r>
      <rPr>
        <sz val="9"/>
        <color indexed="8"/>
        <rFont val="Arial"/>
        <family val="2"/>
      </rPr>
      <t>) The light purple shaded bar shows the range of the highest to lowest region for each country. The dark green bar shows the national average. The green circle shows the capital city region. The dark purple circles show the other regions. Luxembourg: 2010. Switzerland: 2008. Ireland and the Netherlands: estimates.</t>
    </r>
  </si>
  <si>
    <r>
      <t>(</t>
    </r>
    <r>
      <rPr>
        <vertAlign val="superscript"/>
        <sz val="9"/>
        <color theme="1"/>
        <rFont val="Arial"/>
        <family val="2"/>
      </rPr>
      <t>1</t>
    </r>
    <r>
      <rPr>
        <sz val="9"/>
        <color theme="1"/>
        <rFont val="Arial"/>
        <family val="2"/>
      </rPr>
      <t>) Molise (ITF2) and Basilicata (ITF5): 2010. Luxembourg, Zachodniopomorskie (PL42), Lubuskie (PL43), Kujawsko-Pomorskie (PL61), Warmińsko-Mazurskie (PL62) and the former Yugoslav Republic of Macedonia: 2009. Switzerland: 2008. France, Switzerland and Turkey: national level. EU-28, Ireland and the United Kingdom: estimates.</t>
    </r>
  </si>
  <si>
    <r>
      <t>(</t>
    </r>
    <r>
      <rPr>
        <vertAlign val="superscript"/>
        <sz val="9"/>
        <rFont val="Arial"/>
        <family val="2"/>
      </rPr>
      <t>1</t>
    </r>
    <r>
      <rPr>
        <sz val="9"/>
        <rFont val="Arial"/>
        <family val="2"/>
      </rPr>
      <t>) EU-28: estimate. All regional values for 2010: provisional. For several regions the latest data is for 2008 or 2009. Iceland: 2009. Croatia, Iceland, Liechtenstein, Norway, Switzerland and Turkey: national level and estimates.</t>
    </r>
  </si>
  <si>
    <t>Capital region</t>
  </si>
  <si>
    <r>
      <t>(</t>
    </r>
    <r>
      <rPr>
        <vertAlign val="superscript"/>
        <sz val="9"/>
        <color indexed="8"/>
        <rFont val="Arial"/>
        <family val="2"/>
      </rPr>
      <t>1</t>
    </r>
    <r>
      <rPr>
        <sz val="9"/>
        <color indexed="8"/>
        <rFont val="Arial"/>
        <family val="2"/>
      </rPr>
      <t>) Corse (FR83): low reliability.</t>
    </r>
  </si>
  <si>
    <r>
      <t>(</t>
    </r>
    <r>
      <rPr>
        <vertAlign val="superscript"/>
        <sz val="9"/>
        <color theme="1"/>
        <rFont val="Arial"/>
        <family val="2"/>
      </rPr>
      <t>1</t>
    </r>
    <r>
      <rPr>
        <sz val="9"/>
        <color theme="1"/>
        <rFont val="Arial"/>
        <family val="2"/>
      </rPr>
      <t>) Severen tsentralen (BG32), Yugoiztochen (BG34), Anatoliki Makedonia, Thraki (EL11), Notio Aigaio (EL42), Alentejo (PT18) and Tees Valley and Durham (UKC1): 2011. Peloponnisos (EL25) and Molise (ITF2): 2010. Data for several regions have low reliability (too numerous to document).</t>
    </r>
  </si>
  <si>
    <r>
      <t>(</t>
    </r>
    <r>
      <rPr>
        <vertAlign val="superscript"/>
        <sz val="9"/>
        <color indexed="8"/>
        <rFont val="Arial"/>
        <family val="2"/>
      </rPr>
      <t>1</t>
    </r>
    <r>
      <rPr>
        <sz val="9"/>
        <color indexed="8"/>
        <rFont val="Arial"/>
        <family val="2"/>
      </rPr>
      <t>) The light purple shaded bar shows the range of the highest to lowest region for each country. The dark green bar shows the national average. The green circle shows the capital city region. The dark purple circles show the other regions. Severen tsentralen (BG32), Yugoiztochen (BG34), Anatoliki Makedonia, Thraki (EL11), Notio Aigaio (EL42), Alentejo (PT18) and Tees Valley and Durham (UKC1): 2011. Peloponnisos (EL25) and Molise (ITF2): 2010. Data for several regions have low reliability (too numerous to document).</t>
    </r>
  </si>
  <si>
    <r>
      <t>Figure 4: Regional disparities in employment in high-tech sectors, by NUTS 2 regions, 2012 (</t>
    </r>
    <r>
      <rPr>
        <b/>
        <vertAlign val="superscript"/>
        <sz val="11"/>
        <rFont val="Arial"/>
        <family val="2"/>
      </rPr>
      <t>1</t>
    </r>
    <r>
      <rPr>
        <b/>
        <sz val="11"/>
        <rFont val="Arial"/>
        <family val="2"/>
      </rPr>
      <t>)</t>
    </r>
  </si>
  <si>
    <r>
      <t>(</t>
    </r>
    <r>
      <rPr>
        <vertAlign val="superscript"/>
        <sz val="9"/>
        <color indexed="8"/>
        <rFont val="Arial"/>
        <family val="2"/>
      </rPr>
      <t>1</t>
    </r>
    <r>
      <rPr>
        <sz val="9"/>
        <color indexed="8"/>
        <rFont val="Arial"/>
        <family val="2"/>
      </rPr>
      <t>) The light purple shaded bar shows the range of the highest to lowest region for each country. The dark green bar shows the national average. The green circle shows the capital city region. The dark purple circles show the other regions. Corse (FR83) and the French overseas regions (FR9): not available.</t>
    </r>
  </si>
  <si>
    <r>
      <t>Figure 3: Human resources in science and technology core (HRSTC), by NUTS 2 regions, 2012 (</t>
    </r>
    <r>
      <rPr>
        <b/>
        <vertAlign val="superscript"/>
        <sz val="11"/>
        <rFont val="Arial"/>
        <family val="2"/>
      </rPr>
      <t>1</t>
    </r>
    <r>
      <rPr>
        <b/>
        <sz val="11"/>
        <rFont val="Arial"/>
        <family val="2"/>
      </rPr>
      <t>)</t>
    </r>
  </si>
  <si>
    <r>
      <t>Map 1: R &amp; D intensity, by NUTS 2 regions, 2011 (</t>
    </r>
    <r>
      <rPr>
        <b/>
        <vertAlign val="superscript"/>
        <sz val="11"/>
        <color indexed="8"/>
        <rFont val="Arial"/>
        <family val="2"/>
      </rPr>
      <t>1</t>
    </r>
    <r>
      <rPr>
        <b/>
        <sz val="11"/>
        <color indexed="8"/>
        <rFont val="Arial"/>
        <family val="2"/>
      </rPr>
      <t>)</t>
    </r>
  </si>
  <si>
    <r>
      <t>Map 2: Share of researchers in total persons employed, by NUTS 2 regions, 2011 (</t>
    </r>
    <r>
      <rPr>
        <b/>
        <vertAlign val="superscript"/>
        <sz val="11"/>
        <color indexed="8"/>
        <rFont val="Arial"/>
        <family val="2"/>
      </rPr>
      <t>1</t>
    </r>
    <r>
      <rPr>
        <b/>
        <sz val="11"/>
        <color indexed="8"/>
        <rFont val="Arial"/>
        <family val="2"/>
      </rPr>
      <t>)</t>
    </r>
  </si>
  <si>
    <r>
      <t>Map 3: Human resources in science and technology (HRST), by NUTS 2 regions, 2012 (</t>
    </r>
    <r>
      <rPr>
        <b/>
        <vertAlign val="superscript"/>
        <sz val="11"/>
        <color indexed="8"/>
        <rFont val="Arial"/>
        <family val="2"/>
      </rPr>
      <t>1</t>
    </r>
    <r>
      <rPr>
        <b/>
        <sz val="11"/>
        <color indexed="8"/>
        <rFont val="Arial"/>
        <family val="2"/>
      </rPr>
      <t>)</t>
    </r>
  </si>
  <si>
    <r>
      <t>Map 4: Employment in high-tech sectors, by NUTS 2 regions, 2012 (</t>
    </r>
    <r>
      <rPr>
        <b/>
        <vertAlign val="superscript"/>
        <sz val="11"/>
        <color indexed="8"/>
        <rFont val="Arial"/>
        <family val="2"/>
      </rPr>
      <t>1</t>
    </r>
    <r>
      <rPr>
        <b/>
        <sz val="11"/>
        <color indexed="8"/>
        <rFont val="Arial"/>
        <family val="2"/>
      </rPr>
      <t>)</t>
    </r>
  </si>
  <si>
    <r>
      <t>Map 5: Patent applications to the EPO, by NUTS 3 regions, 2010 (</t>
    </r>
    <r>
      <rPr>
        <b/>
        <vertAlign val="superscript"/>
        <sz val="11"/>
        <color indexed="8"/>
        <rFont val="Arial"/>
        <family val="2"/>
      </rPr>
      <t>1</t>
    </r>
    <r>
      <rPr>
        <b/>
        <sz val="11"/>
        <color indexed="8"/>
        <rFont val="Arial"/>
        <family val="2"/>
      </rPr>
      <t>)</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</si>
</sst>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0"/>
    <numFmt numFmtId="166" formatCode="#,##0.000"/>
  </numFmts>
  <fonts count="70">
    <font>
      <sz val="9"/>
      <name val="Arial"/>
      <family val="2"/>
    </font>
    <font>
      <sz val="10"/>
      <name val="Arial"/>
      <family val="2"/>
    </font>
    <font>
      <u val="single"/>
      <sz val="10"/>
      <color indexed="12"/>
      <name val="Arial"/>
      <family val="2"/>
    </font>
    <font>
      <sz val="8"/>
      <name val="Arial"/>
      <family val="2"/>
    </font>
    <font>
      <sz val="8"/>
      <color indexed="12"/>
      <name val="Calibri"/>
      <family val="2"/>
    </font>
    <font>
      <sz val="8"/>
      <color indexed="18"/>
      <name val="Calibri"/>
      <family val="2"/>
    </font>
    <font>
      <sz val="8"/>
      <color indexed="25"/>
      <name val="Calibri"/>
      <family val="2"/>
    </font>
    <font>
      <b/>
      <sz val="8"/>
      <color indexed="43"/>
      <name val="Calibri"/>
      <family val="2"/>
    </font>
    <font>
      <b/>
      <sz val="8"/>
      <color indexed="18"/>
      <name val="Calibri"/>
      <family val="2"/>
    </font>
    <font>
      <i/>
      <sz val="8"/>
      <color indexed="57"/>
      <name val="Calibri"/>
      <family val="2"/>
    </font>
    <font>
      <sz val="8"/>
      <color indexed="23"/>
      <name val="Calibri"/>
      <family val="2"/>
    </font>
    <font>
      <b/>
      <sz val="15"/>
      <color indexed="25"/>
      <name val="Calibri"/>
      <family val="2"/>
    </font>
    <font>
      <b/>
      <sz val="13"/>
      <color indexed="25"/>
      <name val="Calibri"/>
      <family val="2"/>
    </font>
    <font>
      <b/>
      <sz val="11"/>
      <color indexed="25"/>
      <name val="Calibri"/>
      <family val="2"/>
    </font>
    <font>
      <sz val="8"/>
      <color indexed="52"/>
      <name val="Calibri"/>
      <family val="2"/>
    </font>
    <font>
      <sz val="8"/>
      <color indexed="43"/>
      <name val="Calibri"/>
      <family val="2"/>
    </font>
    <font>
      <sz val="8"/>
      <color indexed="42"/>
      <name val="Calibri"/>
      <family val="2"/>
    </font>
    <font>
      <sz val="11"/>
      <name val="Arial"/>
      <family val="2"/>
    </font>
    <font>
      <b/>
      <sz val="8"/>
      <color indexed="10"/>
      <name val="Calibri"/>
      <family val="2"/>
    </font>
    <font>
      <b/>
      <sz val="18"/>
      <color indexed="25"/>
      <name val="Cambria"/>
      <family val="2"/>
    </font>
    <font>
      <b/>
      <sz val="8"/>
      <color indexed="12"/>
      <name val="Calibri"/>
      <family val="2"/>
    </font>
    <font>
      <sz val="8"/>
      <color indexed="9"/>
      <name val="Calibri"/>
      <family val="2"/>
    </font>
    <font>
      <sz val="9"/>
      <name val="Myriad Pro"/>
      <family val="2"/>
    </font>
    <font>
      <sz val="8"/>
      <name val="Myriad Pro"/>
      <family val="2"/>
    </font>
    <font>
      <sz val="7"/>
      <name val="Myriad Pro"/>
      <family val="2"/>
    </font>
    <font>
      <sz val="11"/>
      <color indexed="8"/>
      <name val="Calibri"/>
      <family val="2"/>
    </font>
    <font>
      <sz val="11"/>
      <color indexed="9"/>
      <name val="Calibri"/>
      <family val="2"/>
    </font>
    <font>
      <sz val="11"/>
      <color indexed="10"/>
      <name val="Calibri"/>
      <family val="2"/>
    </font>
    <font>
      <sz val="11"/>
      <color indexed="20"/>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8"/>
      <color indexed="12"/>
      <name val="Arial"/>
      <family val="2"/>
    </font>
    <font>
      <sz val="11"/>
      <color indexed="60"/>
      <name val="Calibri"/>
      <family val="2"/>
    </font>
    <font>
      <b/>
      <sz val="11"/>
      <color indexed="63"/>
      <name val="Calibri"/>
      <family val="2"/>
    </font>
    <font>
      <b/>
      <sz val="18"/>
      <color indexed="56"/>
      <name val="Cambria"/>
      <family val="2"/>
    </font>
    <font>
      <b/>
      <sz val="9"/>
      <name val="Arial"/>
      <family val="2"/>
    </font>
    <font>
      <sz val="9"/>
      <color indexed="9"/>
      <name val="Arial"/>
      <family val="2"/>
    </font>
    <font>
      <strike/>
      <sz val="9"/>
      <name val="Arial"/>
      <family val="2"/>
    </font>
    <font>
      <b/>
      <sz val="9"/>
      <color indexed="8"/>
      <name val="Arial"/>
      <family val="2"/>
    </font>
    <font>
      <b/>
      <sz val="9"/>
      <color indexed="63"/>
      <name val="Arial"/>
      <family val="2"/>
    </font>
    <font>
      <sz val="9"/>
      <color indexed="8"/>
      <name val="Arial"/>
      <family val="2"/>
    </font>
    <font>
      <i/>
      <sz val="9"/>
      <color indexed="8"/>
      <name val="Arial"/>
      <family val="2"/>
    </font>
    <font>
      <sz val="9"/>
      <color indexed="62"/>
      <name val="Arial"/>
      <family val="2"/>
    </font>
    <font>
      <i/>
      <sz val="9"/>
      <name val="Arial"/>
      <family val="2"/>
    </font>
    <font>
      <sz val="9"/>
      <color indexed="63"/>
      <name val="Arial"/>
      <family val="2"/>
    </font>
    <font>
      <i/>
      <sz val="9"/>
      <color indexed="62"/>
      <name val="Arial"/>
      <family val="2"/>
    </font>
    <font>
      <sz val="9"/>
      <color indexed="10"/>
      <name val="Arial"/>
      <family val="2"/>
    </font>
    <font>
      <sz val="9"/>
      <color rgb="FFFF0000"/>
      <name val="Arial"/>
      <family val="2"/>
    </font>
    <font>
      <b/>
      <sz val="9"/>
      <color theme="1"/>
      <name val="Arial"/>
      <family val="2"/>
    </font>
    <font>
      <sz val="9"/>
      <color theme="1"/>
      <name val="Arial"/>
      <family val="2"/>
    </font>
    <font>
      <sz val="8"/>
      <color indexed="8"/>
      <name val="Verdana"/>
      <family val="2"/>
    </font>
    <font>
      <b/>
      <sz val="11"/>
      <color indexed="8"/>
      <name val="Arial"/>
      <family val="2"/>
    </font>
    <font>
      <b/>
      <vertAlign val="superscript"/>
      <sz val="11"/>
      <color indexed="8"/>
      <name val="Arial"/>
      <family val="2"/>
    </font>
    <font>
      <b/>
      <sz val="11"/>
      <name val="Arial"/>
      <family val="2"/>
    </font>
    <font>
      <b/>
      <vertAlign val="superscript"/>
      <sz val="11"/>
      <name val="Arial"/>
      <family val="2"/>
    </font>
    <font>
      <sz val="11"/>
      <color theme="1"/>
      <name val="Calibri"/>
      <family val="2"/>
      <scheme val="minor"/>
    </font>
    <font>
      <i/>
      <sz val="9"/>
      <color theme="1"/>
      <name val="Arial"/>
      <family val="2"/>
    </font>
    <font>
      <vertAlign val="superscript"/>
      <sz val="9"/>
      <color indexed="8"/>
      <name val="Arial"/>
      <family val="2"/>
    </font>
    <font>
      <vertAlign val="superscript"/>
      <sz val="9"/>
      <color theme="1"/>
      <name val="Arial"/>
      <family val="2"/>
    </font>
    <font>
      <vertAlign val="superscript"/>
      <sz val="9"/>
      <name val="Arial"/>
      <family val="2"/>
    </font>
    <font>
      <sz val="9"/>
      <color rgb="FF000000"/>
      <name val="Arial"/>
      <family val="2"/>
    </font>
    <font>
      <sz val="9"/>
      <color theme="0"/>
      <name val="Arial"/>
      <family val="2"/>
    </font>
    <font>
      <sz val="9"/>
      <color theme="1"/>
      <name val="Arial"/>
      <family val="2"/>
      <scheme val="minor"/>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56"/>
        <bgColor indexed="64"/>
      </patternFill>
    </fill>
    <fill>
      <patternFill patternType="solid">
        <fgColor indexed="21"/>
        <bgColor indexed="64"/>
      </patternFill>
    </fill>
    <fill>
      <patternFill patternType="solid">
        <fgColor indexed="30"/>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59"/>
        <bgColor indexed="64"/>
      </patternFill>
    </fill>
    <fill>
      <patternFill patternType="solid">
        <fgColor indexed="17"/>
        <bgColor indexed="64"/>
      </patternFill>
    </fill>
    <fill>
      <patternFill patternType="solid">
        <fgColor indexed="58"/>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19"/>
        <bgColor indexed="64"/>
      </patternFill>
    </fill>
    <fill>
      <patternFill patternType="solid">
        <fgColor indexed="60"/>
        <bgColor indexed="64"/>
      </patternFill>
    </fill>
    <fill>
      <patternFill patternType="solid">
        <fgColor indexed="8"/>
        <bgColor indexed="64"/>
      </patternFill>
    </fill>
    <fill>
      <patternFill patternType="solid">
        <fgColor indexed="26"/>
        <bgColor indexed="64"/>
      </patternFill>
    </fill>
    <fill>
      <patternFill patternType="solid">
        <fgColor indexed="16"/>
        <bgColor indexed="64"/>
      </patternFill>
    </fill>
    <fill>
      <patternFill patternType="solid">
        <fgColor indexed="57"/>
        <bgColor indexed="64"/>
      </patternFill>
    </fill>
    <fill>
      <patternFill patternType="solid">
        <fgColor indexed="28"/>
        <bgColor indexed="64"/>
      </patternFill>
    </fill>
    <fill>
      <patternFill patternType="solid">
        <fgColor indexed="22"/>
        <bgColor indexed="64"/>
      </patternFill>
    </fill>
    <fill>
      <patternFill patternType="solid">
        <fgColor indexed="55"/>
        <bgColor indexed="64"/>
      </patternFill>
    </fill>
    <fill>
      <patternFill patternType="solid">
        <fgColor indexed="48"/>
        <bgColor indexed="64"/>
      </patternFill>
    </fill>
    <fill>
      <patternFill patternType="solid">
        <fgColor indexed="43"/>
        <bgColor indexed="64"/>
      </patternFill>
    </fill>
    <fill>
      <patternFill patternType="solid">
        <fgColor theme="0"/>
        <bgColor indexed="64"/>
      </patternFill>
    </fill>
  </fills>
  <borders count="19">
    <border>
      <left/>
      <right/>
      <top/>
      <bottom/>
      <diagonal/>
    </border>
    <border>
      <left style="thin">
        <color indexed="23"/>
      </left>
      <right style="thin">
        <color indexed="23"/>
      </right>
      <top style="thin">
        <color indexed="23"/>
      </top>
      <bottom style="thin">
        <color indexed="23"/>
      </bottom>
    </border>
    <border>
      <left style="thin">
        <color indexed="57"/>
      </left>
      <right style="thin">
        <color indexed="57"/>
      </right>
      <top style="thin">
        <color indexed="57"/>
      </top>
      <bottom style="thin">
        <color indexed="57"/>
      </bottom>
    </border>
    <border>
      <left/>
      <right/>
      <top/>
      <bottom style="double">
        <color indexed="52"/>
      </bottom>
    </border>
    <border>
      <left style="double">
        <color indexed="10"/>
      </left>
      <right style="double">
        <color indexed="10"/>
      </right>
      <top style="double">
        <color indexed="10"/>
      </top>
      <bottom style="double">
        <color indexed="10"/>
      </bottom>
    </border>
    <border>
      <left style="thin">
        <color indexed="22"/>
      </left>
      <right style="thin">
        <color indexed="22"/>
      </right>
      <top style="thin">
        <color indexed="22"/>
      </top>
      <bottom style="thin">
        <color indexed="22"/>
      </bottom>
    </border>
    <border>
      <left/>
      <right/>
      <top/>
      <bottom style="thick">
        <color indexed="8"/>
      </bottom>
    </border>
    <border>
      <left/>
      <right/>
      <top/>
      <bottom style="thick">
        <color indexed="59"/>
      </bottom>
    </border>
    <border>
      <left/>
      <right/>
      <top/>
      <bottom style="medium">
        <color indexed="59"/>
      </bottom>
    </border>
    <border>
      <left/>
      <right/>
      <top/>
      <bottom style="double">
        <color indexed="43"/>
      </bottom>
    </border>
    <border>
      <left style="thin">
        <color indexed="48"/>
      </left>
      <right style="thin">
        <color indexed="48"/>
      </right>
      <top style="thin">
        <color indexed="48"/>
      </top>
      <bottom style="thin">
        <color indexed="48"/>
      </bottom>
    </border>
    <border>
      <left style="thin">
        <color indexed="10"/>
      </left>
      <right style="thin">
        <color indexed="10"/>
      </right>
      <top style="thin">
        <color indexed="10"/>
      </top>
      <bottom style="thin">
        <color indexed="10"/>
      </bottom>
    </border>
    <border>
      <left style="thin">
        <color indexed="63"/>
      </left>
      <right style="thin">
        <color indexed="63"/>
      </right>
      <top style="thin">
        <color indexed="63"/>
      </top>
      <bottom style="thin">
        <color indexed="63"/>
      </bottom>
    </border>
    <border>
      <left/>
      <right/>
      <top/>
      <bottom style="thick">
        <color indexed="62"/>
      </bottom>
    </border>
    <border>
      <left/>
      <right/>
      <top/>
      <bottom style="thick">
        <color indexed="22"/>
      </bottom>
    </border>
    <border>
      <left/>
      <right/>
      <top/>
      <bottom style="medium">
        <color indexed="30"/>
      </bottom>
    </border>
    <border>
      <left/>
      <right/>
      <top style="thin">
        <color indexed="8"/>
      </top>
      <bottom style="double">
        <color indexed="8"/>
      </bottom>
    </border>
    <border>
      <left style="double">
        <color indexed="63"/>
      </left>
      <right style="double">
        <color indexed="63"/>
      </right>
      <top style="double">
        <color indexed="63"/>
      </top>
      <bottom style="double">
        <color indexed="63"/>
      </bottom>
    </border>
    <border>
      <left style="thin"/>
      <right style="thin"/>
      <top style="thin"/>
      <bottom style="thin"/>
    </border>
  </borders>
  <cellStyleXfs count="117">
    <xf numFmtId="0" fontId="0" fillId="0" borderId="0" applyNumberFormat="0" applyFill="0" applyBorder="0" applyProtection="0">
      <alignment vertical="center"/>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5" borderId="0" applyNumberFormat="0" applyBorder="0" applyAlignment="0" applyProtection="0"/>
    <xf numFmtId="0" fontId="25" fillId="11" borderId="0" applyNumberFormat="0" applyBorder="0" applyAlignment="0" applyProtection="0"/>
    <xf numFmtId="0" fontId="25"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5" borderId="0" applyNumberFormat="0" applyBorder="0" applyAlignment="0" applyProtection="0"/>
    <xf numFmtId="0" fontId="4" fillId="12" borderId="0" applyNumberFormat="0" applyBorder="0" applyAlignment="0" applyProtection="0"/>
    <xf numFmtId="0" fontId="26" fillId="10"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5" fillId="15"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15" borderId="0" applyNumberFormat="0" applyBorder="0" applyAlignment="0" applyProtection="0"/>
    <xf numFmtId="0" fontId="5" fillId="7"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27" fillId="0" borderId="0" applyNumberFormat="0" applyFill="0" applyBorder="0" applyAlignment="0" applyProtection="0"/>
    <xf numFmtId="0" fontId="6" fillId="8" borderId="0" applyNumberFormat="0" applyBorder="0" applyAlignment="0" applyProtection="0"/>
    <xf numFmtId="0" fontId="29" fillId="28" borderId="1" applyNumberFormat="0" applyAlignment="0" applyProtection="0"/>
    <xf numFmtId="0" fontId="7" fillId="29" borderId="2" applyNumberFormat="0" applyAlignment="0" applyProtection="0"/>
    <xf numFmtId="0" fontId="30" fillId="0" borderId="3" applyNumberFormat="0" applyFill="0" applyAlignment="0" applyProtection="0"/>
    <xf numFmtId="0" fontId="8" fillId="30" borderId="4" applyNumberFormat="0" applyAlignment="0" applyProtection="0"/>
    <xf numFmtId="0" fontId="3" fillId="24" borderId="5" applyNumberFormat="0" applyFont="0" applyAlignment="0" applyProtection="0"/>
    <xf numFmtId="0" fontId="32" fillId="7" borderId="1" applyNumberFormat="0" applyAlignment="0" applyProtection="0"/>
    <xf numFmtId="0" fontId="9" fillId="0" borderId="0" applyNumberFormat="0" applyFill="0" applyBorder="0" applyAlignment="0" applyProtection="0"/>
    <xf numFmtId="0" fontId="10" fillId="9" borderId="0" applyNumberFormat="0" applyBorder="0" applyAlignment="0" applyProtection="0"/>
    <xf numFmtId="0" fontId="11" fillId="0" borderId="6" applyNumberFormat="0" applyFill="0" applyAlignment="0" applyProtection="0"/>
    <xf numFmtId="0" fontId="12" fillId="0" borderId="7" applyNumberFormat="0" applyFill="0" applyAlignment="0" applyProtection="0"/>
    <xf numFmtId="0" fontId="13" fillId="0" borderId="8" applyNumberFormat="0" applyFill="0" applyAlignment="0" applyProtection="0"/>
    <xf numFmtId="0" fontId="13" fillId="0" borderId="0" applyNumberFormat="0" applyFill="0" applyBorder="0" applyAlignment="0" applyProtection="0"/>
    <xf numFmtId="0" fontId="14" fillId="12" borderId="2" applyNumberFormat="0" applyAlignment="0" applyProtection="0"/>
    <xf numFmtId="0" fontId="28" fillId="3" borderId="0" applyNumberFormat="0" applyBorder="0" applyAlignment="0" applyProtection="0"/>
    <xf numFmtId="0" fontId="2" fillId="0" borderId="0" applyNumberFormat="0" applyFill="0" applyBorder="0">
      <alignment/>
      <protection locked="0"/>
    </xf>
    <xf numFmtId="0" fontId="38" fillId="0" borderId="0" applyNumberFormat="0" applyFill="0" applyBorder="0">
      <alignment/>
      <protection locked="0"/>
    </xf>
    <xf numFmtId="0" fontId="15" fillId="0" borderId="9" applyNumberFormat="0" applyFill="0" applyAlignment="0" applyProtection="0"/>
    <xf numFmtId="0" fontId="16" fillId="7" borderId="0" applyNumberFormat="0" applyBorder="0" applyAlignment="0" applyProtection="0"/>
    <xf numFmtId="0" fontId="39" fillId="31" borderId="0" applyNumberFormat="0" applyBorder="0" applyAlignment="0" applyProtection="0"/>
    <xf numFmtId="0" fontId="17" fillId="0" borderId="0">
      <alignment/>
      <protection/>
    </xf>
    <xf numFmtId="0" fontId="1" fillId="0" borderId="0">
      <alignment/>
      <protection/>
    </xf>
    <xf numFmtId="0" fontId="1" fillId="0" borderId="0" applyNumberFormat="0" applyFont="0" applyFill="0" applyBorder="0" applyAlignment="0" applyProtection="0"/>
    <xf numFmtId="0" fontId="22" fillId="0" borderId="0">
      <alignment/>
      <protection/>
    </xf>
    <xf numFmtId="0" fontId="23" fillId="0" borderId="0">
      <alignment/>
      <protection/>
    </xf>
    <xf numFmtId="0" fontId="1" fillId="0" borderId="0" applyNumberFormat="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3" borderId="10" applyNumberFormat="0" applyFont="0" applyAlignment="0" applyProtection="0"/>
    <xf numFmtId="0" fontId="18" fillId="29" borderId="11" applyNumberFormat="0" applyAlignment="0" applyProtection="0"/>
    <xf numFmtId="0" fontId="34" fillId="4" borderId="0" applyNumberFormat="0" applyBorder="0" applyAlignment="0" applyProtection="0"/>
    <xf numFmtId="0" fontId="40" fillId="28" borderId="12" applyNumberFormat="0" applyAlignment="0" applyProtection="0"/>
    <xf numFmtId="0" fontId="24" fillId="0" borderId="0" applyNumberFormat="0" applyFill="0" applyBorder="0" applyAlignment="0" applyProtection="0"/>
    <xf numFmtId="0" fontId="33" fillId="0" borderId="0" applyNumberFormat="0" applyFill="0" applyBorder="0" applyAlignment="0" applyProtection="0"/>
    <xf numFmtId="0" fontId="19" fillId="0" borderId="0" applyNumberFormat="0" applyFill="0" applyBorder="0" applyAlignment="0" applyProtection="0"/>
    <xf numFmtId="0" fontId="41" fillId="0" borderId="0" applyNumberFormat="0" applyFill="0" applyBorder="0" applyAlignment="0" applyProtection="0"/>
    <xf numFmtId="0" fontId="35" fillId="0" borderId="13" applyNumberFormat="0" applyFill="0" applyAlignment="0" applyProtection="0"/>
    <xf numFmtId="0" fontId="36" fillId="0" borderId="14" applyNumberFormat="0" applyFill="0" applyAlignment="0" applyProtection="0"/>
    <xf numFmtId="0" fontId="37" fillId="0" borderId="15" applyNumberFormat="0" applyFill="0" applyAlignment="0" applyProtection="0"/>
    <xf numFmtId="0" fontId="37" fillId="0" borderId="0" applyNumberFormat="0" applyFill="0" applyBorder="0" applyAlignment="0" applyProtection="0"/>
    <xf numFmtId="0" fontId="20" fillId="0" borderId="16" applyNumberFormat="0" applyFill="0" applyAlignment="0" applyProtection="0"/>
    <xf numFmtId="0" fontId="31" fillId="29" borderId="17" applyNumberFormat="0" applyAlignment="0" applyProtection="0"/>
    <xf numFmtId="0" fontId="21" fillId="0" borderId="0" applyNumberFormat="0" applyFill="0" applyBorder="0" applyAlignment="0" applyProtection="0"/>
    <xf numFmtId="0" fontId="2" fillId="0" borderId="0" applyNumberFormat="0" applyFill="0" applyBorder="0">
      <alignment/>
      <protection locked="0"/>
    </xf>
    <xf numFmtId="0" fontId="62" fillId="0" borderId="0">
      <alignment/>
      <protection/>
    </xf>
    <xf numFmtId="0" fontId="3" fillId="0" borderId="0" applyNumberFormat="0" applyFill="0" applyBorder="0" applyAlignment="0" applyProtection="0"/>
    <xf numFmtId="0" fontId="1" fillId="0" borderId="0">
      <alignment/>
      <protection/>
    </xf>
    <xf numFmtId="0" fontId="3" fillId="24" borderId="5" applyNumberFormat="0" applyFont="0" applyAlignment="0" applyProtection="0"/>
    <xf numFmtId="0" fontId="1" fillId="0" borderId="0">
      <alignment/>
      <protection/>
    </xf>
    <xf numFmtId="0" fontId="1" fillId="0" borderId="0">
      <alignment/>
      <protection/>
    </xf>
    <xf numFmtId="0" fontId="1" fillId="0" borderId="0">
      <alignment/>
      <protection/>
    </xf>
  </cellStyleXfs>
  <cellXfs count="205">
    <xf numFmtId="0" fontId="0" fillId="0" borderId="0" xfId="0" applyAlignment="1">
      <alignment vertical="center"/>
    </xf>
    <xf numFmtId="49" fontId="42" fillId="0" borderId="0" xfId="0" applyNumberFormat="1" applyFont="1" applyFill="1" applyAlignment="1">
      <alignment vertical="center"/>
    </xf>
    <xf numFmtId="0" fontId="42" fillId="0" borderId="0" xfId="0" applyFont="1" applyFill="1" applyAlignment="1">
      <alignment vertical="center"/>
    </xf>
    <xf numFmtId="0" fontId="0" fillId="0" borderId="0" xfId="0" applyFont="1" applyFill="1" applyAlignment="1">
      <alignment vertical="center"/>
    </xf>
    <xf numFmtId="0" fontId="43" fillId="0" borderId="0" xfId="0" applyFont="1" applyFill="1" applyAlignment="1">
      <alignment vertical="center"/>
    </xf>
    <xf numFmtId="0" fontId="0" fillId="0" borderId="0" xfId="0" applyNumberFormat="1" applyFont="1" applyFill="1" applyAlignment="1">
      <alignment vertical="center"/>
    </xf>
    <xf numFmtId="0" fontId="44" fillId="0" borderId="0" xfId="0" applyFont="1" applyFill="1" applyAlignment="1">
      <alignment vertical="center"/>
    </xf>
    <xf numFmtId="0" fontId="44" fillId="0" borderId="0" xfId="0" applyNumberFormat="1" applyFont="1" applyFill="1" applyAlignment="1">
      <alignment vertical="center"/>
    </xf>
    <xf numFmtId="0" fontId="42" fillId="0" borderId="0" xfId="89" applyFont="1" applyFill="1">
      <alignment/>
      <protection/>
    </xf>
    <xf numFmtId="1" fontId="42" fillId="0" borderId="0" xfId="91" applyNumberFormat="1" applyFont="1" applyFill="1" applyAlignment="1">
      <alignment horizontal="right"/>
      <protection/>
    </xf>
    <xf numFmtId="0" fontId="0" fillId="0" borderId="0" xfId="0" applyNumberFormat="1" applyFont="1" applyFill="1" applyBorder="1" applyAlignment="1">
      <alignment/>
    </xf>
    <xf numFmtId="0" fontId="0" fillId="0" borderId="0" xfId="91" applyFont="1" applyFill="1">
      <alignment/>
      <protection/>
    </xf>
    <xf numFmtId="0" fontId="0" fillId="0" borderId="0" xfId="89" applyFont="1" applyFill="1" applyAlignment="1">
      <alignment vertical="center"/>
      <protection/>
    </xf>
    <xf numFmtId="2" fontId="0" fillId="0" borderId="0" xfId="91" applyNumberFormat="1" applyFont="1" applyFill="1" applyAlignment="1">
      <alignment horizontal="right"/>
      <protection/>
    </xf>
    <xf numFmtId="2" fontId="0" fillId="0" borderId="0" xfId="91" applyNumberFormat="1" applyFont="1" applyFill="1">
      <alignment/>
      <protection/>
    </xf>
    <xf numFmtId="0" fontId="46" fillId="0" borderId="0" xfId="91" applyFont="1" applyFill="1">
      <alignment/>
      <protection/>
    </xf>
    <xf numFmtId="0" fontId="42" fillId="0" borderId="0" xfId="91" applyFont="1" applyFill="1">
      <alignment/>
      <protection/>
    </xf>
    <xf numFmtId="0" fontId="42" fillId="0" borderId="0" xfId="84" applyFont="1" applyFill="1">
      <alignment/>
      <protection/>
    </xf>
    <xf numFmtId="0" fontId="45" fillId="0" borderId="0" xfId="88" applyNumberFormat="1" applyFont="1" applyFill="1" applyBorder="1" applyAlignment="1">
      <alignment/>
    </xf>
    <xf numFmtId="0" fontId="47" fillId="0" borderId="0" xfId="88" applyFont="1" applyFill="1" applyBorder="1"/>
    <xf numFmtId="0" fontId="0" fillId="0" borderId="0" xfId="84" applyFont="1">
      <alignment/>
      <protection/>
    </xf>
    <xf numFmtId="0" fontId="47" fillId="0" borderId="0" xfId="88" applyNumberFormat="1" applyFont="1" applyFill="1" applyBorder="1" applyAlignment="1">
      <alignment/>
    </xf>
    <xf numFmtId="0" fontId="0" fillId="0" borderId="0" xfId="89" applyFont="1" applyFill="1" applyAlignment="1">
      <alignment vertical="center" wrapText="1"/>
      <protection/>
    </xf>
    <xf numFmtId="164" fontId="47" fillId="0" borderId="0" xfId="88" applyNumberFormat="1" applyFont="1" applyFill="1" applyBorder="1" applyAlignment="1">
      <alignment vertical="center"/>
    </xf>
    <xf numFmtId="164" fontId="0" fillId="0" borderId="0" xfId="89" applyNumberFormat="1" applyFont="1" applyFill="1" applyAlignment="1">
      <alignment vertical="center"/>
      <protection/>
    </xf>
    <xf numFmtId="0" fontId="0" fillId="0" borderId="0" xfId="89" applyFont="1" applyFill="1" applyBorder="1" applyAlignment="1">
      <alignment vertical="center"/>
      <protection/>
    </xf>
    <xf numFmtId="0" fontId="0" fillId="0" borderId="18" xfId="91" applyFont="1" applyFill="1" applyBorder="1" applyAlignment="1">
      <alignment horizontal="right"/>
      <protection/>
    </xf>
    <xf numFmtId="0" fontId="0" fillId="0" borderId="0" xfId="91" applyFont="1" applyFill="1" applyAlignment="1">
      <alignment vertical="center"/>
      <protection/>
    </xf>
    <xf numFmtId="164" fontId="42" fillId="0" borderId="0" xfId="91" applyNumberFormat="1" applyFont="1" applyFill="1" applyAlignment="1">
      <alignment vertical="center"/>
      <protection/>
    </xf>
    <xf numFmtId="0" fontId="0" fillId="0" borderId="0" xfId="0" applyFont="1" applyAlignment="1">
      <alignment vertical="center"/>
    </xf>
    <xf numFmtId="0" fontId="42" fillId="0" borderId="0" xfId="91" applyFont="1" applyFill="1" applyAlignment="1">
      <alignment vertical="center"/>
      <protection/>
    </xf>
    <xf numFmtId="0" fontId="48" fillId="0" borderId="0" xfId="90" applyFont="1" applyFill="1" applyBorder="1" applyAlignment="1">
      <alignment vertical="center"/>
      <protection/>
    </xf>
    <xf numFmtId="0" fontId="47" fillId="0" borderId="0" xfId="88" applyFont="1" applyFill="1" applyBorder="1" applyAlignment="1">
      <alignment/>
    </xf>
    <xf numFmtId="0" fontId="49" fillId="0" borderId="0" xfId="91" applyFont="1" applyFill="1" applyAlignment="1">
      <alignment vertical="center"/>
      <protection/>
    </xf>
    <xf numFmtId="0" fontId="47" fillId="0" borderId="0" xfId="90" applyFont="1" applyFill="1" applyAlignment="1">
      <alignment vertical="center"/>
      <protection/>
    </xf>
    <xf numFmtId="0" fontId="0" fillId="0" borderId="0" xfId="90" applyFont="1" applyFill="1" applyAlignment="1">
      <alignment vertical="center"/>
      <protection/>
    </xf>
    <xf numFmtId="0" fontId="50" fillId="0" borderId="0" xfId="90" applyFont="1" applyFill="1" applyBorder="1" applyAlignment="1">
      <alignment vertical="center"/>
      <protection/>
    </xf>
    <xf numFmtId="0" fontId="0" fillId="0" borderId="0" xfId="89" applyFont="1" applyFill="1" applyAlignment="1" quotePrefix="1">
      <alignment vertical="center"/>
      <protection/>
    </xf>
    <xf numFmtId="0" fontId="0" fillId="0" borderId="0" xfId="91" applyFont="1" applyFill="1" applyAlignment="1">
      <alignment horizontal="justify" vertical="center"/>
      <protection/>
    </xf>
    <xf numFmtId="0" fontId="0" fillId="0" borderId="0" xfId="90" applyNumberFormat="1" applyFont="1" applyFill="1" applyBorder="1" applyAlignment="1">
      <alignment/>
      <protection/>
    </xf>
    <xf numFmtId="0" fontId="0" fillId="0" borderId="0" xfId="89" applyNumberFormat="1" applyFont="1" applyFill="1" applyBorder="1" applyAlignment="1">
      <alignment/>
      <protection/>
    </xf>
    <xf numFmtId="1" fontId="0" fillId="0" borderId="0" xfId="91" applyNumberFormat="1" applyFont="1" applyFill="1">
      <alignment/>
      <protection/>
    </xf>
    <xf numFmtId="1" fontId="0" fillId="0" borderId="0" xfId="91" applyNumberFormat="1" applyFont="1" applyFill="1" applyAlignment="1">
      <alignment horizontal="right"/>
      <protection/>
    </xf>
    <xf numFmtId="2" fontId="0" fillId="0" borderId="0" xfId="91" applyNumberFormat="1" applyFont="1" applyFill="1" applyBorder="1">
      <alignment/>
      <protection/>
    </xf>
    <xf numFmtId="0" fontId="0" fillId="0" borderId="0" xfId="87" applyFont="1" applyFill="1">
      <alignment/>
      <protection/>
    </xf>
    <xf numFmtId="0" fontId="42" fillId="0" borderId="0" xfId="87" applyFont="1" applyFill="1" applyAlignment="1">
      <alignment horizontal="center" vertical="center" wrapText="1"/>
      <protection/>
    </xf>
    <xf numFmtId="0" fontId="0" fillId="0" borderId="0" xfId="87" applyFont="1" applyFill="1" applyAlignment="1">
      <alignment horizontal="right"/>
      <protection/>
    </xf>
    <xf numFmtId="0" fontId="42" fillId="0" borderId="0" xfId="92" applyFont="1" applyFill="1" applyAlignment="1">
      <alignment vertical="center"/>
      <protection/>
    </xf>
    <xf numFmtId="0" fontId="45" fillId="0" borderId="0" xfId="92" applyFont="1" applyFill="1" applyAlignment="1">
      <alignment vertical="center"/>
      <protection/>
    </xf>
    <xf numFmtId="0" fontId="0" fillId="0" borderId="0" xfId="92" applyFont="1" applyFill="1" applyAlignment="1">
      <alignment vertical="center"/>
      <protection/>
    </xf>
    <xf numFmtId="0" fontId="47" fillId="0" borderId="0" xfId="92" applyFont="1" applyFill="1" applyAlignment="1">
      <alignment vertical="center"/>
      <protection/>
    </xf>
    <xf numFmtId="0" fontId="0" fillId="0" borderId="0" xfId="92" applyFont="1" applyFill="1" applyBorder="1" applyAlignment="1">
      <alignment vertical="center"/>
      <protection/>
    </xf>
    <xf numFmtId="0" fontId="47" fillId="0" borderId="0" xfId="92" applyFont="1" applyFill="1" applyBorder="1" applyAlignment="1">
      <alignment vertical="center"/>
      <protection/>
    </xf>
    <xf numFmtId="0" fontId="0" fillId="0" borderId="0" xfId="86" applyFont="1" applyFill="1" applyAlignment="1">
      <alignment vertical="center"/>
      <protection/>
    </xf>
    <xf numFmtId="164" fontId="0" fillId="0" borderId="0" xfId="85" applyNumberFormat="1" applyFont="1" applyFill="1" applyBorder="1" applyAlignment="1">
      <alignment horizontal="left"/>
    </xf>
    <xf numFmtId="0" fontId="42" fillId="0" borderId="0" xfId="86" applyFont="1" applyFill="1" applyBorder="1" applyAlignment="1">
      <alignment vertical="center"/>
      <protection/>
    </xf>
    <xf numFmtId="0" fontId="43" fillId="0" borderId="0" xfId="87" applyFont="1" applyFill="1">
      <alignment/>
      <protection/>
    </xf>
    <xf numFmtId="0" fontId="0" fillId="0" borderId="0" xfId="0" applyFont="1" applyFill="1" applyBorder="1" applyAlignment="1">
      <alignment vertical="center"/>
    </xf>
    <xf numFmtId="4" fontId="0" fillId="0" borderId="0" xfId="0" applyNumberFormat="1" applyFont="1" applyFill="1" applyAlignment="1">
      <alignment horizontal="right"/>
    </xf>
    <xf numFmtId="0" fontId="0" fillId="0" borderId="0" xfId="0" applyFont="1" applyAlignment="1">
      <alignment horizontal="right"/>
    </xf>
    <xf numFmtId="0" fontId="42" fillId="0" borderId="0" xfId="88" applyFont="1" applyFill="1" applyBorder="1"/>
    <xf numFmtId="0" fontId="47" fillId="0" borderId="0" xfId="0" applyFont="1" applyFill="1" applyBorder="1" applyAlignment="1">
      <alignment vertical="center"/>
    </xf>
    <xf numFmtId="2" fontId="0" fillId="0" borderId="0" xfId="89" applyNumberFormat="1" applyFont="1" applyFill="1" applyAlignment="1">
      <alignment vertical="center"/>
      <protection/>
    </xf>
    <xf numFmtId="0" fontId="47" fillId="0" borderId="0" xfId="0" applyFont="1" applyFill="1" applyBorder="1" applyAlignment="1" quotePrefix="1">
      <alignment vertical="center"/>
    </xf>
    <xf numFmtId="0" fontId="47" fillId="0" borderId="0" xfId="88" applyFont="1" applyFill="1" applyBorder="1" applyAlignment="1">
      <alignment horizontal="left" indent="4"/>
    </xf>
    <xf numFmtId="0" fontId="47" fillId="0" borderId="0" xfId="88" applyFont="1" applyFill="1" applyBorder="1" applyAlignment="1">
      <alignment horizontal="left"/>
    </xf>
    <xf numFmtId="0" fontId="47" fillId="0" borderId="0" xfId="91" applyFont="1" applyFill="1" applyAlignment="1">
      <alignment vertical="center"/>
      <protection/>
    </xf>
    <xf numFmtId="0" fontId="52" fillId="0" borderId="0" xfId="91" applyFont="1" applyFill="1" applyBorder="1" applyAlignment="1">
      <alignment vertical="center"/>
      <protection/>
    </xf>
    <xf numFmtId="0" fontId="0" fillId="0" borderId="0" xfId="0" applyFont="1" applyBorder="1" applyAlignment="1">
      <alignment vertical="center"/>
    </xf>
    <xf numFmtId="0" fontId="0" fillId="0" borderId="0" xfId="83" applyFont="1" applyBorder="1" applyAlignment="1">
      <alignment horizontal="left" indent="1"/>
      <protection/>
    </xf>
    <xf numFmtId="3" fontId="0" fillId="0" borderId="0" xfId="83" applyNumberFormat="1" applyFont="1" applyBorder="1" applyAlignment="1">
      <alignment horizontal="left" indent="1"/>
      <protection/>
    </xf>
    <xf numFmtId="164" fontId="0" fillId="0" borderId="0" xfId="91" applyNumberFormat="1" applyFont="1" applyFill="1" applyAlignment="1">
      <alignment horizontal="right"/>
      <protection/>
    </xf>
    <xf numFmtId="0" fontId="45" fillId="0" borderId="0" xfId="88" applyFont="1" applyFill="1"/>
    <xf numFmtId="0" fontId="0" fillId="0" borderId="0" xfId="88" applyFont="1" applyFill="1"/>
    <xf numFmtId="0" fontId="47" fillId="0" borderId="0" xfId="88" applyFont="1" applyFill="1"/>
    <xf numFmtId="0" fontId="49" fillId="0" borderId="0" xfId="88" applyFont="1" applyFill="1"/>
    <xf numFmtId="0" fontId="47" fillId="0" borderId="0" xfId="0" applyFont="1" applyAlignment="1">
      <alignment vertical="center"/>
    </xf>
    <xf numFmtId="166" fontId="0" fillId="0" borderId="0" xfId="91" applyNumberFormat="1" applyFont="1" applyFill="1">
      <alignment/>
      <protection/>
    </xf>
    <xf numFmtId="0" fontId="53" fillId="0" borderId="0" xfId="89" applyFont="1" applyFill="1" applyAlignment="1">
      <alignment vertical="center"/>
      <protection/>
    </xf>
    <xf numFmtId="0" fontId="0" fillId="0" borderId="0" xfId="93" applyFont="1" applyFill="1">
      <alignment/>
      <protection/>
    </xf>
    <xf numFmtId="0" fontId="0" fillId="0" borderId="0" xfId="88" applyFont="1" applyFill="1" applyBorder="1" applyAlignment="1">
      <alignment/>
    </xf>
    <xf numFmtId="0" fontId="49" fillId="0" borderId="0" xfId="88" applyFont="1" applyFill="1" applyBorder="1" applyAlignment="1">
      <alignment horizontal="left"/>
    </xf>
    <xf numFmtId="0" fontId="49" fillId="0" borderId="0" xfId="88" applyFont="1" applyFill="1" applyBorder="1" applyAlignment="1">
      <alignment/>
    </xf>
    <xf numFmtId="2" fontId="0" fillId="0" borderId="0" xfId="91" applyNumberFormat="1" applyFont="1" applyFill="1" applyBorder="1" applyAlignment="1">
      <alignment horizontal="right"/>
      <protection/>
    </xf>
    <xf numFmtId="0" fontId="55" fillId="0" borderId="0" xfId="0" applyFont="1" applyFill="1" applyAlignment="1">
      <alignment vertical="center"/>
    </xf>
    <xf numFmtId="0" fontId="54" fillId="0" borderId="0" xfId="0" applyFont="1" applyFill="1" applyAlignment="1">
      <alignment vertical="center"/>
    </xf>
    <xf numFmtId="164" fontId="0" fillId="0" borderId="0" xfId="90" applyNumberFormat="1" applyFont="1" applyFill="1" applyAlignment="1">
      <alignment horizontal="right"/>
      <protection/>
    </xf>
    <xf numFmtId="0" fontId="54" fillId="0" borderId="0" xfId="91" applyFont="1" applyFill="1">
      <alignment/>
      <protection/>
    </xf>
    <xf numFmtId="0" fontId="56" fillId="0" borderId="0" xfId="0" applyFont="1" applyAlignment="1">
      <alignment vertical="center"/>
    </xf>
    <xf numFmtId="0" fontId="0" fillId="0" borderId="0" xfId="0" applyFill="1" applyBorder="1" applyAlignment="1">
      <alignment/>
    </xf>
    <xf numFmtId="0" fontId="57" fillId="0" borderId="0" xfId="0" applyFont="1" applyFill="1" applyBorder="1" applyAlignment="1">
      <alignment/>
    </xf>
    <xf numFmtId="0" fontId="0" fillId="0" borderId="0" xfId="91" applyFont="1" applyFill="1">
      <alignment/>
      <protection/>
    </xf>
    <xf numFmtId="0" fontId="54" fillId="0" borderId="0" xfId="89" applyFont="1" applyFill="1" applyAlignment="1">
      <alignment vertical="center"/>
      <protection/>
    </xf>
    <xf numFmtId="0" fontId="58" fillId="0" borderId="0" xfId="88" applyNumberFormat="1" applyFont="1" applyFill="1" applyBorder="1" applyAlignment="1">
      <alignment horizontal="left"/>
    </xf>
    <xf numFmtId="0" fontId="42" fillId="0" borderId="0" xfId="0" applyFont="1" applyFill="1" applyBorder="1" applyAlignment="1">
      <alignment/>
    </xf>
    <xf numFmtId="0" fontId="54" fillId="0" borderId="0" xfId="91" applyFont="1" applyFill="1" applyAlignment="1">
      <alignment vertical="center"/>
      <protection/>
    </xf>
    <xf numFmtId="0" fontId="0" fillId="0" borderId="0" xfId="0" applyFont="1" applyFill="1" applyBorder="1" applyAlignment="1">
      <alignment vertical="center"/>
    </xf>
    <xf numFmtId="0" fontId="0" fillId="0" borderId="0" xfId="0" applyFont="1" applyFill="1" applyBorder="1" applyAlignment="1" quotePrefix="1">
      <alignment vertical="center"/>
    </xf>
    <xf numFmtId="0" fontId="0" fillId="0" borderId="0" xfId="91" applyFont="1" applyFill="1" applyAlignment="1">
      <alignment vertical="center"/>
      <protection/>
    </xf>
    <xf numFmtId="0" fontId="60" fillId="0" borderId="0" xfId="0" applyFont="1" applyFill="1" applyAlignment="1">
      <alignment horizontal="left" vertical="center"/>
    </xf>
    <xf numFmtId="0" fontId="0" fillId="0" borderId="0" xfId="0" applyFont="1" applyFill="1" applyAlignment="1">
      <alignment vertical="center"/>
    </xf>
    <xf numFmtId="0" fontId="0" fillId="0" borderId="0" xfId="91" applyFont="1" applyFill="1" applyAlignment="1">
      <alignment horizontal="left"/>
      <protection/>
    </xf>
    <xf numFmtId="0" fontId="58" fillId="0" borderId="0" xfId="88" applyFont="1" applyFill="1" applyBorder="1" applyAlignment="1">
      <alignment horizontal="left"/>
    </xf>
    <xf numFmtId="0" fontId="58" fillId="0" borderId="0" xfId="88" applyFont="1" applyFill="1" applyAlignment="1">
      <alignment horizontal="left"/>
    </xf>
    <xf numFmtId="0" fontId="56" fillId="0" borderId="0" xfId="88" applyFont="1" applyFill="1"/>
    <xf numFmtId="1" fontId="0" fillId="0" borderId="0" xfId="0" applyNumberFormat="1" applyFont="1" applyFill="1" applyBorder="1" applyAlignment="1">
      <alignment/>
    </xf>
    <xf numFmtId="0" fontId="0" fillId="0" borderId="0" xfId="111" applyFont="1" applyFill="1"/>
    <xf numFmtId="0" fontId="0" fillId="0" borderId="0" xfId="111" applyFont="1" applyFill="1" applyBorder="1"/>
    <xf numFmtId="164" fontId="0" fillId="0" borderId="0" xfId="111" applyNumberFormat="1" applyFont="1" applyFill="1" applyBorder="1"/>
    <xf numFmtId="0" fontId="56" fillId="0" borderId="0" xfId="111" applyFont="1" applyFill="1"/>
    <xf numFmtId="0" fontId="56" fillId="0" borderId="0" xfId="111" applyFont="1" applyFill="1" applyAlignment="1">
      <alignment horizontal="right" vertical="center"/>
    </xf>
    <xf numFmtId="0" fontId="56" fillId="0" borderId="0" xfId="0" applyFont="1" applyAlignment="1">
      <alignment horizontal="right" vertical="center"/>
    </xf>
    <xf numFmtId="0" fontId="55" fillId="0" borderId="0" xfId="111" applyFont="1" applyFill="1" applyAlignment="1">
      <alignment horizontal="right" vertical="center"/>
    </xf>
    <xf numFmtId="0" fontId="56" fillId="0" borderId="0" xfId="112" applyFont="1" applyFill="1" applyAlignment="1">
      <alignment horizontal="right" vertical="center"/>
      <protection/>
    </xf>
    <xf numFmtId="0" fontId="63" fillId="0" borderId="0" xfId="112" applyFont="1" applyFill="1" applyBorder="1" applyAlignment="1">
      <alignment horizontal="right" vertical="center"/>
      <protection/>
    </xf>
    <xf numFmtId="0" fontId="47" fillId="0" borderId="0" xfId="0" applyFont="1" applyFill="1" applyAlignment="1">
      <alignment vertical="center"/>
    </xf>
    <xf numFmtId="2" fontId="56" fillId="0" borderId="0" xfId="111" applyNumberFormat="1" applyFont="1" applyFill="1" applyAlignment="1">
      <alignment horizontal="right" vertical="center"/>
    </xf>
    <xf numFmtId="0" fontId="47" fillId="0" borderId="0" xfId="111" applyFont="1" applyFill="1" applyBorder="1"/>
    <xf numFmtId="0" fontId="55" fillId="0" borderId="0" xfId="0" applyFont="1" applyFill="1" applyBorder="1" applyAlignment="1">
      <alignment horizontal="left" vertical="center"/>
    </xf>
    <xf numFmtId="2" fontId="56" fillId="32" borderId="0" xfId="111" applyNumberFormat="1" applyFont="1" applyFill="1" applyBorder="1" applyAlignment="1">
      <alignment horizontal="right" vertical="center"/>
    </xf>
    <xf numFmtId="2" fontId="56" fillId="32" borderId="0" xfId="0" applyNumberFormat="1" applyFont="1" applyFill="1" applyAlignment="1">
      <alignment horizontal="right" vertical="center"/>
    </xf>
    <xf numFmtId="2" fontId="56" fillId="32" borderId="0" xfId="84" applyNumberFormat="1" applyFont="1" applyFill="1" applyAlignment="1">
      <alignment horizontal="right" vertical="center"/>
      <protection/>
    </xf>
    <xf numFmtId="2" fontId="56" fillId="32" borderId="0" xfId="111" applyNumberFormat="1" applyFont="1" applyFill="1" applyAlignment="1">
      <alignment horizontal="right" vertical="center"/>
    </xf>
    <xf numFmtId="2" fontId="56" fillId="0" borderId="0" xfId="84" applyNumberFormat="1" applyFont="1" applyFill="1" applyAlignment="1">
      <alignment horizontal="right" vertical="center"/>
      <protection/>
    </xf>
    <xf numFmtId="0" fontId="0" fillId="32" borderId="0" xfId="111" applyFont="1" applyFill="1" applyBorder="1"/>
    <xf numFmtId="0" fontId="0" fillId="0" borderId="0" xfId="111" applyFont="1" applyFill="1" applyAlignment="1">
      <alignment horizontal="right" vertical="center"/>
    </xf>
    <xf numFmtId="0" fontId="51" fillId="0" borderId="0" xfId="111" applyFont="1" applyFill="1"/>
    <xf numFmtId="0" fontId="56" fillId="0" borderId="0" xfId="0" applyFont="1" applyAlignment="1">
      <alignment vertical="center"/>
    </xf>
    <xf numFmtId="1" fontId="0" fillId="0" borderId="0" xfId="91" applyNumberFormat="1" applyFont="1" applyFill="1">
      <alignment/>
      <protection/>
    </xf>
    <xf numFmtId="1" fontId="0" fillId="0" borderId="0" xfId="91" applyNumberFormat="1" applyFont="1" applyFill="1" applyAlignment="1">
      <alignment horizontal="right"/>
      <protection/>
    </xf>
    <xf numFmtId="2" fontId="0" fillId="0" borderId="0" xfId="90" applyNumberFormat="1" applyFont="1" applyFill="1" applyAlignment="1">
      <alignment horizontal="right"/>
      <protection/>
    </xf>
    <xf numFmtId="0" fontId="0" fillId="0" borderId="0" xfId="89" applyFont="1" applyFill="1" applyAlignment="1">
      <alignment vertical="center"/>
      <protection/>
    </xf>
    <xf numFmtId="0" fontId="56" fillId="0" borderId="0" xfId="0" applyFont="1" applyAlignment="1">
      <alignment/>
    </xf>
    <xf numFmtId="0" fontId="17" fillId="0" borderId="0" xfId="0" applyFont="1" applyAlignment="1">
      <alignment/>
    </xf>
    <xf numFmtId="0" fontId="0" fillId="0" borderId="0" xfId="87" applyFont="1" applyFill="1">
      <alignment/>
      <protection/>
    </xf>
    <xf numFmtId="1" fontId="56" fillId="0" borderId="0" xfId="87" applyNumberFormat="1" applyFont="1" applyFill="1" applyAlignment="1">
      <alignment horizontal="right" indent="13"/>
      <protection/>
    </xf>
    <xf numFmtId="165" fontId="56" fillId="0" borderId="0" xfId="87" applyNumberFormat="1" applyFont="1" applyFill="1" applyAlignment="1">
      <alignment horizontal="right" indent="13"/>
      <protection/>
    </xf>
    <xf numFmtId="2" fontId="56" fillId="0" borderId="0" xfId="87" applyNumberFormat="1" applyFont="1" applyFill="1" applyAlignment="1">
      <alignment horizontal="right" indent="13"/>
      <protection/>
    </xf>
    <xf numFmtId="165" fontId="0" fillId="0" borderId="0" xfId="87" applyNumberFormat="1" applyFont="1" applyFill="1" applyAlignment="1">
      <alignment horizontal="right" indent="13"/>
      <protection/>
    </xf>
    <xf numFmtId="0" fontId="0" fillId="0" borderId="0" xfId="111" applyFont="1" applyFill="1" applyBorder="1" applyAlignment="1">
      <alignment horizontal="left"/>
    </xf>
    <xf numFmtId="2" fontId="56" fillId="0" borderId="0" xfId="111" applyNumberFormat="1" applyFont="1" applyFill="1" applyBorder="1" applyAlignment="1">
      <alignment horizontal="right" vertical="center"/>
    </xf>
    <xf numFmtId="2" fontId="56" fillId="0" borderId="0" xfId="0" applyNumberFormat="1" applyFont="1" applyFill="1" applyAlignment="1">
      <alignment horizontal="right" vertical="center"/>
    </xf>
    <xf numFmtId="2" fontId="56" fillId="0" borderId="0" xfId="0" applyNumberFormat="1" applyFont="1" applyFill="1" applyAlignment="1">
      <alignment vertical="center"/>
    </xf>
    <xf numFmtId="0" fontId="0" fillId="0" borderId="0" xfId="116" applyFont="1" applyFill="1">
      <alignment/>
      <protection/>
    </xf>
    <xf numFmtId="2" fontId="0" fillId="0" borderId="0" xfId="111" applyNumberFormat="1" applyFont="1" applyFill="1"/>
    <xf numFmtId="2" fontId="0" fillId="0" borderId="0" xfId="0" applyNumberFormat="1" applyFont="1" applyAlignment="1">
      <alignment vertical="center"/>
    </xf>
    <xf numFmtId="2" fontId="56" fillId="0" borderId="0" xfId="111" applyNumberFormat="1" applyFont="1" applyFill="1"/>
    <xf numFmtId="2" fontId="56" fillId="0" borderId="0" xfId="0" applyNumberFormat="1" applyFont="1" applyAlignment="1">
      <alignment horizontal="right" vertical="center"/>
    </xf>
    <xf numFmtId="0" fontId="54" fillId="0" borderId="0" xfId="111" applyFont="1" applyFill="1"/>
    <xf numFmtId="0" fontId="42" fillId="0" borderId="0" xfId="111" applyFont="1" applyFill="1" applyBorder="1" applyAlignment="1">
      <alignment wrapText="1"/>
    </xf>
    <xf numFmtId="2" fontId="56" fillId="0" borderId="0" xfId="111" applyNumberFormat="1" applyFont="1" applyFill="1" applyBorder="1" applyAlignment="1">
      <alignment horizontal="right" vertical="center" wrapText="1"/>
    </xf>
    <xf numFmtId="2" fontId="56" fillId="0" borderId="0" xfId="0" applyNumberFormat="1" applyFont="1" applyFill="1" applyAlignment="1">
      <alignment horizontal="right" vertical="center" wrapText="1"/>
    </xf>
    <xf numFmtId="2" fontId="56" fillId="0" borderId="0" xfId="111" applyNumberFormat="1" applyFont="1" applyFill="1" applyAlignment="1">
      <alignment horizontal="right" vertical="center" wrapText="1"/>
    </xf>
    <xf numFmtId="0" fontId="0" fillId="0" borderId="0" xfId="0" applyFont="1" applyFill="1" applyBorder="1" applyAlignment="1">
      <alignment horizontal="right" vertical="center"/>
    </xf>
    <xf numFmtId="0" fontId="47" fillId="0" borderId="0" xfId="0" applyFont="1" applyFill="1" applyBorder="1" applyAlignment="1">
      <alignment horizontal="right" vertical="center"/>
    </xf>
    <xf numFmtId="0" fontId="47" fillId="0" borderId="0" xfId="0" applyFont="1" applyFill="1" applyAlignment="1">
      <alignment horizontal="right" vertical="center"/>
    </xf>
    <xf numFmtId="0" fontId="42" fillId="0" borderId="0" xfId="111" applyFont="1" applyFill="1" applyBorder="1" applyAlignment="1">
      <alignment horizontal="left" vertical="center" wrapText="1"/>
    </xf>
    <xf numFmtId="0" fontId="54" fillId="0" borderId="0" xfId="111" applyFont="1" applyFill="1" applyAlignment="1">
      <alignment horizontal="left" vertical="center"/>
    </xf>
    <xf numFmtId="0" fontId="0" fillId="0" borderId="0" xfId="0" applyFont="1" applyFill="1" applyBorder="1" applyAlignment="1">
      <alignment horizontal="right" vertical="center"/>
    </xf>
    <xf numFmtId="0" fontId="0" fillId="0" borderId="0" xfId="0" applyFont="1" applyFill="1" applyBorder="1" applyAlignment="1" quotePrefix="1">
      <alignment horizontal="right" vertical="center"/>
    </xf>
    <xf numFmtId="0" fontId="0" fillId="0" borderId="0" xfId="89" applyFont="1" applyFill="1" applyAlignment="1">
      <alignment vertical="center" wrapText="1"/>
      <protection/>
    </xf>
    <xf numFmtId="0" fontId="0" fillId="0" borderId="0" xfId="89" applyFont="1" applyFill="1" applyBorder="1" applyAlignment="1">
      <alignment vertical="center"/>
      <protection/>
    </xf>
    <xf numFmtId="164" fontId="0" fillId="0" borderId="0" xfId="90" applyNumberFormat="1" applyFont="1" applyFill="1" applyAlignment="1">
      <alignment horizontal="right"/>
      <protection/>
    </xf>
    <xf numFmtId="164" fontId="0" fillId="0" borderId="0" xfId="0" applyNumberFormat="1" applyFill="1" applyBorder="1" applyAlignment="1">
      <alignment/>
    </xf>
    <xf numFmtId="165" fontId="1" fillId="0" borderId="0" xfId="0" applyNumberFormat="1" applyFont="1" applyFill="1" applyBorder="1" applyAlignment="1">
      <alignment/>
    </xf>
    <xf numFmtId="0" fontId="1" fillId="0" borderId="0" xfId="0" applyNumberFormat="1" applyFont="1" applyFill="1" applyBorder="1" applyAlignment="1">
      <alignment/>
    </xf>
    <xf numFmtId="164" fontId="56" fillId="0" borderId="0" xfId="111" applyNumberFormat="1" applyFont="1" applyFill="1" applyAlignment="1">
      <alignment horizontal="right" vertical="center" wrapText="1"/>
    </xf>
    <xf numFmtId="164" fontId="56" fillId="0" borderId="0" xfId="0" applyNumberFormat="1" applyFont="1" applyFill="1" applyAlignment="1">
      <alignment horizontal="right" vertical="center" wrapText="1"/>
    </xf>
    <xf numFmtId="164" fontId="56" fillId="32" borderId="0" xfId="111" applyNumberFormat="1" applyFont="1" applyFill="1" applyBorder="1" applyAlignment="1">
      <alignment horizontal="right" vertical="center"/>
    </xf>
    <xf numFmtId="164" fontId="56" fillId="0" borderId="0" xfId="111" applyNumberFormat="1" applyFont="1" applyFill="1"/>
    <xf numFmtId="164" fontId="0" fillId="0" borderId="0" xfId="111" applyNumberFormat="1" applyFont="1" applyFill="1"/>
    <xf numFmtId="164" fontId="56" fillId="32" borderId="0" xfId="111" applyNumberFormat="1" applyFont="1" applyFill="1" applyAlignment="1">
      <alignment horizontal="right" vertical="center"/>
    </xf>
    <xf numFmtId="164" fontId="56" fillId="32" borderId="0" xfId="84" applyNumberFormat="1" applyFont="1" applyFill="1" applyAlignment="1">
      <alignment horizontal="right" vertical="center"/>
      <protection/>
    </xf>
    <xf numFmtId="164" fontId="56" fillId="32" borderId="0" xfId="0" applyNumberFormat="1" applyFont="1" applyFill="1" applyAlignment="1">
      <alignment horizontal="right" vertical="center"/>
    </xf>
    <xf numFmtId="164" fontId="56" fillId="0" borderId="0" xfId="111" applyNumberFormat="1" applyFont="1" applyFill="1" applyAlignment="1">
      <alignment horizontal="right" vertical="center"/>
    </xf>
    <xf numFmtId="164" fontId="56" fillId="0" borderId="0" xfId="111" applyNumberFormat="1" applyFont="1" applyFill="1" applyBorder="1" applyAlignment="1">
      <alignment horizontal="right" vertical="center"/>
    </xf>
    <xf numFmtId="164" fontId="56" fillId="0" borderId="0" xfId="84" applyNumberFormat="1" applyFont="1" applyFill="1" applyAlignment="1">
      <alignment horizontal="right" vertical="center"/>
      <protection/>
    </xf>
    <xf numFmtId="164" fontId="56" fillId="0" borderId="0" xfId="0" applyNumberFormat="1" applyFont="1" applyFill="1" applyAlignment="1">
      <alignment horizontal="right" vertical="center"/>
    </xf>
    <xf numFmtId="164" fontId="56" fillId="0" borderId="0" xfId="111" applyNumberFormat="1" applyFont="1" applyFill="1" applyBorder="1" applyAlignment="1">
      <alignment horizontal="right" vertical="center" wrapText="1"/>
    </xf>
    <xf numFmtId="164" fontId="56" fillId="0" borderId="0" xfId="0" applyNumberFormat="1" applyFont="1" applyFill="1" applyBorder="1" applyAlignment="1">
      <alignment horizontal="right" vertical="center" wrapText="1"/>
    </xf>
    <xf numFmtId="164" fontId="0" fillId="0" borderId="0" xfId="0" applyNumberFormat="1" applyFont="1" applyFill="1" applyBorder="1" applyAlignment="1">
      <alignment horizontal="right" vertical="center"/>
    </xf>
    <xf numFmtId="164" fontId="47" fillId="0" borderId="0" xfId="0" applyNumberFormat="1" applyFont="1" applyFill="1" applyBorder="1" applyAlignment="1">
      <alignment horizontal="right" vertical="center"/>
    </xf>
    <xf numFmtId="164" fontId="47" fillId="0" borderId="0" xfId="0" applyNumberFormat="1" applyFont="1" applyFill="1" applyAlignment="1">
      <alignment horizontal="right" vertical="center"/>
    </xf>
    <xf numFmtId="0" fontId="42" fillId="0" borderId="0" xfId="89" applyFont="1" applyFill="1" applyAlignment="1">
      <alignment horizontal="left"/>
      <protection/>
    </xf>
    <xf numFmtId="1" fontId="0" fillId="0" borderId="0" xfId="90" applyNumberFormat="1" applyFont="1" applyFill="1" applyAlignment="1">
      <alignment horizontal="left"/>
      <protection/>
    </xf>
    <xf numFmtId="0" fontId="0" fillId="0" borderId="0" xfId="0" applyFont="1" applyAlignment="1">
      <alignment horizontal="left" vertical="center"/>
    </xf>
    <xf numFmtId="0" fontId="0" fillId="0" borderId="0" xfId="0" applyFont="1" applyFill="1" applyBorder="1" applyAlignment="1">
      <alignment horizontal="left" vertical="center"/>
    </xf>
    <xf numFmtId="0" fontId="0" fillId="0" borderId="0" xfId="0" applyFont="1" applyFill="1" applyBorder="1" applyAlignment="1" quotePrefix="1">
      <alignment horizontal="left" vertical="center"/>
    </xf>
    <xf numFmtId="1" fontId="0" fillId="0" borderId="0" xfId="91" applyNumberFormat="1" applyFont="1" applyFill="1" applyAlignment="1">
      <alignment horizontal="left"/>
      <protection/>
    </xf>
    <xf numFmtId="2" fontId="0" fillId="0" borderId="0" xfId="91" applyNumberFormat="1" applyFont="1" applyFill="1" applyAlignment="1">
      <alignment horizontal="left"/>
      <protection/>
    </xf>
    <xf numFmtId="1" fontId="0" fillId="0" borderId="0" xfId="91" applyNumberFormat="1" applyFont="1" applyFill="1" applyBorder="1" applyAlignment="1">
      <alignment horizontal="left"/>
      <protection/>
    </xf>
    <xf numFmtId="0" fontId="0" fillId="0" borderId="0" xfId="0" applyFont="1" applyFill="1" applyBorder="1" applyAlignment="1">
      <alignment horizontal="left"/>
    </xf>
    <xf numFmtId="0" fontId="0" fillId="0" borderId="0" xfId="0" applyFill="1" applyAlignment="1">
      <alignment/>
    </xf>
    <xf numFmtId="0" fontId="0" fillId="0" borderId="0" xfId="93" applyFont="1" applyFill="1">
      <alignment/>
      <protection/>
    </xf>
    <xf numFmtId="1" fontId="0" fillId="0" borderId="0" xfId="89" applyNumberFormat="1" applyFont="1" applyFill="1" applyAlignment="1">
      <alignment horizontal="right" vertical="center"/>
      <protection/>
    </xf>
    <xf numFmtId="0" fontId="0" fillId="0" borderId="18" xfId="0" applyFont="1" applyFill="1" applyBorder="1" applyAlignment="1">
      <alignment vertical="center"/>
    </xf>
    <xf numFmtId="0" fontId="0" fillId="32" borderId="0" xfId="111" applyFont="1" applyFill="1" applyBorder="1"/>
    <xf numFmtId="0" fontId="0" fillId="0" borderId="0" xfId="91" applyFont="1" applyFill="1" applyAlignment="1">
      <alignment horizontal="left"/>
      <protection/>
    </xf>
    <xf numFmtId="0" fontId="0" fillId="0" borderId="0" xfId="111" applyFont="1" applyFill="1"/>
    <xf numFmtId="0" fontId="0" fillId="0" borderId="0" xfId="0" applyFont="1" applyAlignment="1">
      <alignment horizontal="left" vertical="center"/>
    </xf>
    <xf numFmtId="0" fontId="54" fillId="0" borderId="0" xfId="89" applyFont="1" applyFill="1" applyAlignment="1">
      <alignment horizontal="left" vertical="center" wrapText="1"/>
      <protection/>
    </xf>
    <xf numFmtId="164" fontId="54" fillId="0" borderId="0" xfId="89" applyNumberFormat="1" applyFont="1" applyFill="1" applyAlignment="1">
      <alignment horizontal="left" vertical="center" wrapText="1"/>
      <protection/>
    </xf>
    <xf numFmtId="0" fontId="56" fillId="0" borderId="0" xfId="0" applyFont="1" applyFill="1" applyAlignment="1">
      <alignment horizontal="left" vertical="center" wrapText="1"/>
    </xf>
    <xf numFmtId="0" fontId="47" fillId="0" borderId="0" xfId="0" applyFont="1" applyFill="1" applyAlignment="1">
      <alignment horizontal="left" vertical="center" wrapText="1"/>
    </xf>
    <xf numFmtId="165" fontId="0" fillId="0" borderId="0" xfId="89" applyNumberFormat="1" applyFont="1" applyFill="1" applyAlignment="1">
      <alignment vertical="center"/>
      <protection/>
    </xf>
  </cellXfs>
  <cellStyles count="103">
    <cellStyle name="Normal" xfId="0"/>
    <cellStyle name="Percent" xfId="15"/>
    <cellStyle name="Currency" xfId="16"/>
    <cellStyle name="Currency [0]" xfId="17"/>
    <cellStyle name="Comma" xfId="18"/>
    <cellStyle name="Comma [0]" xfId="19"/>
    <cellStyle name="20 % - Accent1" xfId="20"/>
    <cellStyle name="20 % - Accent2" xfId="21"/>
    <cellStyle name="20 % - Accent3" xfId="22"/>
    <cellStyle name="20 % - Accent4" xfId="23"/>
    <cellStyle name="20 % - Accent5" xfId="24"/>
    <cellStyle name="20 % - Accent6" xfId="25"/>
    <cellStyle name="20% - Accent1" xfId="26"/>
    <cellStyle name="20% - Accent2" xfId="27"/>
    <cellStyle name="20% - Accent3" xfId="28"/>
    <cellStyle name="20% - Accent4" xfId="29"/>
    <cellStyle name="20% - Accent5" xfId="30"/>
    <cellStyle name="20% - Accent6" xfId="31"/>
    <cellStyle name="40 % - Accent1" xfId="32"/>
    <cellStyle name="40 % - Accent2" xfId="33"/>
    <cellStyle name="40 % - Accent3" xfId="34"/>
    <cellStyle name="40 % - Accent4" xfId="35"/>
    <cellStyle name="40 % - Accent5" xfId="36"/>
    <cellStyle name="40 % - Accent6" xfId="37"/>
    <cellStyle name="40% - Accent1" xfId="38"/>
    <cellStyle name="40% - Accent2" xfId="39"/>
    <cellStyle name="40% - Accent3" xfId="40"/>
    <cellStyle name="40% - Accent4" xfId="41"/>
    <cellStyle name="40% - Accent5" xfId="42"/>
    <cellStyle name="40% - Accent6" xfId="43"/>
    <cellStyle name="60 % - Accent1" xfId="44"/>
    <cellStyle name="60 % - Accent2" xfId="45"/>
    <cellStyle name="60 % - Accent3" xfId="46"/>
    <cellStyle name="60 % - Accent4" xfId="47"/>
    <cellStyle name="60 % - Accent5" xfId="48"/>
    <cellStyle name="60 % - Accent6" xfId="49"/>
    <cellStyle name="60% - Accent1" xfId="50"/>
    <cellStyle name="60% - Accent2" xfId="51"/>
    <cellStyle name="60% - Accent3" xfId="52"/>
    <cellStyle name="60% - Accent4" xfId="53"/>
    <cellStyle name="60% - Accent5" xfId="54"/>
    <cellStyle name="60% - Accent6" xfId="55"/>
    <cellStyle name="Accent1" xfId="56"/>
    <cellStyle name="Accent2" xfId="57"/>
    <cellStyle name="Accent3" xfId="58"/>
    <cellStyle name="Accent4" xfId="59"/>
    <cellStyle name="Accent5" xfId="60"/>
    <cellStyle name="Accent6" xfId="61"/>
    <cellStyle name="Avertissement" xfId="62"/>
    <cellStyle name="Bad" xfId="63"/>
    <cellStyle name="Calcul" xfId="64"/>
    <cellStyle name="Calculation" xfId="65"/>
    <cellStyle name="Cellule liée" xfId="66"/>
    <cellStyle name="Check Cell" xfId="67"/>
    <cellStyle name="Commentaire" xfId="68"/>
    <cellStyle name="Entrée" xfId="69"/>
    <cellStyle name="Explanatory Text" xfId="70"/>
    <cellStyle name="Good" xfId="71"/>
    <cellStyle name="Heading 1" xfId="72"/>
    <cellStyle name="Heading 2" xfId="73"/>
    <cellStyle name="Heading 3" xfId="74"/>
    <cellStyle name="Heading 4" xfId="75"/>
    <cellStyle name="Input" xfId="76"/>
    <cellStyle name="Insatisfaisant" xfId="77"/>
    <cellStyle name="Lien hypertexte" xfId="78"/>
    <cellStyle name="Lien hypertexte 2" xfId="79"/>
    <cellStyle name="Linked Cell" xfId="80"/>
    <cellStyle name="Neutral" xfId="81"/>
    <cellStyle name="Neutre" xfId="82"/>
    <cellStyle name="Normal 2" xfId="83"/>
    <cellStyle name="Normal_2012.3572_src_EN_Chapter_13_Coastal_regions" xfId="84"/>
    <cellStyle name="Normal_2012.3572_src_EN_Chapter_5_Labour_market" xfId="85"/>
    <cellStyle name="Normal_Ch_01 Economy and finance_formatted" xfId="86"/>
    <cellStyle name="Normal_Ch1_extra_CONSTR_SERVICES" xfId="87"/>
    <cellStyle name="Normal_Chapter_15 STI_maps_Final-CORR" xfId="88"/>
    <cellStyle name="Normal_Chapter_2_Labour_market_maps-CORR" xfId="89"/>
    <cellStyle name="Normal_Chapter_7_GDP_maps-CORR" xfId="90"/>
    <cellStyle name="Normal_Maps YB2010 Chapter 4 GDP_corr" xfId="91"/>
    <cellStyle name="Normal_REGIONS 2010 - graphs &amp; tables - ch.6 EN FR DE - v.25FEB10" xfId="92"/>
    <cellStyle name="Normal_Yearbook 2010 Ch 11 graphs_30032010" xfId="93"/>
    <cellStyle name="Note" xfId="94"/>
    <cellStyle name="Output" xfId="95"/>
    <cellStyle name="Satisfaisant" xfId="96"/>
    <cellStyle name="Sortie" xfId="97"/>
    <cellStyle name="Style 1" xfId="98"/>
    <cellStyle name="Texte explicatif" xfId="99"/>
    <cellStyle name="Title" xfId="100"/>
    <cellStyle name="Titre" xfId="101"/>
    <cellStyle name="Titre 1" xfId="102"/>
    <cellStyle name="Titre 2" xfId="103"/>
    <cellStyle name="Titre 3" xfId="104"/>
    <cellStyle name="Titre 4" xfId="105"/>
    <cellStyle name="Total" xfId="106"/>
    <cellStyle name="Vérification" xfId="107"/>
    <cellStyle name="Warning Text" xfId="108"/>
    <cellStyle name="Lien hypertexte_Fig 1.2" xfId="109"/>
    <cellStyle name="Normal 3" xfId="110"/>
    <cellStyle name="Normal 2 2" xfId="111"/>
    <cellStyle name="Normal_Maps YB2010 Chapter 4 GDP_corr 2" xfId="112"/>
    <cellStyle name="Commentaire 2" xfId="113"/>
    <cellStyle name="Normal 3 2" xfId="114"/>
    <cellStyle name="Normal 4" xfId="115"/>
    <cellStyle name="Normal_Yearbook 2010 Ch 11 graphs_30032010 2" xfId="11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7B86C2"/>
      <rgbColor rgb="00BED730"/>
      <rgbColor rgb="00F5E69D"/>
      <rgbColor rgb="00588944"/>
      <rgbColor rgb="00854337"/>
      <rgbColor rgb="00C3C6E3"/>
      <rgbColor rgb="00DEDFF0"/>
      <rgbColor rgb="00DDE89A"/>
      <rgbColor rgb="007B86C2"/>
      <rgbColor rgb="00BED730"/>
      <rgbColor rgb="00F5E69D"/>
      <rgbColor rgb="00588944"/>
      <rgbColor rgb="00854337"/>
      <rgbColor rgb="00C3C6E3"/>
      <rgbColor rgb="00DEDFF0"/>
      <rgbColor rgb="00DDE89A"/>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3375"/>
          <c:y val="0.051"/>
          <c:w val="0.846"/>
          <c:h val="0.805"/>
        </c:manualLayout>
      </c:layout>
      <c:bubbleChart>
        <c:varyColors val="0"/>
        <c:ser>
          <c:idx val="0"/>
          <c:order val="0"/>
          <c:tx>
            <c:strRef>
              <c:f>'Figure 1'!$D$11:$D$20</c:f>
              <c:strCache>
                <c:ptCount val="1"/>
                <c:pt idx="0">
                  <c:v>2 1 11 2 2 1 3 4 6 2</c:v>
                </c:pt>
              </c:strCache>
            </c:strRef>
          </c:tx>
          <c:spPr>
            <a:solidFill>
              <a:srgbClr val="7B86C2"/>
            </a:solidFill>
            <a:ln w="12700">
              <a:solidFill>
                <a:schemeClr val="tx1"/>
              </a:solidFill>
              <a:prstDash val="solid"/>
            </a:ln>
          </c:spPr>
          <c:invertIfNegative val="1"/>
          <c:extLst>
            <c:ext xmlns:c14="http://schemas.microsoft.com/office/drawing/2007/8/2/chart" uri="{6F2FDCE9-48DA-4B69-8628-5D25D57E5C99}">
              <c14:invertSolidFillFmt>
                <c14:spPr>
                  <a:solidFill>
                    <a:srgbClr val="FFFFFF"/>
                  </a:solidFill>
                </c14:spPr>
              </c14:invertSolidFillFmt>
            </c:ext>
          </c:extLst>
          <c:dPt>
            <c:idx val="0"/>
            <c:spPr>
              <a:solidFill>
                <a:srgbClr val="7B86C2"/>
              </a:solidFill>
              <a:ln w="12700">
                <a:solidFill>
                  <a:schemeClr val="tx1"/>
                </a:solidFill>
                <a:prstDash val="solid"/>
              </a:ln>
            </c:spPr>
          </c:dPt>
          <c:dPt>
            <c:idx val="3"/>
            <c:spPr>
              <a:solidFill>
                <a:srgbClr val="7B86C2"/>
              </a:solidFill>
              <a:ln w="12700">
                <a:solidFill>
                  <a:schemeClr val="tx1"/>
                </a:solidFill>
                <a:prstDash val="solid"/>
              </a:ln>
            </c:spPr>
          </c:dPt>
          <c:dPt>
            <c:idx val="4"/>
            <c:spPr>
              <a:solidFill>
                <a:schemeClr val="accent1"/>
              </a:solidFill>
              <a:ln w="12700">
                <a:solidFill>
                  <a:schemeClr val="tx1"/>
                </a:solidFill>
                <a:prstDash val="solid"/>
              </a:ln>
            </c:spPr>
          </c:dPt>
          <c:dPt>
            <c:idx val="8"/>
            <c:spPr>
              <a:solidFill>
                <a:schemeClr val="accent1"/>
              </a:solidFill>
              <a:ln w="12700">
                <a:solidFill>
                  <a:schemeClr val="tx1"/>
                </a:solidFill>
                <a:prstDash val="solid"/>
              </a:ln>
            </c:spPr>
          </c:dPt>
          <c:dPt>
            <c:idx val="9"/>
            <c:spPr>
              <a:solidFill>
                <a:schemeClr val="accent1">
                  <a:lumMod val="40000"/>
                  <a:lumOff val="60000"/>
                </a:schemeClr>
              </a:solidFill>
              <a:ln w="12700">
                <a:solidFill>
                  <a:schemeClr val="tx1"/>
                </a:solidFill>
                <a:prstDash val="solid"/>
              </a:ln>
            </c:spPr>
          </c:dPt>
          <c:dLbls>
            <c:dLbl>
              <c:idx val="0"/>
              <c:layout>
                <c:manualLayout>
                  <c:x val="0.02"/>
                  <c:y val="0.00525"/>
                </c:manualLayout>
              </c:layout>
              <c:tx>
                <c:rich>
                  <a:bodyPr vert="horz" rot="0" anchor="ctr"/>
                  <a:lstStyle/>
                  <a:p>
                    <a:pPr algn="ctr">
                      <a:defRPr/>
                    </a:pPr>
                    <a:r>
                      <a:rPr lang="en-US" cap="none" sz="900" b="0" i="0" u="none" baseline="0">
                        <a:solidFill>
                          <a:srgbClr val="000000"/>
                        </a:solidFill>
                        <a:latin typeface="Arial"/>
                        <a:ea typeface="Arial"/>
                        <a:cs typeface="Arial"/>
                      </a:rPr>
                      <a:t>Belgium</a:t>
                    </a:r>
                  </a:p>
                </c:rich>
              </c:tx>
              <c:dLblPos val="r"/>
              <c:showLegendKey val="0"/>
              <c:showVal val="1"/>
              <c:showBubbleSize val="0"/>
              <c:showCatName val="0"/>
              <c:showSerName val="0"/>
              <c:showPercent val="0"/>
            </c:dLbl>
            <c:dLbl>
              <c:idx val="1"/>
              <c:layout>
                <c:manualLayout>
                  <c:x val="-0.0865"/>
                  <c:y val="-0.005"/>
                </c:manualLayout>
              </c:layout>
              <c:tx>
                <c:strRef>
                  <c:f>'Figure 1'!$C$12</c:f>
                  <c:strCache>
                    <c:ptCount val="1"/>
                    <c:pt idx="0">
                      <c:v>Denmark</c:v>
                    </c:pt>
                  </c:strCache>
                </c:strRef>
              </c:tx>
              <c:txPr>
                <a:bodyPr vert="horz" rot="0" anchor="ctr"/>
                <a:lstStyle/>
                <a:p>
                  <a:pPr algn="ctr">
                    <a:defRPr lang="en-US" cap="none" sz="900" b="0" i="0" u="none" baseline="0">
                      <a:solidFill>
                        <a:schemeClr val="bg1"/>
                      </a:solidFill>
                      <a:latin typeface="Arial"/>
                      <a:ea typeface="Arial"/>
                      <a:cs typeface="Arial"/>
                    </a:defRPr>
                  </a:pPr>
                </a:p>
              </c:txPr>
              <c:numFmt formatCode="General" sourceLinked="1"/>
              <c:dLblPos val="r"/>
              <c:showLegendKey val="0"/>
              <c:showVal val="1"/>
              <c:showBubbleSize val="0"/>
              <c:showCatName val="0"/>
              <c:showSerName val="0"/>
              <c:showPercent val="0"/>
            </c:dLbl>
            <c:dLbl>
              <c:idx val="2"/>
              <c:layout>
                <c:manualLayout>
                  <c:x val="-0.05975"/>
                  <c:y val="-0.00225"/>
                </c:manualLayout>
              </c:layout>
              <c:tx>
                <c:strRef>
                  <c:f>'Figure 1'!$C$13</c:f>
                  <c:strCache>
                    <c:ptCount val="1"/>
                    <c:pt idx="0">
                      <c:v>Germany</c:v>
                    </c:pt>
                  </c:strCache>
                </c:strRef>
              </c:tx>
              <c:txPr>
                <a:bodyPr vert="horz" rot="0" anchor="ctr"/>
                <a:lstStyle/>
                <a:p>
                  <a:pPr algn="ctr">
                    <a:defRPr lang="en-US" cap="none" sz="900" b="0" i="0" u="none" baseline="0">
                      <a:solidFill>
                        <a:schemeClr val="bg1"/>
                      </a:solidFill>
                      <a:latin typeface="Arial"/>
                      <a:ea typeface="Arial"/>
                      <a:cs typeface="Arial"/>
                    </a:defRPr>
                  </a:pPr>
                </a:p>
              </c:txPr>
              <c:numFmt formatCode="General" sourceLinked="1"/>
              <c:dLblPos val="r"/>
              <c:showLegendKey val="0"/>
              <c:showVal val="1"/>
              <c:showBubbleSize val="0"/>
              <c:showCatName val="0"/>
              <c:showSerName val="0"/>
              <c:showPercent val="0"/>
            </c:dLbl>
            <c:dLbl>
              <c:idx val="3"/>
              <c:layout>
                <c:manualLayout>
                  <c:x val="-0.0745"/>
                  <c:y val="0.0025"/>
                </c:manualLayout>
              </c:layout>
              <c:tx>
                <c:strRef>
                  <c:f>'Figure 1'!$C$14</c:f>
                  <c:strCache>
                    <c:ptCount val="1"/>
                    <c:pt idx="0">
                      <c:v>France</c:v>
                    </c:pt>
                  </c:strCache>
                </c:strRef>
              </c:tx>
              <c:txPr>
                <a:bodyPr vert="horz" rot="0" anchor="ctr"/>
                <a:lstStyle/>
                <a:p>
                  <a:pPr algn="ctr">
                    <a:defRPr lang="en-US" cap="none" sz="900" b="0" i="0" u="none" baseline="0">
                      <a:solidFill>
                        <a:schemeClr val="bg1"/>
                      </a:solidFill>
                      <a:latin typeface="Arial"/>
                      <a:ea typeface="Arial"/>
                      <a:cs typeface="Arial"/>
                    </a:defRPr>
                  </a:pPr>
                </a:p>
              </c:txPr>
              <c:numFmt formatCode="General" sourceLinked="1"/>
              <c:dLblPos val="r"/>
              <c:showLegendKey val="0"/>
              <c:showVal val="1"/>
              <c:showBubbleSize val="0"/>
              <c:showCatName val="0"/>
              <c:showSerName val="0"/>
              <c:showPercent val="0"/>
            </c:dLbl>
            <c:dLbl>
              <c:idx val="4"/>
              <c:layout>
                <c:manualLayout>
                  <c:x val="0.01325"/>
                  <c:y val="-0.04075"/>
                </c:manualLayout>
              </c:layout>
              <c:tx>
                <c:rich>
                  <a:bodyPr vert="horz" rot="0" anchor="ctr"/>
                  <a:lstStyle/>
                  <a:p>
                    <a:pPr algn="ctr">
                      <a:defRPr/>
                    </a:pPr>
                    <a:r>
                      <a:rPr lang="en-US" cap="none" sz="900" b="0" i="0" u="none" baseline="0">
                        <a:solidFill>
                          <a:srgbClr val="000000"/>
                        </a:solidFill>
                        <a:latin typeface="Arial"/>
                        <a:ea typeface="Arial"/>
                        <a:cs typeface="Arial"/>
                      </a:rPr>
                      <a:t>Austria</a:t>
                    </a:r>
                  </a:p>
                </c:rich>
              </c:tx>
              <c:dLblPos val="r"/>
              <c:showLegendKey val="0"/>
              <c:showVal val="1"/>
              <c:showBubbleSize val="0"/>
              <c:showCatName val="0"/>
              <c:showSerName val="0"/>
              <c:showPercent val="0"/>
            </c:dLbl>
            <c:dLbl>
              <c:idx val="5"/>
              <c:layout>
                <c:manualLayout>
                  <c:x val="-0.0825"/>
                  <c:y val="0"/>
                </c:manualLayout>
              </c:layout>
              <c:tx>
                <c:strRef>
                  <c:f>'Figure 1'!$C$16</c:f>
                  <c:strCache>
                    <c:ptCount val="1"/>
                    <c:pt idx="0">
                      <c:v>Slovenia</c:v>
                    </c:pt>
                  </c:strCache>
                </c:strRef>
              </c:tx>
              <c:txPr>
                <a:bodyPr vert="horz" rot="0" anchor="ctr"/>
                <a:lstStyle/>
                <a:p>
                  <a:pPr algn="ctr">
                    <a:defRPr lang="en-US" cap="none" sz="900" b="0" i="0" u="none" baseline="0">
                      <a:solidFill>
                        <a:schemeClr val="bg1"/>
                      </a:solidFill>
                      <a:latin typeface="Arial"/>
                      <a:ea typeface="Arial"/>
                      <a:cs typeface="Arial"/>
                    </a:defRPr>
                  </a:pPr>
                </a:p>
              </c:txPr>
              <c:numFmt formatCode="General" sourceLinked="1"/>
              <c:dLblPos val="r"/>
              <c:showLegendKey val="0"/>
              <c:showVal val="1"/>
              <c:showBubbleSize val="0"/>
              <c:showCatName val="0"/>
              <c:showSerName val="0"/>
              <c:showPercent val="0"/>
            </c:dLbl>
            <c:dLbl>
              <c:idx val="6"/>
              <c:layout>
                <c:manualLayout>
                  <c:x val="-0.09175"/>
                  <c:y val="0.00525"/>
                </c:manualLayout>
              </c:layout>
              <c:tx>
                <c:strRef>
                  <c:f>'Figure 1'!$C$17</c:f>
                  <c:strCache>
                    <c:ptCount val="1"/>
                    <c:pt idx="0">
                      <c:v>Finland</c:v>
                    </c:pt>
                  </c:strCache>
                </c:strRef>
              </c:tx>
              <c:txPr>
                <a:bodyPr vert="horz" rot="0" anchor="ctr"/>
                <a:lstStyle/>
                <a:p>
                  <a:pPr algn="ctr">
                    <a:defRPr lang="en-US" cap="none" sz="900" b="0" i="0" u="none" baseline="0">
                      <a:solidFill>
                        <a:schemeClr val="bg1"/>
                      </a:solidFill>
                      <a:latin typeface="Arial"/>
                      <a:ea typeface="Arial"/>
                      <a:cs typeface="Arial"/>
                    </a:defRPr>
                  </a:pPr>
                </a:p>
              </c:txPr>
              <c:numFmt formatCode="General" sourceLinked="1"/>
              <c:dLblPos val="r"/>
              <c:showLegendKey val="0"/>
              <c:showVal val="1"/>
              <c:showBubbleSize val="0"/>
              <c:showCatName val="0"/>
              <c:showSerName val="0"/>
              <c:showPercent val="0"/>
            </c:dLbl>
            <c:dLbl>
              <c:idx val="7"/>
              <c:layout>
                <c:manualLayout>
                  <c:x val="-0.089"/>
                  <c:y val="0"/>
                </c:manualLayout>
              </c:layout>
              <c:tx>
                <c:strRef>
                  <c:f>'Figure 1'!$C$18</c:f>
                  <c:strCache>
                    <c:ptCount val="1"/>
                    <c:pt idx="0">
                      <c:v>Sweden</c:v>
                    </c:pt>
                  </c:strCache>
                </c:strRef>
              </c:tx>
              <c:txPr>
                <a:bodyPr vert="horz" rot="0" anchor="ctr"/>
                <a:lstStyle/>
                <a:p>
                  <a:pPr algn="ctr">
                    <a:defRPr lang="en-US" cap="none" sz="900" b="0" i="0" u="none" baseline="0">
                      <a:solidFill>
                        <a:schemeClr val="bg1"/>
                      </a:solidFill>
                      <a:latin typeface="Arial"/>
                      <a:ea typeface="Arial"/>
                      <a:cs typeface="Arial"/>
                    </a:defRPr>
                  </a:pPr>
                </a:p>
              </c:txPr>
              <c:numFmt formatCode="General" sourceLinked="1"/>
              <c:dLblPos val="r"/>
              <c:showLegendKey val="0"/>
              <c:showVal val="1"/>
              <c:showBubbleSize val="0"/>
              <c:showCatName val="0"/>
              <c:showSerName val="0"/>
              <c:showPercent val="0"/>
            </c:dLbl>
            <c:dLbl>
              <c:idx val="8"/>
              <c:layout>
                <c:manualLayout>
                  <c:x val="-0.0745"/>
                  <c:y val="-0.00225"/>
                </c:manualLayout>
              </c:layout>
              <c:tx>
                <c:rich>
                  <a:bodyPr vert="horz" rot="0" anchor="ctr"/>
                  <a:lstStyle/>
                  <a:p>
                    <a:pPr algn="ctr">
                      <a:defRPr/>
                    </a:pPr>
                    <a:r>
                      <a:rPr lang="en-US" cap="none" sz="900" b="0" i="0" u="none" baseline="0">
                        <a:solidFill>
                          <a:schemeClr val="bg1"/>
                        </a:solidFill>
                        <a:latin typeface="Arial"/>
                        <a:ea typeface="Arial"/>
                        <a:cs typeface="Arial"/>
                      </a:rPr>
                      <a:t>United </a:t>
                    </a:r>
                    <a:r>
                      <a:rPr lang="en-US" cap="none" sz="900" b="0" i="0" u="none" baseline="0">
                        <a:solidFill>
                          <a:schemeClr val="bg1"/>
                        </a:solidFill>
                        <a:latin typeface="Arial"/>
                        <a:ea typeface="Arial"/>
                        <a:cs typeface="Arial"/>
                      </a:rPr>
                      <a:t>
Kingdom</a:t>
                    </a:r>
                  </a:p>
                </c:rich>
              </c:tx>
              <c:dLblPos val="r"/>
              <c:showLegendKey val="0"/>
              <c:showVal val="1"/>
              <c:showBubbleSize val="0"/>
              <c:showCatName val="0"/>
              <c:showSerName val="0"/>
              <c:showPercent val="0"/>
            </c:dLbl>
            <c:dLbl>
              <c:idx val="9"/>
              <c:layout>
                <c:manualLayout>
                  <c:x val="-0.06775"/>
                  <c:y val="-0.03825"/>
                </c:manualLayout>
              </c:layout>
              <c:tx>
                <c:rich>
                  <a:bodyPr vert="horz" rot="0" anchor="ctr"/>
                  <a:lstStyle/>
                  <a:p>
                    <a:pPr algn="ctr">
                      <a:defRPr/>
                    </a:pPr>
                    <a:r>
                      <a:rPr lang="en-US" cap="none" sz="900" b="0" i="0" u="none" baseline="0">
                        <a:solidFill>
                          <a:srgbClr val="000000"/>
                        </a:solidFill>
                        <a:latin typeface="Arial"/>
                        <a:ea typeface="Arial"/>
                        <a:cs typeface="Arial"/>
                      </a:rPr>
                      <a:t>Norway</a:t>
                    </a:r>
                  </a:p>
                </c:rich>
              </c:tx>
              <c:dLblPos val="r"/>
              <c:showLegendKey val="0"/>
              <c:showVal val="1"/>
              <c:showBubbleSize val="0"/>
              <c:showCatName val="0"/>
              <c:showSerName val="0"/>
              <c:showPercent val="0"/>
            </c:dLbl>
            <c:numFmt formatCode="General" sourceLinked="1"/>
            <c:txPr>
              <a:bodyPr vert="horz" rot="0" anchor="ctr"/>
              <a:lstStyle/>
              <a:p>
                <a:pPr algn="ctr">
                  <a:defRPr lang="en-US" cap="none" sz="900" b="0" i="0" u="none" baseline="0">
                    <a:latin typeface="Arial"/>
                    <a:ea typeface="Arial"/>
                    <a:cs typeface="Arial"/>
                  </a:defRPr>
                </a:pPr>
              </a:p>
            </c:txPr>
            <c:showLegendKey val="0"/>
            <c:showVal val="1"/>
            <c:showBubbleSize val="0"/>
            <c:showCatName val="0"/>
            <c:showSerName val="0"/>
            <c:showPercent val="0"/>
          </c:dLbls>
          <c:xVal>
            <c:numRef>
              <c:f>'Figure 1'!$D$11:$D$20</c:f>
              <c:numCache/>
            </c:numRef>
          </c:xVal>
          <c:yVal>
            <c:numRef>
              <c:f>'Figure 1'!$E$11:$E$20</c:f>
              <c:numCache/>
            </c:numRef>
          </c:yVal>
          <c:bubbleSize>
            <c:numRef>
              <c:f>'Figure 1'!$F$11:$F$20</c:f>
              <c:numCache>
                <c:formatCode>0.00</c:formatCode>
                <c:ptCount val="10"/>
                <c:pt idx="0">
                  <c:v>2.21</c:v>
                </c:pt>
                <c:pt idx="1">
                  <c:v>2.98</c:v>
                </c:pt>
                <c:pt idx="2">
                  <c:v>2.89</c:v>
                </c:pt>
                <c:pt idx="3">
                  <c:v>2.25</c:v>
                </c:pt>
                <c:pt idx="4">
                  <c:v>2.77</c:v>
                </c:pt>
                <c:pt idx="5">
                  <c:v>2.47</c:v>
                </c:pt>
                <c:pt idx="6">
                  <c:v>3.8</c:v>
                </c:pt>
                <c:pt idx="7">
                  <c:v>3.39</c:v>
                </c:pt>
                <c:pt idx="8">
                  <c:v>1.78</c:v>
                </c:pt>
                <c:pt idx="9">
                  <c:v>1.65</c:v>
                </c:pt>
              </c:numCache>
            </c:numRef>
          </c:bubbleSize>
        </c:ser>
        <c:axId val="39307210"/>
        <c:axId val="41231683"/>
      </c:bubbleChart>
      <c:valAx>
        <c:axId val="39307210"/>
        <c:scaling>
          <c:orientation val="minMax"/>
          <c:max val="12"/>
          <c:min val="0"/>
        </c:scaling>
        <c:axPos val="b"/>
        <c:title>
          <c:tx>
            <c:rich>
              <a:bodyPr vert="horz" rot="0" anchor="ctr"/>
              <a:lstStyle/>
              <a:p>
                <a:pPr algn="ctr">
                  <a:defRPr/>
                </a:pPr>
                <a:r>
                  <a:rPr lang="en-US" cap="none" u="none" baseline="0">
                    <a:solidFill>
                      <a:srgbClr val="000000"/>
                    </a:solidFill>
                    <a:latin typeface="Arial"/>
                    <a:ea typeface="Arial"/>
                    <a:cs typeface="Arial"/>
                  </a:rPr>
                  <a:t>Count of regions with R &amp; D intensity ≥ 3.00 %</a:t>
                </a:r>
              </a:p>
            </c:rich>
          </c:tx>
          <c:layout>
            <c:manualLayout>
              <c:xMode val="edge"/>
              <c:yMode val="edge"/>
              <c:x val="0.43375"/>
              <c:y val="0.93925"/>
            </c:manualLayout>
          </c:layout>
          <c:overlay val="0"/>
          <c:spPr>
            <a:noFill/>
            <a:ln w="25400">
              <a:noFill/>
            </a:ln>
          </c:spPr>
        </c:title>
        <c:majorGridlines>
          <c:spPr>
            <a:ln w="3175">
              <a:solidFill>
                <a:srgbClr val="C0C0C0"/>
              </a:solidFill>
              <a:prstDash val="sysDash"/>
            </a:ln>
          </c:spPr>
        </c:majorGridlines>
        <c:delete val="0"/>
        <c:numFmt formatCode="0" sourceLinked="0"/>
        <c:majorTickMark val="out"/>
        <c:minorTickMark val="none"/>
        <c:tickLblPos val="low"/>
        <c:spPr>
          <a:ln w="12700">
            <a:solidFill>
              <a:srgbClr val="000000"/>
            </a:solidFill>
            <a:prstDash val="solid"/>
          </a:ln>
        </c:spPr>
        <c:crossAx val="41231683"/>
        <c:crossesAt val="0"/>
        <c:crossBetween val="midCat"/>
        <c:dispUnits/>
      </c:valAx>
      <c:valAx>
        <c:axId val="41231683"/>
        <c:scaling>
          <c:orientation val="minMax"/>
          <c:max val="100"/>
          <c:min val="-25"/>
        </c:scaling>
        <c:axPos val="l"/>
        <c:title>
          <c:tx>
            <c:rich>
              <a:bodyPr vert="horz" rot="-5400000" anchor="ctr"/>
              <a:lstStyle/>
              <a:p>
                <a:pPr algn="ctr">
                  <a:defRPr/>
                </a:pPr>
                <a:r>
                  <a:rPr lang="en-US" cap="none" u="none" baseline="0">
                    <a:solidFill>
                      <a:srgbClr val="000000"/>
                    </a:solidFill>
                    <a:latin typeface="Arial"/>
                    <a:ea typeface="Arial"/>
                    <a:cs typeface="Arial"/>
                  </a:rPr>
                  <a:t>NUTS 2 regions with R &amp; D intensity</a:t>
                </a:r>
                <a:r>
                  <a:rPr lang="en-US" cap="none"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u="none" baseline="0">
                    <a:solidFill>
                      <a:srgbClr val="000000"/>
                    </a:solidFill>
                    <a:latin typeface="Arial"/>
                    <a:ea typeface="Arial"/>
                    <a:cs typeface="Arial"/>
                  </a:rPr>
                  <a:t>3.00 % 
(% share of total number of regions)</a:t>
                </a:r>
              </a:p>
            </c:rich>
          </c:tx>
          <c:layout>
            <c:manualLayout>
              <c:xMode val="edge"/>
              <c:yMode val="edge"/>
              <c:x val="0.02775"/>
              <c:y val="0.22925"/>
            </c:manualLayout>
          </c:layout>
          <c:overlay val="0"/>
          <c:spPr>
            <a:noFill/>
            <a:ln w="25400">
              <a:noFill/>
            </a:ln>
          </c:spPr>
        </c:title>
        <c:majorGridlines>
          <c:spPr>
            <a:ln w="3175">
              <a:solidFill>
                <a:srgbClr val="C0C0C0"/>
              </a:solidFill>
              <a:prstDash val="sysDash"/>
            </a:ln>
          </c:spPr>
        </c:majorGridlines>
        <c:delete val="0"/>
        <c:numFmt formatCode="#,##0" sourceLinked="0"/>
        <c:majorTickMark val="out"/>
        <c:minorTickMark val="none"/>
        <c:tickLblPos val="low"/>
        <c:spPr>
          <a:ln w="9525">
            <a:noFill/>
          </a:ln>
        </c:spPr>
        <c:crossAx val="39307210"/>
        <c:crossesAt val="0"/>
        <c:crossBetween val="midCat"/>
        <c:dispUnits/>
        <c:majorUnit val="25"/>
      </c:valAx>
      <c:spPr>
        <a:noFill/>
        <a:ln w="25400">
          <a:noFill/>
        </a:ln>
      </c:spPr>
    </c:plotArea>
    <c:plotVisOnly val="1"/>
    <c:dispBlanksAs val="gap"/>
    <c:showDLblsOverMax val="0"/>
  </c:chart>
  <c:spPr>
    <a:noFill/>
    <a:ln w="9525">
      <a:noFill/>
    </a:ln>
  </c:spPr>
  <c:txPr>
    <a:bodyPr vert="horz" rot="0"/>
    <a:lstStyle/>
    <a:p>
      <a:pPr>
        <a:defRPr lang="en-US" cap="none" sz="900" b="0" i="0" u="none" baseline="0">
          <a:solidFill>
            <a:srgbClr val="000000"/>
          </a:solidFill>
          <a:latin typeface="Arial"/>
          <a:ea typeface="Arial"/>
          <a:cs typeface="Arial"/>
        </a:defRPr>
      </a:pPr>
    </a:p>
  </c:txPr>
  <c:userShapes r:id="rId1"/>
  <c:lang xmlns:c="http://schemas.openxmlformats.org/drawingml/2006/chart" val="en-GB"/>
  <c:printSettings xmlns:c="http://schemas.openxmlformats.org/drawingml/2006/chart">
    <c:headerFooter alignWithMargins="0"/>
    <c:pageMargins b="1" l="0.75" r="0.75" t="1" header="0.5" footer="0.5"/>
    <c:pageSetup paperSize="9" orientation="portrait"/>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3975"/>
          <c:y val="0.0245"/>
          <c:w val="0.94575"/>
          <c:h val="0.67575"/>
        </c:manualLayout>
      </c:layout>
      <c:barChart>
        <c:barDir val="col"/>
        <c:grouping val="stacked"/>
        <c:varyColors val="0"/>
        <c:ser>
          <c:idx val="40"/>
          <c:order val="0"/>
          <c:tx>
            <c:strRef>
              <c:f>'Figure 2'!$C$11</c:f>
              <c:strCache>
                <c:ptCount val="1"/>
                <c:pt idx="0">
                  <c:v>min</c:v>
                </c:pt>
              </c:strCache>
            </c:strRef>
          </c:tx>
          <c:spPr>
            <a:solidFill>
              <a:schemeClr val="accent1">
                <a:lumMod val="20000"/>
                <a:lumOff val="80000"/>
              </a:schemeClr>
            </a:solidFill>
            <a:ln w="285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val>
            <c:numRef>
              <c:f>'Figure 2'!$D$11:$AJ$11</c:f>
              <c:numCache/>
            </c:numRef>
          </c:val>
        </c:ser>
        <c:ser>
          <c:idx val="41"/>
          <c:order val="1"/>
          <c:tx>
            <c:strRef>
              <c:f>'Figure 2'!$C$12</c:f>
              <c:strCache>
                <c:ptCount val="1"/>
                <c:pt idx="0">
                  <c:v>mid</c:v>
                </c:pt>
              </c:strCache>
            </c:strRef>
          </c:tx>
          <c:spPr>
            <a:noFill/>
            <a:ln w="285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val>
            <c:numRef>
              <c:f>'Figure 2'!$D$12:$AJ$12</c:f>
              <c:numCache/>
            </c:numRef>
          </c:val>
        </c:ser>
        <c:ser>
          <c:idx val="42"/>
          <c:order val="2"/>
          <c:tx>
            <c:strRef>
              <c:f>'Figure 2'!$C$13</c:f>
              <c:strCache>
                <c:ptCount val="1"/>
                <c:pt idx="0">
                  <c:v>max</c:v>
                </c:pt>
              </c:strCache>
            </c:strRef>
          </c:tx>
          <c:spPr>
            <a:solidFill>
              <a:schemeClr val="accent1">
                <a:lumMod val="20000"/>
                <a:lumOff val="80000"/>
              </a:schemeClr>
            </a:solidFill>
            <a:ln w="285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val>
            <c:numRef>
              <c:f>'Figure 2'!$D$13:$AJ$13</c:f>
              <c:numCache/>
            </c:numRef>
          </c:val>
        </c:ser>
        <c:overlap val="100"/>
        <c:axId val="66249832"/>
        <c:axId val="55941449"/>
      </c:barChart>
      <c:lineChart>
        <c:grouping val="standard"/>
        <c:varyColors val="0"/>
        <c:ser>
          <c:idx val="1"/>
          <c:order val="3"/>
          <c:tx>
            <c:strRef>
              <c:f>'Figure 2'!$C$15</c:f>
              <c:strCache>
                <c:ptCount val="1"/>
                <c:pt idx="0">
                  <c:v>Capital region</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chemeClr val="accent2"/>
              </a:solidFill>
              <a:ln>
                <a:solidFill>
                  <a:schemeClr val="accent4"/>
                </a:solidFill>
              </a:ln>
            </c:spPr>
          </c:marker>
          <c:dLbls>
            <c:numFmt formatCode="General" sourceLinked="1"/>
            <c:showLegendKey val="0"/>
            <c:showVal val="0"/>
            <c:showBubbleSize val="0"/>
            <c:showCatName val="0"/>
            <c:showSerName val="0"/>
            <c:showLeaderLines val="1"/>
            <c:showPercent val="0"/>
          </c:dLbls>
          <c:cat>
            <c:strRef>
              <c:f>'Figure 2'!$D$10:$AJ$10</c:f>
              <c:strCache/>
            </c:strRef>
          </c:cat>
          <c:val>
            <c:numRef>
              <c:f>'Figure 2'!$D$15:$AJ$15</c:f>
              <c:numCache/>
            </c:numRef>
          </c:val>
          <c:smooth val="0"/>
        </c:ser>
        <c:ser>
          <c:idx val="0"/>
          <c:order val="4"/>
          <c:tx>
            <c:strRef>
              <c:f>'Figure 2'!$C$14</c:f>
              <c:strCache>
                <c:ptCount val="1"/>
                <c:pt idx="0">
                  <c:v>National average</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dash"/>
            <c:size val="9"/>
            <c:spPr>
              <a:solidFill>
                <a:schemeClr val="accent4"/>
              </a:solidFill>
              <a:ln w="12700">
                <a:solidFill>
                  <a:schemeClr val="accent4"/>
                </a:solidFill>
              </a:ln>
            </c:spPr>
          </c:marker>
          <c:dLbls>
            <c:numFmt formatCode="General" sourceLinked="1"/>
            <c:showLegendKey val="0"/>
            <c:showVal val="0"/>
            <c:showBubbleSize val="0"/>
            <c:showCatName val="0"/>
            <c:showSerName val="0"/>
            <c:showLeaderLines val="1"/>
            <c:showPercent val="0"/>
          </c:dLbls>
          <c:cat>
            <c:strRef>
              <c:f>'Figure 2'!$D$10:$AJ$10</c:f>
              <c:strCache/>
            </c:strRef>
          </c:cat>
          <c:val>
            <c:numRef>
              <c:f>'Figure 2'!$D$14:$AJ$14</c:f>
              <c:numCache/>
            </c:numRef>
          </c:val>
          <c:smooth val="0"/>
        </c:ser>
        <c:ser>
          <c:idx val="2"/>
          <c:order val="5"/>
          <c:tx>
            <c:strRef>
              <c:f>'Figure 2'!$C$16</c:f>
              <c:strCache>
                <c:ptCount val="1"/>
                <c:pt idx="0">
                  <c:v>Other NUTS regions</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2'!$D$10:$AJ$10</c:f>
              <c:strCache/>
            </c:strRef>
          </c:cat>
          <c:val>
            <c:numRef>
              <c:f>'Figure 2'!$D$16:$AJ$16</c:f>
              <c:numCache/>
            </c:numRef>
          </c:val>
          <c:smooth val="0"/>
        </c:ser>
        <c:ser>
          <c:idx val="3"/>
          <c:order val="6"/>
          <c:tx>
            <c:strRef>
              <c:f>'Figure 2'!$C$17</c:f>
              <c:strCache>
                <c:ptCount val="1"/>
                <c:pt idx="0">
                  <c:v>1</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2'!$D$10:$AJ$10</c:f>
              <c:strCache/>
            </c:strRef>
          </c:cat>
          <c:val>
            <c:numRef>
              <c:f>'Figure 2'!$D$17:$AJ$17</c:f>
              <c:numCache/>
            </c:numRef>
          </c:val>
          <c:smooth val="0"/>
        </c:ser>
        <c:ser>
          <c:idx val="4"/>
          <c:order val="7"/>
          <c:tx>
            <c:strRef>
              <c:f>'Figure 2'!$C$18</c:f>
              <c:strCache>
                <c:ptCount val="1"/>
                <c:pt idx="0">
                  <c:v>2</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2'!$D$10:$AJ$10</c:f>
              <c:strCache/>
            </c:strRef>
          </c:cat>
          <c:val>
            <c:numRef>
              <c:f>'Figure 2'!$D$18:$AJ$18</c:f>
              <c:numCache/>
            </c:numRef>
          </c:val>
          <c:smooth val="0"/>
        </c:ser>
        <c:ser>
          <c:idx val="5"/>
          <c:order val="8"/>
          <c:tx>
            <c:strRef>
              <c:f>'Figure 2'!$C$19</c:f>
              <c:strCache>
                <c:ptCount val="1"/>
                <c:pt idx="0">
                  <c:v>3</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2'!$D$10:$AJ$10</c:f>
              <c:strCache/>
            </c:strRef>
          </c:cat>
          <c:val>
            <c:numRef>
              <c:f>'Figure 2'!$D$19:$AJ$19</c:f>
              <c:numCache/>
            </c:numRef>
          </c:val>
          <c:smooth val="0"/>
        </c:ser>
        <c:ser>
          <c:idx val="6"/>
          <c:order val="9"/>
          <c:tx>
            <c:strRef>
              <c:f>'Figure 2'!$C$20</c:f>
              <c:strCache>
                <c:ptCount val="1"/>
                <c:pt idx="0">
                  <c:v>4</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2'!$D$10:$AJ$10</c:f>
              <c:strCache/>
            </c:strRef>
          </c:cat>
          <c:val>
            <c:numRef>
              <c:f>'Figure 2'!$D$20:$AJ$20</c:f>
              <c:numCache/>
            </c:numRef>
          </c:val>
          <c:smooth val="0"/>
        </c:ser>
        <c:ser>
          <c:idx val="7"/>
          <c:order val="10"/>
          <c:tx>
            <c:strRef>
              <c:f>'Figure 2'!$C$21</c:f>
              <c:strCache>
                <c:ptCount val="1"/>
                <c:pt idx="0">
                  <c:v>5</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2'!$D$10:$AJ$10</c:f>
              <c:strCache/>
            </c:strRef>
          </c:cat>
          <c:val>
            <c:numRef>
              <c:f>'Figure 2'!$D$21:$AJ$21</c:f>
              <c:numCache/>
            </c:numRef>
          </c:val>
          <c:smooth val="0"/>
        </c:ser>
        <c:ser>
          <c:idx val="8"/>
          <c:order val="11"/>
          <c:tx>
            <c:strRef>
              <c:f>'Figure 2'!$C$22</c:f>
              <c:strCache>
                <c:ptCount val="1"/>
                <c:pt idx="0">
                  <c:v>6</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2'!$D$10:$AJ$10</c:f>
              <c:strCache/>
            </c:strRef>
          </c:cat>
          <c:val>
            <c:numRef>
              <c:f>'Figure 2'!$D$22:$AJ$22</c:f>
              <c:numCache/>
            </c:numRef>
          </c:val>
          <c:smooth val="0"/>
        </c:ser>
        <c:ser>
          <c:idx val="9"/>
          <c:order val="12"/>
          <c:tx>
            <c:strRef>
              <c:f>'Figure 2'!$C$23</c:f>
              <c:strCache>
                <c:ptCount val="1"/>
                <c:pt idx="0">
                  <c:v>7</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2'!$D$10:$AJ$10</c:f>
              <c:strCache/>
            </c:strRef>
          </c:cat>
          <c:val>
            <c:numRef>
              <c:f>'Figure 2'!$D$23:$AJ$23</c:f>
              <c:numCache/>
            </c:numRef>
          </c:val>
          <c:smooth val="0"/>
        </c:ser>
        <c:ser>
          <c:idx val="10"/>
          <c:order val="13"/>
          <c:tx>
            <c:strRef>
              <c:f>'Figure 2'!$C$24</c:f>
              <c:strCache>
                <c:ptCount val="1"/>
                <c:pt idx="0">
                  <c:v>8</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2'!$D$10:$AJ$10</c:f>
              <c:strCache/>
            </c:strRef>
          </c:cat>
          <c:val>
            <c:numRef>
              <c:f>'Figure 2'!$D$24:$AJ$24</c:f>
              <c:numCache/>
            </c:numRef>
          </c:val>
          <c:smooth val="0"/>
        </c:ser>
        <c:ser>
          <c:idx val="11"/>
          <c:order val="14"/>
          <c:tx>
            <c:strRef>
              <c:f>'Figure 2'!$C$25</c:f>
              <c:strCache>
                <c:ptCount val="1"/>
                <c:pt idx="0">
                  <c:v>9</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2'!$D$10:$AJ$10</c:f>
              <c:strCache/>
            </c:strRef>
          </c:cat>
          <c:val>
            <c:numRef>
              <c:f>'Figure 2'!$D$25:$AJ$25</c:f>
              <c:numCache/>
            </c:numRef>
          </c:val>
          <c:smooth val="0"/>
        </c:ser>
        <c:ser>
          <c:idx val="12"/>
          <c:order val="15"/>
          <c:tx>
            <c:strRef>
              <c:f>'Figure 2'!$C$26</c:f>
              <c:strCache>
                <c:ptCount val="1"/>
                <c:pt idx="0">
                  <c:v>10</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2'!$D$10:$AJ$10</c:f>
              <c:strCache/>
            </c:strRef>
          </c:cat>
          <c:val>
            <c:numRef>
              <c:f>'Figure 2'!$D$26:$AJ$26</c:f>
              <c:numCache/>
            </c:numRef>
          </c:val>
          <c:smooth val="0"/>
        </c:ser>
        <c:ser>
          <c:idx val="13"/>
          <c:order val="16"/>
          <c:tx>
            <c:strRef>
              <c:f>'Figure 2'!$C$27</c:f>
              <c:strCache>
                <c:ptCount val="1"/>
                <c:pt idx="0">
                  <c:v>11</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2'!$D$10:$AJ$10</c:f>
              <c:strCache/>
            </c:strRef>
          </c:cat>
          <c:val>
            <c:numRef>
              <c:f>'Figure 2'!$D$27:$AJ$27</c:f>
              <c:numCache/>
            </c:numRef>
          </c:val>
          <c:smooth val="0"/>
        </c:ser>
        <c:ser>
          <c:idx val="14"/>
          <c:order val="17"/>
          <c:tx>
            <c:strRef>
              <c:f>'Figure 2'!$C$28</c:f>
              <c:strCache>
                <c:ptCount val="1"/>
                <c:pt idx="0">
                  <c:v>12</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2'!$D$10:$AJ$10</c:f>
              <c:strCache/>
            </c:strRef>
          </c:cat>
          <c:val>
            <c:numRef>
              <c:f>'Figure 2'!$D$28:$AJ$28</c:f>
              <c:numCache/>
            </c:numRef>
          </c:val>
          <c:smooth val="0"/>
        </c:ser>
        <c:ser>
          <c:idx val="15"/>
          <c:order val="18"/>
          <c:tx>
            <c:strRef>
              <c:f>'Figure 2'!$C$29</c:f>
              <c:strCache>
                <c:ptCount val="1"/>
                <c:pt idx="0">
                  <c:v>13</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2'!$D$10:$AJ$10</c:f>
              <c:strCache/>
            </c:strRef>
          </c:cat>
          <c:val>
            <c:numRef>
              <c:f>'Figure 2'!$D$29:$AJ$29</c:f>
              <c:numCache/>
            </c:numRef>
          </c:val>
          <c:smooth val="0"/>
        </c:ser>
        <c:ser>
          <c:idx val="16"/>
          <c:order val="19"/>
          <c:tx>
            <c:strRef>
              <c:f>'Figure 2'!$C$30</c:f>
              <c:strCache>
                <c:ptCount val="1"/>
                <c:pt idx="0">
                  <c:v>14</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2'!$D$10:$AJ$10</c:f>
              <c:strCache/>
            </c:strRef>
          </c:cat>
          <c:val>
            <c:numRef>
              <c:f>'Figure 2'!$D$30:$AJ$30</c:f>
              <c:numCache/>
            </c:numRef>
          </c:val>
          <c:smooth val="0"/>
        </c:ser>
        <c:ser>
          <c:idx val="17"/>
          <c:order val="20"/>
          <c:tx>
            <c:strRef>
              <c:f>'Figure 2'!$C$31</c:f>
              <c:strCache>
                <c:ptCount val="1"/>
                <c:pt idx="0">
                  <c:v>15</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2'!$D$10:$AJ$10</c:f>
              <c:strCache/>
            </c:strRef>
          </c:cat>
          <c:val>
            <c:numRef>
              <c:f>'Figure 2'!$D$31:$AJ$31</c:f>
              <c:numCache/>
            </c:numRef>
          </c:val>
          <c:smooth val="0"/>
        </c:ser>
        <c:ser>
          <c:idx val="18"/>
          <c:order val="21"/>
          <c:tx>
            <c:strRef>
              <c:f>'Figure 2'!$C$32</c:f>
              <c:strCache>
                <c:ptCount val="1"/>
                <c:pt idx="0">
                  <c:v>16</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2'!$D$10:$AJ$10</c:f>
              <c:strCache/>
            </c:strRef>
          </c:cat>
          <c:val>
            <c:numRef>
              <c:f>'Figure 2'!$D$32:$AJ$32</c:f>
              <c:numCache/>
            </c:numRef>
          </c:val>
          <c:smooth val="0"/>
        </c:ser>
        <c:ser>
          <c:idx val="19"/>
          <c:order val="22"/>
          <c:tx>
            <c:strRef>
              <c:f>'Figure 2'!$C$33</c:f>
              <c:strCache>
                <c:ptCount val="1"/>
                <c:pt idx="0">
                  <c:v>17</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2'!$D$10:$AJ$10</c:f>
              <c:strCache/>
            </c:strRef>
          </c:cat>
          <c:val>
            <c:numRef>
              <c:f>'Figure 2'!$D$33:$AJ$33</c:f>
              <c:numCache/>
            </c:numRef>
          </c:val>
          <c:smooth val="0"/>
        </c:ser>
        <c:ser>
          <c:idx val="20"/>
          <c:order val="23"/>
          <c:tx>
            <c:strRef>
              <c:f>'Figure 2'!$C$34</c:f>
              <c:strCache>
                <c:ptCount val="1"/>
                <c:pt idx="0">
                  <c:v>18</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2'!$D$10:$AJ$10</c:f>
              <c:strCache/>
            </c:strRef>
          </c:cat>
          <c:val>
            <c:numRef>
              <c:f>'Figure 2'!$D$34:$AJ$34</c:f>
              <c:numCache/>
            </c:numRef>
          </c:val>
          <c:smooth val="0"/>
        </c:ser>
        <c:ser>
          <c:idx val="21"/>
          <c:order val="24"/>
          <c:tx>
            <c:strRef>
              <c:f>'Figure 2'!$C$35</c:f>
              <c:strCache>
                <c:ptCount val="1"/>
                <c:pt idx="0">
                  <c:v>19</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2'!$D$10:$AJ$10</c:f>
              <c:strCache/>
            </c:strRef>
          </c:cat>
          <c:val>
            <c:numRef>
              <c:f>'Figure 2'!$D$35:$AJ$35</c:f>
              <c:numCache/>
            </c:numRef>
          </c:val>
          <c:smooth val="0"/>
        </c:ser>
        <c:ser>
          <c:idx val="22"/>
          <c:order val="25"/>
          <c:tx>
            <c:strRef>
              <c:f>'Figure 2'!$C$36</c:f>
              <c:strCache>
                <c:ptCount val="1"/>
                <c:pt idx="0">
                  <c:v>20</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2'!$D$10:$AJ$10</c:f>
              <c:strCache/>
            </c:strRef>
          </c:cat>
          <c:val>
            <c:numRef>
              <c:f>'Figure 2'!$D$36:$AJ$36</c:f>
              <c:numCache/>
            </c:numRef>
          </c:val>
          <c:smooth val="0"/>
        </c:ser>
        <c:ser>
          <c:idx val="23"/>
          <c:order val="26"/>
          <c:tx>
            <c:strRef>
              <c:f>'Figure 2'!$C$37</c:f>
              <c:strCache>
                <c:ptCount val="1"/>
                <c:pt idx="0">
                  <c:v>21</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2'!$D$10:$AJ$10</c:f>
              <c:strCache/>
            </c:strRef>
          </c:cat>
          <c:val>
            <c:numRef>
              <c:f>'Figure 2'!$D$37:$AJ$37</c:f>
              <c:numCache/>
            </c:numRef>
          </c:val>
          <c:smooth val="0"/>
        </c:ser>
        <c:ser>
          <c:idx val="24"/>
          <c:order val="27"/>
          <c:tx>
            <c:strRef>
              <c:f>'Figure 2'!$C$38</c:f>
              <c:strCache>
                <c:ptCount val="1"/>
                <c:pt idx="0">
                  <c:v>22</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2'!$D$10:$AJ$10</c:f>
              <c:strCache/>
            </c:strRef>
          </c:cat>
          <c:val>
            <c:numRef>
              <c:f>'Figure 2'!$D$38:$AJ$38</c:f>
              <c:numCache/>
            </c:numRef>
          </c:val>
          <c:smooth val="0"/>
        </c:ser>
        <c:ser>
          <c:idx val="25"/>
          <c:order val="28"/>
          <c:tx>
            <c:strRef>
              <c:f>'Figure 2'!$C$39</c:f>
              <c:strCache>
                <c:ptCount val="1"/>
                <c:pt idx="0">
                  <c:v>23</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2'!$D$10:$AJ$10</c:f>
              <c:strCache/>
            </c:strRef>
          </c:cat>
          <c:val>
            <c:numRef>
              <c:f>'Figure 2'!$D$39:$AJ$39</c:f>
              <c:numCache/>
            </c:numRef>
          </c:val>
          <c:smooth val="0"/>
        </c:ser>
        <c:ser>
          <c:idx val="26"/>
          <c:order val="29"/>
          <c:tx>
            <c:strRef>
              <c:f>'Figure 2'!$C$40</c:f>
              <c:strCache>
                <c:ptCount val="1"/>
                <c:pt idx="0">
                  <c:v>24</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2'!$D$10:$AJ$10</c:f>
              <c:strCache/>
            </c:strRef>
          </c:cat>
          <c:val>
            <c:numRef>
              <c:f>'Figure 2'!$D$40:$AJ$40</c:f>
              <c:numCache/>
            </c:numRef>
          </c:val>
          <c:smooth val="0"/>
        </c:ser>
        <c:ser>
          <c:idx val="27"/>
          <c:order val="30"/>
          <c:tx>
            <c:strRef>
              <c:f>'Figure 2'!$C$41</c:f>
              <c:strCache>
                <c:ptCount val="1"/>
                <c:pt idx="0">
                  <c:v>25</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2'!$D$10:$AJ$10</c:f>
              <c:strCache/>
            </c:strRef>
          </c:cat>
          <c:val>
            <c:numRef>
              <c:f>'Figure 2'!$D$41:$AJ$41</c:f>
              <c:numCache/>
            </c:numRef>
          </c:val>
          <c:smooth val="0"/>
        </c:ser>
        <c:ser>
          <c:idx val="28"/>
          <c:order val="31"/>
          <c:tx>
            <c:strRef>
              <c:f>'Figure 2'!$C$42</c:f>
              <c:strCache>
                <c:ptCount val="1"/>
                <c:pt idx="0">
                  <c:v>26</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2'!$D$10:$AJ$10</c:f>
              <c:strCache/>
            </c:strRef>
          </c:cat>
          <c:val>
            <c:numRef>
              <c:f>'Figure 2'!$D$42:$AJ$42</c:f>
              <c:numCache/>
            </c:numRef>
          </c:val>
          <c:smooth val="0"/>
        </c:ser>
        <c:ser>
          <c:idx val="29"/>
          <c:order val="32"/>
          <c:tx>
            <c:strRef>
              <c:f>'Figure 2'!$C$43</c:f>
              <c:strCache>
                <c:ptCount val="1"/>
                <c:pt idx="0">
                  <c:v>27</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2'!$D$10:$AJ$10</c:f>
              <c:strCache/>
            </c:strRef>
          </c:cat>
          <c:val>
            <c:numRef>
              <c:f>'Figure 2'!$D$43:$AJ$43</c:f>
              <c:numCache/>
            </c:numRef>
          </c:val>
          <c:smooth val="0"/>
        </c:ser>
        <c:ser>
          <c:idx val="30"/>
          <c:order val="33"/>
          <c:tx>
            <c:strRef>
              <c:f>'Figure 2'!$C$44</c:f>
              <c:strCache>
                <c:ptCount val="1"/>
                <c:pt idx="0">
                  <c:v>28</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2'!$D$10:$AJ$10</c:f>
              <c:strCache/>
            </c:strRef>
          </c:cat>
          <c:val>
            <c:numRef>
              <c:f>'Figure 2'!$D$44:$AJ$44</c:f>
              <c:numCache/>
            </c:numRef>
          </c:val>
          <c:smooth val="0"/>
        </c:ser>
        <c:ser>
          <c:idx val="31"/>
          <c:order val="34"/>
          <c:tx>
            <c:strRef>
              <c:f>'Figure 2'!$C$45</c:f>
              <c:strCache>
                <c:ptCount val="1"/>
                <c:pt idx="0">
                  <c:v>29</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2'!$D$10:$AJ$10</c:f>
              <c:strCache/>
            </c:strRef>
          </c:cat>
          <c:val>
            <c:numRef>
              <c:f>'Figure 2'!$D$45:$AJ$45</c:f>
              <c:numCache/>
            </c:numRef>
          </c:val>
          <c:smooth val="0"/>
        </c:ser>
        <c:ser>
          <c:idx val="32"/>
          <c:order val="35"/>
          <c:tx>
            <c:strRef>
              <c:f>'Figure 2'!$C$46</c:f>
              <c:strCache>
                <c:ptCount val="1"/>
                <c:pt idx="0">
                  <c:v>30</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2'!$D$10:$AJ$10</c:f>
              <c:strCache/>
            </c:strRef>
          </c:cat>
          <c:val>
            <c:numRef>
              <c:f>'Figure 2'!$D$46:$AJ$46</c:f>
              <c:numCache/>
            </c:numRef>
          </c:val>
          <c:smooth val="0"/>
        </c:ser>
        <c:ser>
          <c:idx val="33"/>
          <c:order val="36"/>
          <c:tx>
            <c:strRef>
              <c:f>'Figure 2'!$C$47</c:f>
              <c:strCache>
                <c:ptCount val="1"/>
                <c:pt idx="0">
                  <c:v>31</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2'!$D$10:$AJ$10</c:f>
              <c:strCache/>
            </c:strRef>
          </c:cat>
          <c:val>
            <c:numRef>
              <c:f>'Figure 2'!$D$47:$AJ$47</c:f>
              <c:numCache/>
            </c:numRef>
          </c:val>
          <c:smooth val="0"/>
        </c:ser>
        <c:ser>
          <c:idx val="34"/>
          <c:order val="37"/>
          <c:tx>
            <c:strRef>
              <c:f>'Figure 2'!$C$48</c:f>
              <c:strCache>
                <c:ptCount val="1"/>
                <c:pt idx="0">
                  <c:v>32</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2'!$D$10:$AJ$10</c:f>
              <c:strCache/>
            </c:strRef>
          </c:cat>
          <c:val>
            <c:numRef>
              <c:f>'Figure 2'!$D$48:$AJ$48</c:f>
              <c:numCache/>
            </c:numRef>
          </c:val>
          <c:smooth val="0"/>
        </c:ser>
        <c:ser>
          <c:idx val="35"/>
          <c:order val="38"/>
          <c:tx>
            <c:strRef>
              <c:f>'Figure 2'!$C$49</c:f>
              <c:strCache>
                <c:ptCount val="1"/>
                <c:pt idx="0">
                  <c:v>33</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2'!$D$10:$AJ$10</c:f>
              <c:strCache/>
            </c:strRef>
          </c:cat>
          <c:val>
            <c:numRef>
              <c:f>'Figure 2'!$D$49:$AJ$49</c:f>
              <c:numCache/>
            </c:numRef>
          </c:val>
          <c:smooth val="0"/>
        </c:ser>
        <c:ser>
          <c:idx val="36"/>
          <c:order val="39"/>
          <c:tx>
            <c:strRef>
              <c:f>'Figure 2'!$C$50</c:f>
              <c:strCache>
                <c:ptCount val="1"/>
                <c:pt idx="0">
                  <c:v>34</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2'!$D$10:$AJ$10</c:f>
              <c:strCache/>
            </c:strRef>
          </c:cat>
          <c:val>
            <c:numRef>
              <c:f>'Figure 2'!$D$50:$AJ$50</c:f>
              <c:numCache/>
            </c:numRef>
          </c:val>
          <c:smooth val="0"/>
        </c:ser>
        <c:ser>
          <c:idx val="37"/>
          <c:order val="40"/>
          <c:tx>
            <c:strRef>
              <c:f>'Figure 2'!$C$51</c:f>
              <c:strCache>
                <c:ptCount val="1"/>
                <c:pt idx="0">
                  <c:v>35</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2'!$D$10:$AJ$10</c:f>
              <c:strCache/>
            </c:strRef>
          </c:cat>
          <c:val>
            <c:numRef>
              <c:f>'Figure 2'!$D$51:$AJ$51</c:f>
              <c:numCache/>
            </c:numRef>
          </c:val>
          <c:smooth val="0"/>
        </c:ser>
        <c:ser>
          <c:idx val="38"/>
          <c:order val="41"/>
          <c:tx>
            <c:strRef>
              <c:f>'Figure 2'!$C$52</c:f>
              <c:strCache>
                <c:ptCount val="1"/>
                <c:pt idx="0">
                  <c:v>36</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2'!$D$10:$AJ$10</c:f>
              <c:strCache/>
            </c:strRef>
          </c:cat>
          <c:val>
            <c:numRef>
              <c:f>'Figure 2'!$D$52:$AJ$52</c:f>
              <c:numCache/>
            </c:numRef>
          </c:val>
          <c:smooth val="0"/>
        </c:ser>
        <c:marker val="1"/>
        <c:axId val="66249832"/>
        <c:axId val="55941449"/>
      </c:lineChart>
      <c:catAx>
        <c:axId val="66249832"/>
        <c:scaling>
          <c:orientation val="minMax"/>
        </c:scaling>
        <c:axPos val="b"/>
        <c:delete val="0"/>
        <c:numFmt formatCode="General" sourceLinked="1"/>
        <c:majorTickMark val="out"/>
        <c:minorTickMark val="none"/>
        <c:tickLblPos val="low"/>
        <c:spPr>
          <a:ln>
            <a:solidFill>
              <a:srgbClr val="000000"/>
            </a:solidFill>
            <a:prstDash val="solid"/>
          </a:ln>
        </c:spPr>
        <c:txPr>
          <a:bodyPr vert="horz" rot="-5400000"/>
          <a:lstStyle/>
          <a:p>
            <a:pPr>
              <a:defRPr lang="en-US" cap="none" sz="900" u="none" baseline="0">
                <a:latin typeface="Arial"/>
                <a:ea typeface="Arial"/>
                <a:cs typeface="Arial"/>
              </a:defRPr>
            </a:pPr>
          </a:p>
        </c:txPr>
        <c:crossAx val="55941449"/>
        <c:crosses val="autoZero"/>
        <c:auto val="1"/>
        <c:lblOffset val="100"/>
        <c:noMultiLvlLbl val="0"/>
      </c:catAx>
      <c:valAx>
        <c:axId val="55941449"/>
        <c:scaling>
          <c:orientation val="minMax"/>
          <c:max val="10"/>
          <c:min val="0"/>
        </c:scaling>
        <c:axPos val="l"/>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66249832"/>
        <c:crosses val="autoZero"/>
        <c:crossBetween val="between"/>
        <c:dispUnits/>
        <c:majorUnit val="2"/>
      </c:valAx>
    </c:plotArea>
    <c:legend>
      <c:legendPos val="b"/>
      <c:legendEntry>
        <c:idx val="0"/>
        <c:delete val="1"/>
      </c:legendEntry>
      <c:legendEntry>
        <c:idx val="1"/>
        <c:delete val="1"/>
      </c:legendEntry>
      <c:legendEntry>
        <c:idx val="2"/>
        <c:delete val="1"/>
      </c:legendEntry>
      <c:legendEntry>
        <c:idx val="6"/>
        <c:delete val="1"/>
      </c:legendEntry>
      <c:legendEntry>
        <c:idx val="7"/>
        <c:delete val="1"/>
      </c:legendEntry>
      <c:legendEntry>
        <c:idx val="8"/>
        <c:delete val="1"/>
      </c:legendEntry>
      <c:legendEntry>
        <c:idx val="9"/>
        <c:delete val="1"/>
      </c:legendEntry>
      <c:legendEntry>
        <c:idx val="10"/>
        <c:delete val="1"/>
      </c:legendEntry>
      <c:legendEntry>
        <c:idx val="11"/>
        <c:delete val="1"/>
      </c:legendEntry>
      <c:legendEntry>
        <c:idx val="12"/>
        <c:delete val="1"/>
      </c:legendEntry>
      <c:legendEntry>
        <c:idx val="13"/>
        <c:delete val="1"/>
      </c:legendEntry>
      <c:legendEntry>
        <c:idx val="14"/>
        <c:delete val="1"/>
      </c:legendEntry>
      <c:legendEntry>
        <c:idx val="15"/>
        <c:delete val="1"/>
      </c:legendEntry>
      <c:legendEntry>
        <c:idx val="16"/>
        <c:delete val="1"/>
      </c:legendEntry>
      <c:legendEntry>
        <c:idx val="17"/>
        <c:delete val="1"/>
      </c:legendEntry>
      <c:legendEntry>
        <c:idx val="18"/>
        <c:delete val="1"/>
      </c:legendEntry>
      <c:legendEntry>
        <c:idx val="19"/>
        <c:delete val="1"/>
      </c:legendEntry>
      <c:legendEntry>
        <c:idx val="20"/>
        <c:delete val="1"/>
      </c:legendEntry>
      <c:legendEntry>
        <c:idx val="21"/>
        <c:delete val="1"/>
      </c:legendEntry>
      <c:legendEntry>
        <c:idx val="22"/>
        <c:delete val="1"/>
      </c:legendEntry>
      <c:legendEntry>
        <c:idx val="23"/>
        <c:delete val="1"/>
      </c:legendEntry>
      <c:legendEntry>
        <c:idx val="24"/>
        <c:delete val="1"/>
      </c:legendEntry>
      <c:legendEntry>
        <c:idx val="25"/>
        <c:delete val="1"/>
      </c:legendEntry>
      <c:legendEntry>
        <c:idx val="26"/>
        <c:delete val="1"/>
      </c:legendEntry>
      <c:legendEntry>
        <c:idx val="27"/>
        <c:delete val="1"/>
      </c:legendEntry>
      <c:legendEntry>
        <c:idx val="28"/>
        <c:delete val="1"/>
      </c:legendEntry>
      <c:legendEntry>
        <c:idx val="29"/>
        <c:delete val="1"/>
      </c:legendEntry>
      <c:legendEntry>
        <c:idx val="30"/>
        <c:delete val="1"/>
      </c:legendEntry>
      <c:legendEntry>
        <c:idx val="31"/>
        <c:delete val="1"/>
      </c:legendEntry>
      <c:legendEntry>
        <c:idx val="32"/>
        <c:delete val="1"/>
      </c:legendEntry>
      <c:legendEntry>
        <c:idx val="33"/>
        <c:delete val="1"/>
      </c:legendEntry>
      <c:legendEntry>
        <c:idx val="34"/>
        <c:delete val="1"/>
      </c:legendEntry>
      <c:legendEntry>
        <c:idx val="35"/>
        <c:delete val="1"/>
      </c:legendEntry>
      <c:legendEntry>
        <c:idx val="36"/>
        <c:delete val="1"/>
      </c:legendEntry>
      <c:legendEntry>
        <c:idx val="37"/>
        <c:delete val="1"/>
      </c:legendEntry>
      <c:legendEntry>
        <c:idx val="38"/>
        <c:delete val="1"/>
      </c:legendEntry>
      <c:legendEntry>
        <c:idx val="39"/>
        <c:delete val="1"/>
      </c:legendEntry>
      <c:legendEntry>
        <c:idx val="40"/>
        <c:delete val="1"/>
      </c:legendEntry>
      <c:legendEntry>
        <c:idx val="41"/>
        <c:delete val="1"/>
      </c:legendEntry>
      <c:layout>
        <c:manualLayout>
          <c:xMode val="edge"/>
          <c:yMode val="edge"/>
          <c:x val="0.414"/>
          <c:y val="0.85125"/>
          <c:w val="0.19325"/>
          <c:h val="0.13325"/>
        </c:manualLayout>
      </c:layout>
      <c:overlay val="0"/>
    </c:legend>
    <c:plotVisOnly val="1"/>
    <c:dispBlanksAs val="gap"/>
    <c:showDLblsOverMax val="0"/>
  </c:chart>
  <c:spPr>
    <a:solidFill>
      <a:srgbClr val="FFFFFF"/>
    </a:solidFill>
    <a:ln w="9525">
      <a:noFill/>
      <a:prstDash val="solid"/>
      <a:round/>
    </a:ln>
  </c:spPr>
  <c:txPr>
    <a:bodyPr vert="horz" rot="0"/>
    <a:lstStyle/>
    <a:p>
      <a:pPr>
        <a:defRPr lang="en-US" cap="none" sz="900" u="none" baseline="0">
          <a:latin typeface="Arial"/>
          <a:ea typeface="Arial"/>
          <a:cs typeface="Arial"/>
        </a:defRPr>
      </a:pPr>
    </a:p>
  </c:txPr>
  <c:lang xmlns:c="http://schemas.openxmlformats.org/drawingml/2006/chart" val="en-GB"/>
  <c:printSettings xmlns:c="http://schemas.openxmlformats.org/drawingml/2006/chart">
    <c:headerFooter/>
    <c:pageMargins b="0.75" l="0.7" r="0.7" t="0.75" header="0.3" footer="0.3"/>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3975"/>
          <c:y val="0.0245"/>
          <c:w val="0.94575"/>
          <c:h val="0.67575"/>
        </c:manualLayout>
      </c:layout>
      <c:barChart>
        <c:barDir val="col"/>
        <c:grouping val="stacked"/>
        <c:varyColors val="0"/>
        <c:ser>
          <c:idx val="40"/>
          <c:order val="0"/>
          <c:tx>
            <c:strRef>
              <c:f>'Figure 3'!$C$11</c:f>
              <c:strCache>
                <c:ptCount val="1"/>
                <c:pt idx="0">
                  <c:v>min</c:v>
                </c:pt>
              </c:strCache>
            </c:strRef>
          </c:tx>
          <c:spPr>
            <a:solidFill>
              <a:schemeClr val="accent1">
                <a:lumMod val="20000"/>
                <a:lumOff val="80000"/>
              </a:schemeClr>
            </a:solidFill>
            <a:ln w="285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val>
            <c:numRef>
              <c:f>'Figure 3'!$D$11:$AJ$11</c:f>
              <c:numCache/>
            </c:numRef>
          </c:val>
        </c:ser>
        <c:ser>
          <c:idx val="41"/>
          <c:order val="1"/>
          <c:tx>
            <c:strRef>
              <c:f>'Figure 3'!$C$12</c:f>
              <c:strCache>
                <c:ptCount val="1"/>
                <c:pt idx="0">
                  <c:v>mid</c:v>
                </c:pt>
              </c:strCache>
            </c:strRef>
          </c:tx>
          <c:spPr>
            <a:noFill/>
            <a:ln w="285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val>
            <c:numRef>
              <c:f>'Figure 3'!$D$12:$AJ$12</c:f>
              <c:numCache/>
            </c:numRef>
          </c:val>
        </c:ser>
        <c:ser>
          <c:idx val="42"/>
          <c:order val="2"/>
          <c:tx>
            <c:strRef>
              <c:f>'Figure 3'!$C$13</c:f>
              <c:strCache>
                <c:ptCount val="1"/>
                <c:pt idx="0">
                  <c:v>max</c:v>
                </c:pt>
              </c:strCache>
            </c:strRef>
          </c:tx>
          <c:spPr>
            <a:solidFill>
              <a:schemeClr val="accent1">
                <a:lumMod val="20000"/>
                <a:lumOff val="80000"/>
              </a:schemeClr>
            </a:solidFill>
            <a:ln w="285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val>
            <c:numRef>
              <c:f>'Figure 3'!$D$13:$AJ$13</c:f>
              <c:numCache/>
            </c:numRef>
          </c:val>
        </c:ser>
        <c:overlap val="100"/>
        <c:axId val="56150198"/>
        <c:axId val="58863935"/>
      </c:barChart>
      <c:lineChart>
        <c:grouping val="standard"/>
        <c:varyColors val="0"/>
        <c:ser>
          <c:idx val="1"/>
          <c:order val="3"/>
          <c:tx>
            <c:strRef>
              <c:f>'Figure 3'!$C$15</c:f>
              <c:strCache>
                <c:ptCount val="1"/>
                <c:pt idx="0">
                  <c:v>Capital region</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chemeClr val="accent2"/>
              </a:solidFill>
              <a:ln>
                <a:solidFill>
                  <a:schemeClr val="accent4"/>
                </a:solidFill>
              </a:ln>
            </c:spPr>
          </c:marker>
          <c:dLbls>
            <c:numFmt formatCode="General" sourceLinked="1"/>
            <c:showLegendKey val="0"/>
            <c:showVal val="0"/>
            <c:showBubbleSize val="0"/>
            <c:showCatName val="0"/>
            <c:showSerName val="0"/>
            <c:showLeaderLines val="1"/>
            <c:showPercent val="0"/>
          </c:dLbls>
          <c:cat>
            <c:strRef>
              <c:f>'Figure 3'!$D$10:$AJ$10</c:f>
              <c:strCache/>
            </c:strRef>
          </c:cat>
          <c:val>
            <c:numRef>
              <c:f>'Figure 3'!$D$15:$AJ$15</c:f>
              <c:numCache/>
            </c:numRef>
          </c:val>
          <c:smooth val="0"/>
        </c:ser>
        <c:ser>
          <c:idx val="0"/>
          <c:order val="4"/>
          <c:tx>
            <c:strRef>
              <c:f>'Figure 3'!$C$14</c:f>
              <c:strCache>
                <c:ptCount val="1"/>
                <c:pt idx="0">
                  <c:v>National average</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dash"/>
            <c:size val="9"/>
            <c:spPr>
              <a:solidFill>
                <a:schemeClr val="accent4"/>
              </a:solidFill>
              <a:ln w="12700">
                <a:solidFill>
                  <a:schemeClr val="accent4"/>
                </a:solidFill>
              </a:ln>
            </c:spPr>
          </c:marker>
          <c:dLbls>
            <c:numFmt formatCode="General" sourceLinked="1"/>
            <c:showLegendKey val="0"/>
            <c:showVal val="0"/>
            <c:showBubbleSize val="0"/>
            <c:showCatName val="0"/>
            <c:showSerName val="0"/>
            <c:showLeaderLines val="1"/>
            <c:showPercent val="0"/>
          </c:dLbls>
          <c:cat>
            <c:strRef>
              <c:f>'Figure 3'!$D$10:$AJ$10</c:f>
              <c:strCache/>
            </c:strRef>
          </c:cat>
          <c:val>
            <c:numRef>
              <c:f>'Figure 3'!$D$14:$AJ$14</c:f>
              <c:numCache/>
            </c:numRef>
          </c:val>
          <c:smooth val="0"/>
        </c:ser>
        <c:ser>
          <c:idx val="2"/>
          <c:order val="5"/>
          <c:tx>
            <c:strRef>
              <c:f>'Figure 3'!$C$16</c:f>
              <c:strCache>
                <c:ptCount val="1"/>
                <c:pt idx="0">
                  <c:v>Other NUTS regions</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3'!$D$10:$AJ$10</c:f>
              <c:strCache/>
            </c:strRef>
          </c:cat>
          <c:val>
            <c:numRef>
              <c:f>'Figure 3'!$D$16:$AJ$16</c:f>
              <c:numCache/>
            </c:numRef>
          </c:val>
          <c:smooth val="0"/>
        </c:ser>
        <c:ser>
          <c:idx val="3"/>
          <c:order val="6"/>
          <c:tx>
            <c:strRef>
              <c:f>'Figure 3'!$C$17</c:f>
              <c:strCache>
                <c:ptCount val="1"/>
                <c:pt idx="0">
                  <c:v>1</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3'!$D$10:$AJ$10</c:f>
              <c:strCache/>
            </c:strRef>
          </c:cat>
          <c:val>
            <c:numRef>
              <c:f>'Figure 3'!$D$17:$AJ$17</c:f>
              <c:numCache/>
            </c:numRef>
          </c:val>
          <c:smooth val="0"/>
        </c:ser>
        <c:ser>
          <c:idx val="4"/>
          <c:order val="7"/>
          <c:tx>
            <c:strRef>
              <c:f>'Figure 3'!$C$18</c:f>
              <c:strCache>
                <c:ptCount val="1"/>
                <c:pt idx="0">
                  <c:v>2</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3'!$D$10:$AJ$10</c:f>
              <c:strCache/>
            </c:strRef>
          </c:cat>
          <c:val>
            <c:numRef>
              <c:f>'Figure 3'!$D$18:$AJ$18</c:f>
              <c:numCache/>
            </c:numRef>
          </c:val>
          <c:smooth val="0"/>
        </c:ser>
        <c:ser>
          <c:idx val="5"/>
          <c:order val="8"/>
          <c:tx>
            <c:strRef>
              <c:f>'Figure 3'!$C$19</c:f>
              <c:strCache>
                <c:ptCount val="1"/>
                <c:pt idx="0">
                  <c:v>3</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3'!$D$10:$AJ$10</c:f>
              <c:strCache/>
            </c:strRef>
          </c:cat>
          <c:val>
            <c:numRef>
              <c:f>'Figure 3'!$D$19:$AJ$19</c:f>
              <c:numCache/>
            </c:numRef>
          </c:val>
          <c:smooth val="0"/>
        </c:ser>
        <c:ser>
          <c:idx val="6"/>
          <c:order val="9"/>
          <c:tx>
            <c:strRef>
              <c:f>'Figure 3'!$C$20</c:f>
              <c:strCache>
                <c:ptCount val="1"/>
                <c:pt idx="0">
                  <c:v>4</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3'!$D$10:$AJ$10</c:f>
              <c:strCache/>
            </c:strRef>
          </c:cat>
          <c:val>
            <c:numRef>
              <c:f>'Figure 3'!$D$20:$AJ$20</c:f>
              <c:numCache/>
            </c:numRef>
          </c:val>
          <c:smooth val="0"/>
        </c:ser>
        <c:ser>
          <c:idx val="7"/>
          <c:order val="10"/>
          <c:tx>
            <c:strRef>
              <c:f>'Figure 3'!$C$21</c:f>
              <c:strCache>
                <c:ptCount val="1"/>
                <c:pt idx="0">
                  <c:v>5</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3'!$D$10:$AJ$10</c:f>
              <c:strCache/>
            </c:strRef>
          </c:cat>
          <c:val>
            <c:numRef>
              <c:f>'Figure 3'!$D$21:$AJ$21</c:f>
              <c:numCache/>
            </c:numRef>
          </c:val>
          <c:smooth val="0"/>
        </c:ser>
        <c:ser>
          <c:idx val="8"/>
          <c:order val="11"/>
          <c:tx>
            <c:strRef>
              <c:f>'Figure 3'!$C$22</c:f>
              <c:strCache>
                <c:ptCount val="1"/>
                <c:pt idx="0">
                  <c:v>6</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3'!$D$10:$AJ$10</c:f>
              <c:strCache/>
            </c:strRef>
          </c:cat>
          <c:val>
            <c:numRef>
              <c:f>'Figure 3'!$D$22:$AJ$22</c:f>
              <c:numCache/>
            </c:numRef>
          </c:val>
          <c:smooth val="0"/>
        </c:ser>
        <c:ser>
          <c:idx val="9"/>
          <c:order val="12"/>
          <c:tx>
            <c:strRef>
              <c:f>'Figure 3'!$C$23</c:f>
              <c:strCache>
                <c:ptCount val="1"/>
                <c:pt idx="0">
                  <c:v>7</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3'!$D$10:$AJ$10</c:f>
              <c:strCache/>
            </c:strRef>
          </c:cat>
          <c:val>
            <c:numRef>
              <c:f>'Figure 3'!$D$23:$AJ$23</c:f>
              <c:numCache/>
            </c:numRef>
          </c:val>
          <c:smooth val="0"/>
        </c:ser>
        <c:ser>
          <c:idx val="10"/>
          <c:order val="13"/>
          <c:tx>
            <c:strRef>
              <c:f>'Figure 3'!$C$24</c:f>
              <c:strCache>
                <c:ptCount val="1"/>
                <c:pt idx="0">
                  <c:v>8</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3'!$D$10:$AJ$10</c:f>
              <c:strCache/>
            </c:strRef>
          </c:cat>
          <c:val>
            <c:numRef>
              <c:f>'Figure 3'!$D$24:$AJ$24</c:f>
              <c:numCache/>
            </c:numRef>
          </c:val>
          <c:smooth val="0"/>
        </c:ser>
        <c:ser>
          <c:idx val="11"/>
          <c:order val="14"/>
          <c:tx>
            <c:strRef>
              <c:f>'Figure 3'!$C$25</c:f>
              <c:strCache>
                <c:ptCount val="1"/>
                <c:pt idx="0">
                  <c:v>9</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3'!$D$10:$AJ$10</c:f>
              <c:strCache/>
            </c:strRef>
          </c:cat>
          <c:val>
            <c:numRef>
              <c:f>'Figure 3'!$D$25:$AJ$25</c:f>
              <c:numCache/>
            </c:numRef>
          </c:val>
          <c:smooth val="0"/>
        </c:ser>
        <c:ser>
          <c:idx val="12"/>
          <c:order val="15"/>
          <c:tx>
            <c:strRef>
              <c:f>'Figure 3'!$C$26</c:f>
              <c:strCache>
                <c:ptCount val="1"/>
                <c:pt idx="0">
                  <c:v>10</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3'!$D$10:$AJ$10</c:f>
              <c:strCache/>
            </c:strRef>
          </c:cat>
          <c:val>
            <c:numRef>
              <c:f>'Figure 3'!$D$26:$AJ$26</c:f>
              <c:numCache/>
            </c:numRef>
          </c:val>
          <c:smooth val="0"/>
        </c:ser>
        <c:ser>
          <c:idx val="13"/>
          <c:order val="16"/>
          <c:tx>
            <c:strRef>
              <c:f>'Figure 3'!$C$27</c:f>
              <c:strCache>
                <c:ptCount val="1"/>
                <c:pt idx="0">
                  <c:v>11</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3'!$D$10:$AJ$10</c:f>
              <c:strCache/>
            </c:strRef>
          </c:cat>
          <c:val>
            <c:numRef>
              <c:f>'Figure 3'!$D$27:$AJ$27</c:f>
              <c:numCache/>
            </c:numRef>
          </c:val>
          <c:smooth val="0"/>
        </c:ser>
        <c:ser>
          <c:idx val="14"/>
          <c:order val="17"/>
          <c:tx>
            <c:strRef>
              <c:f>'Figure 3'!$C$28</c:f>
              <c:strCache>
                <c:ptCount val="1"/>
                <c:pt idx="0">
                  <c:v>12</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3'!$D$10:$AJ$10</c:f>
              <c:strCache/>
            </c:strRef>
          </c:cat>
          <c:val>
            <c:numRef>
              <c:f>'Figure 3'!$D$28:$AJ$28</c:f>
              <c:numCache/>
            </c:numRef>
          </c:val>
          <c:smooth val="0"/>
        </c:ser>
        <c:ser>
          <c:idx val="15"/>
          <c:order val="18"/>
          <c:tx>
            <c:strRef>
              <c:f>'Figure 3'!$C$29</c:f>
              <c:strCache>
                <c:ptCount val="1"/>
                <c:pt idx="0">
                  <c:v>13</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3'!$D$10:$AJ$10</c:f>
              <c:strCache/>
            </c:strRef>
          </c:cat>
          <c:val>
            <c:numRef>
              <c:f>'Figure 3'!$D$29:$AJ$29</c:f>
              <c:numCache/>
            </c:numRef>
          </c:val>
          <c:smooth val="0"/>
        </c:ser>
        <c:ser>
          <c:idx val="16"/>
          <c:order val="19"/>
          <c:tx>
            <c:strRef>
              <c:f>'Figure 3'!$C$30</c:f>
              <c:strCache>
                <c:ptCount val="1"/>
                <c:pt idx="0">
                  <c:v>14</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3'!$D$10:$AJ$10</c:f>
              <c:strCache/>
            </c:strRef>
          </c:cat>
          <c:val>
            <c:numRef>
              <c:f>'Figure 3'!$D$30:$AJ$30</c:f>
              <c:numCache/>
            </c:numRef>
          </c:val>
          <c:smooth val="0"/>
        </c:ser>
        <c:ser>
          <c:idx val="17"/>
          <c:order val="20"/>
          <c:tx>
            <c:strRef>
              <c:f>'Figure 3'!$C$31</c:f>
              <c:strCache>
                <c:ptCount val="1"/>
                <c:pt idx="0">
                  <c:v>15</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3'!$D$10:$AJ$10</c:f>
              <c:strCache/>
            </c:strRef>
          </c:cat>
          <c:val>
            <c:numRef>
              <c:f>'Figure 3'!$D$31:$AJ$31</c:f>
              <c:numCache/>
            </c:numRef>
          </c:val>
          <c:smooth val="0"/>
        </c:ser>
        <c:ser>
          <c:idx val="18"/>
          <c:order val="21"/>
          <c:tx>
            <c:strRef>
              <c:f>'Figure 3'!$C$32</c:f>
              <c:strCache>
                <c:ptCount val="1"/>
                <c:pt idx="0">
                  <c:v>16</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3'!$D$10:$AJ$10</c:f>
              <c:strCache/>
            </c:strRef>
          </c:cat>
          <c:val>
            <c:numRef>
              <c:f>'Figure 3'!$D$32:$AJ$32</c:f>
              <c:numCache/>
            </c:numRef>
          </c:val>
          <c:smooth val="0"/>
        </c:ser>
        <c:ser>
          <c:idx val="19"/>
          <c:order val="22"/>
          <c:tx>
            <c:strRef>
              <c:f>'Figure 3'!$C$33</c:f>
              <c:strCache>
                <c:ptCount val="1"/>
                <c:pt idx="0">
                  <c:v>17</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3'!$D$10:$AJ$10</c:f>
              <c:strCache/>
            </c:strRef>
          </c:cat>
          <c:val>
            <c:numRef>
              <c:f>'Figure 3'!$D$33:$AJ$33</c:f>
              <c:numCache/>
            </c:numRef>
          </c:val>
          <c:smooth val="0"/>
        </c:ser>
        <c:ser>
          <c:idx val="20"/>
          <c:order val="23"/>
          <c:tx>
            <c:strRef>
              <c:f>'Figure 3'!$C$34</c:f>
              <c:strCache>
                <c:ptCount val="1"/>
                <c:pt idx="0">
                  <c:v>18</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3'!$D$10:$AJ$10</c:f>
              <c:strCache/>
            </c:strRef>
          </c:cat>
          <c:val>
            <c:numRef>
              <c:f>'Figure 3'!$D$34:$AJ$34</c:f>
              <c:numCache/>
            </c:numRef>
          </c:val>
          <c:smooth val="0"/>
        </c:ser>
        <c:ser>
          <c:idx val="21"/>
          <c:order val="24"/>
          <c:tx>
            <c:strRef>
              <c:f>'Figure 3'!$C$35</c:f>
              <c:strCache>
                <c:ptCount val="1"/>
                <c:pt idx="0">
                  <c:v>19</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3'!$D$10:$AJ$10</c:f>
              <c:strCache/>
            </c:strRef>
          </c:cat>
          <c:val>
            <c:numRef>
              <c:f>'Figure 3'!$D$35:$AJ$35</c:f>
              <c:numCache/>
            </c:numRef>
          </c:val>
          <c:smooth val="0"/>
        </c:ser>
        <c:ser>
          <c:idx val="22"/>
          <c:order val="25"/>
          <c:tx>
            <c:strRef>
              <c:f>'Figure 3'!$C$36</c:f>
              <c:strCache>
                <c:ptCount val="1"/>
                <c:pt idx="0">
                  <c:v>20</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3'!$D$10:$AJ$10</c:f>
              <c:strCache/>
            </c:strRef>
          </c:cat>
          <c:val>
            <c:numRef>
              <c:f>'Figure 3'!$D$36:$AJ$36</c:f>
              <c:numCache/>
            </c:numRef>
          </c:val>
          <c:smooth val="0"/>
        </c:ser>
        <c:ser>
          <c:idx val="23"/>
          <c:order val="26"/>
          <c:tx>
            <c:strRef>
              <c:f>'Figure 3'!$C$37</c:f>
              <c:strCache>
                <c:ptCount val="1"/>
                <c:pt idx="0">
                  <c:v>21</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3'!$D$10:$AJ$10</c:f>
              <c:strCache/>
            </c:strRef>
          </c:cat>
          <c:val>
            <c:numRef>
              <c:f>'Figure 3'!$D$37:$AJ$37</c:f>
              <c:numCache/>
            </c:numRef>
          </c:val>
          <c:smooth val="0"/>
        </c:ser>
        <c:ser>
          <c:idx val="24"/>
          <c:order val="27"/>
          <c:tx>
            <c:strRef>
              <c:f>'Figure 3'!$C$38</c:f>
              <c:strCache>
                <c:ptCount val="1"/>
                <c:pt idx="0">
                  <c:v>22</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3'!$D$10:$AJ$10</c:f>
              <c:strCache/>
            </c:strRef>
          </c:cat>
          <c:val>
            <c:numRef>
              <c:f>'Figure 3'!$D$38:$AJ$38</c:f>
              <c:numCache/>
            </c:numRef>
          </c:val>
          <c:smooth val="0"/>
        </c:ser>
        <c:ser>
          <c:idx val="25"/>
          <c:order val="28"/>
          <c:tx>
            <c:strRef>
              <c:f>'Figure 3'!$C$39</c:f>
              <c:strCache>
                <c:ptCount val="1"/>
                <c:pt idx="0">
                  <c:v>23</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3'!$D$10:$AJ$10</c:f>
              <c:strCache/>
            </c:strRef>
          </c:cat>
          <c:val>
            <c:numRef>
              <c:f>'Figure 3'!$D$39:$AJ$39</c:f>
              <c:numCache/>
            </c:numRef>
          </c:val>
          <c:smooth val="0"/>
        </c:ser>
        <c:ser>
          <c:idx val="26"/>
          <c:order val="29"/>
          <c:tx>
            <c:strRef>
              <c:f>'Figure 3'!$C$40</c:f>
              <c:strCache>
                <c:ptCount val="1"/>
                <c:pt idx="0">
                  <c:v>24</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3'!$D$10:$AJ$10</c:f>
              <c:strCache/>
            </c:strRef>
          </c:cat>
          <c:val>
            <c:numRef>
              <c:f>'Figure 3'!$D$40:$AJ$40</c:f>
              <c:numCache/>
            </c:numRef>
          </c:val>
          <c:smooth val="0"/>
        </c:ser>
        <c:ser>
          <c:idx val="27"/>
          <c:order val="30"/>
          <c:tx>
            <c:strRef>
              <c:f>'Figure 3'!$C$41</c:f>
              <c:strCache>
                <c:ptCount val="1"/>
                <c:pt idx="0">
                  <c:v>25</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3'!$D$10:$AJ$10</c:f>
              <c:strCache/>
            </c:strRef>
          </c:cat>
          <c:val>
            <c:numRef>
              <c:f>'Figure 3'!$D$41:$AJ$41</c:f>
              <c:numCache/>
            </c:numRef>
          </c:val>
          <c:smooth val="0"/>
        </c:ser>
        <c:ser>
          <c:idx val="28"/>
          <c:order val="31"/>
          <c:tx>
            <c:strRef>
              <c:f>'Figure 3'!$C$42</c:f>
              <c:strCache>
                <c:ptCount val="1"/>
                <c:pt idx="0">
                  <c:v>26</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3'!$D$10:$AJ$10</c:f>
              <c:strCache/>
            </c:strRef>
          </c:cat>
          <c:val>
            <c:numRef>
              <c:f>'Figure 3'!$D$42:$AJ$42</c:f>
              <c:numCache/>
            </c:numRef>
          </c:val>
          <c:smooth val="0"/>
        </c:ser>
        <c:ser>
          <c:idx val="29"/>
          <c:order val="32"/>
          <c:tx>
            <c:strRef>
              <c:f>'Figure 3'!$C$43</c:f>
              <c:strCache>
                <c:ptCount val="1"/>
                <c:pt idx="0">
                  <c:v>27</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3'!$D$10:$AJ$10</c:f>
              <c:strCache/>
            </c:strRef>
          </c:cat>
          <c:val>
            <c:numRef>
              <c:f>'Figure 3'!$D$43:$AJ$43</c:f>
              <c:numCache/>
            </c:numRef>
          </c:val>
          <c:smooth val="0"/>
        </c:ser>
        <c:ser>
          <c:idx val="30"/>
          <c:order val="33"/>
          <c:tx>
            <c:strRef>
              <c:f>'Figure 3'!$C$44</c:f>
              <c:strCache>
                <c:ptCount val="1"/>
                <c:pt idx="0">
                  <c:v>28</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3'!$D$10:$AJ$10</c:f>
              <c:strCache/>
            </c:strRef>
          </c:cat>
          <c:val>
            <c:numRef>
              <c:f>'Figure 3'!$D$44:$AJ$44</c:f>
              <c:numCache/>
            </c:numRef>
          </c:val>
          <c:smooth val="0"/>
        </c:ser>
        <c:ser>
          <c:idx val="31"/>
          <c:order val="34"/>
          <c:tx>
            <c:strRef>
              <c:f>'Figure 3'!$C$45</c:f>
              <c:strCache>
                <c:ptCount val="1"/>
                <c:pt idx="0">
                  <c:v>29</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3'!$D$10:$AJ$10</c:f>
              <c:strCache/>
            </c:strRef>
          </c:cat>
          <c:val>
            <c:numRef>
              <c:f>'Figure 3'!$D$45:$AJ$45</c:f>
              <c:numCache/>
            </c:numRef>
          </c:val>
          <c:smooth val="0"/>
        </c:ser>
        <c:ser>
          <c:idx val="32"/>
          <c:order val="35"/>
          <c:tx>
            <c:strRef>
              <c:f>'Figure 3'!$C$46</c:f>
              <c:strCache>
                <c:ptCount val="1"/>
                <c:pt idx="0">
                  <c:v>30</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3'!$D$10:$AJ$10</c:f>
              <c:strCache/>
            </c:strRef>
          </c:cat>
          <c:val>
            <c:numRef>
              <c:f>'Figure 3'!$D$46:$AJ$46</c:f>
              <c:numCache/>
            </c:numRef>
          </c:val>
          <c:smooth val="0"/>
        </c:ser>
        <c:ser>
          <c:idx val="33"/>
          <c:order val="36"/>
          <c:tx>
            <c:strRef>
              <c:f>'Figure 3'!$C$47</c:f>
              <c:strCache>
                <c:ptCount val="1"/>
                <c:pt idx="0">
                  <c:v>31</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3'!$D$10:$AJ$10</c:f>
              <c:strCache/>
            </c:strRef>
          </c:cat>
          <c:val>
            <c:numRef>
              <c:f>'Figure 3'!$D$47:$AJ$47</c:f>
              <c:numCache/>
            </c:numRef>
          </c:val>
          <c:smooth val="0"/>
        </c:ser>
        <c:ser>
          <c:idx val="34"/>
          <c:order val="37"/>
          <c:tx>
            <c:strRef>
              <c:f>'Figure 3'!$C$48</c:f>
              <c:strCache>
                <c:ptCount val="1"/>
                <c:pt idx="0">
                  <c:v>32</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3'!$D$10:$AJ$10</c:f>
              <c:strCache/>
            </c:strRef>
          </c:cat>
          <c:val>
            <c:numRef>
              <c:f>'Figure 3'!$D$48:$AJ$48</c:f>
              <c:numCache/>
            </c:numRef>
          </c:val>
          <c:smooth val="0"/>
        </c:ser>
        <c:ser>
          <c:idx val="35"/>
          <c:order val="38"/>
          <c:tx>
            <c:strRef>
              <c:f>'Figure 3'!$C$49</c:f>
              <c:strCache>
                <c:ptCount val="1"/>
                <c:pt idx="0">
                  <c:v>33</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3'!$D$10:$AJ$10</c:f>
              <c:strCache/>
            </c:strRef>
          </c:cat>
          <c:val>
            <c:numRef>
              <c:f>'Figure 3'!$D$49:$AJ$49</c:f>
              <c:numCache/>
            </c:numRef>
          </c:val>
          <c:smooth val="0"/>
        </c:ser>
        <c:ser>
          <c:idx val="36"/>
          <c:order val="39"/>
          <c:tx>
            <c:strRef>
              <c:f>'Figure 3'!$C$50</c:f>
              <c:strCache>
                <c:ptCount val="1"/>
                <c:pt idx="0">
                  <c:v>34</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3'!$D$10:$AJ$10</c:f>
              <c:strCache/>
            </c:strRef>
          </c:cat>
          <c:val>
            <c:numRef>
              <c:f>'Figure 3'!$D$50:$AJ$50</c:f>
              <c:numCache/>
            </c:numRef>
          </c:val>
          <c:smooth val="0"/>
        </c:ser>
        <c:ser>
          <c:idx val="37"/>
          <c:order val="40"/>
          <c:tx>
            <c:strRef>
              <c:f>'Figure 3'!$C$51</c:f>
              <c:strCache>
                <c:ptCount val="1"/>
                <c:pt idx="0">
                  <c:v>35</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3'!$D$10:$AJ$10</c:f>
              <c:strCache/>
            </c:strRef>
          </c:cat>
          <c:val>
            <c:numRef>
              <c:f>'Figure 3'!$D$51:$AJ$51</c:f>
              <c:numCache/>
            </c:numRef>
          </c:val>
          <c:smooth val="0"/>
        </c:ser>
        <c:ser>
          <c:idx val="38"/>
          <c:order val="41"/>
          <c:tx>
            <c:strRef>
              <c:f>'Figure 3'!$C$52</c:f>
              <c:strCache>
                <c:ptCount val="1"/>
                <c:pt idx="0">
                  <c:v>36</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3'!$D$10:$AJ$10</c:f>
              <c:strCache/>
            </c:strRef>
          </c:cat>
          <c:val>
            <c:numRef>
              <c:f>'Figure 3'!$D$52:$AJ$52</c:f>
              <c:numCache/>
            </c:numRef>
          </c:val>
          <c:smooth val="0"/>
        </c:ser>
        <c:marker val="1"/>
        <c:axId val="56150198"/>
        <c:axId val="58863935"/>
      </c:lineChart>
      <c:catAx>
        <c:axId val="56150198"/>
        <c:scaling>
          <c:orientation val="minMax"/>
        </c:scaling>
        <c:axPos val="b"/>
        <c:delete val="0"/>
        <c:numFmt formatCode="General" sourceLinked="1"/>
        <c:majorTickMark val="out"/>
        <c:minorTickMark val="none"/>
        <c:tickLblPos val="low"/>
        <c:spPr>
          <a:ln>
            <a:solidFill>
              <a:srgbClr val="000000"/>
            </a:solidFill>
            <a:prstDash val="solid"/>
          </a:ln>
        </c:spPr>
        <c:txPr>
          <a:bodyPr vert="horz" rot="-5400000"/>
          <a:lstStyle/>
          <a:p>
            <a:pPr>
              <a:defRPr lang="en-US" cap="none" sz="900" u="none" baseline="0">
                <a:latin typeface="Arial"/>
                <a:ea typeface="Arial"/>
                <a:cs typeface="Arial"/>
              </a:defRPr>
            </a:pPr>
          </a:p>
        </c:txPr>
        <c:crossAx val="58863935"/>
        <c:crosses val="autoZero"/>
        <c:auto val="1"/>
        <c:lblOffset val="100"/>
        <c:noMultiLvlLbl val="0"/>
      </c:catAx>
      <c:valAx>
        <c:axId val="58863935"/>
        <c:scaling>
          <c:orientation val="minMax"/>
          <c:max val="50"/>
          <c:min val="0"/>
        </c:scaling>
        <c:axPos val="l"/>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56150198"/>
        <c:crosses val="autoZero"/>
        <c:crossBetween val="between"/>
        <c:dispUnits/>
        <c:majorUnit val="10"/>
      </c:valAx>
    </c:plotArea>
    <c:legend>
      <c:legendPos val="b"/>
      <c:legendEntry>
        <c:idx val="0"/>
        <c:delete val="1"/>
      </c:legendEntry>
      <c:legendEntry>
        <c:idx val="1"/>
        <c:delete val="1"/>
      </c:legendEntry>
      <c:legendEntry>
        <c:idx val="2"/>
        <c:delete val="1"/>
      </c:legendEntry>
      <c:legendEntry>
        <c:idx val="6"/>
        <c:delete val="1"/>
      </c:legendEntry>
      <c:legendEntry>
        <c:idx val="7"/>
        <c:delete val="1"/>
      </c:legendEntry>
      <c:legendEntry>
        <c:idx val="8"/>
        <c:delete val="1"/>
      </c:legendEntry>
      <c:legendEntry>
        <c:idx val="9"/>
        <c:delete val="1"/>
      </c:legendEntry>
      <c:legendEntry>
        <c:idx val="10"/>
        <c:delete val="1"/>
      </c:legendEntry>
      <c:legendEntry>
        <c:idx val="11"/>
        <c:delete val="1"/>
      </c:legendEntry>
      <c:legendEntry>
        <c:idx val="12"/>
        <c:delete val="1"/>
      </c:legendEntry>
      <c:legendEntry>
        <c:idx val="13"/>
        <c:delete val="1"/>
      </c:legendEntry>
      <c:legendEntry>
        <c:idx val="14"/>
        <c:delete val="1"/>
      </c:legendEntry>
      <c:legendEntry>
        <c:idx val="15"/>
        <c:delete val="1"/>
      </c:legendEntry>
      <c:legendEntry>
        <c:idx val="16"/>
        <c:delete val="1"/>
      </c:legendEntry>
      <c:legendEntry>
        <c:idx val="17"/>
        <c:delete val="1"/>
      </c:legendEntry>
      <c:legendEntry>
        <c:idx val="18"/>
        <c:delete val="1"/>
      </c:legendEntry>
      <c:legendEntry>
        <c:idx val="19"/>
        <c:delete val="1"/>
      </c:legendEntry>
      <c:legendEntry>
        <c:idx val="20"/>
        <c:delete val="1"/>
      </c:legendEntry>
      <c:legendEntry>
        <c:idx val="21"/>
        <c:delete val="1"/>
      </c:legendEntry>
      <c:legendEntry>
        <c:idx val="22"/>
        <c:delete val="1"/>
      </c:legendEntry>
      <c:legendEntry>
        <c:idx val="23"/>
        <c:delete val="1"/>
      </c:legendEntry>
      <c:legendEntry>
        <c:idx val="24"/>
        <c:delete val="1"/>
      </c:legendEntry>
      <c:legendEntry>
        <c:idx val="25"/>
        <c:delete val="1"/>
      </c:legendEntry>
      <c:legendEntry>
        <c:idx val="26"/>
        <c:delete val="1"/>
      </c:legendEntry>
      <c:legendEntry>
        <c:idx val="27"/>
        <c:delete val="1"/>
      </c:legendEntry>
      <c:legendEntry>
        <c:idx val="28"/>
        <c:delete val="1"/>
      </c:legendEntry>
      <c:legendEntry>
        <c:idx val="29"/>
        <c:delete val="1"/>
      </c:legendEntry>
      <c:legendEntry>
        <c:idx val="30"/>
        <c:delete val="1"/>
      </c:legendEntry>
      <c:legendEntry>
        <c:idx val="31"/>
        <c:delete val="1"/>
      </c:legendEntry>
      <c:legendEntry>
        <c:idx val="32"/>
        <c:delete val="1"/>
      </c:legendEntry>
      <c:legendEntry>
        <c:idx val="33"/>
        <c:delete val="1"/>
      </c:legendEntry>
      <c:legendEntry>
        <c:idx val="34"/>
        <c:delete val="1"/>
      </c:legendEntry>
      <c:legendEntry>
        <c:idx val="35"/>
        <c:delete val="1"/>
      </c:legendEntry>
      <c:legendEntry>
        <c:idx val="36"/>
        <c:delete val="1"/>
      </c:legendEntry>
      <c:legendEntry>
        <c:idx val="37"/>
        <c:delete val="1"/>
      </c:legendEntry>
      <c:legendEntry>
        <c:idx val="38"/>
        <c:delete val="1"/>
      </c:legendEntry>
      <c:legendEntry>
        <c:idx val="39"/>
        <c:delete val="1"/>
      </c:legendEntry>
      <c:legendEntry>
        <c:idx val="40"/>
        <c:delete val="1"/>
      </c:legendEntry>
      <c:legendEntry>
        <c:idx val="41"/>
        <c:delete val="1"/>
      </c:legendEntry>
      <c:layout>
        <c:manualLayout>
          <c:xMode val="edge"/>
          <c:yMode val="edge"/>
          <c:x val="0.42075"/>
          <c:y val="0.8535"/>
          <c:w val="0.19325"/>
          <c:h val="0.13325"/>
        </c:manualLayout>
      </c:layout>
      <c:overlay val="0"/>
    </c:legend>
    <c:plotVisOnly val="1"/>
    <c:dispBlanksAs val="gap"/>
    <c:showDLblsOverMax val="0"/>
  </c:chart>
  <c:spPr>
    <a:solidFill>
      <a:srgbClr val="FFFFFF"/>
    </a:solidFill>
    <a:ln w="9525">
      <a:noFill/>
      <a:prstDash val="solid"/>
      <a:round/>
    </a:ln>
  </c:spPr>
  <c:txPr>
    <a:bodyPr vert="horz" rot="0"/>
    <a:lstStyle/>
    <a:p>
      <a:pPr>
        <a:defRPr lang="en-US" cap="none" sz="900" u="none" baseline="0">
          <a:latin typeface="Arial"/>
          <a:ea typeface="Arial"/>
          <a:cs typeface="Arial"/>
        </a:defRPr>
      </a:pPr>
    </a:p>
  </c:txPr>
  <c:lang xmlns:c="http://schemas.openxmlformats.org/drawingml/2006/chart" val="en-GB"/>
  <c:printSettings xmlns:c="http://schemas.openxmlformats.org/drawingml/2006/chart">
    <c:headerFooter/>
    <c:pageMargins b="0.75" l="0.7" r="0.7" t="0.75" header="0.3" footer="0.3"/>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3975"/>
          <c:y val="0.0245"/>
          <c:w val="0.94575"/>
          <c:h val="0.67575"/>
        </c:manualLayout>
      </c:layout>
      <c:barChart>
        <c:barDir val="col"/>
        <c:grouping val="stacked"/>
        <c:varyColors val="0"/>
        <c:ser>
          <c:idx val="40"/>
          <c:order val="0"/>
          <c:tx>
            <c:strRef>
              <c:f>'Figure 4'!$C$11</c:f>
              <c:strCache>
                <c:ptCount val="1"/>
                <c:pt idx="0">
                  <c:v>min</c:v>
                </c:pt>
              </c:strCache>
            </c:strRef>
          </c:tx>
          <c:spPr>
            <a:solidFill>
              <a:schemeClr val="accent1">
                <a:lumMod val="20000"/>
                <a:lumOff val="80000"/>
              </a:schemeClr>
            </a:solidFill>
            <a:ln w="285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val>
            <c:numRef>
              <c:f>'Figure 4'!$D$11:$AJ$11</c:f>
              <c:numCache/>
            </c:numRef>
          </c:val>
        </c:ser>
        <c:ser>
          <c:idx val="41"/>
          <c:order val="1"/>
          <c:tx>
            <c:strRef>
              <c:f>'Figure 4'!$C$12</c:f>
              <c:strCache>
                <c:ptCount val="1"/>
                <c:pt idx="0">
                  <c:v>mid</c:v>
                </c:pt>
              </c:strCache>
            </c:strRef>
          </c:tx>
          <c:spPr>
            <a:noFill/>
            <a:ln w="285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val>
            <c:numRef>
              <c:f>'Figure 4'!$D$12:$AJ$12</c:f>
              <c:numCache/>
            </c:numRef>
          </c:val>
        </c:ser>
        <c:ser>
          <c:idx val="42"/>
          <c:order val="2"/>
          <c:tx>
            <c:strRef>
              <c:f>'Figure 4'!$C$13</c:f>
              <c:strCache>
                <c:ptCount val="1"/>
                <c:pt idx="0">
                  <c:v>max</c:v>
                </c:pt>
              </c:strCache>
            </c:strRef>
          </c:tx>
          <c:spPr>
            <a:solidFill>
              <a:schemeClr val="accent1">
                <a:lumMod val="20000"/>
                <a:lumOff val="80000"/>
              </a:schemeClr>
            </a:solidFill>
            <a:ln w="285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val>
            <c:numRef>
              <c:f>'Figure 4'!$D$13:$AJ$13</c:f>
              <c:numCache/>
            </c:numRef>
          </c:val>
        </c:ser>
        <c:overlap val="100"/>
        <c:axId val="27033652"/>
        <c:axId val="15893157"/>
      </c:barChart>
      <c:lineChart>
        <c:grouping val="standard"/>
        <c:varyColors val="0"/>
        <c:ser>
          <c:idx val="1"/>
          <c:order val="3"/>
          <c:tx>
            <c:strRef>
              <c:f>'Figure 4'!$C$15</c:f>
              <c:strCache>
                <c:ptCount val="1"/>
                <c:pt idx="0">
                  <c:v>Capital region</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chemeClr val="accent2"/>
              </a:solidFill>
              <a:ln>
                <a:solidFill>
                  <a:schemeClr val="accent4"/>
                </a:solidFill>
              </a:ln>
            </c:spPr>
          </c:marker>
          <c:dLbls>
            <c:numFmt formatCode="General" sourceLinked="1"/>
            <c:showLegendKey val="0"/>
            <c:showVal val="0"/>
            <c:showBubbleSize val="0"/>
            <c:showCatName val="0"/>
            <c:showSerName val="0"/>
            <c:showLeaderLines val="1"/>
            <c:showPercent val="0"/>
          </c:dLbls>
          <c:cat>
            <c:strRef>
              <c:f>'Figure 4'!$D$10:$AJ$10</c:f>
              <c:strCache/>
            </c:strRef>
          </c:cat>
          <c:val>
            <c:numRef>
              <c:f>'Figure 4'!$D$15:$AJ$15</c:f>
              <c:numCache/>
            </c:numRef>
          </c:val>
          <c:smooth val="0"/>
        </c:ser>
        <c:ser>
          <c:idx val="0"/>
          <c:order val="4"/>
          <c:tx>
            <c:strRef>
              <c:f>'Figure 4'!$C$14</c:f>
              <c:strCache>
                <c:ptCount val="1"/>
                <c:pt idx="0">
                  <c:v>National average</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dash"/>
            <c:size val="9"/>
            <c:spPr>
              <a:solidFill>
                <a:schemeClr val="accent4"/>
              </a:solidFill>
              <a:ln w="12700">
                <a:solidFill>
                  <a:schemeClr val="accent4"/>
                </a:solidFill>
              </a:ln>
            </c:spPr>
          </c:marker>
          <c:dLbls>
            <c:numFmt formatCode="General" sourceLinked="1"/>
            <c:showLegendKey val="0"/>
            <c:showVal val="0"/>
            <c:showBubbleSize val="0"/>
            <c:showCatName val="0"/>
            <c:showSerName val="0"/>
            <c:showLeaderLines val="1"/>
            <c:showPercent val="0"/>
          </c:dLbls>
          <c:cat>
            <c:strRef>
              <c:f>'Figure 4'!$D$10:$AJ$10</c:f>
              <c:strCache/>
            </c:strRef>
          </c:cat>
          <c:val>
            <c:numRef>
              <c:f>'Figure 4'!$D$14:$AJ$14</c:f>
              <c:numCache/>
            </c:numRef>
          </c:val>
          <c:smooth val="0"/>
        </c:ser>
        <c:ser>
          <c:idx val="2"/>
          <c:order val="5"/>
          <c:tx>
            <c:strRef>
              <c:f>'Figure 4'!$C$16</c:f>
              <c:strCache>
                <c:ptCount val="1"/>
                <c:pt idx="0">
                  <c:v>Other NUTS regions</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4'!$D$10:$AJ$10</c:f>
              <c:strCache/>
            </c:strRef>
          </c:cat>
          <c:val>
            <c:numRef>
              <c:f>'Figure 4'!$D$16:$AJ$16</c:f>
              <c:numCache/>
            </c:numRef>
          </c:val>
          <c:smooth val="0"/>
        </c:ser>
        <c:ser>
          <c:idx val="3"/>
          <c:order val="6"/>
          <c:tx>
            <c:strRef>
              <c:f>'Figure 4'!$C$17</c:f>
              <c:strCache>
                <c:ptCount val="1"/>
                <c:pt idx="0">
                  <c:v>1</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4'!$D$10:$AJ$10</c:f>
              <c:strCache/>
            </c:strRef>
          </c:cat>
          <c:val>
            <c:numRef>
              <c:f>'Figure 4'!$D$17:$AJ$17</c:f>
              <c:numCache/>
            </c:numRef>
          </c:val>
          <c:smooth val="0"/>
        </c:ser>
        <c:ser>
          <c:idx val="4"/>
          <c:order val="7"/>
          <c:tx>
            <c:strRef>
              <c:f>'Figure 4'!$C$18</c:f>
              <c:strCache>
                <c:ptCount val="1"/>
                <c:pt idx="0">
                  <c:v>2</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4'!$D$10:$AJ$10</c:f>
              <c:strCache/>
            </c:strRef>
          </c:cat>
          <c:val>
            <c:numRef>
              <c:f>'Figure 4'!$D$18:$AJ$18</c:f>
              <c:numCache/>
            </c:numRef>
          </c:val>
          <c:smooth val="0"/>
        </c:ser>
        <c:ser>
          <c:idx val="5"/>
          <c:order val="8"/>
          <c:tx>
            <c:strRef>
              <c:f>'Figure 4'!$C$19</c:f>
              <c:strCache>
                <c:ptCount val="1"/>
                <c:pt idx="0">
                  <c:v>3</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4'!$D$10:$AJ$10</c:f>
              <c:strCache/>
            </c:strRef>
          </c:cat>
          <c:val>
            <c:numRef>
              <c:f>'Figure 4'!$D$19:$AJ$19</c:f>
              <c:numCache/>
            </c:numRef>
          </c:val>
          <c:smooth val="0"/>
        </c:ser>
        <c:ser>
          <c:idx val="6"/>
          <c:order val="9"/>
          <c:tx>
            <c:strRef>
              <c:f>'Figure 4'!$C$20</c:f>
              <c:strCache>
                <c:ptCount val="1"/>
                <c:pt idx="0">
                  <c:v>4</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4'!$D$10:$AJ$10</c:f>
              <c:strCache/>
            </c:strRef>
          </c:cat>
          <c:val>
            <c:numRef>
              <c:f>'Figure 4'!$D$20:$AJ$20</c:f>
              <c:numCache/>
            </c:numRef>
          </c:val>
          <c:smooth val="0"/>
        </c:ser>
        <c:ser>
          <c:idx val="7"/>
          <c:order val="10"/>
          <c:tx>
            <c:strRef>
              <c:f>'Figure 4'!$C$21</c:f>
              <c:strCache>
                <c:ptCount val="1"/>
                <c:pt idx="0">
                  <c:v>5</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4'!$D$10:$AJ$10</c:f>
              <c:strCache/>
            </c:strRef>
          </c:cat>
          <c:val>
            <c:numRef>
              <c:f>'Figure 4'!$D$21:$AJ$21</c:f>
              <c:numCache/>
            </c:numRef>
          </c:val>
          <c:smooth val="0"/>
        </c:ser>
        <c:ser>
          <c:idx val="8"/>
          <c:order val="11"/>
          <c:tx>
            <c:strRef>
              <c:f>'Figure 4'!$C$22</c:f>
              <c:strCache>
                <c:ptCount val="1"/>
                <c:pt idx="0">
                  <c:v>6</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4'!$D$10:$AJ$10</c:f>
              <c:strCache/>
            </c:strRef>
          </c:cat>
          <c:val>
            <c:numRef>
              <c:f>'Figure 4'!$D$22:$AJ$22</c:f>
              <c:numCache/>
            </c:numRef>
          </c:val>
          <c:smooth val="0"/>
        </c:ser>
        <c:ser>
          <c:idx val="9"/>
          <c:order val="12"/>
          <c:tx>
            <c:strRef>
              <c:f>'Figure 4'!$C$23</c:f>
              <c:strCache>
                <c:ptCount val="1"/>
                <c:pt idx="0">
                  <c:v>7</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4'!$D$10:$AJ$10</c:f>
              <c:strCache/>
            </c:strRef>
          </c:cat>
          <c:val>
            <c:numRef>
              <c:f>'Figure 4'!$D$23:$AJ$23</c:f>
              <c:numCache/>
            </c:numRef>
          </c:val>
          <c:smooth val="0"/>
        </c:ser>
        <c:ser>
          <c:idx val="10"/>
          <c:order val="13"/>
          <c:tx>
            <c:strRef>
              <c:f>'Figure 4'!$C$24</c:f>
              <c:strCache>
                <c:ptCount val="1"/>
                <c:pt idx="0">
                  <c:v>8</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4'!$D$10:$AJ$10</c:f>
              <c:strCache/>
            </c:strRef>
          </c:cat>
          <c:val>
            <c:numRef>
              <c:f>'Figure 4'!$D$24:$AJ$24</c:f>
              <c:numCache/>
            </c:numRef>
          </c:val>
          <c:smooth val="0"/>
        </c:ser>
        <c:ser>
          <c:idx val="11"/>
          <c:order val="14"/>
          <c:tx>
            <c:strRef>
              <c:f>'Figure 4'!$C$25</c:f>
              <c:strCache>
                <c:ptCount val="1"/>
                <c:pt idx="0">
                  <c:v>9</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4'!$D$10:$AJ$10</c:f>
              <c:strCache/>
            </c:strRef>
          </c:cat>
          <c:val>
            <c:numRef>
              <c:f>'Figure 4'!$D$25:$AJ$25</c:f>
              <c:numCache/>
            </c:numRef>
          </c:val>
          <c:smooth val="0"/>
        </c:ser>
        <c:ser>
          <c:idx val="12"/>
          <c:order val="15"/>
          <c:tx>
            <c:strRef>
              <c:f>'Figure 4'!$C$26</c:f>
              <c:strCache>
                <c:ptCount val="1"/>
                <c:pt idx="0">
                  <c:v>10</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4'!$D$10:$AJ$10</c:f>
              <c:strCache/>
            </c:strRef>
          </c:cat>
          <c:val>
            <c:numRef>
              <c:f>'Figure 4'!$D$26:$AJ$26</c:f>
              <c:numCache/>
            </c:numRef>
          </c:val>
          <c:smooth val="0"/>
        </c:ser>
        <c:ser>
          <c:idx val="13"/>
          <c:order val="16"/>
          <c:tx>
            <c:strRef>
              <c:f>'Figure 4'!$C$27</c:f>
              <c:strCache>
                <c:ptCount val="1"/>
                <c:pt idx="0">
                  <c:v>11</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4'!$D$10:$AJ$10</c:f>
              <c:strCache/>
            </c:strRef>
          </c:cat>
          <c:val>
            <c:numRef>
              <c:f>'Figure 4'!$D$27:$AJ$27</c:f>
              <c:numCache/>
            </c:numRef>
          </c:val>
          <c:smooth val="0"/>
        </c:ser>
        <c:ser>
          <c:idx val="14"/>
          <c:order val="17"/>
          <c:tx>
            <c:strRef>
              <c:f>'Figure 4'!$C$28</c:f>
              <c:strCache>
                <c:ptCount val="1"/>
                <c:pt idx="0">
                  <c:v>12</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4'!$D$10:$AJ$10</c:f>
              <c:strCache/>
            </c:strRef>
          </c:cat>
          <c:val>
            <c:numRef>
              <c:f>'Figure 4'!$D$28:$AJ$28</c:f>
              <c:numCache/>
            </c:numRef>
          </c:val>
          <c:smooth val="0"/>
        </c:ser>
        <c:ser>
          <c:idx val="15"/>
          <c:order val="18"/>
          <c:tx>
            <c:strRef>
              <c:f>'Figure 4'!$C$29</c:f>
              <c:strCache>
                <c:ptCount val="1"/>
                <c:pt idx="0">
                  <c:v>13</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4'!$D$10:$AJ$10</c:f>
              <c:strCache/>
            </c:strRef>
          </c:cat>
          <c:val>
            <c:numRef>
              <c:f>'Figure 4'!$D$29:$AJ$29</c:f>
              <c:numCache/>
            </c:numRef>
          </c:val>
          <c:smooth val="0"/>
        </c:ser>
        <c:ser>
          <c:idx val="16"/>
          <c:order val="19"/>
          <c:tx>
            <c:strRef>
              <c:f>'Figure 4'!$C$30</c:f>
              <c:strCache>
                <c:ptCount val="1"/>
                <c:pt idx="0">
                  <c:v>14</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4'!$D$10:$AJ$10</c:f>
              <c:strCache/>
            </c:strRef>
          </c:cat>
          <c:val>
            <c:numRef>
              <c:f>'Figure 4'!$D$30:$AJ$30</c:f>
              <c:numCache/>
            </c:numRef>
          </c:val>
          <c:smooth val="0"/>
        </c:ser>
        <c:ser>
          <c:idx val="17"/>
          <c:order val="20"/>
          <c:tx>
            <c:strRef>
              <c:f>'Figure 4'!$C$31</c:f>
              <c:strCache>
                <c:ptCount val="1"/>
                <c:pt idx="0">
                  <c:v>15</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4'!$D$10:$AJ$10</c:f>
              <c:strCache/>
            </c:strRef>
          </c:cat>
          <c:val>
            <c:numRef>
              <c:f>'Figure 4'!$D$31:$AJ$31</c:f>
              <c:numCache/>
            </c:numRef>
          </c:val>
          <c:smooth val="0"/>
        </c:ser>
        <c:ser>
          <c:idx val="18"/>
          <c:order val="21"/>
          <c:tx>
            <c:strRef>
              <c:f>'Figure 4'!$C$32</c:f>
              <c:strCache>
                <c:ptCount val="1"/>
                <c:pt idx="0">
                  <c:v>16</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4'!$D$10:$AJ$10</c:f>
              <c:strCache/>
            </c:strRef>
          </c:cat>
          <c:val>
            <c:numRef>
              <c:f>'Figure 4'!$D$32:$AJ$32</c:f>
              <c:numCache/>
            </c:numRef>
          </c:val>
          <c:smooth val="0"/>
        </c:ser>
        <c:ser>
          <c:idx val="19"/>
          <c:order val="22"/>
          <c:tx>
            <c:strRef>
              <c:f>'Figure 4'!$C$33</c:f>
              <c:strCache>
                <c:ptCount val="1"/>
                <c:pt idx="0">
                  <c:v>17</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4'!$D$10:$AJ$10</c:f>
              <c:strCache/>
            </c:strRef>
          </c:cat>
          <c:val>
            <c:numRef>
              <c:f>'Figure 4'!$D$33:$AJ$33</c:f>
              <c:numCache/>
            </c:numRef>
          </c:val>
          <c:smooth val="0"/>
        </c:ser>
        <c:ser>
          <c:idx val="20"/>
          <c:order val="23"/>
          <c:tx>
            <c:strRef>
              <c:f>'Figure 4'!$C$34</c:f>
              <c:strCache>
                <c:ptCount val="1"/>
                <c:pt idx="0">
                  <c:v>18</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4'!$D$10:$AJ$10</c:f>
              <c:strCache/>
            </c:strRef>
          </c:cat>
          <c:val>
            <c:numRef>
              <c:f>'Figure 4'!$D$34:$AJ$34</c:f>
              <c:numCache/>
            </c:numRef>
          </c:val>
          <c:smooth val="0"/>
        </c:ser>
        <c:ser>
          <c:idx val="21"/>
          <c:order val="24"/>
          <c:tx>
            <c:strRef>
              <c:f>'Figure 4'!$C$35</c:f>
              <c:strCache>
                <c:ptCount val="1"/>
                <c:pt idx="0">
                  <c:v>19</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4'!$D$10:$AJ$10</c:f>
              <c:strCache/>
            </c:strRef>
          </c:cat>
          <c:val>
            <c:numRef>
              <c:f>'Figure 4'!$D$35:$AJ$35</c:f>
              <c:numCache/>
            </c:numRef>
          </c:val>
          <c:smooth val="0"/>
        </c:ser>
        <c:ser>
          <c:idx val="22"/>
          <c:order val="25"/>
          <c:tx>
            <c:strRef>
              <c:f>'Figure 4'!$C$36</c:f>
              <c:strCache>
                <c:ptCount val="1"/>
                <c:pt idx="0">
                  <c:v>20</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4'!$D$10:$AJ$10</c:f>
              <c:strCache/>
            </c:strRef>
          </c:cat>
          <c:val>
            <c:numRef>
              <c:f>'Figure 4'!$D$36:$AJ$36</c:f>
              <c:numCache/>
            </c:numRef>
          </c:val>
          <c:smooth val="0"/>
        </c:ser>
        <c:ser>
          <c:idx val="23"/>
          <c:order val="26"/>
          <c:tx>
            <c:strRef>
              <c:f>'Figure 4'!$C$37</c:f>
              <c:strCache>
                <c:ptCount val="1"/>
                <c:pt idx="0">
                  <c:v>21</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4'!$D$10:$AJ$10</c:f>
              <c:strCache/>
            </c:strRef>
          </c:cat>
          <c:val>
            <c:numRef>
              <c:f>'Figure 4'!$D$37:$AJ$37</c:f>
              <c:numCache/>
            </c:numRef>
          </c:val>
          <c:smooth val="0"/>
        </c:ser>
        <c:ser>
          <c:idx val="24"/>
          <c:order val="27"/>
          <c:tx>
            <c:strRef>
              <c:f>'Figure 4'!$C$38</c:f>
              <c:strCache>
                <c:ptCount val="1"/>
                <c:pt idx="0">
                  <c:v>22</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4'!$D$10:$AJ$10</c:f>
              <c:strCache/>
            </c:strRef>
          </c:cat>
          <c:val>
            <c:numRef>
              <c:f>'Figure 4'!$D$38:$AJ$38</c:f>
              <c:numCache/>
            </c:numRef>
          </c:val>
          <c:smooth val="0"/>
        </c:ser>
        <c:ser>
          <c:idx val="25"/>
          <c:order val="28"/>
          <c:tx>
            <c:strRef>
              <c:f>'Figure 4'!$C$39</c:f>
              <c:strCache>
                <c:ptCount val="1"/>
                <c:pt idx="0">
                  <c:v>23</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4'!$D$10:$AJ$10</c:f>
              <c:strCache/>
            </c:strRef>
          </c:cat>
          <c:val>
            <c:numRef>
              <c:f>'Figure 4'!$D$39:$AJ$39</c:f>
              <c:numCache/>
            </c:numRef>
          </c:val>
          <c:smooth val="0"/>
        </c:ser>
        <c:ser>
          <c:idx val="26"/>
          <c:order val="29"/>
          <c:tx>
            <c:strRef>
              <c:f>'Figure 4'!$C$40</c:f>
              <c:strCache>
                <c:ptCount val="1"/>
                <c:pt idx="0">
                  <c:v>24</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4'!$D$10:$AJ$10</c:f>
              <c:strCache/>
            </c:strRef>
          </c:cat>
          <c:val>
            <c:numRef>
              <c:f>'Figure 4'!$D$40:$AJ$40</c:f>
              <c:numCache/>
            </c:numRef>
          </c:val>
          <c:smooth val="0"/>
        </c:ser>
        <c:ser>
          <c:idx val="27"/>
          <c:order val="30"/>
          <c:tx>
            <c:strRef>
              <c:f>'Figure 4'!$C$41</c:f>
              <c:strCache>
                <c:ptCount val="1"/>
                <c:pt idx="0">
                  <c:v>25</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4'!$D$10:$AJ$10</c:f>
              <c:strCache/>
            </c:strRef>
          </c:cat>
          <c:val>
            <c:numRef>
              <c:f>'Figure 4'!$D$41:$AJ$41</c:f>
              <c:numCache/>
            </c:numRef>
          </c:val>
          <c:smooth val="0"/>
        </c:ser>
        <c:ser>
          <c:idx val="28"/>
          <c:order val="31"/>
          <c:tx>
            <c:strRef>
              <c:f>'Figure 4'!$C$42</c:f>
              <c:strCache>
                <c:ptCount val="1"/>
                <c:pt idx="0">
                  <c:v>26</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4'!$D$10:$AJ$10</c:f>
              <c:strCache/>
            </c:strRef>
          </c:cat>
          <c:val>
            <c:numRef>
              <c:f>'Figure 4'!$D$42:$AJ$42</c:f>
              <c:numCache/>
            </c:numRef>
          </c:val>
          <c:smooth val="0"/>
        </c:ser>
        <c:ser>
          <c:idx val="29"/>
          <c:order val="32"/>
          <c:tx>
            <c:strRef>
              <c:f>'Figure 4'!$C$43</c:f>
              <c:strCache>
                <c:ptCount val="1"/>
                <c:pt idx="0">
                  <c:v>27</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4'!$D$10:$AJ$10</c:f>
              <c:strCache/>
            </c:strRef>
          </c:cat>
          <c:val>
            <c:numRef>
              <c:f>'Figure 4'!$D$43:$AJ$43</c:f>
              <c:numCache/>
            </c:numRef>
          </c:val>
          <c:smooth val="0"/>
        </c:ser>
        <c:ser>
          <c:idx val="30"/>
          <c:order val="33"/>
          <c:tx>
            <c:strRef>
              <c:f>'Figure 4'!$C$44</c:f>
              <c:strCache>
                <c:ptCount val="1"/>
                <c:pt idx="0">
                  <c:v>28</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4'!$D$10:$AJ$10</c:f>
              <c:strCache/>
            </c:strRef>
          </c:cat>
          <c:val>
            <c:numRef>
              <c:f>'Figure 4'!$D$44:$AJ$44</c:f>
              <c:numCache/>
            </c:numRef>
          </c:val>
          <c:smooth val="0"/>
        </c:ser>
        <c:ser>
          <c:idx val="31"/>
          <c:order val="34"/>
          <c:tx>
            <c:strRef>
              <c:f>'Figure 4'!$C$45</c:f>
              <c:strCache>
                <c:ptCount val="1"/>
                <c:pt idx="0">
                  <c:v>29</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4'!$D$10:$AJ$10</c:f>
              <c:strCache/>
            </c:strRef>
          </c:cat>
          <c:val>
            <c:numRef>
              <c:f>'Figure 4'!$D$45:$AJ$45</c:f>
              <c:numCache/>
            </c:numRef>
          </c:val>
          <c:smooth val="0"/>
        </c:ser>
        <c:ser>
          <c:idx val="32"/>
          <c:order val="35"/>
          <c:tx>
            <c:strRef>
              <c:f>'Figure 4'!$C$46</c:f>
              <c:strCache>
                <c:ptCount val="1"/>
                <c:pt idx="0">
                  <c:v>30</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4'!$D$10:$AJ$10</c:f>
              <c:strCache/>
            </c:strRef>
          </c:cat>
          <c:val>
            <c:numRef>
              <c:f>'Figure 4'!$D$46:$AJ$46</c:f>
              <c:numCache/>
            </c:numRef>
          </c:val>
          <c:smooth val="0"/>
        </c:ser>
        <c:ser>
          <c:idx val="33"/>
          <c:order val="36"/>
          <c:tx>
            <c:strRef>
              <c:f>'Figure 4'!$C$47</c:f>
              <c:strCache>
                <c:ptCount val="1"/>
                <c:pt idx="0">
                  <c:v>31</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4'!$D$10:$AJ$10</c:f>
              <c:strCache/>
            </c:strRef>
          </c:cat>
          <c:val>
            <c:numRef>
              <c:f>'Figure 4'!$D$47:$AJ$47</c:f>
              <c:numCache/>
            </c:numRef>
          </c:val>
          <c:smooth val="0"/>
        </c:ser>
        <c:ser>
          <c:idx val="34"/>
          <c:order val="37"/>
          <c:tx>
            <c:strRef>
              <c:f>'Figure 4'!$C$48</c:f>
              <c:strCache>
                <c:ptCount val="1"/>
                <c:pt idx="0">
                  <c:v>32</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4'!$D$10:$AJ$10</c:f>
              <c:strCache/>
            </c:strRef>
          </c:cat>
          <c:val>
            <c:numRef>
              <c:f>'Figure 4'!$D$48:$AJ$48</c:f>
              <c:numCache/>
            </c:numRef>
          </c:val>
          <c:smooth val="0"/>
        </c:ser>
        <c:ser>
          <c:idx val="35"/>
          <c:order val="38"/>
          <c:tx>
            <c:strRef>
              <c:f>'Figure 4'!$C$49</c:f>
              <c:strCache>
                <c:ptCount val="1"/>
                <c:pt idx="0">
                  <c:v>33</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4'!$D$10:$AJ$10</c:f>
              <c:strCache/>
            </c:strRef>
          </c:cat>
          <c:val>
            <c:numRef>
              <c:f>'Figure 4'!$D$49:$AJ$49</c:f>
              <c:numCache/>
            </c:numRef>
          </c:val>
          <c:smooth val="0"/>
        </c:ser>
        <c:ser>
          <c:idx val="36"/>
          <c:order val="39"/>
          <c:tx>
            <c:strRef>
              <c:f>'Figure 4'!$C$50</c:f>
              <c:strCache>
                <c:ptCount val="1"/>
                <c:pt idx="0">
                  <c:v>34</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4'!$D$10:$AJ$10</c:f>
              <c:strCache/>
            </c:strRef>
          </c:cat>
          <c:val>
            <c:numRef>
              <c:f>'Figure 4'!$D$50:$AJ$50</c:f>
              <c:numCache/>
            </c:numRef>
          </c:val>
          <c:smooth val="0"/>
        </c:ser>
        <c:ser>
          <c:idx val="37"/>
          <c:order val="40"/>
          <c:tx>
            <c:strRef>
              <c:f>'Figure 4'!$C$51</c:f>
              <c:strCache>
                <c:ptCount val="1"/>
                <c:pt idx="0">
                  <c:v>35</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4'!$D$10:$AJ$10</c:f>
              <c:strCache/>
            </c:strRef>
          </c:cat>
          <c:val>
            <c:numRef>
              <c:f>'Figure 4'!$D$51:$AJ$51</c:f>
              <c:numCache/>
            </c:numRef>
          </c:val>
          <c:smooth val="0"/>
        </c:ser>
        <c:ser>
          <c:idx val="38"/>
          <c:order val="41"/>
          <c:tx>
            <c:strRef>
              <c:f>'Figure 4'!$C$52</c:f>
              <c:strCache>
                <c:ptCount val="1"/>
                <c:pt idx="0">
                  <c:v>36</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4'!$D$10:$AJ$10</c:f>
              <c:strCache/>
            </c:strRef>
          </c:cat>
          <c:val>
            <c:numRef>
              <c:f>'Figure 4'!$D$52:$AJ$52</c:f>
              <c:numCache/>
            </c:numRef>
          </c:val>
          <c:smooth val="0"/>
        </c:ser>
        <c:marker val="1"/>
        <c:axId val="27033652"/>
        <c:axId val="15893157"/>
      </c:lineChart>
      <c:catAx>
        <c:axId val="27033652"/>
        <c:scaling>
          <c:orientation val="minMax"/>
        </c:scaling>
        <c:axPos val="b"/>
        <c:delete val="0"/>
        <c:numFmt formatCode="General" sourceLinked="1"/>
        <c:majorTickMark val="out"/>
        <c:minorTickMark val="none"/>
        <c:tickLblPos val="low"/>
        <c:spPr>
          <a:ln>
            <a:solidFill>
              <a:srgbClr val="000000"/>
            </a:solidFill>
            <a:prstDash val="solid"/>
          </a:ln>
        </c:spPr>
        <c:txPr>
          <a:bodyPr vert="horz" rot="-5400000"/>
          <a:lstStyle/>
          <a:p>
            <a:pPr>
              <a:defRPr lang="en-US" cap="none" sz="900" u="none" baseline="0">
                <a:latin typeface="Arial"/>
                <a:ea typeface="Arial"/>
                <a:cs typeface="Arial"/>
              </a:defRPr>
            </a:pPr>
          </a:p>
        </c:txPr>
        <c:crossAx val="15893157"/>
        <c:crosses val="autoZero"/>
        <c:auto val="1"/>
        <c:lblOffset val="100"/>
        <c:noMultiLvlLbl val="0"/>
      </c:catAx>
      <c:valAx>
        <c:axId val="15893157"/>
        <c:scaling>
          <c:orientation val="minMax"/>
          <c:max val="10"/>
        </c:scaling>
        <c:axPos val="l"/>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27033652"/>
        <c:crosses val="autoZero"/>
        <c:crossBetween val="between"/>
        <c:dispUnits/>
      </c:valAx>
    </c:plotArea>
    <c:legend>
      <c:legendPos val="b"/>
      <c:legendEntry>
        <c:idx val="0"/>
        <c:delete val="1"/>
      </c:legendEntry>
      <c:legendEntry>
        <c:idx val="1"/>
        <c:delete val="1"/>
      </c:legendEntry>
      <c:legendEntry>
        <c:idx val="2"/>
        <c:delete val="1"/>
      </c:legendEntry>
      <c:legendEntry>
        <c:idx val="6"/>
        <c:delete val="1"/>
      </c:legendEntry>
      <c:legendEntry>
        <c:idx val="7"/>
        <c:delete val="1"/>
      </c:legendEntry>
      <c:legendEntry>
        <c:idx val="8"/>
        <c:delete val="1"/>
      </c:legendEntry>
      <c:legendEntry>
        <c:idx val="9"/>
        <c:delete val="1"/>
      </c:legendEntry>
      <c:legendEntry>
        <c:idx val="10"/>
        <c:delete val="1"/>
      </c:legendEntry>
      <c:legendEntry>
        <c:idx val="11"/>
        <c:delete val="1"/>
      </c:legendEntry>
      <c:legendEntry>
        <c:idx val="12"/>
        <c:delete val="1"/>
      </c:legendEntry>
      <c:legendEntry>
        <c:idx val="13"/>
        <c:delete val="1"/>
      </c:legendEntry>
      <c:legendEntry>
        <c:idx val="14"/>
        <c:delete val="1"/>
      </c:legendEntry>
      <c:legendEntry>
        <c:idx val="15"/>
        <c:delete val="1"/>
      </c:legendEntry>
      <c:legendEntry>
        <c:idx val="16"/>
        <c:delete val="1"/>
      </c:legendEntry>
      <c:legendEntry>
        <c:idx val="17"/>
        <c:delete val="1"/>
      </c:legendEntry>
      <c:legendEntry>
        <c:idx val="18"/>
        <c:delete val="1"/>
      </c:legendEntry>
      <c:legendEntry>
        <c:idx val="19"/>
        <c:delete val="1"/>
      </c:legendEntry>
      <c:legendEntry>
        <c:idx val="20"/>
        <c:delete val="1"/>
      </c:legendEntry>
      <c:legendEntry>
        <c:idx val="21"/>
        <c:delete val="1"/>
      </c:legendEntry>
      <c:legendEntry>
        <c:idx val="22"/>
        <c:delete val="1"/>
      </c:legendEntry>
      <c:legendEntry>
        <c:idx val="23"/>
        <c:delete val="1"/>
      </c:legendEntry>
      <c:legendEntry>
        <c:idx val="24"/>
        <c:delete val="1"/>
      </c:legendEntry>
      <c:legendEntry>
        <c:idx val="25"/>
        <c:delete val="1"/>
      </c:legendEntry>
      <c:legendEntry>
        <c:idx val="26"/>
        <c:delete val="1"/>
      </c:legendEntry>
      <c:legendEntry>
        <c:idx val="27"/>
        <c:delete val="1"/>
      </c:legendEntry>
      <c:legendEntry>
        <c:idx val="28"/>
        <c:delete val="1"/>
      </c:legendEntry>
      <c:legendEntry>
        <c:idx val="29"/>
        <c:delete val="1"/>
      </c:legendEntry>
      <c:legendEntry>
        <c:idx val="30"/>
        <c:delete val="1"/>
      </c:legendEntry>
      <c:legendEntry>
        <c:idx val="31"/>
        <c:delete val="1"/>
      </c:legendEntry>
      <c:legendEntry>
        <c:idx val="32"/>
        <c:delete val="1"/>
      </c:legendEntry>
      <c:legendEntry>
        <c:idx val="33"/>
        <c:delete val="1"/>
      </c:legendEntry>
      <c:legendEntry>
        <c:idx val="34"/>
        <c:delete val="1"/>
      </c:legendEntry>
      <c:legendEntry>
        <c:idx val="35"/>
        <c:delete val="1"/>
      </c:legendEntry>
      <c:legendEntry>
        <c:idx val="36"/>
        <c:delete val="1"/>
      </c:legendEntry>
      <c:legendEntry>
        <c:idx val="37"/>
        <c:delete val="1"/>
      </c:legendEntry>
      <c:legendEntry>
        <c:idx val="38"/>
        <c:delete val="1"/>
      </c:legendEntry>
      <c:legendEntry>
        <c:idx val="39"/>
        <c:delete val="1"/>
      </c:legendEntry>
      <c:legendEntry>
        <c:idx val="40"/>
        <c:delete val="1"/>
      </c:legendEntry>
      <c:legendEntry>
        <c:idx val="41"/>
        <c:delete val="1"/>
      </c:legendEntry>
      <c:layout>
        <c:manualLayout>
          <c:xMode val="edge"/>
          <c:yMode val="edge"/>
          <c:x val="0.414"/>
          <c:y val="0.85125"/>
          <c:w val="0.19325"/>
          <c:h val="0.13325"/>
        </c:manualLayout>
      </c:layout>
      <c:overlay val="0"/>
    </c:legend>
    <c:plotVisOnly val="1"/>
    <c:dispBlanksAs val="gap"/>
    <c:showDLblsOverMax val="0"/>
  </c:chart>
  <c:spPr>
    <a:solidFill>
      <a:srgbClr val="FFFFFF"/>
    </a:solidFill>
    <a:ln w="9525">
      <a:noFill/>
      <a:prstDash val="solid"/>
      <a:round/>
    </a:ln>
  </c:spPr>
  <c:txPr>
    <a:bodyPr vert="horz" rot="0"/>
    <a:lstStyle/>
    <a:p>
      <a:pPr>
        <a:defRPr lang="en-US" cap="none" sz="900" u="none" baseline="0">
          <a:latin typeface="Arial"/>
          <a:ea typeface="Arial"/>
          <a:cs typeface="Arial"/>
        </a:defRPr>
      </a:pPr>
    </a:p>
  </c:txPr>
  <c:lang xmlns:c="http://schemas.openxmlformats.org/drawingml/2006/chart" val="en-GB"/>
  <c:printSettings xmlns:c="http://schemas.openxmlformats.org/drawingml/2006/chart">
    <c:headerFooter/>
    <c:pageMargins b="0.75" l="0.7" r="0.7" t="0.75" header="0.3" footer="0.3"/>
    <c:pageSetup/>
  </c:printSettings>
  <c:date1904 val="0"/>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0.318</cdr:x>
      <cdr:y>0.562</cdr:y>
    </cdr:from>
    <cdr:to>
      <cdr:x>0.34675</cdr:x>
      <cdr:y>0.57725</cdr:y>
    </cdr:to>
    <cdr:cxnSp macro="">
      <cdr:nvCxnSpPr>
        <cdr:cNvPr id="3" name="Straight Arrow Connector 2"/>
        <cdr:cNvCxnSpPr/>
      </cdr:nvCxnSpPr>
      <cdr:spPr>
        <a:xfrm flipH="1" flipV="1">
          <a:off x="3028950" y="2771775"/>
          <a:ext cx="276225" cy="76200"/>
        </a:xfrm>
        <a:prstGeom prst="straightConnector1">
          <a:avLst/>
        </a:prstGeom>
        <a:ln>
          <a:headEnd type="none"/>
          <a:tailEnd type="arrow"/>
        </a:ln>
      </cdr:spPr>
      <cdr:style>
        <a:lnRef idx="1">
          <a:schemeClr val="tx1"/>
        </a:lnRef>
        <a:fillRef idx="0">
          <a:schemeClr val="tx1"/>
        </a:fillRef>
        <a:effectRef idx="0">
          <a:schemeClr val="tx1"/>
        </a:effectRef>
        <a:fontRef idx="minor">
          <a:schemeClr val="tx1"/>
        </a:fontRef>
      </cdr:style>
    </cdr:cxn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xdr:col>
      <xdr:colOff>114300</xdr:colOff>
      <xdr:row>24</xdr:row>
      <xdr:rowOff>38100</xdr:rowOff>
    </xdr:from>
    <xdr:to>
      <xdr:col>15</xdr:col>
      <xdr:colOff>219075</xdr:colOff>
      <xdr:row>56</xdr:row>
      <xdr:rowOff>104775</xdr:rowOff>
    </xdr:to>
    <xdr:graphicFrame macro="">
      <xdr:nvGraphicFramePr>
        <xdr:cNvPr id="113746" name="Chart 1"/>
        <xdr:cNvGraphicFramePr/>
      </xdr:nvGraphicFramePr>
      <xdr:xfrm>
        <a:off x="476250" y="4362450"/>
        <a:ext cx="9525000" cy="4943475"/>
      </xdr:xfrm>
      <a:graphic>
        <a:graphicData uri="http://schemas.openxmlformats.org/drawingml/2006/chart">
          <c:chart xmlns:c="http://schemas.openxmlformats.org/drawingml/2006/chart" r:id="rId1"/>
        </a:graphicData>
      </a:graphic>
    </xdr:graphicFrame>
    <xdr:clientData/>
  </xdr:twoCellAnchor>
  <xdr:twoCellAnchor>
    <xdr:from>
      <xdr:col>3</xdr:col>
      <xdr:colOff>2000250</xdr:colOff>
      <xdr:row>41</xdr:row>
      <xdr:rowOff>142875</xdr:rowOff>
    </xdr:from>
    <xdr:to>
      <xdr:col>4</xdr:col>
      <xdr:colOff>171450</xdr:colOff>
      <xdr:row>42</xdr:row>
      <xdr:rowOff>57150</xdr:rowOff>
    </xdr:to>
    <xdr:cxnSp macro="">
      <xdr:nvCxnSpPr>
        <xdr:cNvPr id="3" name="Straight Arrow Connector 2"/>
        <xdr:cNvCxnSpPr/>
      </xdr:nvCxnSpPr>
      <xdr:spPr>
        <a:xfrm flipH="1">
          <a:off x="3600450" y="7058025"/>
          <a:ext cx="219075" cy="66675"/>
        </a:xfrm>
        <a:prstGeom prst="straightConnector1">
          <a:avLst/>
        </a:prstGeom>
        <a:ln>
          <a:headEnd type="none"/>
          <a:tailEnd type="arrow"/>
        </a:ln>
      </xdr:spPr>
      <xdr:style>
        <a:lnRef idx="1">
          <a:schemeClr val="tx1"/>
        </a:lnRef>
        <a:fillRef idx="0">
          <a:schemeClr val="tx1"/>
        </a:fillRef>
        <a:effectRef idx="0">
          <a:schemeClr val="tx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123825</xdr:colOff>
      <xdr:row>52</xdr:row>
      <xdr:rowOff>123825</xdr:rowOff>
    </xdr:from>
    <xdr:ext cx="76200" cy="180975"/>
    <xdr:sp macro="" textlink="">
      <xdr:nvSpPr>
        <xdr:cNvPr id="2" name="Text Box 54"/>
        <xdr:cNvSpPr txBox="1">
          <a:spLocks noChangeArrowheads="1"/>
        </xdr:cNvSpPr>
      </xdr:nvSpPr>
      <xdr:spPr bwMode="auto">
        <a:xfrm>
          <a:off x="1647825" y="8229600"/>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absolute">
    <xdr:from>
      <xdr:col>2</xdr:col>
      <xdr:colOff>76200</xdr:colOff>
      <xdr:row>56</xdr:row>
      <xdr:rowOff>9525</xdr:rowOff>
    </xdr:from>
    <xdr:to>
      <xdr:col>16</xdr:col>
      <xdr:colOff>600075</xdr:colOff>
      <xdr:row>96</xdr:row>
      <xdr:rowOff>9525</xdr:rowOff>
    </xdr:to>
    <xdr:graphicFrame macro="">
      <xdr:nvGraphicFramePr>
        <xdr:cNvPr id="3" name="Chart 2"/>
        <xdr:cNvGraphicFramePr/>
      </xdr:nvGraphicFramePr>
      <xdr:xfrm>
        <a:off x="438150" y="8867775"/>
        <a:ext cx="9525000" cy="571500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123825</xdr:colOff>
      <xdr:row>52</xdr:row>
      <xdr:rowOff>123825</xdr:rowOff>
    </xdr:from>
    <xdr:ext cx="76200" cy="180975"/>
    <xdr:sp macro="" textlink="">
      <xdr:nvSpPr>
        <xdr:cNvPr id="2" name="Text Box 54"/>
        <xdr:cNvSpPr txBox="1">
          <a:spLocks noChangeArrowheads="1"/>
        </xdr:cNvSpPr>
      </xdr:nvSpPr>
      <xdr:spPr bwMode="auto">
        <a:xfrm>
          <a:off x="1647825" y="8229600"/>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absolute">
    <xdr:from>
      <xdr:col>2</xdr:col>
      <xdr:colOff>38100</xdr:colOff>
      <xdr:row>56</xdr:row>
      <xdr:rowOff>47625</xdr:rowOff>
    </xdr:from>
    <xdr:to>
      <xdr:col>16</xdr:col>
      <xdr:colOff>209550</xdr:colOff>
      <xdr:row>96</xdr:row>
      <xdr:rowOff>47625</xdr:rowOff>
    </xdr:to>
    <xdr:graphicFrame macro="">
      <xdr:nvGraphicFramePr>
        <xdr:cNvPr id="3" name="Chart 2"/>
        <xdr:cNvGraphicFramePr/>
      </xdr:nvGraphicFramePr>
      <xdr:xfrm>
        <a:off x="400050" y="8905875"/>
        <a:ext cx="9525000" cy="571500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123825</xdr:colOff>
      <xdr:row>52</xdr:row>
      <xdr:rowOff>123825</xdr:rowOff>
    </xdr:from>
    <xdr:ext cx="76200" cy="180975"/>
    <xdr:sp macro="" textlink="">
      <xdr:nvSpPr>
        <xdr:cNvPr id="2" name="Text Box 54"/>
        <xdr:cNvSpPr txBox="1">
          <a:spLocks noChangeArrowheads="1"/>
        </xdr:cNvSpPr>
      </xdr:nvSpPr>
      <xdr:spPr bwMode="auto">
        <a:xfrm>
          <a:off x="1647825" y="8229600"/>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absolute">
    <xdr:from>
      <xdr:col>2</xdr:col>
      <xdr:colOff>28575</xdr:colOff>
      <xdr:row>56</xdr:row>
      <xdr:rowOff>85725</xdr:rowOff>
    </xdr:from>
    <xdr:to>
      <xdr:col>16</xdr:col>
      <xdr:colOff>571500</xdr:colOff>
      <xdr:row>96</xdr:row>
      <xdr:rowOff>85725</xdr:rowOff>
    </xdr:to>
    <xdr:graphicFrame macro="">
      <xdr:nvGraphicFramePr>
        <xdr:cNvPr id="3" name="Chart 2"/>
        <xdr:cNvGraphicFramePr/>
      </xdr:nvGraphicFramePr>
      <xdr:xfrm>
        <a:off x="390525" y="9248775"/>
        <a:ext cx="9525000" cy="57150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1 General and regional statistics">
      <a:dk1>
        <a:sysClr val="windowText" lastClr="000000"/>
      </a:dk1>
      <a:lt1>
        <a:sysClr val="window" lastClr="FFFFFF"/>
      </a:lt1>
      <a:dk2>
        <a:srgbClr val="1F497D"/>
      </a:dk2>
      <a:lt2>
        <a:srgbClr val="EEECE1"/>
      </a:lt2>
      <a:accent1>
        <a:srgbClr val="7B86C2"/>
      </a:accent1>
      <a:accent2>
        <a:srgbClr val="BED730"/>
      </a:accent2>
      <a:accent3>
        <a:srgbClr val="F5E69D"/>
      </a:accent3>
      <a:accent4>
        <a:srgbClr val="588944"/>
      </a:accent4>
      <a:accent5>
        <a:srgbClr val="854337"/>
      </a:accent5>
      <a:accent6>
        <a:srgbClr val="C3C6E3"/>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4999699890613556"/>
  </sheetPr>
  <dimension ref="A1:K13"/>
  <sheetViews>
    <sheetView showGridLines="0" tabSelected="1" workbookViewId="0" topLeftCell="A1"/>
  </sheetViews>
  <sheetFormatPr defaultColWidth="9.140625" defaultRowHeight="12"/>
  <cols>
    <col min="1" max="1" width="13.421875" style="3" customWidth="1"/>
    <col min="2" max="9" width="9.140625" style="3" customWidth="1"/>
    <col min="10" max="10" width="20.57421875" style="3" customWidth="1"/>
    <col min="11" max="16384" width="9.140625" style="3" customWidth="1"/>
  </cols>
  <sheetData>
    <row r="1" spans="1:2" ht="12">
      <c r="A1" s="1" t="s">
        <v>3238</v>
      </c>
      <c r="B1" s="2"/>
    </row>
    <row r="4" spans="1:2" ht="12">
      <c r="A4" s="4"/>
      <c r="B4" s="2"/>
    </row>
    <row r="8" spans="2:8" ht="12">
      <c r="B8" s="5"/>
      <c r="H8" s="5"/>
    </row>
    <row r="9" ht="12">
      <c r="B9" s="5"/>
    </row>
    <row r="11" spans="2:6" ht="12">
      <c r="B11" s="5"/>
      <c r="F11" s="84"/>
    </row>
    <row r="12" spans="2:7" ht="12">
      <c r="B12" s="5"/>
      <c r="D12" s="5"/>
      <c r="F12" s="85"/>
      <c r="G12" s="5"/>
    </row>
    <row r="13" spans="1:11" ht="12">
      <c r="A13" s="6"/>
      <c r="B13" s="7"/>
      <c r="C13" s="6"/>
      <c r="D13" s="6"/>
      <c r="E13" s="6"/>
      <c r="F13" s="6"/>
      <c r="G13" s="6"/>
      <c r="H13" s="6"/>
      <c r="I13" s="6"/>
      <c r="J13" s="6"/>
      <c r="K13" s="6"/>
    </row>
  </sheetData>
  <printOptions/>
  <pageMargins left="0.75" right="0.75" top="1" bottom="1" header="0.5" footer="0.5"/>
  <pageSetup horizontalDpi="2400" verticalDpi="2400" orientation="portrait" paperSize="32767"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8000860214233"/>
  </sheetPr>
  <dimension ref="C1:R2081"/>
  <sheetViews>
    <sheetView showGridLines="0" workbookViewId="0" topLeftCell="A1"/>
  </sheetViews>
  <sheetFormatPr defaultColWidth="9.140625" defaultRowHeight="11.25" customHeight="1"/>
  <cols>
    <col min="1" max="2" width="2.7109375" style="11" customWidth="1"/>
    <col min="3" max="3" width="20.7109375" style="11" customWidth="1"/>
    <col min="4" max="11" width="15.7109375" style="11" customWidth="1"/>
    <col min="12" max="12" width="8.7109375" style="101" customWidth="1"/>
    <col min="13" max="13" width="61.28125" style="101" bestFit="1" customWidth="1"/>
    <col min="14" max="14" width="9.8515625" style="42" customWidth="1"/>
    <col min="15" max="15" width="8.00390625" style="13" customWidth="1"/>
    <col min="16" max="16" width="14.28125" style="83" customWidth="1"/>
    <col min="17" max="17" width="10.00390625" style="11" customWidth="1"/>
    <col min="18" max="18" width="16.7109375" style="11" customWidth="1"/>
    <col min="19" max="16384" width="9.140625" style="11" customWidth="1"/>
  </cols>
  <sheetData>
    <row r="1" spans="3:17" ht="11.25" customHeight="1">
      <c r="C1" s="91"/>
      <c r="L1" s="183" t="s">
        <v>1358</v>
      </c>
      <c r="M1" s="183" t="s">
        <v>1359</v>
      </c>
      <c r="N1" s="9" t="s">
        <v>1360</v>
      </c>
      <c r="O1" s="9" t="s">
        <v>1678</v>
      </c>
      <c r="P1" s="9" t="s">
        <v>3242</v>
      </c>
      <c r="Q1" s="9" t="s">
        <v>3276</v>
      </c>
    </row>
    <row r="2" spans="11:16" ht="11.25" customHeight="1">
      <c r="K2" s="77"/>
      <c r="L2" s="184" t="s">
        <v>1434</v>
      </c>
      <c r="M2" s="185" t="s">
        <v>1435</v>
      </c>
      <c r="N2" s="71">
        <v>53.8</v>
      </c>
      <c r="O2" s="42" t="s">
        <v>3298</v>
      </c>
      <c r="P2" s="194">
        <f>IF(N2&lt;150,3)</f>
        <v>3</v>
      </c>
    </row>
    <row r="3" spans="3:17" ht="11.25" customHeight="1">
      <c r="C3" s="94" t="s">
        <v>3263</v>
      </c>
      <c r="K3" s="77"/>
      <c r="L3" s="184" t="s">
        <v>1436</v>
      </c>
      <c r="M3" s="185" t="s">
        <v>1437</v>
      </c>
      <c r="N3" s="71">
        <v>79.2</v>
      </c>
      <c r="O3" s="42" t="s">
        <v>3298</v>
      </c>
      <c r="P3" s="194">
        <f aca="true" t="shared" si="0" ref="P3:P7">IF(N3&lt;150,3)</f>
        <v>3</v>
      </c>
      <c r="Q3" s="15"/>
    </row>
    <row r="4" spans="3:16" ht="11.25" customHeight="1">
      <c r="C4" s="94" t="s">
        <v>3257</v>
      </c>
      <c r="K4" s="77"/>
      <c r="L4" s="184" t="s">
        <v>1438</v>
      </c>
      <c r="M4" s="185" t="s">
        <v>1439</v>
      </c>
      <c r="N4" s="71">
        <v>67.1</v>
      </c>
      <c r="O4" s="42" t="s">
        <v>3298</v>
      </c>
      <c r="P4" s="194">
        <f t="shared" si="0"/>
        <v>3</v>
      </c>
    </row>
    <row r="5" spans="3:16" s="16" customFormat="1" ht="11.25" customHeight="1">
      <c r="C5" s="74"/>
      <c r="D5" s="11"/>
      <c r="K5" s="77"/>
      <c r="L5" s="184" t="s">
        <v>1440</v>
      </c>
      <c r="M5" s="185" t="s">
        <v>1441</v>
      </c>
      <c r="N5" s="71">
        <v>67.1</v>
      </c>
      <c r="O5" s="42" t="s">
        <v>3298</v>
      </c>
      <c r="P5" s="194">
        <f t="shared" si="0"/>
        <v>3</v>
      </c>
    </row>
    <row r="6" spans="3:16" ht="17.25">
      <c r="C6" s="103" t="s">
        <v>3316</v>
      </c>
      <c r="K6" s="77"/>
      <c r="L6" s="184" t="s">
        <v>825</v>
      </c>
      <c r="M6" s="185" t="s">
        <v>826</v>
      </c>
      <c r="N6" s="71">
        <v>61.6</v>
      </c>
      <c r="O6" s="42" t="s">
        <v>3298</v>
      </c>
      <c r="P6" s="194">
        <f t="shared" si="0"/>
        <v>3</v>
      </c>
    </row>
    <row r="7" spans="3:16" ht="11.25" customHeight="1">
      <c r="C7" s="74" t="s">
        <v>2824</v>
      </c>
      <c r="K7" s="77"/>
      <c r="L7" s="184" t="s">
        <v>827</v>
      </c>
      <c r="M7" s="185" t="s">
        <v>828</v>
      </c>
      <c r="N7" s="71">
        <v>115.6</v>
      </c>
      <c r="O7" s="42" t="s">
        <v>3298</v>
      </c>
      <c r="P7" s="194">
        <f t="shared" si="0"/>
        <v>3</v>
      </c>
    </row>
    <row r="8" spans="3:16" ht="11.25" customHeight="1">
      <c r="C8" s="74"/>
      <c r="K8" s="77"/>
      <c r="L8" s="184" t="s">
        <v>829</v>
      </c>
      <c r="M8" s="185" t="s">
        <v>830</v>
      </c>
      <c r="N8" s="71">
        <v>26</v>
      </c>
      <c r="O8" s="42" t="s">
        <v>3298</v>
      </c>
      <c r="P8" s="194">
        <f aca="true" t="shared" si="1" ref="P8:P28">IF(N8&lt;50,2)</f>
        <v>2</v>
      </c>
    </row>
    <row r="9" spans="3:16" ht="11.25" customHeight="1">
      <c r="C9" s="72"/>
      <c r="K9" s="77"/>
      <c r="L9" s="184" t="s">
        <v>831</v>
      </c>
      <c r="M9" s="185" t="s">
        <v>832</v>
      </c>
      <c r="N9" s="71">
        <v>56</v>
      </c>
      <c r="O9" s="42" t="s">
        <v>3298</v>
      </c>
      <c r="P9" s="194">
        <f aca="true" t="shared" si="2" ref="P9:P10">IF(N9&lt;150,3)</f>
        <v>3</v>
      </c>
    </row>
    <row r="10" spans="3:18" ht="11.25" customHeight="1">
      <c r="C10" s="74"/>
      <c r="K10" s="77"/>
      <c r="L10" s="184" t="s">
        <v>833</v>
      </c>
      <c r="M10" s="185" t="s">
        <v>834</v>
      </c>
      <c r="N10" s="71">
        <v>89.3</v>
      </c>
      <c r="O10" s="42" t="s">
        <v>3298</v>
      </c>
      <c r="P10" s="194">
        <f t="shared" si="2"/>
        <v>3</v>
      </c>
      <c r="R10" s="20"/>
    </row>
    <row r="11" spans="11:18" ht="12">
      <c r="K11" s="77"/>
      <c r="L11" s="184" t="s">
        <v>835</v>
      </c>
      <c r="M11" s="185" t="s">
        <v>836</v>
      </c>
      <c r="N11" s="71">
        <v>33.6</v>
      </c>
      <c r="O11" s="42" t="s">
        <v>3298</v>
      </c>
      <c r="P11" s="194">
        <f t="shared" si="1"/>
        <v>2</v>
      </c>
      <c r="R11" s="17"/>
    </row>
    <row r="12" spans="11:18" ht="11.25" customHeight="1">
      <c r="K12" s="77"/>
      <c r="L12" s="184" t="s">
        <v>837</v>
      </c>
      <c r="M12" s="185" t="s">
        <v>838</v>
      </c>
      <c r="N12" s="71">
        <v>100</v>
      </c>
      <c r="O12" s="42" t="s">
        <v>3298</v>
      </c>
      <c r="P12" s="194">
        <f aca="true" t="shared" si="3" ref="P12:P18">IF(N12&lt;150,3)</f>
        <v>3</v>
      </c>
      <c r="R12" s="17"/>
    </row>
    <row r="13" spans="11:18" ht="11.25" customHeight="1">
      <c r="K13" s="77"/>
      <c r="L13" s="184" t="s">
        <v>839</v>
      </c>
      <c r="M13" s="185" t="s">
        <v>840</v>
      </c>
      <c r="N13" s="71">
        <v>77.5</v>
      </c>
      <c r="O13" s="42" t="s">
        <v>3298</v>
      </c>
      <c r="P13" s="194">
        <f t="shared" si="3"/>
        <v>3</v>
      </c>
      <c r="R13" s="20"/>
    </row>
    <row r="14" spans="11:18" ht="11.25" customHeight="1">
      <c r="K14" s="77"/>
      <c r="L14" s="184" t="s">
        <v>841</v>
      </c>
      <c r="M14" s="185" t="s">
        <v>842</v>
      </c>
      <c r="N14" s="71">
        <v>57.1</v>
      </c>
      <c r="O14" s="42" t="s">
        <v>3298</v>
      </c>
      <c r="P14" s="194">
        <f t="shared" si="3"/>
        <v>3</v>
      </c>
      <c r="R14" s="17"/>
    </row>
    <row r="15" spans="3:16" ht="11.25" customHeight="1">
      <c r="C15" s="192"/>
      <c r="K15" s="77"/>
      <c r="L15" s="184" t="s">
        <v>843</v>
      </c>
      <c r="M15" s="185" t="s">
        <v>844</v>
      </c>
      <c r="N15" s="71">
        <v>70.8</v>
      </c>
      <c r="O15" s="42" t="s">
        <v>3298</v>
      </c>
      <c r="P15" s="194">
        <f t="shared" si="3"/>
        <v>3</v>
      </c>
    </row>
    <row r="16" spans="4:16" ht="11.25" customHeight="1">
      <c r="D16" s="12"/>
      <c r="K16" s="77"/>
      <c r="L16" s="184" t="s">
        <v>845</v>
      </c>
      <c r="M16" s="185" t="s">
        <v>846</v>
      </c>
      <c r="N16" s="71">
        <v>179.6</v>
      </c>
      <c r="O16" s="42" t="s">
        <v>3298</v>
      </c>
      <c r="P16" s="194">
        <f>IF(N16&lt;250,4)</f>
        <v>4</v>
      </c>
    </row>
    <row r="17" spans="3:16" ht="11.25" customHeight="1">
      <c r="C17" s="16" t="s">
        <v>3297</v>
      </c>
      <c r="D17" s="78"/>
      <c r="K17" s="77"/>
      <c r="L17" s="184" t="s">
        <v>847</v>
      </c>
      <c r="M17" s="185" t="s">
        <v>848</v>
      </c>
      <c r="N17" s="71">
        <v>61.5</v>
      </c>
      <c r="O17" s="42" t="s">
        <v>3298</v>
      </c>
      <c r="P17" s="194">
        <f t="shared" si="3"/>
        <v>3</v>
      </c>
    </row>
    <row r="18" spans="3:16" ht="11.25" customHeight="1">
      <c r="C18" s="96" t="s">
        <v>3245</v>
      </c>
      <c r="D18" s="195">
        <v>1</v>
      </c>
      <c r="K18" s="77"/>
      <c r="L18" s="184" t="s">
        <v>849</v>
      </c>
      <c r="M18" s="185" t="s">
        <v>850</v>
      </c>
      <c r="N18" s="71">
        <v>77.1</v>
      </c>
      <c r="O18" s="42" t="s">
        <v>3298</v>
      </c>
      <c r="P18" s="194">
        <f t="shared" si="3"/>
        <v>3</v>
      </c>
    </row>
    <row r="19" spans="3:16" ht="11.25" customHeight="1">
      <c r="C19" s="97" t="s">
        <v>3259</v>
      </c>
      <c r="D19" s="195">
        <v>2</v>
      </c>
      <c r="K19" s="77"/>
      <c r="L19" s="184" t="s">
        <v>851</v>
      </c>
      <c r="M19" s="185" t="s">
        <v>852</v>
      </c>
      <c r="N19" s="71">
        <v>39.8</v>
      </c>
      <c r="O19" s="42" t="s">
        <v>3298</v>
      </c>
      <c r="P19" s="194">
        <f t="shared" si="1"/>
        <v>2</v>
      </c>
    </row>
    <row r="20" spans="3:16" ht="11.25" customHeight="1">
      <c r="C20" s="97" t="s">
        <v>3260</v>
      </c>
      <c r="D20" s="195">
        <v>3</v>
      </c>
      <c r="K20" s="77"/>
      <c r="L20" s="184" t="s">
        <v>853</v>
      </c>
      <c r="M20" s="185" t="s">
        <v>854</v>
      </c>
      <c r="N20" s="71">
        <v>94.2</v>
      </c>
      <c r="O20" s="42" t="s">
        <v>3298</v>
      </c>
      <c r="P20" s="194">
        <f aca="true" t="shared" si="4" ref="P20:P23">IF(N20&lt;150,3)</f>
        <v>3</v>
      </c>
    </row>
    <row r="21" spans="3:16" ht="11.25" customHeight="1">
      <c r="C21" s="96" t="s">
        <v>3261</v>
      </c>
      <c r="D21" s="195">
        <v>4</v>
      </c>
      <c r="E21" s="12"/>
      <c r="K21" s="77"/>
      <c r="L21" s="184" t="s">
        <v>855</v>
      </c>
      <c r="M21" s="185" t="s">
        <v>856</v>
      </c>
      <c r="N21" s="71">
        <v>53.1</v>
      </c>
      <c r="O21" s="42" t="s">
        <v>3298</v>
      </c>
      <c r="P21" s="194">
        <f t="shared" si="4"/>
        <v>3</v>
      </c>
    </row>
    <row r="22" spans="3:16" ht="11.25" customHeight="1">
      <c r="C22" s="96" t="s">
        <v>3262</v>
      </c>
      <c r="D22" s="195">
        <v>5</v>
      </c>
      <c r="E22" s="12"/>
      <c r="F22" s="87"/>
      <c r="H22" s="22"/>
      <c r="I22" s="22"/>
      <c r="J22" s="22"/>
      <c r="K22" s="77"/>
      <c r="L22" s="184" t="s">
        <v>857</v>
      </c>
      <c r="M22" s="185" t="s">
        <v>858</v>
      </c>
      <c r="N22" s="71">
        <v>97.1</v>
      </c>
      <c r="O22" s="42" t="s">
        <v>3298</v>
      </c>
      <c r="P22" s="194">
        <f t="shared" si="4"/>
        <v>3</v>
      </c>
    </row>
    <row r="23" spans="3:18" ht="11.25" customHeight="1">
      <c r="C23" s="11" t="s">
        <v>788</v>
      </c>
      <c r="D23" s="26" t="s">
        <v>1353</v>
      </c>
      <c r="F23" s="204"/>
      <c r="H23" s="200"/>
      <c r="K23" s="77"/>
      <c r="L23" s="184" t="s">
        <v>859</v>
      </c>
      <c r="M23" s="186" t="s">
        <v>860</v>
      </c>
      <c r="N23" s="71">
        <v>77.5</v>
      </c>
      <c r="O23" s="42" t="s">
        <v>3298</v>
      </c>
      <c r="P23" s="194">
        <f t="shared" si="4"/>
        <v>3</v>
      </c>
      <c r="R23" s="16"/>
    </row>
    <row r="24" spans="3:16" ht="11.25" customHeight="1">
      <c r="C24" s="27"/>
      <c r="F24" s="204"/>
      <c r="H24" s="200"/>
      <c r="I24" s="201"/>
      <c r="J24" s="201"/>
      <c r="K24" s="77"/>
      <c r="L24" s="184" t="s">
        <v>861</v>
      </c>
      <c r="M24" s="187" t="s">
        <v>862</v>
      </c>
      <c r="N24" s="71">
        <v>27</v>
      </c>
      <c r="O24" s="42" t="s">
        <v>3298</v>
      </c>
      <c r="P24" s="194">
        <f t="shared" si="1"/>
        <v>2</v>
      </c>
    </row>
    <row r="25" spans="3:16" ht="11.25" customHeight="1">
      <c r="C25" s="193" t="s">
        <v>3304</v>
      </c>
      <c r="D25" s="12"/>
      <c r="F25" s="204"/>
      <c r="H25" s="92"/>
      <c r="I25" s="92"/>
      <c r="J25" s="92"/>
      <c r="K25" s="77"/>
      <c r="L25" s="184" t="s">
        <v>863</v>
      </c>
      <c r="M25" s="187" t="s">
        <v>864</v>
      </c>
      <c r="N25" s="71">
        <v>139.5</v>
      </c>
      <c r="O25" s="42" t="s">
        <v>3298</v>
      </c>
      <c r="P25" s="194">
        <f>IF(N25&lt;150,3)</f>
        <v>3</v>
      </c>
    </row>
    <row r="26" spans="3:16" ht="11.25" customHeight="1">
      <c r="C26" s="31" t="s">
        <v>3299</v>
      </c>
      <c r="D26" s="80"/>
      <c r="F26" s="204"/>
      <c r="H26" s="92"/>
      <c r="I26" s="92"/>
      <c r="J26" s="92"/>
      <c r="K26" s="77"/>
      <c r="L26" s="184" t="s">
        <v>865</v>
      </c>
      <c r="M26" s="187" t="s">
        <v>866</v>
      </c>
      <c r="N26" s="71">
        <v>22.7</v>
      </c>
      <c r="O26" s="42" t="s">
        <v>3298</v>
      </c>
      <c r="P26" s="194">
        <f t="shared" si="1"/>
        <v>2</v>
      </c>
    </row>
    <row r="27" spans="6:16" ht="11.25" customHeight="1">
      <c r="F27" s="204"/>
      <c r="H27" s="92"/>
      <c r="I27" s="92"/>
      <c r="J27" s="92"/>
      <c r="K27" s="77"/>
      <c r="L27" s="184" t="s">
        <v>867</v>
      </c>
      <c r="M27" s="186" t="s">
        <v>868</v>
      </c>
      <c r="N27" s="71">
        <v>53.2</v>
      </c>
      <c r="O27" s="42" t="s">
        <v>3298</v>
      </c>
      <c r="P27" s="194">
        <f>IF(N27&lt;150,3)</f>
        <v>3</v>
      </c>
    </row>
    <row r="28" spans="6:16" ht="11.25" customHeight="1">
      <c r="F28" s="204"/>
      <c r="H28" s="92"/>
      <c r="I28" s="92"/>
      <c r="J28" s="92"/>
      <c r="K28" s="77"/>
      <c r="L28" s="184" t="s">
        <v>869</v>
      </c>
      <c r="M28" s="185" t="s">
        <v>164</v>
      </c>
      <c r="N28" s="71">
        <v>34.7</v>
      </c>
      <c r="O28" s="42" t="s">
        <v>3298</v>
      </c>
      <c r="P28" s="194">
        <f t="shared" si="1"/>
        <v>2</v>
      </c>
    </row>
    <row r="29" spans="6:18" ht="11.25" customHeight="1">
      <c r="F29" s="204"/>
      <c r="H29" s="92"/>
      <c r="I29" s="92"/>
      <c r="J29" s="92"/>
      <c r="K29" s="77"/>
      <c r="L29" s="184" t="s">
        <v>165</v>
      </c>
      <c r="M29" s="185" t="s">
        <v>166</v>
      </c>
      <c r="N29" s="71">
        <v>4.6</v>
      </c>
      <c r="O29" s="42" t="s">
        <v>3298</v>
      </c>
      <c r="P29" s="194">
        <f aca="true" t="shared" si="5" ref="P29">IF(N29&lt;5,1)</f>
        <v>1</v>
      </c>
      <c r="R29" s="27"/>
    </row>
    <row r="30" spans="5:18" ht="11.25" customHeight="1">
      <c r="E30" s="12"/>
      <c r="K30" s="77"/>
      <c r="L30" s="184" t="s">
        <v>167</v>
      </c>
      <c r="M30" s="185" t="s">
        <v>168</v>
      </c>
      <c r="N30" s="71">
        <v>41.5</v>
      </c>
      <c r="O30" s="42" t="s">
        <v>3298</v>
      </c>
      <c r="P30" s="194">
        <f aca="true" t="shared" si="6" ref="P30:P45">IF(N30&lt;50,2)</f>
        <v>2</v>
      </c>
      <c r="R30" s="28"/>
    </row>
    <row r="31" spans="5:18" ht="11.25" customHeight="1">
      <c r="E31" s="27"/>
      <c r="K31" s="77"/>
      <c r="L31" s="184" t="s">
        <v>169</v>
      </c>
      <c r="M31" s="185" t="s">
        <v>170</v>
      </c>
      <c r="N31" s="71">
        <v>15.6</v>
      </c>
      <c r="O31" s="42" t="s">
        <v>3298</v>
      </c>
      <c r="P31" s="194">
        <f t="shared" si="6"/>
        <v>2</v>
      </c>
      <c r="R31" s="27"/>
    </row>
    <row r="32" spans="3:18" ht="11.25" customHeight="1">
      <c r="C32" s="79"/>
      <c r="D32" s="81"/>
      <c r="E32" s="27"/>
      <c r="K32" s="77"/>
      <c r="L32" s="184" t="s">
        <v>171</v>
      </c>
      <c r="M32" s="185" t="s">
        <v>172</v>
      </c>
      <c r="N32" s="71">
        <v>12</v>
      </c>
      <c r="O32" s="42" t="s">
        <v>3298</v>
      </c>
      <c r="P32" s="194">
        <f t="shared" si="6"/>
        <v>2</v>
      </c>
      <c r="R32" s="27"/>
    </row>
    <row r="33" spans="3:18" ht="11.25" customHeight="1">
      <c r="C33" s="27"/>
      <c r="D33" s="82"/>
      <c r="E33" s="27"/>
      <c r="K33" s="77"/>
      <c r="L33" s="184" t="s">
        <v>173</v>
      </c>
      <c r="M33" s="185" t="s">
        <v>174</v>
      </c>
      <c r="N33" s="71">
        <v>49.3</v>
      </c>
      <c r="O33" s="42" t="s">
        <v>3298</v>
      </c>
      <c r="P33" s="194">
        <f t="shared" si="6"/>
        <v>2</v>
      </c>
      <c r="R33" s="30"/>
    </row>
    <row r="34" spans="4:18" ht="11.25" customHeight="1">
      <c r="D34" s="81"/>
      <c r="E34" s="27"/>
      <c r="K34" s="77"/>
      <c r="L34" s="184" t="s">
        <v>175</v>
      </c>
      <c r="M34" s="185" t="s">
        <v>176</v>
      </c>
      <c r="N34" s="71">
        <v>62.8</v>
      </c>
      <c r="O34" s="42" t="s">
        <v>3298</v>
      </c>
      <c r="P34" s="194">
        <f aca="true" t="shared" si="7" ref="P34:P38">IF(N34&lt;150,3)</f>
        <v>3</v>
      </c>
      <c r="R34" s="27"/>
    </row>
    <row r="35" spans="3:18" ht="11.25" customHeight="1">
      <c r="C35" s="34"/>
      <c r="D35" s="80"/>
      <c r="E35" s="27"/>
      <c r="K35" s="77"/>
      <c r="L35" s="184" t="s">
        <v>177</v>
      </c>
      <c r="M35" s="185" t="s">
        <v>178</v>
      </c>
      <c r="N35" s="71">
        <v>86.1</v>
      </c>
      <c r="O35" s="42" t="s">
        <v>3298</v>
      </c>
      <c r="P35" s="194">
        <f t="shared" si="7"/>
        <v>3</v>
      </c>
      <c r="R35" s="27"/>
    </row>
    <row r="36" spans="3:18" ht="11.25" customHeight="1">
      <c r="C36" s="33"/>
      <c r="D36" s="27"/>
      <c r="E36" s="27"/>
      <c r="K36" s="77"/>
      <c r="L36" s="184" t="s">
        <v>179</v>
      </c>
      <c r="M36" s="185" t="s">
        <v>180</v>
      </c>
      <c r="N36" s="71">
        <v>50.6</v>
      </c>
      <c r="O36" s="42" t="s">
        <v>3298</v>
      </c>
      <c r="P36" s="194">
        <f t="shared" si="7"/>
        <v>3</v>
      </c>
      <c r="R36" s="30"/>
    </row>
    <row r="37" spans="3:18" ht="11.25" customHeight="1">
      <c r="C37" s="27"/>
      <c r="D37" s="27"/>
      <c r="E37" s="27"/>
      <c r="K37" s="77"/>
      <c r="L37" s="184" t="s">
        <v>181</v>
      </c>
      <c r="M37" s="185" t="s">
        <v>0</v>
      </c>
      <c r="N37" s="71">
        <v>151.8</v>
      </c>
      <c r="O37" s="42" t="s">
        <v>3298</v>
      </c>
      <c r="P37" s="194">
        <f>IF(N37&lt;250,4)</f>
        <v>4</v>
      </c>
      <c r="R37" s="98"/>
    </row>
    <row r="38" spans="3:18" ht="11.25" customHeight="1">
      <c r="C38" s="95"/>
      <c r="D38" s="27"/>
      <c r="E38" s="27"/>
      <c r="K38" s="77"/>
      <c r="L38" s="184" t="s">
        <v>1</v>
      </c>
      <c r="M38" s="185" t="s">
        <v>2</v>
      </c>
      <c r="N38" s="71">
        <v>146.4</v>
      </c>
      <c r="O38" s="42" t="s">
        <v>3298</v>
      </c>
      <c r="P38" s="194">
        <f t="shared" si="7"/>
        <v>3</v>
      </c>
      <c r="R38" s="98"/>
    </row>
    <row r="39" spans="3:18" ht="11.25" customHeight="1">
      <c r="C39" s="87"/>
      <c r="D39" s="27"/>
      <c r="E39" s="27"/>
      <c r="K39" s="77"/>
      <c r="L39" s="184" t="s">
        <v>1068</v>
      </c>
      <c r="M39" s="185" t="s">
        <v>1069</v>
      </c>
      <c r="N39" s="71">
        <v>44.4</v>
      </c>
      <c r="O39" s="42" t="s">
        <v>3298</v>
      </c>
      <c r="P39" s="194">
        <f t="shared" si="6"/>
        <v>2</v>
      </c>
      <c r="R39" s="87"/>
    </row>
    <row r="40" spans="4:17" ht="11.25" customHeight="1">
      <c r="D40" s="27"/>
      <c r="E40" s="27"/>
      <c r="K40" s="77"/>
      <c r="L40" s="184" t="s">
        <v>1070</v>
      </c>
      <c r="M40" s="185" t="s">
        <v>1071</v>
      </c>
      <c r="N40" s="71">
        <v>10</v>
      </c>
      <c r="P40" s="194">
        <f t="shared" si="6"/>
        <v>2</v>
      </c>
      <c r="Q40" s="42">
        <v>2009</v>
      </c>
    </row>
    <row r="41" spans="4:16" ht="11.25" customHeight="1">
      <c r="D41" s="27"/>
      <c r="E41" s="27"/>
      <c r="K41" s="77"/>
      <c r="L41" s="184" t="s">
        <v>1072</v>
      </c>
      <c r="M41" s="185" t="s">
        <v>1073</v>
      </c>
      <c r="N41" s="71">
        <v>33.4</v>
      </c>
      <c r="O41" s="42" t="s">
        <v>3298</v>
      </c>
      <c r="P41" s="194">
        <f t="shared" si="6"/>
        <v>2</v>
      </c>
    </row>
    <row r="42" spans="4:18" ht="11.25" customHeight="1">
      <c r="D42" s="27"/>
      <c r="E42" s="27"/>
      <c r="K42" s="77"/>
      <c r="L42" s="184" t="s">
        <v>1074</v>
      </c>
      <c r="M42" s="185" t="s">
        <v>1075</v>
      </c>
      <c r="N42" s="71">
        <v>86.3</v>
      </c>
      <c r="O42" s="42" t="s">
        <v>3298</v>
      </c>
      <c r="P42" s="194">
        <f>IF(N42&lt;150,3)</f>
        <v>3</v>
      </c>
      <c r="R42" s="27"/>
    </row>
    <row r="43" spans="3:18" ht="11.25" customHeight="1">
      <c r="C43" s="35"/>
      <c r="D43" s="27"/>
      <c r="E43" s="27"/>
      <c r="K43" s="77"/>
      <c r="L43" s="184" t="s">
        <v>1076</v>
      </c>
      <c r="M43" s="185" t="s">
        <v>1077</v>
      </c>
      <c r="N43" s="71">
        <v>7.8</v>
      </c>
      <c r="O43" s="42" t="s">
        <v>3298</v>
      </c>
      <c r="P43" s="194">
        <f t="shared" si="6"/>
        <v>2</v>
      </c>
      <c r="R43" s="27"/>
    </row>
    <row r="44" spans="3:18" ht="11.25" customHeight="1">
      <c r="C44" s="36"/>
      <c r="D44" s="27"/>
      <c r="E44" s="27"/>
      <c r="K44" s="77"/>
      <c r="L44" s="184" t="s">
        <v>1078</v>
      </c>
      <c r="M44" s="185" t="s">
        <v>1079</v>
      </c>
      <c r="N44" s="71">
        <v>45.2</v>
      </c>
      <c r="O44" s="42" t="s">
        <v>3298</v>
      </c>
      <c r="P44" s="194">
        <f t="shared" si="6"/>
        <v>2</v>
      </c>
      <c r="R44" s="27"/>
    </row>
    <row r="45" spans="3:18" ht="11.25" customHeight="1">
      <c r="C45" s="27"/>
      <c r="D45" s="27"/>
      <c r="E45" s="27"/>
      <c r="K45" s="77"/>
      <c r="L45" s="184" t="s">
        <v>1080</v>
      </c>
      <c r="M45" s="185" t="s">
        <v>1081</v>
      </c>
      <c r="N45" s="71">
        <v>30.9</v>
      </c>
      <c r="O45" s="42" t="s">
        <v>3298</v>
      </c>
      <c r="P45" s="194">
        <f t="shared" si="6"/>
        <v>2</v>
      </c>
      <c r="R45" s="27"/>
    </row>
    <row r="46" spans="11:16" ht="11.25" customHeight="1">
      <c r="K46" s="77"/>
      <c r="L46" s="184" t="s">
        <v>1082</v>
      </c>
      <c r="M46" s="185" t="s">
        <v>1083</v>
      </c>
      <c r="N46" s="71">
        <v>0</v>
      </c>
      <c r="O46" s="42" t="s">
        <v>3273</v>
      </c>
      <c r="P46" s="194">
        <f aca="true" t="shared" si="8" ref="P46">IF(N46&lt;5,1)</f>
        <v>1</v>
      </c>
    </row>
    <row r="47" spans="11:16" ht="11.25" customHeight="1">
      <c r="K47" s="77"/>
      <c r="L47" s="184" t="s">
        <v>1084</v>
      </c>
      <c r="M47" s="185" t="s">
        <v>1085</v>
      </c>
      <c r="N47" s="71">
        <v>0</v>
      </c>
      <c r="O47" s="42" t="s">
        <v>3273</v>
      </c>
      <c r="P47" s="194">
        <f aca="true" t="shared" si="9" ref="P47:P51">IF(N47&lt;5,1)</f>
        <v>1</v>
      </c>
    </row>
    <row r="48" spans="11:16" ht="11.25" customHeight="1">
      <c r="K48" s="77"/>
      <c r="L48" s="184" t="s">
        <v>1086</v>
      </c>
      <c r="M48" s="185" t="s">
        <v>1087</v>
      </c>
      <c r="N48" s="71">
        <v>0</v>
      </c>
      <c r="O48" s="42" t="s">
        <v>3273</v>
      </c>
      <c r="P48" s="194">
        <f t="shared" si="9"/>
        <v>1</v>
      </c>
    </row>
    <row r="49" spans="11:17" ht="11.25" customHeight="1">
      <c r="K49" s="77"/>
      <c r="L49" s="184" t="s">
        <v>1088</v>
      </c>
      <c r="M49" s="185" t="s">
        <v>1089</v>
      </c>
      <c r="N49" s="71">
        <v>3.4</v>
      </c>
      <c r="P49" s="194">
        <f t="shared" si="9"/>
        <v>1</v>
      </c>
      <c r="Q49" s="42">
        <v>2008</v>
      </c>
    </row>
    <row r="50" spans="11:16" ht="11.25" customHeight="1">
      <c r="K50" s="77"/>
      <c r="L50" s="184" t="s">
        <v>1090</v>
      </c>
      <c r="M50" s="185" t="s">
        <v>1091</v>
      </c>
      <c r="N50" s="71">
        <v>0</v>
      </c>
      <c r="O50" s="42" t="s">
        <v>3273</v>
      </c>
      <c r="P50" s="194">
        <f t="shared" si="9"/>
        <v>1</v>
      </c>
    </row>
    <row r="51" spans="11:16" ht="11.25" customHeight="1">
      <c r="K51" s="77"/>
      <c r="L51" s="184" t="s">
        <v>1092</v>
      </c>
      <c r="M51" s="185" t="s">
        <v>1093</v>
      </c>
      <c r="N51" s="71">
        <v>0</v>
      </c>
      <c r="O51" s="42" t="s">
        <v>3273</v>
      </c>
      <c r="P51" s="194">
        <f t="shared" si="9"/>
        <v>1</v>
      </c>
    </row>
    <row r="52" spans="11:16" ht="11.25" customHeight="1">
      <c r="K52" s="77"/>
      <c r="L52" s="184" t="s">
        <v>1094</v>
      </c>
      <c r="M52" s="185" t="s">
        <v>1095</v>
      </c>
      <c r="N52" s="71">
        <v>7.7</v>
      </c>
      <c r="O52" s="42" t="s">
        <v>3298</v>
      </c>
      <c r="P52" s="194">
        <f>IF(N52&lt;50,2)</f>
        <v>2</v>
      </c>
    </row>
    <row r="53" spans="11:17" ht="11.25" customHeight="1">
      <c r="K53" s="77"/>
      <c r="L53" s="184" t="s">
        <v>1096</v>
      </c>
      <c r="M53" s="185" t="s">
        <v>1097</v>
      </c>
      <c r="N53" s="71">
        <v>4</v>
      </c>
      <c r="P53" s="194">
        <f aca="true" t="shared" si="10" ref="P53:P55">IF(N53&lt;5,1)</f>
        <v>1</v>
      </c>
      <c r="Q53" s="42">
        <v>2008</v>
      </c>
    </row>
    <row r="54" spans="11:17" ht="11.25" customHeight="1">
      <c r="K54" s="77"/>
      <c r="L54" s="184" t="s">
        <v>1098</v>
      </c>
      <c r="M54" s="185" t="s">
        <v>1099</v>
      </c>
      <c r="N54" s="71">
        <v>0</v>
      </c>
      <c r="P54" s="194">
        <f t="shared" si="10"/>
        <v>1</v>
      </c>
      <c r="Q54" s="42" t="s">
        <v>3273</v>
      </c>
    </row>
    <row r="55" spans="11:17" ht="11.25" customHeight="1">
      <c r="K55" s="77"/>
      <c r="L55" s="184" t="s">
        <v>1100</v>
      </c>
      <c r="M55" s="185" t="s">
        <v>1101</v>
      </c>
      <c r="N55" s="71">
        <v>0</v>
      </c>
      <c r="P55" s="194">
        <f t="shared" si="10"/>
        <v>1</v>
      </c>
      <c r="Q55" s="42"/>
    </row>
    <row r="56" spans="11:17" ht="11.25" customHeight="1">
      <c r="K56" s="77"/>
      <c r="L56" s="184" t="s">
        <v>1102</v>
      </c>
      <c r="M56" s="185" t="s">
        <v>1103</v>
      </c>
      <c r="N56" s="71">
        <v>2.2</v>
      </c>
      <c r="P56" s="194">
        <f aca="true" t="shared" si="11" ref="P56:P57">IF(N56&lt;5,1)</f>
        <v>1</v>
      </c>
      <c r="Q56" s="42">
        <v>2009</v>
      </c>
    </row>
    <row r="57" spans="3:18" ht="11.25" customHeight="1">
      <c r="C57" s="27"/>
      <c r="D57" s="27"/>
      <c r="E57" s="27"/>
      <c r="K57" s="77"/>
      <c r="L57" s="184" t="s">
        <v>1104</v>
      </c>
      <c r="M57" s="185" t="s">
        <v>1105</v>
      </c>
      <c r="N57" s="71">
        <v>0</v>
      </c>
      <c r="P57" s="194">
        <f t="shared" si="11"/>
        <v>1</v>
      </c>
      <c r="Q57" s="42" t="s">
        <v>3273</v>
      </c>
      <c r="R57" s="27"/>
    </row>
    <row r="58" spans="3:18" ht="11.25" customHeight="1">
      <c r="C58" s="27"/>
      <c r="D58" s="27"/>
      <c r="E58" s="27"/>
      <c r="K58" s="77"/>
      <c r="L58" s="184" t="s">
        <v>1106</v>
      </c>
      <c r="M58" s="185" t="s">
        <v>1107</v>
      </c>
      <c r="N58" s="71">
        <v>5.1</v>
      </c>
      <c r="P58" s="194">
        <f>IF(N58&lt;50,2)</f>
        <v>2</v>
      </c>
      <c r="Q58" s="42">
        <v>2008</v>
      </c>
      <c r="R58" s="27"/>
    </row>
    <row r="59" spans="3:18" ht="11.25" customHeight="1">
      <c r="C59" s="27"/>
      <c r="K59" s="77"/>
      <c r="L59" s="184" t="s">
        <v>1108</v>
      </c>
      <c r="M59" s="185" t="s">
        <v>1109</v>
      </c>
      <c r="N59" s="71">
        <v>0</v>
      </c>
      <c r="P59" s="194">
        <f aca="true" t="shared" si="12" ref="P59">IF(N59&lt;5,1)</f>
        <v>1</v>
      </c>
      <c r="Q59" s="42"/>
      <c r="R59" s="27"/>
    </row>
    <row r="60" spans="11:18" ht="11.25" customHeight="1">
      <c r="K60" s="77"/>
      <c r="L60" s="184" t="s">
        <v>1110</v>
      </c>
      <c r="M60" s="185" t="s">
        <v>1111</v>
      </c>
      <c r="N60" s="71">
        <v>1.6</v>
      </c>
      <c r="P60" s="194">
        <f aca="true" t="shared" si="13" ref="P60:P62">IF(N60&lt;5,1)</f>
        <v>1</v>
      </c>
      <c r="Q60" s="42">
        <v>2009</v>
      </c>
      <c r="R60" s="27"/>
    </row>
    <row r="61" spans="11:17" ht="11.25" customHeight="1">
      <c r="K61" s="77"/>
      <c r="L61" s="184" t="s">
        <v>1112</v>
      </c>
      <c r="M61" s="185" t="s">
        <v>1113</v>
      </c>
      <c r="N61" s="71">
        <v>0</v>
      </c>
      <c r="P61" s="194">
        <f t="shared" si="13"/>
        <v>1</v>
      </c>
      <c r="Q61" s="42" t="s">
        <v>3273</v>
      </c>
    </row>
    <row r="62" spans="11:17" ht="11.25" customHeight="1">
      <c r="K62" s="77"/>
      <c r="L62" s="184" t="s">
        <v>1114</v>
      </c>
      <c r="M62" s="185" t="s">
        <v>1115</v>
      </c>
      <c r="N62" s="71">
        <v>0</v>
      </c>
      <c r="P62" s="194">
        <f t="shared" si="13"/>
        <v>1</v>
      </c>
      <c r="Q62" s="42"/>
    </row>
    <row r="63" spans="11:17" ht="11.25" customHeight="1">
      <c r="K63" s="77"/>
      <c r="L63" s="184" t="s">
        <v>1116</v>
      </c>
      <c r="M63" s="185" t="s">
        <v>1117</v>
      </c>
      <c r="N63" s="71">
        <v>0.6</v>
      </c>
      <c r="P63" s="194">
        <f aca="true" t="shared" si="14" ref="P63:P68">IF(N63&lt;5,1)</f>
        <v>1</v>
      </c>
      <c r="Q63" s="42">
        <v>2008</v>
      </c>
    </row>
    <row r="64" spans="11:16" ht="11.25" customHeight="1">
      <c r="K64" s="77"/>
      <c r="L64" s="184" t="s">
        <v>1118</v>
      </c>
      <c r="M64" s="185" t="s">
        <v>1119</v>
      </c>
      <c r="N64" s="71">
        <v>4.1</v>
      </c>
      <c r="O64" s="42" t="s">
        <v>3298</v>
      </c>
      <c r="P64" s="194">
        <f t="shared" si="14"/>
        <v>1</v>
      </c>
    </row>
    <row r="65" spans="11:16" ht="11.25" customHeight="1">
      <c r="K65" s="77"/>
      <c r="L65" s="184" t="s">
        <v>1120</v>
      </c>
      <c r="M65" s="185" t="s">
        <v>1121</v>
      </c>
      <c r="N65" s="71">
        <v>1</v>
      </c>
      <c r="O65" s="42" t="s">
        <v>3298</v>
      </c>
      <c r="P65" s="194">
        <f t="shared" si="14"/>
        <v>1</v>
      </c>
    </row>
    <row r="66" spans="11:16" ht="11.25" customHeight="1">
      <c r="K66" s="77"/>
      <c r="L66" s="184" t="s">
        <v>1122</v>
      </c>
      <c r="M66" s="185" t="s">
        <v>1123</v>
      </c>
      <c r="N66" s="71">
        <v>0</v>
      </c>
      <c r="O66" s="42" t="s">
        <v>3273</v>
      </c>
      <c r="P66" s="194">
        <f t="shared" si="14"/>
        <v>1</v>
      </c>
    </row>
    <row r="67" spans="11:16" ht="11.25" customHeight="1">
      <c r="K67" s="77"/>
      <c r="L67" s="184" t="s">
        <v>1124</v>
      </c>
      <c r="M67" s="185" t="s">
        <v>1125</v>
      </c>
      <c r="N67" s="71">
        <v>0</v>
      </c>
      <c r="O67" s="42" t="s">
        <v>3273</v>
      </c>
      <c r="P67" s="194">
        <f t="shared" si="14"/>
        <v>1</v>
      </c>
    </row>
    <row r="68" spans="11:16" ht="11.25" customHeight="1">
      <c r="K68" s="77"/>
      <c r="L68" s="184" t="s">
        <v>1126</v>
      </c>
      <c r="M68" s="185" t="s">
        <v>1127</v>
      </c>
      <c r="N68" s="71">
        <v>0</v>
      </c>
      <c r="O68" s="42" t="s">
        <v>3273</v>
      </c>
      <c r="P68" s="194">
        <f t="shared" si="14"/>
        <v>1</v>
      </c>
    </row>
    <row r="69" spans="11:16" ht="11.25" customHeight="1">
      <c r="K69" s="77"/>
      <c r="L69" s="184" t="s">
        <v>1128</v>
      </c>
      <c r="M69" s="185" t="s">
        <v>1129</v>
      </c>
      <c r="N69" s="71">
        <v>2.9</v>
      </c>
      <c r="O69" s="42" t="s">
        <v>3298</v>
      </c>
      <c r="P69" s="194">
        <f aca="true" t="shared" si="15" ref="P69:P72">IF(N69&lt;5,1)</f>
        <v>1</v>
      </c>
    </row>
    <row r="70" spans="11:16" ht="11.25" customHeight="1">
      <c r="K70" s="77"/>
      <c r="L70" s="184" t="s">
        <v>1130</v>
      </c>
      <c r="M70" s="185" t="s">
        <v>1131</v>
      </c>
      <c r="N70" s="71">
        <v>0</v>
      </c>
      <c r="O70" s="42" t="s">
        <v>3273</v>
      </c>
      <c r="P70" s="194">
        <f t="shared" si="15"/>
        <v>1</v>
      </c>
    </row>
    <row r="71" spans="3:16" ht="11.25" customHeight="1">
      <c r="C71" s="27"/>
      <c r="D71" s="27"/>
      <c r="K71" s="77"/>
      <c r="L71" s="184" t="s">
        <v>1132</v>
      </c>
      <c r="M71" s="185" t="s">
        <v>1133</v>
      </c>
      <c r="N71" s="71">
        <v>0</v>
      </c>
      <c r="O71" s="42" t="s">
        <v>3273</v>
      </c>
      <c r="P71" s="194">
        <f t="shared" si="15"/>
        <v>1</v>
      </c>
    </row>
    <row r="72" spans="11:16" ht="11.25" customHeight="1">
      <c r="K72" s="77"/>
      <c r="L72" s="184" t="s">
        <v>1134</v>
      </c>
      <c r="M72" s="185" t="s">
        <v>1135</v>
      </c>
      <c r="N72" s="71">
        <v>0</v>
      </c>
      <c r="O72" s="42"/>
      <c r="P72" s="194">
        <f t="shared" si="15"/>
        <v>1</v>
      </c>
    </row>
    <row r="73" spans="11:17" ht="11.25" customHeight="1">
      <c r="K73" s="77"/>
      <c r="L73" s="184" t="s">
        <v>1136</v>
      </c>
      <c r="M73" s="185" t="s">
        <v>1137</v>
      </c>
      <c r="N73" s="71">
        <v>3.2</v>
      </c>
      <c r="P73" s="194">
        <f aca="true" t="shared" si="16" ref="P73:P86">IF(N73&lt;5,1)</f>
        <v>1</v>
      </c>
      <c r="Q73" s="42">
        <v>2008</v>
      </c>
    </row>
    <row r="74" spans="11:16" ht="11.25" customHeight="1">
      <c r="K74" s="77"/>
      <c r="L74" s="184" t="s">
        <v>1138</v>
      </c>
      <c r="M74" s="185" t="s">
        <v>2852</v>
      </c>
      <c r="N74" s="71">
        <v>18.4</v>
      </c>
      <c r="O74" s="42" t="s">
        <v>3298</v>
      </c>
      <c r="P74" s="194">
        <f aca="true" t="shared" si="17" ref="P74:P75">IF(N74&lt;50,2)</f>
        <v>2</v>
      </c>
    </row>
    <row r="75" spans="11:16" ht="11.25" customHeight="1">
      <c r="K75" s="77"/>
      <c r="L75" s="184" t="s">
        <v>1139</v>
      </c>
      <c r="M75" s="185" t="s">
        <v>2853</v>
      </c>
      <c r="N75" s="71">
        <v>9.7</v>
      </c>
      <c r="O75" s="42" t="s">
        <v>3298</v>
      </c>
      <c r="P75" s="194">
        <f t="shared" si="17"/>
        <v>2</v>
      </c>
    </row>
    <row r="76" spans="11:16" ht="11.25" customHeight="1">
      <c r="K76" s="77"/>
      <c r="L76" s="184" t="s">
        <v>1140</v>
      </c>
      <c r="M76" s="185" t="s">
        <v>1271</v>
      </c>
      <c r="N76" s="71">
        <v>3.5</v>
      </c>
      <c r="O76" s="42" t="s">
        <v>3298</v>
      </c>
      <c r="P76" s="194">
        <f t="shared" si="16"/>
        <v>1</v>
      </c>
    </row>
    <row r="77" spans="11:16" ht="11.25" customHeight="1">
      <c r="K77" s="77"/>
      <c r="L77" s="184" t="s">
        <v>1141</v>
      </c>
      <c r="M77" s="185" t="s">
        <v>2854</v>
      </c>
      <c r="N77" s="71">
        <v>3.5</v>
      </c>
      <c r="O77" s="42" t="s">
        <v>3298</v>
      </c>
      <c r="P77" s="194">
        <f t="shared" si="16"/>
        <v>1</v>
      </c>
    </row>
    <row r="78" spans="11:17" ht="11.25" customHeight="1">
      <c r="K78" s="77"/>
      <c r="L78" s="184" t="s">
        <v>1142</v>
      </c>
      <c r="M78" s="185" t="s">
        <v>1143</v>
      </c>
      <c r="N78" s="71">
        <v>21.1</v>
      </c>
      <c r="P78" s="194">
        <f>IF(N78&lt;50,2)</f>
        <v>2</v>
      </c>
      <c r="Q78" s="42">
        <v>2009</v>
      </c>
    </row>
    <row r="79" spans="11:16" ht="11.25" customHeight="1">
      <c r="K79" s="77"/>
      <c r="L79" s="184" t="s">
        <v>1144</v>
      </c>
      <c r="M79" s="185" t="s">
        <v>1145</v>
      </c>
      <c r="N79" s="71">
        <v>4.3</v>
      </c>
      <c r="O79" s="42" t="s">
        <v>3298</v>
      </c>
      <c r="P79" s="194">
        <f t="shared" si="16"/>
        <v>1</v>
      </c>
    </row>
    <row r="80" spans="11:16" ht="11.25" customHeight="1">
      <c r="K80" s="77"/>
      <c r="L80" s="184" t="s">
        <v>1146</v>
      </c>
      <c r="M80" s="185" t="s">
        <v>1147</v>
      </c>
      <c r="N80" s="71">
        <v>20.8</v>
      </c>
      <c r="O80" s="42" t="s">
        <v>3298</v>
      </c>
      <c r="P80" s="194">
        <f aca="true" t="shared" si="18" ref="P80:P85">IF(N80&lt;50,2)</f>
        <v>2</v>
      </c>
    </row>
    <row r="81" spans="11:16" ht="11.25" customHeight="1">
      <c r="K81" s="77"/>
      <c r="L81" s="184" t="s">
        <v>1148</v>
      </c>
      <c r="M81" s="185" t="s">
        <v>1149</v>
      </c>
      <c r="N81" s="71">
        <v>13.4</v>
      </c>
      <c r="O81" s="42" t="s">
        <v>3298</v>
      </c>
      <c r="P81" s="194">
        <f t="shared" si="18"/>
        <v>2</v>
      </c>
    </row>
    <row r="82" spans="11:16" ht="11.25" customHeight="1">
      <c r="K82" s="77"/>
      <c r="L82" s="184" t="s">
        <v>1150</v>
      </c>
      <c r="M82" s="185" t="s">
        <v>1151</v>
      </c>
      <c r="N82" s="71">
        <v>17.9</v>
      </c>
      <c r="O82" s="42" t="s">
        <v>3298</v>
      </c>
      <c r="P82" s="194">
        <f t="shared" si="18"/>
        <v>2</v>
      </c>
    </row>
    <row r="83" spans="11:16" ht="11.25" customHeight="1">
      <c r="K83" s="77"/>
      <c r="L83" s="184" t="s">
        <v>1152</v>
      </c>
      <c r="M83" s="185" t="s">
        <v>45</v>
      </c>
      <c r="N83" s="71">
        <v>15.5</v>
      </c>
      <c r="O83" s="42" t="s">
        <v>3298</v>
      </c>
      <c r="P83" s="194">
        <f t="shared" si="18"/>
        <v>2</v>
      </c>
    </row>
    <row r="84" spans="11:16" ht="11.25" customHeight="1">
      <c r="K84" s="77"/>
      <c r="L84" s="184" t="s">
        <v>1153</v>
      </c>
      <c r="M84" s="185" t="s">
        <v>1154</v>
      </c>
      <c r="N84" s="71">
        <v>19.7</v>
      </c>
      <c r="O84" s="42" t="s">
        <v>3298</v>
      </c>
      <c r="P84" s="194">
        <f t="shared" si="18"/>
        <v>2</v>
      </c>
    </row>
    <row r="85" spans="11:16" ht="11.25" customHeight="1">
      <c r="K85" s="77"/>
      <c r="L85" s="184" t="s">
        <v>1155</v>
      </c>
      <c r="M85" s="185" t="s">
        <v>1156</v>
      </c>
      <c r="N85" s="71">
        <v>7</v>
      </c>
      <c r="O85" s="42" t="s">
        <v>3298</v>
      </c>
      <c r="P85" s="194">
        <f t="shared" si="18"/>
        <v>2</v>
      </c>
    </row>
    <row r="86" spans="11:16" ht="11.25" customHeight="1">
      <c r="K86" s="77"/>
      <c r="L86" s="184" t="s">
        <v>1157</v>
      </c>
      <c r="M86" s="185" t="s">
        <v>1158</v>
      </c>
      <c r="N86" s="71">
        <v>2.6</v>
      </c>
      <c r="O86" s="42" t="s">
        <v>3298</v>
      </c>
      <c r="P86" s="194">
        <f t="shared" si="16"/>
        <v>1</v>
      </c>
    </row>
    <row r="87" spans="11:16" ht="11.25" customHeight="1">
      <c r="K87" s="77"/>
      <c r="L87" s="184" t="s">
        <v>1159</v>
      </c>
      <c r="M87" s="185" t="s">
        <v>1161</v>
      </c>
      <c r="N87" s="71">
        <v>7.7</v>
      </c>
      <c r="O87" s="42" t="s">
        <v>3298</v>
      </c>
      <c r="P87" s="194">
        <f aca="true" t="shared" si="19" ref="P87:P93">IF(N87&lt;50,2)</f>
        <v>2</v>
      </c>
    </row>
    <row r="88" spans="11:16" ht="11.25" customHeight="1">
      <c r="K88" s="77"/>
      <c r="L88" s="184" t="s">
        <v>1162</v>
      </c>
      <c r="M88" s="185" t="s">
        <v>1163</v>
      </c>
      <c r="N88" s="71">
        <v>54.8</v>
      </c>
      <c r="O88" s="42" t="s">
        <v>3298</v>
      </c>
      <c r="P88" s="194">
        <f aca="true" t="shared" si="20" ref="P88:P89">IF(N88&lt;150,3)</f>
        <v>3</v>
      </c>
    </row>
    <row r="89" spans="11:16" ht="11.25" customHeight="1">
      <c r="K89" s="77"/>
      <c r="L89" s="184" t="s">
        <v>1164</v>
      </c>
      <c r="M89" s="185" t="s">
        <v>1165</v>
      </c>
      <c r="N89" s="71">
        <v>93.1</v>
      </c>
      <c r="O89" s="42" t="s">
        <v>3298</v>
      </c>
      <c r="P89" s="194">
        <f t="shared" si="20"/>
        <v>3</v>
      </c>
    </row>
    <row r="90" spans="11:16" ht="11.25" customHeight="1">
      <c r="K90" s="77"/>
      <c r="L90" s="184" t="s">
        <v>1166</v>
      </c>
      <c r="M90" s="185" t="s">
        <v>1167</v>
      </c>
      <c r="N90" s="71">
        <v>238</v>
      </c>
      <c r="O90" s="42" t="s">
        <v>3298</v>
      </c>
      <c r="P90" s="194">
        <f>IF(N90&lt;250,4)</f>
        <v>4</v>
      </c>
    </row>
    <row r="91" spans="11:16" ht="11.25" customHeight="1">
      <c r="K91" s="77"/>
      <c r="L91" s="184" t="s">
        <v>1168</v>
      </c>
      <c r="M91" s="185" t="s">
        <v>1169</v>
      </c>
      <c r="N91" s="71">
        <v>23.7</v>
      </c>
      <c r="O91" s="42" t="s">
        <v>3298</v>
      </c>
      <c r="P91" s="194">
        <f t="shared" si="19"/>
        <v>2</v>
      </c>
    </row>
    <row r="92" spans="11:16" ht="11.25" customHeight="1">
      <c r="K92" s="77"/>
      <c r="L92" s="184" t="s">
        <v>1170</v>
      </c>
      <c r="M92" s="185" t="s">
        <v>1171</v>
      </c>
      <c r="N92" s="71">
        <v>110.3</v>
      </c>
      <c r="O92" s="42" t="s">
        <v>3298</v>
      </c>
      <c r="P92" s="194">
        <f>IF(N92&lt;150,3)</f>
        <v>3</v>
      </c>
    </row>
    <row r="93" spans="11:16" ht="11.25" customHeight="1">
      <c r="K93" s="77"/>
      <c r="L93" s="184" t="s">
        <v>1172</v>
      </c>
      <c r="M93" s="185" t="s">
        <v>1173</v>
      </c>
      <c r="N93" s="71">
        <v>36.8</v>
      </c>
      <c r="O93" s="42" t="s">
        <v>3298</v>
      </c>
      <c r="P93" s="194">
        <f t="shared" si="19"/>
        <v>2</v>
      </c>
    </row>
    <row r="94" spans="11:16" ht="11.25" customHeight="1">
      <c r="K94" s="77"/>
      <c r="L94" s="184" t="s">
        <v>1174</v>
      </c>
      <c r="M94" s="185" t="s">
        <v>1175</v>
      </c>
      <c r="N94" s="71">
        <v>98.2</v>
      </c>
      <c r="O94" s="42" t="s">
        <v>3298</v>
      </c>
      <c r="P94" s="194">
        <f aca="true" t="shared" si="21" ref="P94:P147">IF(N94&lt;150,3)</f>
        <v>3</v>
      </c>
    </row>
    <row r="95" spans="11:16" ht="11.25" customHeight="1">
      <c r="K95" s="77"/>
      <c r="L95" s="184" t="s">
        <v>1176</v>
      </c>
      <c r="M95" s="185" t="s">
        <v>1177</v>
      </c>
      <c r="N95" s="71">
        <v>73.8</v>
      </c>
      <c r="O95" s="42" t="s">
        <v>3298</v>
      </c>
      <c r="P95" s="194">
        <f t="shared" si="21"/>
        <v>3</v>
      </c>
    </row>
    <row r="96" spans="11:16" ht="11.25" customHeight="1">
      <c r="K96" s="77"/>
      <c r="L96" s="185" t="s">
        <v>1178</v>
      </c>
      <c r="M96" s="185" t="s">
        <v>1179</v>
      </c>
      <c r="N96" s="71">
        <v>201.3</v>
      </c>
      <c r="O96" s="42" t="s">
        <v>3298</v>
      </c>
      <c r="P96" s="194">
        <f>IF(N96&lt;250,4)</f>
        <v>4</v>
      </c>
    </row>
    <row r="97" spans="11:16" ht="11.25" customHeight="1">
      <c r="K97" s="77"/>
      <c r="L97" s="185" t="s">
        <v>33</v>
      </c>
      <c r="M97" s="185" t="s">
        <v>34</v>
      </c>
      <c r="N97" s="71">
        <v>123.3</v>
      </c>
      <c r="O97" s="42" t="s">
        <v>3298</v>
      </c>
      <c r="P97" s="194">
        <f t="shared" si="21"/>
        <v>3</v>
      </c>
    </row>
    <row r="98" spans="11:16" ht="11.25" customHeight="1">
      <c r="K98" s="77"/>
      <c r="L98" s="184" t="s">
        <v>35</v>
      </c>
      <c r="M98" s="185" t="s">
        <v>2606</v>
      </c>
      <c r="N98" s="71">
        <v>58.2</v>
      </c>
      <c r="O98" s="42" t="s">
        <v>3298</v>
      </c>
      <c r="P98" s="194">
        <f t="shared" si="21"/>
        <v>3</v>
      </c>
    </row>
    <row r="99" spans="11:16" ht="11.25" customHeight="1">
      <c r="K99" s="77"/>
      <c r="L99" s="184" t="s">
        <v>36</v>
      </c>
      <c r="M99" s="185" t="s">
        <v>37</v>
      </c>
      <c r="N99" s="71">
        <v>372</v>
      </c>
      <c r="O99" s="42" t="s">
        <v>3298</v>
      </c>
      <c r="P99" s="194">
        <v>5</v>
      </c>
    </row>
    <row r="100" spans="11:16" ht="11.25" customHeight="1">
      <c r="K100" s="77"/>
      <c r="L100" s="184" t="s">
        <v>38</v>
      </c>
      <c r="M100" s="185" t="s">
        <v>39</v>
      </c>
      <c r="N100" s="71">
        <v>303.6</v>
      </c>
      <c r="O100" s="42" t="s">
        <v>3298</v>
      </c>
      <c r="P100" s="194">
        <v>5</v>
      </c>
    </row>
    <row r="101" spans="11:16" ht="11.25" customHeight="1">
      <c r="K101" s="77"/>
      <c r="L101" s="184" t="s">
        <v>1633</v>
      </c>
      <c r="M101" s="185" t="s">
        <v>1634</v>
      </c>
      <c r="N101" s="71">
        <v>339.5</v>
      </c>
      <c r="O101" s="42" t="s">
        <v>3298</v>
      </c>
      <c r="P101" s="194">
        <v>5</v>
      </c>
    </row>
    <row r="102" spans="11:16" ht="11.25" customHeight="1">
      <c r="K102" s="77"/>
      <c r="L102" s="184" t="s">
        <v>1635</v>
      </c>
      <c r="M102" s="185" t="s">
        <v>1636</v>
      </c>
      <c r="N102" s="71">
        <v>285.9</v>
      </c>
      <c r="O102" s="42" t="s">
        <v>3298</v>
      </c>
      <c r="P102" s="194">
        <v>5</v>
      </c>
    </row>
    <row r="103" spans="11:16" ht="11.25" customHeight="1">
      <c r="K103" s="77"/>
      <c r="L103" s="184" t="s">
        <v>1637</v>
      </c>
      <c r="M103" s="185" t="s">
        <v>1638</v>
      </c>
      <c r="N103" s="71">
        <v>496</v>
      </c>
      <c r="O103" s="42" t="s">
        <v>3298</v>
      </c>
      <c r="P103" s="194">
        <v>5</v>
      </c>
    </row>
    <row r="104" spans="11:16" ht="11.25" customHeight="1">
      <c r="K104" s="77"/>
      <c r="L104" s="184" t="s">
        <v>1639</v>
      </c>
      <c r="M104" s="185" t="s">
        <v>1640</v>
      </c>
      <c r="N104" s="71">
        <v>269.1</v>
      </c>
      <c r="O104" s="42" t="s">
        <v>3298</v>
      </c>
      <c r="P104" s="194">
        <v>5</v>
      </c>
    </row>
    <row r="105" spans="11:16" ht="11.25" customHeight="1">
      <c r="K105" s="77"/>
      <c r="L105" s="184" t="s">
        <v>1641</v>
      </c>
      <c r="M105" s="185" t="s">
        <v>1642</v>
      </c>
      <c r="N105" s="71">
        <v>122.1</v>
      </c>
      <c r="O105" s="42" t="s">
        <v>3298</v>
      </c>
      <c r="P105" s="194">
        <f t="shared" si="21"/>
        <v>3</v>
      </c>
    </row>
    <row r="106" spans="11:16" ht="11.25" customHeight="1">
      <c r="K106" s="77"/>
      <c r="L106" s="184" t="s">
        <v>1643</v>
      </c>
      <c r="M106" s="185" t="s">
        <v>1644</v>
      </c>
      <c r="N106" s="71">
        <v>209.2</v>
      </c>
      <c r="O106" s="42" t="s">
        <v>3298</v>
      </c>
      <c r="P106" s="194">
        <f aca="true" t="shared" si="22" ref="P106:P111">IF(N106&lt;250,4)</f>
        <v>4</v>
      </c>
    </row>
    <row r="107" spans="11:16" ht="11.25" customHeight="1">
      <c r="K107" s="77"/>
      <c r="L107" s="184" t="s">
        <v>1645</v>
      </c>
      <c r="M107" s="185" t="s">
        <v>1646</v>
      </c>
      <c r="N107" s="71">
        <v>280.1</v>
      </c>
      <c r="O107" s="42" t="s">
        <v>3298</v>
      </c>
      <c r="P107" s="194">
        <v>5</v>
      </c>
    </row>
    <row r="108" spans="11:16" ht="11.25" customHeight="1">
      <c r="K108" s="77"/>
      <c r="L108" s="184" t="s">
        <v>1647</v>
      </c>
      <c r="M108" s="185" t="s">
        <v>1648</v>
      </c>
      <c r="N108" s="71">
        <v>158</v>
      </c>
      <c r="O108" s="42" t="s">
        <v>3298</v>
      </c>
      <c r="P108" s="194">
        <f t="shared" si="22"/>
        <v>4</v>
      </c>
    </row>
    <row r="109" spans="11:16" ht="11.25" customHeight="1">
      <c r="K109" s="77"/>
      <c r="L109" s="184" t="s">
        <v>1649</v>
      </c>
      <c r="M109" s="185" t="s">
        <v>1650</v>
      </c>
      <c r="N109" s="71">
        <v>154.5</v>
      </c>
      <c r="O109" s="42" t="s">
        <v>3298</v>
      </c>
      <c r="P109" s="194">
        <f t="shared" si="22"/>
        <v>4</v>
      </c>
    </row>
    <row r="110" spans="11:16" ht="11.25" customHeight="1">
      <c r="K110" s="77"/>
      <c r="L110" s="184" t="s">
        <v>2556</v>
      </c>
      <c r="M110" s="185" t="s">
        <v>2557</v>
      </c>
      <c r="N110" s="71">
        <v>453</v>
      </c>
      <c r="O110" s="42" t="s">
        <v>3298</v>
      </c>
      <c r="P110" s="194">
        <v>5</v>
      </c>
    </row>
    <row r="111" spans="11:16" ht="11.25" customHeight="1">
      <c r="K111" s="77"/>
      <c r="L111" s="184" t="s">
        <v>2558</v>
      </c>
      <c r="M111" s="185" t="s">
        <v>2559</v>
      </c>
      <c r="N111" s="71">
        <v>202.2</v>
      </c>
      <c r="O111" s="42" t="s">
        <v>3298</v>
      </c>
      <c r="P111" s="194">
        <f t="shared" si="22"/>
        <v>4</v>
      </c>
    </row>
    <row r="112" spans="11:16" ht="11.25" customHeight="1">
      <c r="K112" s="77"/>
      <c r="L112" s="184" t="s">
        <v>2560</v>
      </c>
      <c r="M112" s="185" t="s">
        <v>2561</v>
      </c>
      <c r="N112" s="71">
        <v>100.7</v>
      </c>
      <c r="O112" s="42" t="s">
        <v>3298</v>
      </c>
      <c r="P112" s="194">
        <f t="shared" si="21"/>
        <v>3</v>
      </c>
    </row>
    <row r="113" spans="11:16" ht="11.25" customHeight="1">
      <c r="K113" s="77"/>
      <c r="L113" s="184" t="s">
        <v>2562</v>
      </c>
      <c r="M113" s="185" t="s">
        <v>2563</v>
      </c>
      <c r="N113" s="71">
        <v>251.9</v>
      </c>
      <c r="O113" s="42" t="s">
        <v>3298</v>
      </c>
      <c r="P113" s="194">
        <v>5</v>
      </c>
    </row>
    <row r="114" spans="11:16" ht="11.25" customHeight="1">
      <c r="K114" s="77"/>
      <c r="L114" s="184" t="s">
        <v>2564</v>
      </c>
      <c r="M114" s="185" t="s">
        <v>2565</v>
      </c>
      <c r="N114" s="71">
        <v>304.1</v>
      </c>
      <c r="O114" s="42" t="s">
        <v>3298</v>
      </c>
      <c r="P114" s="194">
        <v>5</v>
      </c>
    </row>
    <row r="115" spans="11:16" ht="11.25" customHeight="1">
      <c r="K115" s="77"/>
      <c r="L115" s="184" t="s">
        <v>2566</v>
      </c>
      <c r="M115" s="185" t="s">
        <v>2567</v>
      </c>
      <c r="N115" s="71">
        <v>226.1</v>
      </c>
      <c r="O115" s="42" t="s">
        <v>3298</v>
      </c>
      <c r="P115" s="194">
        <f aca="true" t="shared" si="23" ref="P115:P117">IF(N115&lt;250,4)</f>
        <v>4</v>
      </c>
    </row>
    <row r="116" spans="11:16" ht="11.25" customHeight="1">
      <c r="K116" s="77"/>
      <c r="L116" s="184" t="s">
        <v>2568</v>
      </c>
      <c r="M116" s="185" t="s">
        <v>2569</v>
      </c>
      <c r="N116" s="71">
        <v>429.9</v>
      </c>
      <c r="O116" s="42" t="s">
        <v>3298</v>
      </c>
      <c r="P116" s="194">
        <v>5</v>
      </c>
    </row>
    <row r="117" spans="11:16" ht="11.25" customHeight="1">
      <c r="K117" s="77"/>
      <c r="L117" s="184" t="s">
        <v>2570</v>
      </c>
      <c r="M117" s="185" t="s">
        <v>2571</v>
      </c>
      <c r="N117" s="71">
        <v>196.9</v>
      </c>
      <c r="O117" s="42" t="s">
        <v>3298</v>
      </c>
      <c r="P117" s="194">
        <f t="shared" si="23"/>
        <v>4</v>
      </c>
    </row>
    <row r="118" spans="11:16" ht="11.25" customHeight="1">
      <c r="K118" s="77"/>
      <c r="L118" s="184" t="s">
        <v>2856</v>
      </c>
      <c r="M118" s="185" t="s">
        <v>2857</v>
      </c>
      <c r="N118" s="71">
        <v>114</v>
      </c>
      <c r="O118" s="42" t="s">
        <v>3298</v>
      </c>
      <c r="P118" s="194">
        <f t="shared" si="21"/>
        <v>3</v>
      </c>
    </row>
    <row r="119" spans="11:16" ht="11.25" customHeight="1">
      <c r="K119" s="77"/>
      <c r="L119" s="184" t="s">
        <v>2858</v>
      </c>
      <c r="M119" s="185" t="s">
        <v>2859</v>
      </c>
      <c r="N119" s="71">
        <v>405.1</v>
      </c>
      <c r="O119" s="42" t="s">
        <v>3298</v>
      </c>
      <c r="P119" s="194">
        <v>5</v>
      </c>
    </row>
    <row r="120" spans="11:16" ht="11.25" customHeight="1">
      <c r="K120" s="77"/>
      <c r="L120" s="184" t="s">
        <v>2726</v>
      </c>
      <c r="M120" s="185" t="s">
        <v>2727</v>
      </c>
      <c r="N120" s="71">
        <v>195.1</v>
      </c>
      <c r="O120" s="42" t="s">
        <v>3298</v>
      </c>
      <c r="P120" s="194">
        <f aca="true" t="shared" si="24" ref="P120:P121">IF(N120&lt;250,4)</f>
        <v>4</v>
      </c>
    </row>
    <row r="121" spans="11:16" ht="11.25" customHeight="1">
      <c r="K121" s="77"/>
      <c r="L121" s="184" t="s">
        <v>2728</v>
      </c>
      <c r="M121" s="185" t="s">
        <v>2729</v>
      </c>
      <c r="N121" s="71">
        <v>157.2</v>
      </c>
      <c r="O121" s="42" t="s">
        <v>3298</v>
      </c>
      <c r="P121" s="194">
        <f t="shared" si="24"/>
        <v>4</v>
      </c>
    </row>
    <row r="122" spans="11:16" ht="11.25" customHeight="1">
      <c r="K122" s="77"/>
      <c r="L122" s="184" t="s">
        <v>2730</v>
      </c>
      <c r="M122" s="185" t="s">
        <v>2731</v>
      </c>
      <c r="N122" s="71">
        <v>352.3</v>
      </c>
      <c r="O122" s="42" t="s">
        <v>3298</v>
      </c>
      <c r="P122" s="194">
        <v>5</v>
      </c>
    </row>
    <row r="123" spans="11:16" ht="11.25" customHeight="1">
      <c r="K123" s="77"/>
      <c r="L123" s="184" t="s">
        <v>2732</v>
      </c>
      <c r="M123" s="185" t="s">
        <v>2733</v>
      </c>
      <c r="N123" s="71">
        <v>286.1</v>
      </c>
      <c r="O123" s="42" t="s">
        <v>3298</v>
      </c>
      <c r="P123" s="194">
        <v>5</v>
      </c>
    </row>
    <row r="124" spans="11:16" ht="11.25" customHeight="1">
      <c r="K124" s="77"/>
      <c r="L124" s="184" t="s">
        <v>2734</v>
      </c>
      <c r="M124" s="185" t="s">
        <v>2735</v>
      </c>
      <c r="N124" s="71">
        <v>272.3</v>
      </c>
      <c r="O124" s="42" t="s">
        <v>3298</v>
      </c>
      <c r="P124" s="194">
        <v>5</v>
      </c>
    </row>
    <row r="125" spans="11:16" ht="11.25" customHeight="1">
      <c r="K125" s="77"/>
      <c r="L125" s="184" t="s">
        <v>2736</v>
      </c>
      <c r="M125" s="185" t="s">
        <v>2737</v>
      </c>
      <c r="N125" s="71">
        <v>145.8</v>
      </c>
      <c r="O125" s="42" t="s">
        <v>3298</v>
      </c>
      <c r="P125" s="194">
        <f t="shared" si="21"/>
        <v>3</v>
      </c>
    </row>
    <row r="126" spans="11:16" ht="11.25" customHeight="1">
      <c r="K126" s="77"/>
      <c r="L126" s="184" t="s">
        <v>2738</v>
      </c>
      <c r="M126" s="185" t="s">
        <v>2739</v>
      </c>
      <c r="N126" s="71">
        <v>272.5</v>
      </c>
      <c r="O126" s="42" t="s">
        <v>3298</v>
      </c>
      <c r="P126" s="194">
        <v>5</v>
      </c>
    </row>
    <row r="127" spans="11:16" ht="11.25" customHeight="1">
      <c r="K127" s="77"/>
      <c r="L127" s="184" t="s">
        <v>2740</v>
      </c>
      <c r="M127" s="185" t="s">
        <v>2741</v>
      </c>
      <c r="N127" s="71">
        <v>194.2</v>
      </c>
      <c r="O127" s="42" t="s">
        <v>3298</v>
      </c>
      <c r="P127" s="194">
        <f aca="true" t="shared" si="25" ref="P127:P145">IF(N127&lt;250,4)</f>
        <v>4</v>
      </c>
    </row>
    <row r="128" spans="11:16" ht="11.25" customHeight="1">
      <c r="K128" s="77"/>
      <c r="L128" s="184" t="s">
        <v>2742</v>
      </c>
      <c r="M128" s="185" t="s">
        <v>2743</v>
      </c>
      <c r="N128" s="71">
        <v>234.3</v>
      </c>
      <c r="O128" s="42" t="s">
        <v>3298</v>
      </c>
      <c r="P128" s="194">
        <f t="shared" si="25"/>
        <v>4</v>
      </c>
    </row>
    <row r="129" spans="11:16" ht="11.25" customHeight="1">
      <c r="K129" s="77"/>
      <c r="L129" s="184" t="s">
        <v>2744</v>
      </c>
      <c r="M129" s="185" t="s">
        <v>2745</v>
      </c>
      <c r="N129" s="71">
        <v>318.5</v>
      </c>
      <c r="O129" s="42" t="s">
        <v>3298</v>
      </c>
      <c r="P129" s="194">
        <v>5</v>
      </c>
    </row>
    <row r="130" spans="11:16" ht="11.25" customHeight="1">
      <c r="K130" s="77"/>
      <c r="L130" s="184" t="s">
        <v>2746</v>
      </c>
      <c r="M130" s="185" t="s">
        <v>2747</v>
      </c>
      <c r="N130" s="71">
        <v>558.2</v>
      </c>
      <c r="O130" s="42" t="s">
        <v>3298</v>
      </c>
      <c r="P130" s="194">
        <v>5</v>
      </c>
    </row>
    <row r="131" spans="11:16" ht="11.25" customHeight="1">
      <c r="K131" s="77"/>
      <c r="L131" s="184" t="s">
        <v>2748</v>
      </c>
      <c r="M131" s="185" t="s">
        <v>2749</v>
      </c>
      <c r="N131" s="71">
        <v>208.5</v>
      </c>
      <c r="O131" s="42" t="s">
        <v>3298</v>
      </c>
      <c r="P131" s="194">
        <f t="shared" si="25"/>
        <v>4</v>
      </c>
    </row>
    <row r="132" spans="11:16" ht="11.25" customHeight="1">
      <c r="K132" s="77"/>
      <c r="L132" s="184" t="s">
        <v>2750</v>
      </c>
      <c r="M132" s="185" t="s">
        <v>2751</v>
      </c>
      <c r="N132" s="71">
        <v>170</v>
      </c>
      <c r="O132" s="42" t="s">
        <v>3298</v>
      </c>
      <c r="P132" s="194">
        <f t="shared" si="25"/>
        <v>4</v>
      </c>
    </row>
    <row r="133" spans="11:16" ht="11.25" customHeight="1">
      <c r="K133" s="77"/>
      <c r="L133" s="184" t="s">
        <v>2752</v>
      </c>
      <c r="M133" s="185" t="s">
        <v>2753</v>
      </c>
      <c r="N133" s="71">
        <v>233.6</v>
      </c>
      <c r="O133" s="42" t="s">
        <v>3298</v>
      </c>
      <c r="P133" s="194">
        <f t="shared" si="25"/>
        <v>4</v>
      </c>
    </row>
    <row r="134" spans="11:16" ht="11.25" customHeight="1">
      <c r="K134" s="77"/>
      <c r="L134" s="184" t="s">
        <v>2754</v>
      </c>
      <c r="M134" s="185" t="s">
        <v>2755</v>
      </c>
      <c r="N134" s="71">
        <v>292</v>
      </c>
      <c r="O134" s="42" t="s">
        <v>3298</v>
      </c>
      <c r="P134" s="194">
        <v>5</v>
      </c>
    </row>
    <row r="135" spans="11:16" ht="11.25" customHeight="1">
      <c r="K135" s="77"/>
      <c r="L135" s="184" t="s">
        <v>2756</v>
      </c>
      <c r="M135" s="185" t="s">
        <v>2757</v>
      </c>
      <c r="N135" s="71">
        <v>319</v>
      </c>
      <c r="O135" s="42" t="s">
        <v>3298</v>
      </c>
      <c r="P135" s="194">
        <v>5</v>
      </c>
    </row>
    <row r="136" spans="11:16" ht="11.25" customHeight="1">
      <c r="K136" s="77"/>
      <c r="L136" s="184" t="s">
        <v>2758</v>
      </c>
      <c r="M136" s="185" t="s">
        <v>2759</v>
      </c>
      <c r="N136" s="71">
        <v>273.2</v>
      </c>
      <c r="O136" s="42" t="s">
        <v>3298</v>
      </c>
      <c r="P136" s="194">
        <v>5</v>
      </c>
    </row>
    <row r="137" spans="11:16" ht="11.25" customHeight="1">
      <c r="K137" s="77"/>
      <c r="L137" s="184" t="s">
        <v>2760</v>
      </c>
      <c r="M137" s="185" t="s">
        <v>2761</v>
      </c>
      <c r="N137" s="71">
        <v>339.2</v>
      </c>
      <c r="O137" s="42" t="s">
        <v>3298</v>
      </c>
      <c r="P137" s="194">
        <v>5</v>
      </c>
    </row>
    <row r="138" spans="11:16" ht="11.25" customHeight="1">
      <c r="K138" s="77"/>
      <c r="L138" s="184" t="s">
        <v>2762</v>
      </c>
      <c r="M138" s="185" t="s">
        <v>2763</v>
      </c>
      <c r="N138" s="71">
        <v>242.1</v>
      </c>
      <c r="O138" s="42" t="s">
        <v>3298</v>
      </c>
      <c r="P138" s="194">
        <f t="shared" si="25"/>
        <v>4</v>
      </c>
    </row>
    <row r="139" spans="11:16" ht="11.25" customHeight="1">
      <c r="K139" s="77"/>
      <c r="L139" s="184" t="s">
        <v>2764</v>
      </c>
      <c r="M139" s="185" t="s">
        <v>2765</v>
      </c>
      <c r="N139" s="71">
        <v>307.9</v>
      </c>
      <c r="O139" s="42" t="s">
        <v>3298</v>
      </c>
      <c r="P139" s="194">
        <v>5</v>
      </c>
    </row>
    <row r="140" spans="11:16" ht="11.25" customHeight="1">
      <c r="K140" s="77"/>
      <c r="L140" s="184" t="s">
        <v>2766</v>
      </c>
      <c r="M140" s="185" t="s">
        <v>2767</v>
      </c>
      <c r="N140" s="71">
        <v>416</v>
      </c>
      <c r="O140" s="42" t="s">
        <v>3298</v>
      </c>
      <c r="P140" s="194">
        <v>5</v>
      </c>
    </row>
    <row r="141" spans="11:16" ht="11.25" customHeight="1">
      <c r="K141" s="77"/>
      <c r="L141" s="184" t="s">
        <v>2768</v>
      </c>
      <c r="M141" s="185" t="s">
        <v>2769</v>
      </c>
      <c r="N141" s="71">
        <v>287.7</v>
      </c>
      <c r="O141" s="42" t="s">
        <v>3298</v>
      </c>
      <c r="P141" s="194">
        <v>5</v>
      </c>
    </row>
    <row r="142" spans="11:16" ht="11.25" customHeight="1">
      <c r="K142" s="77"/>
      <c r="L142" s="184" t="s">
        <v>2770</v>
      </c>
      <c r="M142" s="185" t="s">
        <v>2771</v>
      </c>
      <c r="N142" s="71">
        <v>175.5</v>
      </c>
      <c r="O142" s="42" t="s">
        <v>3298</v>
      </c>
      <c r="P142" s="194">
        <f t="shared" si="25"/>
        <v>4</v>
      </c>
    </row>
    <row r="143" spans="11:16" ht="11.25" customHeight="1">
      <c r="K143" s="77"/>
      <c r="L143" s="184" t="s">
        <v>2772</v>
      </c>
      <c r="M143" s="185" t="s">
        <v>2773</v>
      </c>
      <c r="N143" s="71">
        <v>401.1</v>
      </c>
      <c r="O143" s="42" t="s">
        <v>3298</v>
      </c>
      <c r="P143" s="194">
        <v>5</v>
      </c>
    </row>
    <row r="144" spans="11:16" ht="11.25" customHeight="1">
      <c r="K144" s="77"/>
      <c r="L144" s="184" t="s">
        <v>2774</v>
      </c>
      <c r="M144" s="185" t="s">
        <v>940</v>
      </c>
      <c r="N144" s="71">
        <v>345.2</v>
      </c>
      <c r="O144" s="42" t="s">
        <v>3298</v>
      </c>
      <c r="P144" s="194">
        <v>5</v>
      </c>
    </row>
    <row r="145" spans="11:16" ht="11.25" customHeight="1">
      <c r="K145" s="77"/>
      <c r="L145" s="184" t="s">
        <v>941</v>
      </c>
      <c r="M145" s="185" t="s">
        <v>942</v>
      </c>
      <c r="N145" s="71">
        <v>248.2</v>
      </c>
      <c r="O145" s="42" t="s">
        <v>3298</v>
      </c>
      <c r="P145" s="194">
        <f t="shared" si="25"/>
        <v>4</v>
      </c>
    </row>
    <row r="146" spans="11:16" ht="11.25" customHeight="1">
      <c r="K146" s="77"/>
      <c r="L146" s="184" t="s">
        <v>943</v>
      </c>
      <c r="M146" s="185" t="s">
        <v>944</v>
      </c>
      <c r="N146" s="71">
        <v>362.5</v>
      </c>
      <c r="O146" s="42" t="s">
        <v>3298</v>
      </c>
      <c r="P146" s="194">
        <v>5</v>
      </c>
    </row>
    <row r="147" spans="11:16" ht="11.25" customHeight="1">
      <c r="K147" s="77"/>
      <c r="L147" s="184" t="s">
        <v>945</v>
      </c>
      <c r="M147" s="185" t="s">
        <v>103</v>
      </c>
      <c r="N147" s="71">
        <v>123.8</v>
      </c>
      <c r="O147" s="42" t="s">
        <v>3298</v>
      </c>
      <c r="P147" s="194">
        <f t="shared" si="21"/>
        <v>3</v>
      </c>
    </row>
    <row r="148" spans="11:16" ht="11.25" customHeight="1">
      <c r="K148" s="77"/>
      <c r="L148" s="184" t="s">
        <v>104</v>
      </c>
      <c r="M148" s="185" t="s">
        <v>105</v>
      </c>
      <c r="N148" s="71">
        <v>289.2</v>
      </c>
      <c r="O148" s="42" t="s">
        <v>3298</v>
      </c>
      <c r="P148" s="194">
        <v>5</v>
      </c>
    </row>
    <row r="149" spans="11:16" ht="11.25" customHeight="1">
      <c r="K149" s="77"/>
      <c r="L149" s="184" t="s">
        <v>106</v>
      </c>
      <c r="M149" s="185" t="s">
        <v>107</v>
      </c>
      <c r="N149" s="71">
        <v>268.5</v>
      </c>
      <c r="O149" s="42" t="s">
        <v>3298</v>
      </c>
      <c r="P149" s="194">
        <v>5</v>
      </c>
    </row>
    <row r="150" spans="11:16" ht="11.25" customHeight="1">
      <c r="K150" s="77"/>
      <c r="L150" s="184" t="s">
        <v>108</v>
      </c>
      <c r="M150" s="185" t="s">
        <v>109</v>
      </c>
      <c r="N150" s="71">
        <v>378.9</v>
      </c>
      <c r="O150" s="42" t="s">
        <v>3298</v>
      </c>
      <c r="P150" s="194">
        <v>5</v>
      </c>
    </row>
    <row r="151" spans="11:16" ht="11.25" customHeight="1">
      <c r="K151" s="77"/>
      <c r="L151" s="184" t="s">
        <v>110</v>
      </c>
      <c r="M151" s="185" t="s">
        <v>111</v>
      </c>
      <c r="N151" s="71">
        <v>328.6</v>
      </c>
      <c r="O151" s="42" t="s">
        <v>3298</v>
      </c>
      <c r="P151" s="194">
        <v>5</v>
      </c>
    </row>
    <row r="152" spans="11:16" ht="11.25" customHeight="1">
      <c r="K152" s="77"/>
      <c r="L152" s="184" t="s">
        <v>112</v>
      </c>
      <c r="M152" s="185" t="s">
        <v>113</v>
      </c>
      <c r="N152" s="71">
        <v>222.6</v>
      </c>
      <c r="O152" s="42" t="s">
        <v>3298</v>
      </c>
      <c r="P152" s="194">
        <f aca="true" t="shared" si="26" ref="P152:P158">IF(N152&lt;250,4)</f>
        <v>4</v>
      </c>
    </row>
    <row r="153" spans="11:16" ht="11.25" customHeight="1">
      <c r="K153" s="77"/>
      <c r="L153" s="184" t="s">
        <v>114</v>
      </c>
      <c r="M153" s="185" t="s">
        <v>115</v>
      </c>
      <c r="N153" s="71">
        <v>257.2</v>
      </c>
      <c r="O153" s="42" t="s">
        <v>3298</v>
      </c>
      <c r="P153" s="194">
        <v>5</v>
      </c>
    </row>
    <row r="154" spans="11:16" ht="11.25" customHeight="1">
      <c r="K154" s="77"/>
      <c r="L154" s="184" t="s">
        <v>116</v>
      </c>
      <c r="M154" s="185" t="s">
        <v>117</v>
      </c>
      <c r="N154" s="71">
        <v>356.5</v>
      </c>
      <c r="O154" s="42" t="s">
        <v>3298</v>
      </c>
      <c r="P154" s="194">
        <v>5</v>
      </c>
    </row>
    <row r="155" spans="11:16" ht="11.25" customHeight="1">
      <c r="K155" s="77"/>
      <c r="L155" s="184" t="s">
        <v>118</v>
      </c>
      <c r="M155" s="185" t="s">
        <v>119</v>
      </c>
      <c r="N155" s="71">
        <v>151.6</v>
      </c>
      <c r="O155" s="42" t="s">
        <v>3298</v>
      </c>
      <c r="P155" s="194">
        <f t="shared" si="26"/>
        <v>4</v>
      </c>
    </row>
    <row r="156" spans="11:16" ht="11.25" customHeight="1">
      <c r="K156" s="77"/>
      <c r="L156" s="184" t="s">
        <v>120</v>
      </c>
      <c r="M156" s="185" t="s">
        <v>121</v>
      </c>
      <c r="N156" s="71">
        <v>431.3</v>
      </c>
      <c r="O156" s="42" t="s">
        <v>3298</v>
      </c>
      <c r="P156" s="194">
        <v>5</v>
      </c>
    </row>
    <row r="157" spans="11:16" ht="11.25" customHeight="1">
      <c r="K157" s="77"/>
      <c r="L157" s="184" t="s">
        <v>122</v>
      </c>
      <c r="M157" s="185" t="s">
        <v>123</v>
      </c>
      <c r="N157" s="71">
        <v>340</v>
      </c>
      <c r="O157" s="42" t="s">
        <v>3298</v>
      </c>
      <c r="P157" s="194">
        <v>5</v>
      </c>
    </row>
    <row r="158" spans="11:16" ht="11.25" customHeight="1">
      <c r="K158" s="77"/>
      <c r="L158" s="184" t="s">
        <v>124</v>
      </c>
      <c r="M158" s="185" t="s">
        <v>2830</v>
      </c>
      <c r="N158" s="71">
        <v>154.8</v>
      </c>
      <c r="O158" s="42" t="s">
        <v>3298</v>
      </c>
      <c r="P158" s="194">
        <f t="shared" si="26"/>
        <v>4</v>
      </c>
    </row>
    <row r="159" spans="11:16" ht="11.25" customHeight="1">
      <c r="K159" s="77"/>
      <c r="L159" s="184" t="s">
        <v>125</v>
      </c>
      <c r="M159" s="185" t="s">
        <v>126</v>
      </c>
      <c r="N159" s="71">
        <v>450.6</v>
      </c>
      <c r="O159" s="42" t="s">
        <v>3298</v>
      </c>
      <c r="P159" s="194">
        <v>5</v>
      </c>
    </row>
    <row r="160" spans="11:16" ht="11.25" customHeight="1">
      <c r="K160" s="77"/>
      <c r="L160" s="184" t="s">
        <v>127</v>
      </c>
      <c r="M160" s="185" t="s">
        <v>128</v>
      </c>
      <c r="N160" s="71">
        <v>142.7</v>
      </c>
      <c r="O160" s="42" t="s">
        <v>3298</v>
      </c>
      <c r="P160" s="194">
        <f aca="true" t="shared" si="27" ref="P160:P169">IF(N160&lt;150,3)</f>
        <v>3</v>
      </c>
    </row>
    <row r="161" spans="11:16" ht="11.25" customHeight="1">
      <c r="K161" s="77"/>
      <c r="L161" s="184" t="s">
        <v>129</v>
      </c>
      <c r="M161" s="185" t="s">
        <v>2831</v>
      </c>
      <c r="N161" s="71">
        <v>180.9</v>
      </c>
      <c r="O161" s="42" t="s">
        <v>3298</v>
      </c>
      <c r="P161" s="194">
        <f aca="true" t="shared" si="28" ref="P161:P166">IF(N161&lt;250,4)</f>
        <v>4</v>
      </c>
    </row>
    <row r="162" spans="11:16" ht="11.25" customHeight="1">
      <c r="K162" s="77"/>
      <c r="L162" s="184" t="s">
        <v>130</v>
      </c>
      <c r="M162" s="185" t="s">
        <v>131</v>
      </c>
      <c r="N162" s="71">
        <v>282.9</v>
      </c>
      <c r="O162" s="42" t="s">
        <v>3298</v>
      </c>
      <c r="P162" s="194">
        <v>5</v>
      </c>
    </row>
    <row r="163" spans="11:16" ht="11.25" customHeight="1">
      <c r="K163" s="77"/>
      <c r="L163" s="184" t="s">
        <v>132</v>
      </c>
      <c r="M163" s="185" t="s">
        <v>133</v>
      </c>
      <c r="N163" s="71">
        <v>468.5</v>
      </c>
      <c r="O163" s="42" t="s">
        <v>3298</v>
      </c>
      <c r="P163" s="194">
        <v>5</v>
      </c>
    </row>
    <row r="164" spans="11:16" ht="11.25" customHeight="1">
      <c r="K164" s="77"/>
      <c r="L164" s="184" t="s">
        <v>134</v>
      </c>
      <c r="M164" s="185" t="s">
        <v>135</v>
      </c>
      <c r="N164" s="71">
        <v>464.3</v>
      </c>
      <c r="O164" s="42" t="s">
        <v>3298</v>
      </c>
      <c r="P164" s="194">
        <v>5</v>
      </c>
    </row>
    <row r="165" spans="11:16" ht="11.25" customHeight="1">
      <c r="K165" s="77"/>
      <c r="L165" s="184" t="s">
        <v>136</v>
      </c>
      <c r="M165" s="185" t="s">
        <v>137</v>
      </c>
      <c r="N165" s="71">
        <v>228</v>
      </c>
      <c r="O165" s="42" t="s">
        <v>3298</v>
      </c>
      <c r="P165" s="194">
        <f t="shared" si="28"/>
        <v>4</v>
      </c>
    </row>
    <row r="166" spans="11:16" ht="11.25" customHeight="1">
      <c r="K166" s="77"/>
      <c r="L166" s="184" t="s">
        <v>138</v>
      </c>
      <c r="M166" s="185" t="s">
        <v>139</v>
      </c>
      <c r="N166" s="71">
        <v>166.6</v>
      </c>
      <c r="O166" s="42" t="s">
        <v>3298</v>
      </c>
      <c r="P166" s="194">
        <f t="shared" si="28"/>
        <v>4</v>
      </c>
    </row>
    <row r="167" spans="11:16" ht="11.25" customHeight="1">
      <c r="K167" s="77"/>
      <c r="L167" s="184" t="s">
        <v>140</v>
      </c>
      <c r="M167" s="185" t="s">
        <v>141</v>
      </c>
      <c r="N167" s="71">
        <v>66.6</v>
      </c>
      <c r="O167" s="42" t="s">
        <v>3298</v>
      </c>
      <c r="P167" s="194">
        <f t="shared" si="27"/>
        <v>3</v>
      </c>
    </row>
    <row r="168" spans="11:16" ht="11.25" customHeight="1">
      <c r="K168" s="77"/>
      <c r="L168" s="184" t="s">
        <v>142</v>
      </c>
      <c r="M168" s="185" t="s">
        <v>143</v>
      </c>
      <c r="N168" s="71">
        <v>232.2</v>
      </c>
      <c r="O168" s="42" t="s">
        <v>3298</v>
      </c>
      <c r="P168" s="194">
        <f>IF(N168&lt;250,4)</f>
        <v>4</v>
      </c>
    </row>
    <row r="169" spans="11:16" ht="11.25" customHeight="1">
      <c r="K169" s="77"/>
      <c r="L169" s="184" t="s">
        <v>144</v>
      </c>
      <c r="M169" s="185" t="s">
        <v>145</v>
      </c>
      <c r="N169" s="71">
        <v>127.5</v>
      </c>
      <c r="O169" s="42" t="s">
        <v>3298</v>
      </c>
      <c r="P169" s="194">
        <f t="shared" si="27"/>
        <v>3</v>
      </c>
    </row>
    <row r="170" spans="11:16" ht="11.25" customHeight="1">
      <c r="K170" s="77"/>
      <c r="L170" s="184" t="s">
        <v>146</v>
      </c>
      <c r="M170" s="185" t="s">
        <v>147</v>
      </c>
      <c r="N170" s="71">
        <v>48.1</v>
      </c>
      <c r="O170" s="42" t="s">
        <v>3298</v>
      </c>
      <c r="P170" s="194">
        <f aca="true" t="shared" si="29" ref="P170:P174">IF(N170&lt;50,2)</f>
        <v>2</v>
      </c>
    </row>
    <row r="171" spans="11:16" ht="11.25" customHeight="1">
      <c r="K171" s="77"/>
      <c r="L171" s="184" t="s">
        <v>148</v>
      </c>
      <c r="M171" s="185" t="s">
        <v>149</v>
      </c>
      <c r="N171" s="71">
        <v>231.3</v>
      </c>
      <c r="O171" s="42" t="s">
        <v>3298</v>
      </c>
      <c r="P171" s="194">
        <f>IF(N171&lt;250,4)</f>
        <v>4</v>
      </c>
    </row>
    <row r="172" spans="11:16" ht="11.25" customHeight="1">
      <c r="K172" s="77"/>
      <c r="L172" s="184" t="s">
        <v>150</v>
      </c>
      <c r="M172" s="185" t="s">
        <v>151</v>
      </c>
      <c r="N172" s="71">
        <v>110.3</v>
      </c>
      <c r="O172" s="42" t="s">
        <v>3298</v>
      </c>
      <c r="P172" s="194">
        <f aca="true" t="shared" si="30" ref="P172:P173">IF(N172&lt;150,3)</f>
        <v>3</v>
      </c>
    </row>
    <row r="173" spans="11:16" ht="11.25" customHeight="1">
      <c r="K173" s="77"/>
      <c r="L173" s="184" t="s">
        <v>152</v>
      </c>
      <c r="M173" s="185" t="s">
        <v>153</v>
      </c>
      <c r="N173" s="71">
        <v>73.7</v>
      </c>
      <c r="O173" s="42" t="s">
        <v>3298</v>
      </c>
      <c r="P173" s="194">
        <f t="shared" si="30"/>
        <v>3</v>
      </c>
    </row>
    <row r="174" spans="11:16" ht="11.25" customHeight="1">
      <c r="K174" s="77"/>
      <c r="L174" s="184" t="s">
        <v>154</v>
      </c>
      <c r="M174" s="185" t="s">
        <v>155</v>
      </c>
      <c r="N174" s="71">
        <v>30.5</v>
      </c>
      <c r="O174" s="42" t="s">
        <v>3298</v>
      </c>
      <c r="P174" s="194">
        <f t="shared" si="29"/>
        <v>2</v>
      </c>
    </row>
    <row r="175" spans="11:16" ht="11.25" customHeight="1">
      <c r="K175" s="77"/>
      <c r="L175" s="184" t="s">
        <v>156</v>
      </c>
      <c r="M175" s="185" t="s">
        <v>157</v>
      </c>
      <c r="N175" s="71">
        <v>102.2</v>
      </c>
      <c r="O175" s="42" t="s">
        <v>3298</v>
      </c>
      <c r="P175" s="194">
        <f aca="true" t="shared" si="31" ref="P175:P224">IF(N175&lt;150,3)</f>
        <v>3</v>
      </c>
    </row>
    <row r="176" spans="11:16" ht="11.25" customHeight="1">
      <c r="K176" s="77"/>
      <c r="L176" s="184" t="s">
        <v>158</v>
      </c>
      <c r="M176" s="185" t="s">
        <v>159</v>
      </c>
      <c r="N176" s="71">
        <v>210.1</v>
      </c>
      <c r="O176" s="42" t="s">
        <v>3298</v>
      </c>
      <c r="P176" s="194">
        <f aca="true" t="shared" si="32" ref="P176:P178">IF(N176&lt;250,4)</f>
        <v>4</v>
      </c>
    </row>
    <row r="177" spans="11:16" ht="11.25" customHeight="1">
      <c r="K177" s="77"/>
      <c r="L177" s="184" t="s">
        <v>160</v>
      </c>
      <c r="M177" s="185" t="s">
        <v>208</v>
      </c>
      <c r="N177" s="71">
        <v>177.8</v>
      </c>
      <c r="O177" s="42" t="s">
        <v>3298</v>
      </c>
      <c r="P177" s="194">
        <f t="shared" si="32"/>
        <v>4</v>
      </c>
    </row>
    <row r="178" spans="11:16" ht="11.25" customHeight="1">
      <c r="K178" s="77"/>
      <c r="L178" s="184" t="s">
        <v>209</v>
      </c>
      <c r="M178" s="185" t="s">
        <v>210</v>
      </c>
      <c r="N178" s="71">
        <v>235.2</v>
      </c>
      <c r="O178" s="42" t="s">
        <v>3298</v>
      </c>
      <c r="P178" s="194">
        <f t="shared" si="32"/>
        <v>4</v>
      </c>
    </row>
    <row r="179" spans="11:16" ht="11.25" customHeight="1">
      <c r="K179" s="77"/>
      <c r="L179" s="184" t="s">
        <v>211</v>
      </c>
      <c r="M179" s="185" t="s">
        <v>212</v>
      </c>
      <c r="N179" s="71">
        <v>685.3</v>
      </c>
      <c r="O179" s="42" t="s">
        <v>3298</v>
      </c>
      <c r="P179" s="194">
        <v>5</v>
      </c>
    </row>
    <row r="180" spans="11:16" ht="11.25" customHeight="1">
      <c r="K180" s="77"/>
      <c r="L180" s="184" t="s">
        <v>213</v>
      </c>
      <c r="M180" s="185" t="s">
        <v>3206</v>
      </c>
      <c r="N180" s="71">
        <v>142.7</v>
      </c>
      <c r="O180" s="42" t="s">
        <v>3298</v>
      </c>
      <c r="P180" s="194">
        <f t="shared" si="31"/>
        <v>3</v>
      </c>
    </row>
    <row r="181" spans="11:16" ht="11.25" customHeight="1">
      <c r="K181" s="77"/>
      <c r="L181" s="184" t="s">
        <v>214</v>
      </c>
      <c r="M181" s="185" t="s">
        <v>215</v>
      </c>
      <c r="N181" s="71">
        <v>387.9</v>
      </c>
      <c r="O181" s="42" t="s">
        <v>3298</v>
      </c>
      <c r="P181" s="194">
        <v>5</v>
      </c>
    </row>
    <row r="182" spans="11:16" ht="11.25" customHeight="1">
      <c r="K182" s="77"/>
      <c r="L182" s="184" t="s">
        <v>216</v>
      </c>
      <c r="M182" s="185" t="s">
        <v>217</v>
      </c>
      <c r="N182" s="71">
        <v>160.2</v>
      </c>
      <c r="O182" s="42" t="s">
        <v>3298</v>
      </c>
      <c r="P182" s="194">
        <f aca="true" t="shared" si="33" ref="P182:P186">IF(N182&lt;250,4)</f>
        <v>4</v>
      </c>
    </row>
    <row r="183" spans="11:16" ht="11.25" customHeight="1">
      <c r="K183" s="77"/>
      <c r="L183" s="184" t="s">
        <v>218</v>
      </c>
      <c r="M183" s="185" t="s">
        <v>2719</v>
      </c>
      <c r="N183" s="71">
        <v>168.8</v>
      </c>
      <c r="O183" s="42" t="s">
        <v>3298</v>
      </c>
      <c r="P183" s="194">
        <f t="shared" si="33"/>
        <v>4</v>
      </c>
    </row>
    <row r="184" spans="11:16" ht="11.25" customHeight="1">
      <c r="K184" s="77"/>
      <c r="L184" s="184" t="s">
        <v>219</v>
      </c>
      <c r="M184" s="185" t="s">
        <v>2832</v>
      </c>
      <c r="N184" s="71">
        <v>162.9</v>
      </c>
      <c r="O184" s="42" t="s">
        <v>3298</v>
      </c>
      <c r="P184" s="194">
        <f t="shared" si="33"/>
        <v>4</v>
      </c>
    </row>
    <row r="185" spans="11:16" ht="11.25" customHeight="1">
      <c r="K185" s="77"/>
      <c r="L185" s="184" t="s">
        <v>220</v>
      </c>
      <c r="M185" s="185" t="s">
        <v>221</v>
      </c>
      <c r="N185" s="71">
        <v>542.1</v>
      </c>
      <c r="O185" s="42" t="s">
        <v>3298</v>
      </c>
      <c r="P185" s="194">
        <v>5</v>
      </c>
    </row>
    <row r="186" spans="11:16" ht="11.25" customHeight="1">
      <c r="K186" s="77"/>
      <c r="L186" s="184" t="s">
        <v>222</v>
      </c>
      <c r="M186" s="185" t="s">
        <v>223</v>
      </c>
      <c r="N186" s="71">
        <v>199.8</v>
      </c>
      <c r="O186" s="42" t="s">
        <v>3298</v>
      </c>
      <c r="P186" s="194">
        <f t="shared" si="33"/>
        <v>4</v>
      </c>
    </row>
    <row r="187" spans="11:16" ht="11.25" customHeight="1">
      <c r="K187" s="77"/>
      <c r="L187" s="184" t="s">
        <v>224</v>
      </c>
      <c r="M187" s="185" t="s">
        <v>225</v>
      </c>
      <c r="N187" s="71">
        <v>127</v>
      </c>
      <c r="O187" s="42" t="s">
        <v>3298</v>
      </c>
      <c r="P187" s="194">
        <f t="shared" si="31"/>
        <v>3</v>
      </c>
    </row>
    <row r="188" spans="11:16" ht="11.25" customHeight="1">
      <c r="K188" s="77"/>
      <c r="L188" s="184" t="s">
        <v>226</v>
      </c>
      <c r="M188" s="185" t="s">
        <v>227</v>
      </c>
      <c r="N188" s="71">
        <v>147.2</v>
      </c>
      <c r="O188" s="42" t="s">
        <v>3298</v>
      </c>
      <c r="P188" s="194">
        <f t="shared" si="31"/>
        <v>3</v>
      </c>
    </row>
    <row r="189" spans="11:16" ht="11.25" customHeight="1">
      <c r="K189" s="77"/>
      <c r="L189" s="184" t="s">
        <v>228</v>
      </c>
      <c r="M189" s="185" t="s">
        <v>229</v>
      </c>
      <c r="N189" s="71">
        <v>102.4</v>
      </c>
      <c r="O189" s="42" t="s">
        <v>3298</v>
      </c>
      <c r="P189" s="194">
        <f t="shared" si="31"/>
        <v>3</v>
      </c>
    </row>
    <row r="190" spans="11:16" ht="11.25" customHeight="1">
      <c r="K190" s="77"/>
      <c r="L190" s="184" t="s">
        <v>230</v>
      </c>
      <c r="M190" s="185" t="s">
        <v>231</v>
      </c>
      <c r="N190" s="71">
        <v>119.5</v>
      </c>
      <c r="O190" s="42" t="s">
        <v>3298</v>
      </c>
      <c r="P190" s="194">
        <f t="shared" si="31"/>
        <v>3</v>
      </c>
    </row>
    <row r="191" spans="11:16" ht="11.25" customHeight="1">
      <c r="K191" s="77"/>
      <c r="L191" s="184" t="s">
        <v>232</v>
      </c>
      <c r="M191" s="185" t="s">
        <v>233</v>
      </c>
      <c r="N191" s="71">
        <v>142.6</v>
      </c>
      <c r="O191" s="42" t="s">
        <v>3298</v>
      </c>
      <c r="P191" s="194">
        <f t="shared" si="31"/>
        <v>3</v>
      </c>
    </row>
    <row r="192" spans="11:16" ht="11.25" customHeight="1">
      <c r="K192" s="77"/>
      <c r="L192" s="184" t="s">
        <v>234</v>
      </c>
      <c r="M192" s="185" t="s">
        <v>235</v>
      </c>
      <c r="N192" s="71">
        <v>145.5</v>
      </c>
      <c r="O192" s="42" t="s">
        <v>3298</v>
      </c>
      <c r="P192" s="194">
        <f t="shared" si="31"/>
        <v>3</v>
      </c>
    </row>
    <row r="193" spans="11:16" ht="11.25" customHeight="1">
      <c r="K193" s="77"/>
      <c r="L193" s="184" t="s">
        <v>236</v>
      </c>
      <c r="M193" s="185" t="s">
        <v>237</v>
      </c>
      <c r="N193" s="71">
        <v>164.4</v>
      </c>
      <c r="O193" s="42" t="s">
        <v>3298</v>
      </c>
      <c r="P193" s="194">
        <f>IF(N193&lt;250,4)</f>
        <v>4</v>
      </c>
    </row>
    <row r="194" spans="11:16" ht="11.25" customHeight="1">
      <c r="K194" s="77"/>
      <c r="L194" s="184" t="s">
        <v>238</v>
      </c>
      <c r="M194" s="185" t="s">
        <v>239</v>
      </c>
      <c r="N194" s="71">
        <v>142.5</v>
      </c>
      <c r="O194" s="42" t="s">
        <v>3298</v>
      </c>
      <c r="P194" s="194">
        <f t="shared" si="31"/>
        <v>3</v>
      </c>
    </row>
    <row r="195" spans="11:16" ht="11.25" customHeight="1">
      <c r="K195" s="77"/>
      <c r="L195" s="184" t="s">
        <v>240</v>
      </c>
      <c r="M195" s="185" t="s">
        <v>241</v>
      </c>
      <c r="N195" s="71">
        <v>252.1</v>
      </c>
      <c r="O195" s="42" t="s">
        <v>3298</v>
      </c>
      <c r="P195" s="194">
        <v>5</v>
      </c>
    </row>
    <row r="196" spans="11:16" ht="11.25" customHeight="1">
      <c r="K196" s="77"/>
      <c r="L196" s="184" t="s">
        <v>242</v>
      </c>
      <c r="M196" s="185" t="s">
        <v>243</v>
      </c>
      <c r="N196" s="71">
        <v>138</v>
      </c>
      <c r="O196" s="42" t="s">
        <v>3298</v>
      </c>
      <c r="P196" s="194">
        <f t="shared" si="31"/>
        <v>3</v>
      </c>
    </row>
    <row r="197" spans="11:16" ht="11.25" customHeight="1">
      <c r="K197" s="77"/>
      <c r="L197" s="184" t="s">
        <v>244</v>
      </c>
      <c r="M197" s="185" t="s">
        <v>245</v>
      </c>
      <c r="N197" s="71">
        <v>138</v>
      </c>
      <c r="O197" s="42" t="s">
        <v>3298</v>
      </c>
      <c r="P197" s="194">
        <f t="shared" si="31"/>
        <v>3</v>
      </c>
    </row>
    <row r="198" spans="11:16" ht="11.25" customHeight="1">
      <c r="K198" s="77"/>
      <c r="L198" s="184" t="s">
        <v>246</v>
      </c>
      <c r="M198" s="185" t="s">
        <v>247</v>
      </c>
      <c r="N198" s="71">
        <v>63.8</v>
      </c>
      <c r="O198" s="42" t="s">
        <v>3298</v>
      </c>
      <c r="P198" s="194">
        <f t="shared" si="31"/>
        <v>3</v>
      </c>
    </row>
    <row r="199" spans="11:16" ht="11.25" customHeight="1">
      <c r="K199" s="77"/>
      <c r="L199" s="184" t="s">
        <v>248</v>
      </c>
      <c r="M199" s="185" t="s">
        <v>249</v>
      </c>
      <c r="N199" s="71">
        <v>154.9</v>
      </c>
      <c r="O199" s="42" t="s">
        <v>3298</v>
      </c>
      <c r="P199" s="194">
        <f>IF(N199&lt;250,4)</f>
        <v>4</v>
      </c>
    </row>
    <row r="200" spans="11:16" ht="11.25" customHeight="1">
      <c r="K200" s="77"/>
      <c r="L200" s="184" t="s">
        <v>250</v>
      </c>
      <c r="M200" s="185" t="s">
        <v>2833</v>
      </c>
      <c r="N200" s="71">
        <v>76.9</v>
      </c>
      <c r="O200" s="42" t="s">
        <v>3298</v>
      </c>
      <c r="P200" s="194">
        <f t="shared" si="31"/>
        <v>3</v>
      </c>
    </row>
    <row r="201" spans="11:16" ht="11.25" customHeight="1">
      <c r="K201" s="77"/>
      <c r="L201" s="184" t="s">
        <v>251</v>
      </c>
      <c r="M201" s="185" t="s">
        <v>252</v>
      </c>
      <c r="N201" s="71">
        <v>309.7</v>
      </c>
      <c r="O201" s="42" t="s">
        <v>3298</v>
      </c>
      <c r="P201" s="194">
        <v>5</v>
      </c>
    </row>
    <row r="202" spans="11:16" ht="11.25" customHeight="1">
      <c r="K202" s="77"/>
      <c r="L202" s="184" t="s">
        <v>253</v>
      </c>
      <c r="M202" s="185" t="s">
        <v>254</v>
      </c>
      <c r="N202" s="71">
        <v>1177.9</v>
      </c>
      <c r="O202" s="42" t="s">
        <v>3298</v>
      </c>
      <c r="P202" s="194">
        <v>5</v>
      </c>
    </row>
    <row r="203" spans="11:16" ht="11.25" customHeight="1">
      <c r="K203" s="77"/>
      <c r="L203" s="184" t="s">
        <v>1180</v>
      </c>
      <c r="M203" s="185" t="s">
        <v>1181</v>
      </c>
      <c r="N203" s="71">
        <v>327.4</v>
      </c>
      <c r="O203" s="42" t="s">
        <v>3298</v>
      </c>
      <c r="P203" s="194">
        <v>5</v>
      </c>
    </row>
    <row r="204" spans="11:16" ht="11.25" customHeight="1">
      <c r="K204" s="77"/>
      <c r="L204" s="184" t="s">
        <v>1182</v>
      </c>
      <c r="M204" s="185" t="s">
        <v>1183</v>
      </c>
      <c r="N204" s="71">
        <v>280.7</v>
      </c>
      <c r="O204" s="42" t="s">
        <v>3298</v>
      </c>
      <c r="P204" s="194">
        <v>5</v>
      </c>
    </row>
    <row r="205" spans="11:16" ht="11.25" customHeight="1">
      <c r="K205" s="77"/>
      <c r="L205" s="184" t="s">
        <v>1184</v>
      </c>
      <c r="M205" s="185" t="s">
        <v>1185</v>
      </c>
      <c r="N205" s="71">
        <v>240.8</v>
      </c>
      <c r="O205" s="42" t="s">
        <v>3298</v>
      </c>
      <c r="P205" s="194">
        <f aca="true" t="shared" si="34" ref="P205:P215">IF(N205&lt;250,4)</f>
        <v>4</v>
      </c>
    </row>
    <row r="206" spans="11:16" ht="11.25" customHeight="1">
      <c r="K206" s="77"/>
      <c r="L206" s="184" t="s">
        <v>1186</v>
      </c>
      <c r="M206" s="185" t="s">
        <v>1187</v>
      </c>
      <c r="N206" s="71">
        <v>243</v>
      </c>
      <c r="O206" s="42" t="s">
        <v>3298</v>
      </c>
      <c r="P206" s="194">
        <f t="shared" si="34"/>
        <v>4</v>
      </c>
    </row>
    <row r="207" spans="11:16" ht="11.25" customHeight="1">
      <c r="K207" s="77"/>
      <c r="L207" s="184" t="s">
        <v>1188</v>
      </c>
      <c r="M207" s="185" t="s">
        <v>1189</v>
      </c>
      <c r="N207" s="71">
        <v>647.2</v>
      </c>
      <c r="O207" s="42" t="s">
        <v>3298</v>
      </c>
      <c r="P207" s="194">
        <v>5</v>
      </c>
    </row>
    <row r="208" spans="11:16" ht="11.25" customHeight="1">
      <c r="K208" s="77"/>
      <c r="L208" s="184" t="s">
        <v>1190</v>
      </c>
      <c r="M208" s="185" t="s">
        <v>1191</v>
      </c>
      <c r="N208" s="71">
        <v>276.6</v>
      </c>
      <c r="O208" s="42" t="s">
        <v>3298</v>
      </c>
      <c r="P208" s="194">
        <v>5</v>
      </c>
    </row>
    <row r="209" spans="11:16" ht="11.25" customHeight="1">
      <c r="K209" s="77"/>
      <c r="L209" s="184" t="s">
        <v>1192</v>
      </c>
      <c r="M209" s="185" t="s">
        <v>1193</v>
      </c>
      <c r="N209" s="71">
        <v>255.1</v>
      </c>
      <c r="O209" s="42" t="s">
        <v>3298</v>
      </c>
      <c r="P209" s="194">
        <v>5</v>
      </c>
    </row>
    <row r="210" spans="11:16" ht="11.25" customHeight="1">
      <c r="K210" s="77"/>
      <c r="L210" s="184" t="s">
        <v>1194</v>
      </c>
      <c r="M210" s="185" t="s">
        <v>3056</v>
      </c>
      <c r="N210" s="71">
        <v>215.9</v>
      </c>
      <c r="O210" s="42" t="s">
        <v>3298</v>
      </c>
      <c r="P210" s="194">
        <f t="shared" si="34"/>
        <v>4</v>
      </c>
    </row>
    <row r="211" spans="11:16" ht="11.25" customHeight="1">
      <c r="K211" s="77"/>
      <c r="L211" s="184" t="s">
        <v>1195</v>
      </c>
      <c r="M211" s="185" t="s">
        <v>1196</v>
      </c>
      <c r="N211" s="71">
        <v>210.7</v>
      </c>
      <c r="O211" s="42" t="s">
        <v>3298</v>
      </c>
      <c r="P211" s="194">
        <f t="shared" si="34"/>
        <v>4</v>
      </c>
    </row>
    <row r="212" spans="11:16" ht="11.25" customHeight="1">
      <c r="K212" s="77"/>
      <c r="L212" s="184" t="s">
        <v>1197</v>
      </c>
      <c r="M212" s="185" t="s">
        <v>1198</v>
      </c>
      <c r="N212" s="71">
        <v>169.1</v>
      </c>
      <c r="O212" s="42" t="s">
        <v>3298</v>
      </c>
      <c r="P212" s="194">
        <f t="shared" si="34"/>
        <v>4</v>
      </c>
    </row>
    <row r="213" spans="11:16" ht="11.25" customHeight="1">
      <c r="K213" s="77"/>
      <c r="L213" s="184" t="s">
        <v>1199</v>
      </c>
      <c r="M213" s="185" t="s">
        <v>1200</v>
      </c>
      <c r="N213" s="71">
        <v>233.8</v>
      </c>
      <c r="O213" s="42" t="s">
        <v>3298</v>
      </c>
      <c r="P213" s="194">
        <f t="shared" si="34"/>
        <v>4</v>
      </c>
    </row>
    <row r="214" spans="11:16" ht="11.25" customHeight="1">
      <c r="K214" s="77"/>
      <c r="L214" s="184" t="s">
        <v>1201</v>
      </c>
      <c r="M214" s="185" t="s">
        <v>1202</v>
      </c>
      <c r="N214" s="71">
        <v>166.3</v>
      </c>
      <c r="O214" s="42" t="s">
        <v>3298</v>
      </c>
      <c r="P214" s="194">
        <f t="shared" si="34"/>
        <v>4</v>
      </c>
    </row>
    <row r="215" spans="11:16" ht="11.25" customHeight="1">
      <c r="K215" s="77"/>
      <c r="L215" s="184" t="s">
        <v>1203</v>
      </c>
      <c r="M215" s="185" t="s">
        <v>1204</v>
      </c>
      <c r="N215" s="71">
        <v>212</v>
      </c>
      <c r="O215" s="42" t="s">
        <v>3298</v>
      </c>
      <c r="P215" s="194">
        <f t="shared" si="34"/>
        <v>4</v>
      </c>
    </row>
    <row r="216" spans="11:16" ht="11.25" customHeight="1">
      <c r="K216" s="77"/>
      <c r="L216" s="184" t="s">
        <v>1205</v>
      </c>
      <c r="M216" s="185" t="s">
        <v>1206</v>
      </c>
      <c r="N216" s="71">
        <v>253.4</v>
      </c>
      <c r="O216" s="42" t="s">
        <v>3298</v>
      </c>
      <c r="P216" s="194">
        <v>5</v>
      </c>
    </row>
    <row r="217" spans="11:16" ht="11.25" customHeight="1">
      <c r="K217" s="77"/>
      <c r="L217" s="184" t="s">
        <v>1207</v>
      </c>
      <c r="M217" s="185" t="s">
        <v>1208</v>
      </c>
      <c r="N217" s="71">
        <v>138.3</v>
      </c>
      <c r="O217" s="42" t="s">
        <v>3298</v>
      </c>
      <c r="P217" s="194">
        <f t="shared" si="31"/>
        <v>3</v>
      </c>
    </row>
    <row r="218" spans="11:16" ht="11.25" customHeight="1">
      <c r="K218" s="77"/>
      <c r="L218" s="184" t="s">
        <v>1209</v>
      </c>
      <c r="M218" s="185" t="s">
        <v>1210</v>
      </c>
      <c r="N218" s="71">
        <v>139.6</v>
      </c>
      <c r="O218" s="42" t="s">
        <v>3298</v>
      </c>
      <c r="P218" s="194">
        <f t="shared" si="31"/>
        <v>3</v>
      </c>
    </row>
    <row r="219" spans="11:16" ht="11.25" customHeight="1">
      <c r="K219" s="77"/>
      <c r="L219" s="184" t="s">
        <v>1211</v>
      </c>
      <c r="M219" s="185" t="s">
        <v>1212</v>
      </c>
      <c r="N219" s="71">
        <v>128.3</v>
      </c>
      <c r="O219" s="42" t="s">
        <v>3298</v>
      </c>
      <c r="P219" s="194">
        <f t="shared" si="31"/>
        <v>3</v>
      </c>
    </row>
    <row r="220" spans="11:16" ht="11.25" customHeight="1">
      <c r="K220" s="77"/>
      <c r="L220" s="184" t="s">
        <v>1213</v>
      </c>
      <c r="M220" s="185" t="s">
        <v>1214</v>
      </c>
      <c r="N220" s="71">
        <v>196.3</v>
      </c>
      <c r="O220" s="42" t="s">
        <v>3298</v>
      </c>
      <c r="P220" s="194">
        <f>IF(N220&lt;250,4)</f>
        <v>4</v>
      </c>
    </row>
    <row r="221" spans="11:16" ht="11.25" customHeight="1">
      <c r="K221" s="77"/>
      <c r="L221" s="184" t="s">
        <v>1215</v>
      </c>
      <c r="M221" s="185" t="s">
        <v>1216</v>
      </c>
      <c r="N221" s="71">
        <v>148.2</v>
      </c>
      <c r="O221" s="42" t="s">
        <v>3298</v>
      </c>
      <c r="P221" s="194">
        <f t="shared" si="31"/>
        <v>3</v>
      </c>
    </row>
    <row r="222" spans="11:16" ht="11.25" customHeight="1">
      <c r="K222" s="77"/>
      <c r="L222" s="184" t="s">
        <v>1217</v>
      </c>
      <c r="M222" s="185" t="s">
        <v>1218</v>
      </c>
      <c r="N222" s="71">
        <v>186.5</v>
      </c>
      <c r="O222" s="42" t="s">
        <v>3298</v>
      </c>
      <c r="P222" s="194">
        <f aca="true" t="shared" si="35" ref="P222">IF(N222&lt;250,4)</f>
        <v>4</v>
      </c>
    </row>
    <row r="223" spans="11:16" ht="11.25" customHeight="1">
      <c r="K223" s="77"/>
      <c r="L223" s="184" t="s">
        <v>1219</v>
      </c>
      <c r="M223" s="185" t="s">
        <v>1220</v>
      </c>
      <c r="N223" s="71">
        <v>264.6</v>
      </c>
      <c r="O223" s="42" t="s">
        <v>3298</v>
      </c>
      <c r="P223" s="194">
        <v>5</v>
      </c>
    </row>
    <row r="224" spans="11:16" ht="11.25" customHeight="1">
      <c r="K224" s="77"/>
      <c r="L224" s="184" t="s">
        <v>1221</v>
      </c>
      <c r="M224" s="185" t="s">
        <v>1222</v>
      </c>
      <c r="N224" s="71">
        <v>115.1</v>
      </c>
      <c r="O224" s="42" t="s">
        <v>3298</v>
      </c>
      <c r="P224" s="194">
        <f t="shared" si="31"/>
        <v>3</v>
      </c>
    </row>
    <row r="225" spans="11:16" ht="11.25" customHeight="1">
      <c r="K225" s="77"/>
      <c r="L225" s="184" t="s">
        <v>1223</v>
      </c>
      <c r="M225" s="185" t="s">
        <v>1224</v>
      </c>
      <c r="N225" s="71">
        <v>159.7</v>
      </c>
      <c r="O225" s="42" t="s">
        <v>3298</v>
      </c>
      <c r="P225" s="194">
        <f>IF(N225&lt;250,4)</f>
        <v>4</v>
      </c>
    </row>
    <row r="226" spans="11:16" ht="11.25" customHeight="1">
      <c r="K226" s="77"/>
      <c r="L226" s="184" t="s">
        <v>1225</v>
      </c>
      <c r="M226" s="185" t="s">
        <v>1226</v>
      </c>
      <c r="N226" s="71">
        <v>32.7</v>
      </c>
      <c r="O226" s="42" t="s">
        <v>3298</v>
      </c>
      <c r="P226" s="194">
        <f aca="true" t="shared" si="36" ref="P226:P259">IF(N226&lt;50,2)</f>
        <v>2</v>
      </c>
    </row>
    <row r="227" spans="11:16" ht="11.25" customHeight="1">
      <c r="K227" s="77"/>
      <c r="L227" s="184" t="s">
        <v>1227</v>
      </c>
      <c r="M227" s="185" t="s">
        <v>1228</v>
      </c>
      <c r="N227" s="71">
        <v>174.7</v>
      </c>
      <c r="O227" s="42" t="s">
        <v>3298</v>
      </c>
      <c r="P227" s="194">
        <f aca="true" t="shared" si="37" ref="P227:P238">IF(N227&lt;250,4)</f>
        <v>4</v>
      </c>
    </row>
    <row r="228" spans="11:16" ht="11.25" customHeight="1">
      <c r="K228" s="77"/>
      <c r="L228" s="184" t="s">
        <v>1229</v>
      </c>
      <c r="M228" s="185" t="s">
        <v>1230</v>
      </c>
      <c r="N228" s="71">
        <v>263.6</v>
      </c>
      <c r="O228" s="42" t="s">
        <v>3298</v>
      </c>
      <c r="P228" s="194">
        <v>5</v>
      </c>
    </row>
    <row r="229" spans="11:16" ht="11.25" customHeight="1">
      <c r="K229" s="77"/>
      <c r="L229" s="184" t="s">
        <v>1231</v>
      </c>
      <c r="M229" s="185" t="s">
        <v>1232</v>
      </c>
      <c r="N229" s="71">
        <v>162.7</v>
      </c>
      <c r="O229" s="42" t="s">
        <v>3298</v>
      </c>
      <c r="P229" s="194">
        <f t="shared" si="37"/>
        <v>4</v>
      </c>
    </row>
    <row r="230" spans="11:16" ht="11.25" customHeight="1">
      <c r="K230" s="77"/>
      <c r="L230" s="184" t="s">
        <v>1233</v>
      </c>
      <c r="M230" s="185" t="s">
        <v>1234</v>
      </c>
      <c r="N230" s="71">
        <v>239.3</v>
      </c>
      <c r="O230" s="42" t="s">
        <v>3298</v>
      </c>
      <c r="P230" s="194">
        <f t="shared" si="37"/>
        <v>4</v>
      </c>
    </row>
    <row r="231" spans="11:16" ht="11.25" customHeight="1">
      <c r="K231" s="77"/>
      <c r="L231" s="184" t="s">
        <v>1235</v>
      </c>
      <c r="M231" s="185" t="s">
        <v>3057</v>
      </c>
      <c r="N231" s="71">
        <v>348.6</v>
      </c>
      <c r="O231" s="42" t="s">
        <v>3298</v>
      </c>
      <c r="P231" s="194">
        <v>5</v>
      </c>
    </row>
    <row r="232" spans="11:16" ht="11.25" customHeight="1">
      <c r="K232" s="77"/>
      <c r="L232" s="184" t="s">
        <v>1236</v>
      </c>
      <c r="M232" s="185" t="s">
        <v>1237</v>
      </c>
      <c r="N232" s="71">
        <v>244.6</v>
      </c>
      <c r="O232" s="42" t="s">
        <v>3298</v>
      </c>
      <c r="P232" s="194">
        <f t="shared" si="37"/>
        <v>4</v>
      </c>
    </row>
    <row r="233" spans="11:16" ht="11.25" customHeight="1">
      <c r="K233" s="77"/>
      <c r="L233" s="184" t="s">
        <v>1238</v>
      </c>
      <c r="M233" s="185" t="s">
        <v>1239</v>
      </c>
      <c r="N233" s="71">
        <v>211.7</v>
      </c>
      <c r="O233" s="42" t="s">
        <v>3298</v>
      </c>
      <c r="P233" s="194">
        <f t="shared" si="37"/>
        <v>4</v>
      </c>
    </row>
    <row r="234" spans="11:16" ht="11.25" customHeight="1">
      <c r="K234" s="77"/>
      <c r="L234" s="184" t="s">
        <v>1240</v>
      </c>
      <c r="M234" s="185" t="s">
        <v>1241</v>
      </c>
      <c r="N234" s="71">
        <v>432.9</v>
      </c>
      <c r="O234" s="42" t="s">
        <v>3298</v>
      </c>
      <c r="P234" s="194">
        <v>5</v>
      </c>
    </row>
    <row r="235" spans="11:16" ht="11.25" customHeight="1">
      <c r="K235" s="77"/>
      <c r="L235" s="184" t="s">
        <v>1242</v>
      </c>
      <c r="M235" s="185" t="s">
        <v>1243</v>
      </c>
      <c r="N235" s="71">
        <v>244</v>
      </c>
      <c r="O235" s="42" t="s">
        <v>3298</v>
      </c>
      <c r="P235" s="194">
        <f t="shared" si="37"/>
        <v>4</v>
      </c>
    </row>
    <row r="236" spans="11:16" ht="11.25" customHeight="1">
      <c r="K236" s="77"/>
      <c r="L236" s="184" t="s">
        <v>1244</v>
      </c>
      <c r="M236" s="185" t="s">
        <v>1245</v>
      </c>
      <c r="N236" s="71">
        <v>312.5</v>
      </c>
      <c r="O236" s="42" t="s">
        <v>3298</v>
      </c>
      <c r="P236" s="194">
        <v>5</v>
      </c>
    </row>
    <row r="237" spans="11:16" ht="11.25" customHeight="1">
      <c r="K237" s="77"/>
      <c r="L237" s="184" t="s">
        <v>1246</v>
      </c>
      <c r="M237" s="185" t="s">
        <v>1247</v>
      </c>
      <c r="N237" s="71">
        <v>250.5</v>
      </c>
      <c r="O237" s="42" t="s">
        <v>3298</v>
      </c>
      <c r="P237" s="194">
        <v>5</v>
      </c>
    </row>
    <row r="238" spans="11:16" ht="11.25" customHeight="1">
      <c r="K238" s="77"/>
      <c r="L238" s="184" t="s">
        <v>1248</v>
      </c>
      <c r="M238" s="185" t="s">
        <v>1249</v>
      </c>
      <c r="N238" s="71">
        <v>151.3</v>
      </c>
      <c r="O238" s="42" t="s">
        <v>3298</v>
      </c>
      <c r="P238" s="194">
        <f t="shared" si="37"/>
        <v>4</v>
      </c>
    </row>
    <row r="239" spans="11:16" ht="11.25" customHeight="1">
      <c r="K239" s="77"/>
      <c r="L239" s="184" t="s">
        <v>1250</v>
      </c>
      <c r="M239" s="185" t="s">
        <v>2630</v>
      </c>
      <c r="N239" s="71">
        <v>110.7</v>
      </c>
      <c r="O239" s="42" t="s">
        <v>3298</v>
      </c>
      <c r="P239" s="194">
        <f aca="true" t="shared" si="38" ref="P239">IF(N239&lt;150,3)</f>
        <v>3</v>
      </c>
    </row>
    <row r="240" spans="11:16" ht="11.25" customHeight="1">
      <c r="K240" s="77"/>
      <c r="L240" s="184" t="s">
        <v>2842</v>
      </c>
      <c r="M240" s="185" t="s">
        <v>1259</v>
      </c>
      <c r="N240" s="71">
        <v>28.1</v>
      </c>
      <c r="O240" s="42" t="s">
        <v>3298</v>
      </c>
      <c r="P240" s="194">
        <f t="shared" si="36"/>
        <v>2</v>
      </c>
    </row>
    <row r="241" spans="11:16" ht="11.25" customHeight="1">
      <c r="K241" s="77"/>
      <c r="L241" s="184" t="s">
        <v>2843</v>
      </c>
      <c r="M241" s="185" t="s">
        <v>1260</v>
      </c>
      <c r="N241" s="71">
        <v>30.3</v>
      </c>
      <c r="O241" s="42" t="s">
        <v>3298</v>
      </c>
      <c r="P241" s="194">
        <f t="shared" si="36"/>
        <v>2</v>
      </c>
    </row>
    <row r="242" spans="11:16" ht="11.25" customHeight="1">
      <c r="K242" s="77"/>
      <c r="L242" s="184" t="s">
        <v>2834</v>
      </c>
      <c r="M242" s="185" t="s">
        <v>1251</v>
      </c>
      <c r="N242" s="71">
        <v>59.4</v>
      </c>
      <c r="O242" s="42" t="s">
        <v>3298</v>
      </c>
      <c r="P242" s="194">
        <f aca="true" t="shared" si="39" ref="P242:P245">IF(N242&lt;150,3)</f>
        <v>3</v>
      </c>
    </row>
    <row r="243" spans="11:16" ht="11.25" customHeight="1">
      <c r="K243" s="77"/>
      <c r="L243" s="184" t="s">
        <v>2844</v>
      </c>
      <c r="M243" s="185" t="s">
        <v>1261</v>
      </c>
      <c r="N243" s="71">
        <v>124.8</v>
      </c>
      <c r="O243" s="42" t="s">
        <v>3298</v>
      </c>
      <c r="P243" s="194">
        <f t="shared" si="39"/>
        <v>3</v>
      </c>
    </row>
    <row r="244" spans="11:18" ht="11.25" customHeight="1">
      <c r="K244" s="77"/>
      <c r="L244" s="184" t="s">
        <v>2835</v>
      </c>
      <c r="M244" s="185" t="s">
        <v>1252</v>
      </c>
      <c r="N244" s="71">
        <v>55.5</v>
      </c>
      <c r="O244" s="42" t="s">
        <v>3298</v>
      </c>
      <c r="P244" s="194">
        <f t="shared" si="39"/>
        <v>3</v>
      </c>
      <c r="Q244" s="27"/>
      <c r="R244" s="38"/>
    </row>
    <row r="245" spans="11:18" ht="11.25" customHeight="1">
      <c r="K245" s="77"/>
      <c r="L245" s="184" t="s">
        <v>2845</v>
      </c>
      <c r="M245" s="185" t="s">
        <v>1262</v>
      </c>
      <c r="N245" s="71">
        <v>98.6</v>
      </c>
      <c r="O245" s="42" t="s">
        <v>3298</v>
      </c>
      <c r="P245" s="194">
        <f t="shared" si="39"/>
        <v>3</v>
      </c>
      <c r="Q245" s="27"/>
      <c r="R245" s="38"/>
    </row>
    <row r="246" spans="11:18" ht="11.25" customHeight="1">
      <c r="K246" s="77"/>
      <c r="L246" s="184" t="s">
        <v>2846</v>
      </c>
      <c r="M246" s="185" t="s">
        <v>3223</v>
      </c>
      <c r="N246" s="71">
        <v>40.1</v>
      </c>
      <c r="O246" s="42" t="s">
        <v>3298</v>
      </c>
      <c r="P246" s="194">
        <f t="shared" si="36"/>
        <v>2</v>
      </c>
      <c r="Q246" s="27"/>
      <c r="R246" s="27"/>
    </row>
    <row r="247" spans="11:18" ht="11.25" customHeight="1">
      <c r="K247" s="77"/>
      <c r="L247" s="184" t="s">
        <v>2847</v>
      </c>
      <c r="M247" s="185" t="s">
        <v>3224</v>
      </c>
      <c r="N247" s="71">
        <v>115.4</v>
      </c>
      <c r="O247" s="42" t="s">
        <v>3298</v>
      </c>
      <c r="P247" s="194">
        <f>IF(N247&lt;150,3)</f>
        <v>3</v>
      </c>
      <c r="Q247" s="27"/>
      <c r="R247" s="27"/>
    </row>
    <row r="248" spans="11:18" ht="11.25" customHeight="1">
      <c r="K248" s="77"/>
      <c r="L248" s="184" t="s">
        <v>2836</v>
      </c>
      <c r="M248" s="185" t="s">
        <v>1253</v>
      </c>
      <c r="N248" s="71">
        <v>46.2</v>
      </c>
      <c r="O248" s="42" t="s">
        <v>3298</v>
      </c>
      <c r="P248" s="194">
        <f t="shared" si="36"/>
        <v>2</v>
      </c>
      <c r="Q248" s="27"/>
      <c r="R248" s="27"/>
    </row>
    <row r="249" spans="11:18" ht="11.25" customHeight="1">
      <c r="K249" s="77"/>
      <c r="L249" s="184" t="s">
        <v>2837</v>
      </c>
      <c r="M249" s="185" t="s">
        <v>1254</v>
      </c>
      <c r="N249" s="71">
        <v>108.1</v>
      </c>
      <c r="O249" s="42" t="s">
        <v>3298</v>
      </c>
      <c r="P249" s="194">
        <f>IF(N249&lt;150,3)</f>
        <v>3</v>
      </c>
      <c r="Q249" s="27"/>
      <c r="R249" s="27"/>
    </row>
    <row r="250" spans="11:18" ht="11.25" customHeight="1">
      <c r="K250" s="77"/>
      <c r="L250" s="184" t="s">
        <v>2848</v>
      </c>
      <c r="M250" s="185" t="s">
        <v>3225</v>
      </c>
      <c r="N250" s="71">
        <v>14.2</v>
      </c>
      <c r="O250" s="42" t="s">
        <v>3298</v>
      </c>
      <c r="P250" s="194">
        <f t="shared" si="36"/>
        <v>2</v>
      </c>
      <c r="Q250" s="27"/>
      <c r="R250" s="27"/>
    </row>
    <row r="251" spans="11:18" ht="11.25" customHeight="1">
      <c r="K251" s="77"/>
      <c r="L251" s="184" t="s">
        <v>2838</v>
      </c>
      <c r="M251" s="185" t="s">
        <v>1255</v>
      </c>
      <c r="N251" s="71">
        <v>18.5</v>
      </c>
      <c r="O251" s="42" t="s">
        <v>3298</v>
      </c>
      <c r="P251" s="194">
        <f t="shared" si="36"/>
        <v>2</v>
      </c>
      <c r="Q251" s="27"/>
      <c r="R251" s="27"/>
    </row>
    <row r="252" spans="11:18" ht="11.25" customHeight="1">
      <c r="K252" s="77"/>
      <c r="L252" s="184" t="s">
        <v>2839</v>
      </c>
      <c r="M252" s="185" t="s">
        <v>1256</v>
      </c>
      <c r="N252" s="71">
        <v>19.6</v>
      </c>
      <c r="O252" s="42" t="s">
        <v>3298</v>
      </c>
      <c r="P252" s="194">
        <f t="shared" si="36"/>
        <v>2</v>
      </c>
      <c r="Q252" s="27"/>
      <c r="R252" s="27"/>
    </row>
    <row r="253" spans="11:18" ht="11.25" customHeight="1">
      <c r="K253" s="77"/>
      <c r="L253" s="184" t="s">
        <v>2849</v>
      </c>
      <c r="M253" s="185" t="s">
        <v>3226</v>
      </c>
      <c r="N253" s="71">
        <v>131.4</v>
      </c>
      <c r="O253" s="42" t="s">
        <v>3298</v>
      </c>
      <c r="P253" s="194">
        <f>IF(N253&lt;150,3)</f>
        <v>3</v>
      </c>
      <c r="Q253" s="27"/>
      <c r="R253" s="27"/>
    </row>
    <row r="254" spans="11:18" ht="11.25" customHeight="1">
      <c r="K254" s="77"/>
      <c r="L254" s="184" t="s">
        <v>2840</v>
      </c>
      <c r="M254" s="185" t="s">
        <v>1257</v>
      </c>
      <c r="N254" s="71">
        <v>26.1</v>
      </c>
      <c r="O254" s="42" t="s">
        <v>3298</v>
      </c>
      <c r="P254" s="194">
        <f t="shared" si="36"/>
        <v>2</v>
      </c>
      <c r="Q254" s="27"/>
      <c r="R254" s="27"/>
    </row>
    <row r="255" spans="11:18" ht="11.25" customHeight="1">
      <c r="K255" s="77"/>
      <c r="L255" s="184" t="s">
        <v>2850</v>
      </c>
      <c r="M255" s="185" t="s">
        <v>3227</v>
      </c>
      <c r="N255" s="71">
        <v>15.6</v>
      </c>
      <c r="O255" s="42" t="s">
        <v>3298</v>
      </c>
      <c r="P255" s="194">
        <f t="shared" si="36"/>
        <v>2</v>
      </c>
      <c r="Q255" s="27"/>
      <c r="R255" s="27"/>
    </row>
    <row r="256" spans="11:18" ht="11.25" customHeight="1">
      <c r="K256" s="77"/>
      <c r="L256" s="184" t="s">
        <v>2851</v>
      </c>
      <c r="M256" s="185" t="s">
        <v>3228</v>
      </c>
      <c r="N256" s="71">
        <v>60.3</v>
      </c>
      <c r="O256" s="42" t="s">
        <v>3298</v>
      </c>
      <c r="P256" s="194">
        <f>IF(N256&lt;150,3)</f>
        <v>3</v>
      </c>
      <c r="Q256" s="27"/>
      <c r="R256" s="27"/>
    </row>
    <row r="257" spans="11:18" ht="11.25" customHeight="1">
      <c r="K257" s="77"/>
      <c r="L257" s="184" t="s">
        <v>2841</v>
      </c>
      <c r="M257" s="185" t="s">
        <v>1258</v>
      </c>
      <c r="N257" s="71">
        <v>7.9</v>
      </c>
      <c r="O257" s="42" t="s">
        <v>3298</v>
      </c>
      <c r="P257" s="194">
        <f t="shared" si="36"/>
        <v>2</v>
      </c>
      <c r="Q257" s="27"/>
      <c r="R257" s="27"/>
    </row>
    <row r="258" spans="11:18" ht="11.25" customHeight="1">
      <c r="K258" s="77"/>
      <c r="L258" s="184" t="s">
        <v>3229</v>
      </c>
      <c r="M258" s="185" t="s">
        <v>3230</v>
      </c>
      <c r="N258" s="71">
        <v>55.2</v>
      </c>
      <c r="O258" s="42" t="s">
        <v>3298</v>
      </c>
      <c r="P258" s="194">
        <f>IF(N258&lt;150,3)</f>
        <v>3</v>
      </c>
      <c r="Q258" s="27"/>
      <c r="R258" s="27"/>
    </row>
    <row r="259" spans="11:18" ht="11.25" customHeight="1">
      <c r="K259" s="77"/>
      <c r="L259" s="184" t="s">
        <v>3231</v>
      </c>
      <c r="M259" s="185" t="s">
        <v>3232</v>
      </c>
      <c r="N259" s="71">
        <v>29.6</v>
      </c>
      <c r="O259" s="42" t="s">
        <v>3298</v>
      </c>
      <c r="P259" s="194">
        <f t="shared" si="36"/>
        <v>2</v>
      </c>
      <c r="Q259" s="27"/>
      <c r="R259" s="27"/>
    </row>
    <row r="260" spans="11:18" ht="11.25" customHeight="1">
      <c r="K260" s="77"/>
      <c r="L260" s="184" t="s">
        <v>99</v>
      </c>
      <c r="M260" s="185" t="s">
        <v>2634</v>
      </c>
      <c r="N260" s="71">
        <v>99.3</v>
      </c>
      <c r="O260" s="42" t="s">
        <v>3298</v>
      </c>
      <c r="P260" s="194">
        <f aca="true" t="shared" si="40" ref="P260:P287">IF(N260&lt;150,3)</f>
        <v>3</v>
      </c>
      <c r="Q260" s="27"/>
      <c r="R260" s="27"/>
    </row>
    <row r="261" spans="11:18" ht="11.25" customHeight="1">
      <c r="K261" s="77"/>
      <c r="L261" s="184" t="s">
        <v>100</v>
      </c>
      <c r="M261" s="185" t="s">
        <v>101</v>
      </c>
      <c r="N261" s="71">
        <v>333.3</v>
      </c>
      <c r="O261" s="42" t="s">
        <v>3298</v>
      </c>
      <c r="P261" s="194">
        <v>5</v>
      </c>
      <c r="Q261" s="27"/>
      <c r="R261" s="27"/>
    </row>
    <row r="262" spans="11:18" ht="11.25" customHeight="1">
      <c r="K262" s="77"/>
      <c r="L262" s="184" t="s">
        <v>102</v>
      </c>
      <c r="M262" s="185" t="s">
        <v>2707</v>
      </c>
      <c r="N262" s="71">
        <v>134</v>
      </c>
      <c r="O262" s="42" t="s">
        <v>3298</v>
      </c>
      <c r="P262" s="194">
        <f t="shared" si="40"/>
        <v>3</v>
      </c>
      <c r="Q262" s="27"/>
      <c r="R262" s="27"/>
    </row>
    <row r="263" spans="11:18" ht="11.25" customHeight="1">
      <c r="K263" s="77"/>
      <c r="L263" s="184" t="s">
        <v>2708</v>
      </c>
      <c r="M263" s="185" t="s">
        <v>2709</v>
      </c>
      <c r="N263" s="71">
        <v>97.9</v>
      </c>
      <c r="O263" s="42" t="s">
        <v>3298</v>
      </c>
      <c r="P263" s="194">
        <f t="shared" si="40"/>
        <v>3</v>
      </c>
      <c r="Q263" s="27"/>
      <c r="R263" s="27"/>
    </row>
    <row r="264" spans="11:18" ht="11.25" customHeight="1">
      <c r="K264" s="77"/>
      <c r="L264" s="184" t="s">
        <v>627</v>
      </c>
      <c r="M264" s="185" t="s">
        <v>628</v>
      </c>
      <c r="N264" s="71">
        <v>75.9</v>
      </c>
      <c r="O264" s="42" t="s">
        <v>3298</v>
      </c>
      <c r="P264" s="194">
        <f t="shared" si="40"/>
        <v>3</v>
      </c>
      <c r="Q264" s="27"/>
      <c r="R264" s="27"/>
    </row>
    <row r="265" spans="11:18" ht="11.25" customHeight="1">
      <c r="K265" s="77"/>
      <c r="L265" s="184" t="s">
        <v>629</v>
      </c>
      <c r="M265" s="185" t="s">
        <v>630</v>
      </c>
      <c r="N265" s="71">
        <v>200.9</v>
      </c>
      <c r="O265" s="42" t="s">
        <v>3298</v>
      </c>
      <c r="P265" s="194">
        <f aca="true" t="shared" si="41" ref="P265:P266">IF(N265&lt;250,4)</f>
        <v>4</v>
      </c>
      <c r="Q265" s="27"/>
      <c r="R265" s="27"/>
    </row>
    <row r="266" spans="11:18" ht="11.25" customHeight="1">
      <c r="K266" s="77"/>
      <c r="L266" s="184" t="s">
        <v>631</v>
      </c>
      <c r="M266" s="185" t="s">
        <v>632</v>
      </c>
      <c r="N266" s="71">
        <v>221.8</v>
      </c>
      <c r="O266" s="42" t="s">
        <v>3298</v>
      </c>
      <c r="P266" s="194">
        <f t="shared" si="41"/>
        <v>4</v>
      </c>
      <c r="Q266" s="27"/>
      <c r="R266" s="27"/>
    </row>
    <row r="267" spans="11:18" ht="11.25" customHeight="1">
      <c r="K267" s="77"/>
      <c r="L267" s="184" t="s">
        <v>633</v>
      </c>
      <c r="M267" s="185" t="s">
        <v>634</v>
      </c>
      <c r="N267" s="71">
        <v>83.5</v>
      </c>
      <c r="O267" s="42" t="s">
        <v>3298</v>
      </c>
      <c r="P267" s="194">
        <f t="shared" si="40"/>
        <v>3</v>
      </c>
      <c r="Q267" s="27"/>
      <c r="R267" s="27"/>
    </row>
    <row r="268" spans="11:18" ht="11.25" customHeight="1">
      <c r="K268" s="77"/>
      <c r="L268" s="184" t="s">
        <v>635</v>
      </c>
      <c r="M268" s="185" t="s">
        <v>1550</v>
      </c>
      <c r="N268" s="71">
        <v>172.7</v>
      </c>
      <c r="O268" s="42" t="s">
        <v>3298</v>
      </c>
      <c r="P268" s="194">
        <f aca="true" t="shared" si="42" ref="P268:P270">IF(N268&lt;250,4)</f>
        <v>4</v>
      </c>
      <c r="Q268" s="27"/>
      <c r="R268" s="27"/>
    </row>
    <row r="269" spans="11:18" ht="11.25" customHeight="1">
      <c r="K269" s="77"/>
      <c r="L269" s="184" t="s">
        <v>1551</v>
      </c>
      <c r="M269" s="185" t="s">
        <v>1552</v>
      </c>
      <c r="N269" s="71">
        <v>174.2</v>
      </c>
      <c r="O269" s="42" t="s">
        <v>3298</v>
      </c>
      <c r="P269" s="194">
        <f t="shared" si="42"/>
        <v>4</v>
      </c>
      <c r="Q269" s="27"/>
      <c r="R269" s="27"/>
    </row>
    <row r="270" spans="11:16" ht="11.25" customHeight="1">
      <c r="K270" s="77"/>
      <c r="L270" s="184" t="s">
        <v>1553</v>
      </c>
      <c r="M270" s="185" t="s">
        <v>1554</v>
      </c>
      <c r="N270" s="71">
        <v>223.1</v>
      </c>
      <c r="O270" s="42" t="s">
        <v>3298</v>
      </c>
      <c r="P270" s="194">
        <f t="shared" si="42"/>
        <v>4</v>
      </c>
    </row>
    <row r="271" spans="11:16" ht="11.25" customHeight="1">
      <c r="K271" s="77"/>
      <c r="L271" s="184" t="s">
        <v>1555</v>
      </c>
      <c r="M271" s="185" t="s">
        <v>1556</v>
      </c>
      <c r="N271" s="71">
        <v>92.7</v>
      </c>
      <c r="O271" s="42" t="s">
        <v>3298</v>
      </c>
      <c r="P271" s="194">
        <f t="shared" si="40"/>
        <v>3</v>
      </c>
    </row>
    <row r="272" spans="11:16" ht="11.25" customHeight="1">
      <c r="K272" s="77"/>
      <c r="L272" s="184" t="s">
        <v>1557</v>
      </c>
      <c r="M272" s="185" t="s">
        <v>1558</v>
      </c>
      <c r="N272" s="71">
        <v>187.9</v>
      </c>
      <c r="O272" s="42" t="s">
        <v>3298</v>
      </c>
      <c r="P272" s="194">
        <f>IF(N272&lt;250,4)</f>
        <v>4</v>
      </c>
    </row>
    <row r="273" spans="11:16" ht="11.25" customHeight="1">
      <c r="K273" s="77"/>
      <c r="L273" s="184" t="s">
        <v>1559</v>
      </c>
      <c r="M273" s="185" t="s">
        <v>1560</v>
      </c>
      <c r="N273" s="71">
        <v>114</v>
      </c>
      <c r="O273" s="42" t="s">
        <v>3298</v>
      </c>
      <c r="P273" s="194">
        <f t="shared" si="40"/>
        <v>3</v>
      </c>
    </row>
    <row r="274" spans="11:16" ht="11.25" customHeight="1">
      <c r="K274" s="77"/>
      <c r="L274" s="184" t="s">
        <v>1561</v>
      </c>
      <c r="M274" s="185" t="s">
        <v>1562</v>
      </c>
      <c r="N274" s="71">
        <v>182.8</v>
      </c>
      <c r="O274" s="42" t="s">
        <v>3298</v>
      </c>
      <c r="P274" s="194">
        <f aca="true" t="shared" si="43" ref="P274:P275">IF(N274&lt;250,4)</f>
        <v>4</v>
      </c>
    </row>
    <row r="275" spans="11:16" ht="11.25" customHeight="1">
      <c r="K275" s="77"/>
      <c r="L275" s="184" t="s">
        <v>598</v>
      </c>
      <c r="M275" s="185" t="s">
        <v>599</v>
      </c>
      <c r="N275" s="71">
        <v>156</v>
      </c>
      <c r="O275" s="42" t="s">
        <v>3298</v>
      </c>
      <c r="P275" s="194">
        <f t="shared" si="43"/>
        <v>4</v>
      </c>
    </row>
    <row r="276" spans="11:16" ht="11.25" customHeight="1">
      <c r="K276" s="77"/>
      <c r="L276" s="184" t="s">
        <v>600</v>
      </c>
      <c r="M276" s="185" t="s">
        <v>601</v>
      </c>
      <c r="N276" s="71">
        <v>141.3</v>
      </c>
      <c r="O276" s="42" t="s">
        <v>3298</v>
      </c>
      <c r="P276" s="194">
        <f t="shared" si="40"/>
        <v>3</v>
      </c>
    </row>
    <row r="277" spans="11:16" ht="11.25" customHeight="1">
      <c r="K277" s="77"/>
      <c r="L277" s="184" t="s">
        <v>602</v>
      </c>
      <c r="M277" s="185" t="s">
        <v>603</v>
      </c>
      <c r="N277" s="71">
        <v>89.5</v>
      </c>
      <c r="O277" s="42" t="s">
        <v>3298</v>
      </c>
      <c r="P277" s="194">
        <f t="shared" si="40"/>
        <v>3</v>
      </c>
    </row>
    <row r="278" spans="11:16" ht="11.25" customHeight="1">
      <c r="K278" s="77"/>
      <c r="L278" s="184" t="s">
        <v>604</v>
      </c>
      <c r="M278" s="185" t="s">
        <v>605</v>
      </c>
      <c r="N278" s="71">
        <v>198.9</v>
      </c>
      <c r="O278" s="42" t="s">
        <v>3298</v>
      </c>
      <c r="P278" s="194">
        <f>IF(N278&lt;250,4)</f>
        <v>4</v>
      </c>
    </row>
    <row r="279" spans="11:16" ht="11.25" customHeight="1">
      <c r="K279" s="77"/>
      <c r="L279" s="184" t="s">
        <v>606</v>
      </c>
      <c r="M279" s="185" t="s">
        <v>607</v>
      </c>
      <c r="N279" s="71">
        <v>126.9</v>
      </c>
      <c r="O279" s="42" t="s">
        <v>3298</v>
      </c>
      <c r="P279" s="194">
        <f t="shared" si="40"/>
        <v>3</v>
      </c>
    </row>
    <row r="280" spans="11:16" ht="11.25" customHeight="1">
      <c r="K280" s="77"/>
      <c r="L280" s="184" t="s">
        <v>608</v>
      </c>
      <c r="M280" s="185" t="s">
        <v>609</v>
      </c>
      <c r="N280" s="71">
        <v>131</v>
      </c>
      <c r="O280" s="42" t="s">
        <v>3298</v>
      </c>
      <c r="P280" s="194">
        <f t="shared" si="40"/>
        <v>3</v>
      </c>
    </row>
    <row r="281" spans="11:16" ht="11.25" customHeight="1">
      <c r="K281" s="77"/>
      <c r="L281" s="184" t="s">
        <v>610</v>
      </c>
      <c r="M281" s="185" t="s">
        <v>611</v>
      </c>
      <c r="N281" s="71">
        <v>77.5</v>
      </c>
      <c r="O281" s="42" t="s">
        <v>3298</v>
      </c>
      <c r="P281" s="194">
        <f t="shared" si="40"/>
        <v>3</v>
      </c>
    </row>
    <row r="282" spans="11:16" ht="11.25" customHeight="1">
      <c r="K282" s="77"/>
      <c r="L282" s="184" t="s">
        <v>612</v>
      </c>
      <c r="M282" s="185" t="s">
        <v>613</v>
      </c>
      <c r="N282" s="71">
        <v>65.8</v>
      </c>
      <c r="O282" s="42" t="s">
        <v>3298</v>
      </c>
      <c r="P282" s="194">
        <f t="shared" si="40"/>
        <v>3</v>
      </c>
    </row>
    <row r="283" spans="11:16" ht="11.25" customHeight="1">
      <c r="K283" s="77"/>
      <c r="L283" s="184" t="s">
        <v>614</v>
      </c>
      <c r="M283" s="185" t="s">
        <v>615</v>
      </c>
      <c r="N283" s="71">
        <v>81</v>
      </c>
      <c r="O283" s="42" t="s">
        <v>3298</v>
      </c>
      <c r="P283" s="194">
        <f t="shared" si="40"/>
        <v>3</v>
      </c>
    </row>
    <row r="284" spans="11:16" ht="11.25" customHeight="1">
      <c r="K284" s="77"/>
      <c r="L284" s="184" t="s">
        <v>616</v>
      </c>
      <c r="M284" s="185" t="s">
        <v>617</v>
      </c>
      <c r="N284" s="71">
        <v>140.5</v>
      </c>
      <c r="O284" s="42" t="s">
        <v>3298</v>
      </c>
      <c r="P284" s="194">
        <f t="shared" si="40"/>
        <v>3</v>
      </c>
    </row>
    <row r="285" spans="11:16" ht="11.25" customHeight="1">
      <c r="K285" s="77"/>
      <c r="L285" s="184" t="s">
        <v>618</v>
      </c>
      <c r="M285" s="185" t="s">
        <v>619</v>
      </c>
      <c r="N285" s="71">
        <v>134.3</v>
      </c>
      <c r="O285" s="42" t="s">
        <v>3298</v>
      </c>
      <c r="P285" s="194">
        <f t="shared" si="40"/>
        <v>3</v>
      </c>
    </row>
    <row r="286" spans="11:16" ht="11.25" customHeight="1">
      <c r="K286" s="77"/>
      <c r="L286" s="184" t="s">
        <v>620</v>
      </c>
      <c r="M286" s="185" t="s">
        <v>621</v>
      </c>
      <c r="N286" s="71">
        <v>55.7</v>
      </c>
      <c r="O286" s="42" t="s">
        <v>3298</v>
      </c>
      <c r="P286" s="194">
        <f t="shared" si="40"/>
        <v>3</v>
      </c>
    </row>
    <row r="287" spans="11:16" ht="11.25" customHeight="1">
      <c r="K287" s="77"/>
      <c r="L287" s="184" t="s">
        <v>622</v>
      </c>
      <c r="M287" s="185" t="s">
        <v>623</v>
      </c>
      <c r="N287" s="71">
        <v>50.2</v>
      </c>
      <c r="O287" s="42" t="s">
        <v>3298</v>
      </c>
      <c r="P287" s="194">
        <f t="shared" si="40"/>
        <v>3</v>
      </c>
    </row>
    <row r="288" spans="11:16" ht="11.25" customHeight="1">
      <c r="K288" s="77"/>
      <c r="L288" s="184" t="s">
        <v>624</v>
      </c>
      <c r="M288" s="185" t="s">
        <v>2860</v>
      </c>
      <c r="N288" s="71">
        <v>33.3</v>
      </c>
      <c r="O288" s="42" t="s">
        <v>3298</v>
      </c>
      <c r="P288" s="194">
        <f aca="true" t="shared" si="44" ref="P288:P291">IF(N288&lt;50,2)</f>
        <v>2</v>
      </c>
    </row>
    <row r="289" spans="11:16" ht="11.25" customHeight="1">
      <c r="K289" s="77"/>
      <c r="L289" s="184" t="s">
        <v>2861</v>
      </c>
      <c r="M289" s="185" t="s">
        <v>2862</v>
      </c>
      <c r="N289" s="71">
        <v>39.2</v>
      </c>
      <c r="O289" s="42" t="s">
        <v>3298</v>
      </c>
      <c r="P289" s="194">
        <f t="shared" si="44"/>
        <v>2</v>
      </c>
    </row>
    <row r="290" spans="11:16" ht="11.25" customHeight="1">
      <c r="K290" s="77"/>
      <c r="L290" s="184" t="s">
        <v>2863</v>
      </c>
      <c r="M290" s="185" t="s">
        <v>2864</v>
      </c>
      <c r="N290" s="71">
        <v>41.6</v>
      </c>
      <c r="O290" s="42" t="s">
        <v>3298</v>
      </c>
      <c r="P290" s="194">
        <f t="shared" si="44"/>
        <v>2</v>
      </c>
    </row>
    <row r="291" spans="11:17" ht="11.25" customHeight="1">
      <c r="K291" s="77"/>
      <c r="L291" s="184" t="s">
        <v>2865</v>
      </c>
      <c r="M291" s="185" t="s">
        <v>2866</v>
      </c>
      <c r="N291" s="71">
        <v>43.2</v>
      </c>
      <c r="P291" s="194">
        <f t="shared" si="44"/>
        <v>2</v>
      </c>
      <c r="Q291" s="42">
        <v>2009</v>
      </c>
    </row>
    <row r="292" spans="11:16" ht="11.25" customHeight="1">
      <c r="K292" s="77"/>
      <c r="L292" s="184" t="s">
        <v>2867</v>
      </c>
      <c r="M292" s="185" t="s">
        <v>2868</v>
      </c>
      <c r="N292" s="71">
        <v>103.4</v>
      </c>
      <c r="O292" s="42" t="s">
        <v>3298</v>
      </c>
      <c r="P292" s="194">
        <f aca="true" t="shared" si="45" ref="P292:P293">IF(N292&lt;150,3)</f>
        <v>3</v>
      </c>
    </row>
    <row r="293" spans="11:16" ht="11.25" customHeight="1">
      <c r="K293" s="77"/>
      <c r="L293" s="184" t="s">
        <v>2869</v>
      </c>
      <c r="M293" s="185" t="s">
        <v>2870</v>
      </c>
      <c r="N293" s="71">
        <v>76.5</v>
      </c>
      <c r="O293" s="42" t="s">
        <v>3298</v>
      </c>
      <c r="P293" s="194">
        <f t="shared" si="45"/>
        <v>3</v>
      </c>
    </row>
    <row r="294" spans="11:16" ht="11.25" customHeight="1">
      <c r="K294" s="77"/>
      <c r="L294" s="184" t="s">
        <v>2871</v>
      </c>
      <c r="M294" s="185" t="s">
        <v>2872</v>
      </c>
      <c r="N294" s="71">
        <v>2.1</v>
      </c>
      <c r="O294" s="42" t="s">
        <v>3298</v>
      </c>
      <c r="P294" s="194">
        <f aca="true" t="shared" si="46" ref="P294">IF(N294&lt;5,1)</f>
        <v>1</v>
      </c>
    </row>
    <row r="295" spans="11:16" ht="11.25" customHeight="1">
      <c r="K295" s="77"/>
      <c r="L295" s="184" t="s">
        <v>2873</v>
      </c>
      <c r="M295" s="185" t="s">
        <v>2874</v>
      </c>
      <c r="N295" s="71">
        <v>20</v>
      </c>
      <c r="O295" s="42" t="s">
        <v>3298</v>
      </c>
      <c r="P295" s="194">
        <f aca="true" t="shared" si="47" ref="P295:P303">IF(N295&lt;50,2)</f>
        <v>2</v>
      </c>
    </row>
    <row r="296" spans="11:16" ht="11.25" customHeight="1">
      <c r="K296" s="77"/>
      <c r="L296" s="184" t="s">
        <v>2875</v>
      </c>
      <c r="M296" s="185" t="s">
        <v>2876</v>
      </c>
      <c r="N296" s="71">
        <v>22.3</v>
      </c>
      <c r="O296" s="42" t="s">
        <v>3298</v>
      </c>
      <c r="P296" s="194">
        <f t="shared" si="47"/>
        <v>2</v>
      </c>
    </row>
    <row r="297" spans="11:16" ht="11.25" customHeight="1">
      <c r="K297" s="77"/>
      <c r="L297" s="184" t="s">
        <v>2877</v>
      </c>
      <c r="M297" s="185" t="s">
        <v>2878</v>
      </c>
      <c r="N297" s="71">
        <v>80.6</v>
      </c>
      <c r="O297" s="42" t="s">
        <v>3298</v>
      </c>
      <c r="P297" s="194">
        <f>IF(N297&lt;150,3)</f>
        <v>3</v>
      </c>
    </row>
    <row r="298" spans="11:16" ht="11.25" customHeight="1">
      <c r="K298" s="77"/>
      <c r="L298" s="184" t="s">
        <v>2879</v>
      </c>
      <c r="M298" s="185" t="s">
        <v>2880</v>
      </c>
      <c r="N298" s="71">
        <v>12.7</v>
      </c>
      <c r="O298" s="42" t="s">
        <v>3298</v>
      </c>
      <c r="P298" s="194">
        <f t="shared" si="47"/>
        <v>2</v>
      </c>
    </row>
    <row r="299" spans="11:16" ht="11.25" customHeight="1">
      <c r="K299" s="77"/>
      <c r="L299" s="184" t="s">
        <v>2881</v>
      </c>
      <c r="M299" s="185" t="s">
        <v>2882</v>
      </c>
      <c r="N299" s="71">
        <v>17.2</v>
      </c>
      <c r="O299" s="42" t="s">
        <v>3298</v>
      </c>
      <c r="P299" s="194">
        <f t="shared" si="47"/>
        <v>2</v>
      </c>
    </row>
    <row r="300" spans="11:16" ht="11.25" customHeight="1">
      <c r="K300" s="77"/>
      <c r="L300" s="184" t="s">
        <v>2883</v>
      </c>
      <c r="M300" s="185" t="s">
        <v>2884</v>
      </c>
      <c r="N300" s="71">
        <v>31.9</v>
      </c>
      <c r="O300" s="42" t="s">
        <v>3298</v>
      </c>
      <c r="P300" s="194">
        <f t="shared" si="47"/>
        <v>2</v>
      </c>
    </row>
    <row r="301" spans="11:16" ht="11.25" customHeight="1">
      <c r="K301" s="77"/>
      <c r="L301" s="184" t="s">
        <v>2885</v>
      </c>
      <c r="M301" s="185" t="s">
        <v>2886</v>
      </c>
      <c r="N301" s="71">
        <v>13.7</v>
      </c>
      <c r="O301" s="42" t="s">
        <v>3298</v>
      </c>
      <c r="P301" s="194">
        <f t="shared" si="47"/>
        <v>2</v>
      </c>
    </row>
    <row r="302" spans="11:16" ht="11.25" customHeight="1">
      <c r="K302" s="77"/>
      <c r="L302" s="184" t="s">
        <v>2887</v>
      </c>
      <c r="M302" s="185" t="s">
        <v>2888</v>
      </c>
      <c r="N302" s="71">
        <v>15.5</v>
      </c>
      <c r="O302" s="42" t="s">
        <v>3298</v>
      </c>
      <c r="P302" s="194">
        <f t="shared" si="47"/>
        <v>2</v>
      </c>
    </row>
    <row r="303" spans="11:16" ht="11.25" customHeight="1">
      <c r="K303" s="77"/>
      <c r="L303" s="184" t="s">
        <v>2889</v>
      </c>
      <c r="M303" s="185" t="s">
        <v>2890</v>
      </c>
      <c r="N303" s="71">
        <v>37.1</v>
      </c>
      <c r="O303" s="42" t="s">
        <v>3298</v>
      </c>
      <c r="P303" s="194">
        <f t="shared" si="47"/>
        <v>2</v>
      </c>
    </row>
    <row r="304" spans="11:16" ht="11.25" customHeight="1">
      <c r="K304" s="77"/>
      <c r="L304" s="184" t="s">
        <v>2891</v>
      </c>
      <c r="M304" s="185" t="s">
        <v>2892</v>
      </c>
      <c r="N304" s="71">
        <v>0</v>
      </c>
      <c r="O304" s="42" t="s">
        <v>3273</v>
      </c>
      <c r="P304" s="194">
        <f aca="true" t="shared" si="48" ref="P304">IF(N304&lt;5,1)</f>
        <v>1</v>
      </c>
    </row>
    <row r="305" spans="11:16" ht="11.25" customHeight="1">
      <c r="K305" s="77"/>
      <c r="L305" s="184" t="s">
        <v>2893</v>
      </c>
      <c r="M305" s="185" t="s">
        <v>2894</v>
      </c>
      <c r="N305" s="71">
        <v>146</v>
      </c>
      <c r="O305" s="42" t="s">
        <v>3298</v>
      </c>
      <c r="P305" s="194">
        <f>IF(N305&lt;150,3)</f>
        <v>3</v>
      </c>
    </row>
    <row r="306" spans="11:16" ht="11.25" customHeight="1">
      <c r="K306" s="77"/>
      <c r="L306" s="184" t="s">
        <v>2895</v>
      </c>
      <c r="M306" s="185" t="s">
        <v>2896</v>
      </c>
      <c r="N306" s="71">
        <v>33.8</v>
      </c>
      <c r="O306" s="42" t="s">
        <v>3298</v>
      </c>
      <c r="P306" s="194">
        <f aca="true" t="shared" si="49" ref="P306:P349">IF(N306&lt;50,2)</f>
        <v>2</v>
      </c>
    </row>
    <row r="307" spans="11:16" ht="11.25" customHeight="1">
      <c r="K307" s="77"/>
      <c r="L307" s="184" t="s">
        <v>2897</v>
      </c>
      <c r="M307" s="185" t="s">
        <v>2898</v>
      </c>
      <c r="N307" s="71">
        <v>48.9</v>
      </c>
      <c r="O307" s="42" t="s">
        <v>3298</v>
      </c>
      <c r="P307" s="194">
        <f t="shared" si="49"/>
        <v>2</v>
      </c>
    </row>
    <row r="308" spans="11:16" ht="11.25" customHeight="1">
      <c r="K308" s="77"/>
      <c r="L308" s="184" t="s">
        <v>2899</v>
      </c>
      <c r="M308" s="185" t="s">
        <v>2900</v>
      </c>
      <c r="N308" s="71">
        <v>125.3</v>
      </c>
      <c r="O308" s="42" t="s">
        <v>3298</v>
      </c>
      <c r="P308" s="194">
        <f aca="true" t="shared" si="50" ref="P308:P310">IF(N308&lt;150,3)</f>
        <v>3</v>
      </c>
    </row>
    <row r="309" spans="11:16" ht="11.25" customHeight="1">
      <c r="K309" s="77"/>
      <c r="L309" s="184" t="s">
        <v>2901</v>
      </c>
      <c r="M309" s="185" t="s">
        <v>2902</v>
      </c>
      <c r="N309" s="71">
        <v>91.4</v>
      </c>
      <c r="O309" s="42" t="s">
        <v>3298</v>
      </c>
      <c r="P309" s="194">
        <f t="shared" si="50"/>
        <v>3</v>
      </c>
    </row>
    <row r="310" spans="11:16" ht="11.25" customHeight="1">
      <c r="K310" s="77"/>
      <c r="L310" s="184" t="s">
        <v>2903</v>
      </c>
      <c r="M310" s="185" t="s">
        <v>2904</v>
      </c>
      <c r="N310" s="71">
        <v>63.6</v>
      </c>
      <c r="O310" s="42" t="s">
        <v>3298</v>
      </c>
      <c r="P310" s="194">
        <f t="shared" si="50"/>
        <v>3</v>
      </c>
    </row>
    <row r="311" spans="11:16" ht="11.25" customHeight="1">
      <c r="K311" s="77"/>
      <c r="L311" s="184" t="s">
        <v>2905</v>
      </c>
      <c r="M311" s="185" t="s">
        <v>2906</v>
      </c>
      <c r="N311" s="71">
        <v>40.7</v>
      </c>
      <c r="O311" s="42" t="s">
        <v>3298</v>
      </c>
      <c r="P311" s="194">
        <f t="shared" si="49"/>
        <v>2</v>
      </c>
    </row>
    <row r="312" spans="11:16" ht="11.25" customHeight="1">
      <c r="K312" s="77"/>
      <c r="L312" s="184" t="s">
        <v>2907</v>
      </c>
      <c r="M312" s="185" t="s">
        <v>2908</v>
      </c>
      <c r="N312" s="71">
        <v>44.7</v>
      </c>
      <c r="O312" s="42" t="s">
        <v>3298</v>
      </c>
      <c r="P312" s="194">
        <f t="shared" si="49"/>
        <v>2</v>
      </c>
    </row>
    <row r="313" spans="11:16" ht="11.25" customHeight="1">
      <c r="K313" s="77"/>
      <c r="L313" s="184" t="s">
        <v>2909</v>
      </c>
      <c r="M313" s="185" t="s">
        <v>2910</v>
      </c>
      <c r="N313" s="71">
        <v>36.2</v>
      </c>
      <c r="O313" s="42" t="s">
        <v>3298</v>
      </c>
      <c r="P313" s="194">
        <f t="shared" si="49"/>
        <v>2</v>
      </c>
    </row>
    <row r="314" spans="11:16" ht="11.25" customHeight="1">
      <c r="K314" s="77"/>
      <c r="L314" s="184" t="s">
        <v>2911</v>
      </c>
      <c r="M314" s="185" t="s">
        <v>2912</v>
      </c>
      <c r="N314" s="71">
        <v>73.6</v>
      </c>
      <c r="O314" s="42" t="s">
        <v>3298</v>
      </c>
      <c r="P314" s="194">
        <f aca="true" t="shared" si="51" ref="P314:P321">IF(N314&lt;150,3)</f>
        <v>3</v>
      </c>
    </row>
    <row r="315" spans="11:16" ht="11.25" customHeight="1">
      <c r="K315" s="77"/>
      <c r="L315" s="184" t="s">
        <v>2913</v>
      </c>
      <c r="M315" s="185" t="s">
        <v>2914</v>
      </c>
      <c r="N315" s="71">
        <v>95.1</v>
      </c>
      <c r="O315" s="42" t="s">
        <v>3298</v>
      </c>
      <c r="P315" s="194">
        <f t="shared" si="51"/>
        <v>3</v>
      </c>
    </row>
    <row r="316" spans="11:16" ht="11.25" customHeight="1">
      <c r="K316" s="77"/>
      <c r="L316" s="184" t="s">
        <v>2915</v>
      </c>
      <c r="M316" s="185" t="s">
        <v>2916</v>
      </c>
      <c r="N316" s="71">
        <v>140.8</v>
      </c>
      <c r="O316" s="42" t="s">
        <v>3298</v>
      </c>
      <c r="P316" s="194">
        <f t="shared" si="51"/>
        <v>3</v>
      </c>
    </row>
    <row r="317" spans="11:16" ht="11.25" customHeight="1">
      <c r="K317" s="77"/>
      <c r="L317" s="184" t="s">
        <v>767</v>
      </c>
      <c r="M317" s="185" t="s">
        <v>768</v>
      </c>
      <c r="N317" s="71">
        <v>75</v>
      </c>
      <c r="O317" s="42" t="s">
        <v>3298</v>
      </c>
      <c r="P317" s="194">
        <f t="shared" si="51"/>
        <v>3</v>
      </c>
    </row>
    <row r="318" spans="11:16" ht="11.25" customHeight="1">
      <c r="K318" s="77"/>
      <c r="L318" s="184" t="s">
        <v>769</v>
      </c>
      <c r="M318" s="185" t="s">
        <v>770</v>
      </c>
      <c r="N318" s="71">
        <v>62</v>
      </c>
      <c r="O318" s="42" t="s">
        <v>3298</v>
      </c>
      <c r="P318" s="194">
        <f t="shared" si="51"/>
        <v>3</v>
      </c>
    </row>
    <row r="319" spans="11:16" ht="11.25" customHeight="1">
      <c r="K319" s="77"/>
      <c r="L319" s="188" t="s">
        <v>771</v>
      </c>
      <c r="M319" s="185" t="s">
        <v>772</v>
      </c>
      <c r="N319" s="71">
        <v>204.2</v>
      </c>
      <c r="O319" s="42" t="s">
        <v>3298</v>
      </c>
      <c r="P319" s="194">
        <f>IF(N319&lt;250,4)</f>
        <v>4</v>
      </c>
    </row>
    <row r="320" spans="11:16" ht="11.25" customHeight="1">
      <c r="K320" s="77"/>
      <c r="L320" s="188" t="s">
        <v>773</v>
      </c>
      <c r="M320" s="185" t="s">
        <v>774</v>
      </c>
      <c r="N320" s="71">
        <v>62.1</v>
      </c>
      <c r="O320" s="42" t="s">
        <v>3298</v>
      </c>
      <c r="P320" s="194">
        <f t="shared" si="51"/>
        <v>3</v>
      </c>
    </row>
    <row r="321" spans="11:16" ht="11.25" customHeight="1">
      <c r="K321" s="77"/>
      <c r="L321" s="188" t="s">
        <v>775</v>
      </c>
      <c r="M321" s="185" t="s">
        <v>776</v>
      </c>
      <c r="N321" s="71">
        <v>61.9</v>
      </c>
      <c r="O321" s="42" t="s">
        <v>3298</v>
      </c>
      <c r="P321" s="194">
        <f t="shared" si="51"/>
        <v>3</v>
      </c>
    </row>
    <row r="322" spans="11:16" ht="11.25" customHeight="1">
      <c r="K322" s="77"/>
      <c r="L322" s="188" t="s">
        <v>777</v>
      </c>
      <c r="M322" s="185" t="s">
        <v>778</v>
      </c>
      <c r="N322" s="71">
        <v>154.9</v>
      </c>
      <c r="O322" s="42" t="s">
        <v>3298</v>
      </c>
      <c r="P322" s="194">
        <f>IF(N322&lt;250,4)</f>
        <v>4</v>
      </c>
    </row>
    <row r="323" spans="11:16" ht="11.25" customHeight="1">
      <c r="K323" s="77"/>
      <c r="L323" s="188" t="s">
        <v>779</v>
      </c>
      <c r="M323" s="185" t="s">
        <v>780</v>
      </c>
      <c r="N323" s="71">
        <v>40.2</v>
      </c>
      <c r="O323" s="42" t="s">
        <v>3298</v>
      </c>
      <c r="P323" s="194">
        <f t="shared" si="49"/>
        <v>2</v>
      </c>
    </row>
    <row r="324" spans="11:16" ht="11.25" customHeight="1">
      <c r="K324" s="77"/>
      <c r="L324" s="188" t="s">
        <v>781</v>
      </c>
      <c r="M324" s="185" t="s">
        <v>782</v>
      </c>
      <c r="N324" s="71">
        <v>89.3</v>
      </c>
      <c r="O324" s="42" t="s">
        <v>3298</v>
      </c>
      <c r="P324" s="194">
        <f aca="true" t="shared" si="52" ref="P324:P325">IF(N324&lt;150,3)</f>
        <v>3</v>
      </c>
    </row>
    <row r="325" spans="11:16" ht="11.25" customHeight="1">
      <c r="K325" s="77"/>
      <c r="L325" s="188" t="s">
        <v>783</v>
      </c>
      <c r="M325" s="185" t="s">
        <v>784</v>
      </c>
      <c r="N325" s="71">
        <v>96.6</v>
      </c>
      <c r="O325" s="42" t="s">
        <v>3298</v>
      </c>
      <c r="P325" s="194">
        <f t="shared" si="52"/>
        <v>3</v>
      </c>
    </row>
    <row r="326" spans="11:17" ht="11.25" customHeight="1">
      <c r="K326" s="77"/>
      <c r="L326" s="188" t="s">
        <v>785</v>
      </c>
      <c r="M326" s="185" t="s">
        <v>786</v>
      </c>
      <c r="N326" s="71">
        <v>30</v>
      </c>
      <c r="P326" s="194">
        <f t="shared" si="49"/>
        <v>2</v>
      </c>
      <c r="Q326" s="42">
        <v>2009</v>
      </c>
    </row>
    <row r="327" spans="11:16" ht="11.25" customHeight="1">
      <c r="K327" s="77"/>
      <c r="L327" s="188" t="s">
        <v>787</v>
      </c>
      <c r="M327" s="185" t="s">
        <v>3019</v>
      </c>
      <c r="N327" s="71">
        <v>106.4</v>
      </c>
      <c r="O327" s="42" t="s">
        <v>3298</v>
      </c>
      <c r="P327" s="194">
        <f aca="true" t="shared" si="53" ref="P327:P331">IF(N327&lt;150,3)</f>
        <v>3</v>
      </c>
    </row>
    <row r="328" spans="11:16" ht="11.25" customHeight="1">
      <c r="K328" s="77"/>
      <c r="L328" s="188" t="s">
        <v>3020</v>
      </c>
      <c r="M328" s="185" t="s">
        <v>3021</v>
      </c>
      <c r="N328" s="71">
        <v>89.3</v>
      </c>
      <c r="O328" s="42" t="s">
        <v>3298</v>
      </c>
      <c r="P328" s="194">
        <f t="shared" si="53"/>
        <v>3</v>
      </c>
    </row>
    <row r="329" spans="11:16" ht="11.25" customHeight="1">
      <c r="K329" s="77"/>
      <c r="L329" s="188" t="s">
        <v>3022</v>
      </c>
      <c r="M329" s="185" t="s">
        <v>3023</v>
      </c>
      <c r="N329" s="71">
        <v>64.2</v>
      </c>
      <c r="O329" s="42" t="s">
        <v>3298</v>
      </c>
      <c r="P329" s="194">
        <f t="shared" si="53"/>
        <v>3</v>
      </c>
    </row>
    <row r="330" spans="11:16" ht="11.25" customHeight="1">
      <c r="K330" s="77"/>
      <c r="L330" s="188" t="s">
        <v>3024</v>
      </c>
      <c r="M330" s="185" t="s">
        <v>3025</v>
      </c>
      <c r="N330" s="71">
        <v>92.9</v>
      </c>
      <c r="O330" s="42" t="s">
        <v>3298</v>
      </c>
      <c r="P330" s="194">
        <f t="shared" si="53"/>
        <v>3</v>
      </c>
    </row>
    <row r="331" spans="11:16" ht="11.25" customHeight="1">
      <c r="K331" s="77"/>
      <c r="L331" s="188" t="s">
        <v>3026</v>
      </c>
      <c r="M331" s="185" t="s">
        <v>3027</v>
      </c>
      <c r="N331" s="71">
        <v>82</v>
      </c>
      <c r="O331" s="42" t="s">
        <v>3298</v>
      </c>
      <c r="P331" s="194">
        <f t="shared" si="53"/>
        <v>3</v>
      </c>
    </row>
    <row r="332" spans="11:16" ht="11.25" customHeight="1">
      <c r="K332" s="77"/>
      <c r="L332" s="188" t="s">
        <v>3028</v>
      </c>
      <c r="M332" s="185" t="s">
        <v>3029</v>
      </c>
      <c r="N332" s="71">
        <v>18.9</v>
      </c>
      <c r="O332" s="42" t="s">
        <v>3298</v>
      </c>
      <c r="P332" s="194">
        <f t="shared" si="49"/>
        <v>2</v>
      </c>
    </row>
    <row r="333" spans="11:16" ht="11.25" customHeight="1">
      <c r="K333" s="77"/>
      <c r="L333" s="188" t="s">
        <v>3030</v>
      </c>
      <c r="M333" s="185" t="s">
        <v>3031</v>
      </c>
      <c r="N333" s="71">
        <v>139.4</v>
      </c>
      <c r="O333" s="42" t="s">
        <v>3298</v>
      </c>
      <c r="P333" s="194">
        <f>IF(N333&lt;150,3)</f>
        <v>3</v>
      </c>
    </row>
    <row r="334" spans="11:16" ht="11.25" customHeight="1">
      <c r="K334" s="77"/>
      <c r="L334" s="188" t="s">
        <v>3032</v>
      </c>
      <c r="M334" s="185" t="s">
        <v>3033</v>
      </c>
      <c r="N334" s="71">
        <v>36.2</v>
      </c>
      <c r="O334" s="42" t="s">
        <v>3298</v>
      </c>
      <c r="P334" s="194">
        <f t="shared" si="49"/>
        <v>2</v>
      </c>
    </row>
    <row r="335" spans="11:16" ht="11.25" customHeight="1">
      <c r="K335" s="77"/>
      <c r="L335" s="188" t="s">
        <v>3034</v>
      </c>
      <c r="M335" s="185" t="s">
        <v>3035</v>
      </c>
      <c r="N335" s="71">
        <v>7.4</v>
      </c>
      <c r="O335" s="42" t="s">
        <v>3298</v>
      </c>
      <c r="P335" s="194">
        <f t="shared" si="49"/>
        <v>2</v>
      </c>
    </row>
    <row r="336" spans="11:16" ht="11.25" customHeight="1">
      <c r="K336" s="77"/>
      <c r="L336" s="188" t="s">
        <v>3036</v>
      </c>
      <c r="M336" s="185" t="s">
        <v>3037</v>
      </c>
      <c r="N336" s="71">
        <v>87.1</v>
      </c>
      <c r="O336" s="42" t="s">
        <v>3298</v>
      </c>
      <c r="P336" s="194">
        <f aca="true" t="shared" si="54" ref="P336:P337">IF(N336&lt;150,3)</f>
        <v>3</v>
      </c>
    </row>
    <row r="337" spans="11:16" ht="11.25" customHeight="1">
      <c r="K337" s="77"/>
      <c r="L337" s="188" t="s">
        <v>3038</v>
      </c>
      <c r="M337" s="185" t="s">
        <v>255</v>
      </c>
      <c r="N337" s="71">
        <v>149.5</v>
      </c>
      <c r="O337" s="42" t="s">
        <v>3298</v>
      </c>
      <c r="P337" s="194">
        <f t="shared" si="54"/>
        <v>3</v>
      </c>
    </row>
    <row r="338" spans="11:16" ht="11.25" customHeight="1">
      <c r="K338" s="77"/>
      <c r="L338" s="188" t="s">
        <v>256</v>
      </c>
      <c r="M338" s="185" t="s">
        <v>257</v>
      </c>
      <c r="N338" s="71">
        <v>49.3</v>
      </c>
      <c r="O338" s="42" t="s">
        <v>3298</v>
      </c>
      <c r="P338" s="194">
        <f t="shared" si="49"/>
        <v>2</v>
      </c>
    </row>
    <row r="339" spans="11:16" ht="11.25" customHeight="1">
      <c r="K339" s="77"/>
      <c r="L339" s="188" t="s">
        <v>258</v>
      </c>
      <c r="M339" s="185" t="s">
        <v>259</v>
      </c>
      <c r="N339" s="71">
        <v>84.8</v>
      </c>
      <c r="O339" s="42" t="s">
        <v>3298</v>
      </c>
      <c r="P339" s="194">
        <f>IF(N339&lt;150,3)</f>
        <v>3</v>
      </c>
    </row>
    <row r="340" spans="11:16" ht="11.25" customHeight="1">
      <c r="K340" s="77"/>
      <c r="L340" s="188" t="s">
        <v>260</v>
      </c>
      <c r="M340" s="185" t="s">
        <v>261</v>
      </c>
      <c r="N340" s="71">
        <v>36.7</v>
      </c>
      <c r="O340" s="42" t="s">
        <v>3298</v>
      </c>
      <c r="P340" s="194">
        <f t="shared" si="49"/>
        <v>2</v>
      </c>
    </row>
    <row r="341" spans="11:16" ht="11.25" customHeight="1">
      <c r="K341" s="77"/>
      <c r="L341" s="188" t="s">
        <v>262</v>
      </c>
      <c r="M341" s="185" t="s">
        <v>263</v>
      </c>
      <c r="N341" s="71">
        <v>33.6</v>
      </c>
      <c r="O341" s="42" t="s">
        <v>3298</v>
      </c>
      <c r="P341" s="194">
        <f t="shared" si="49"/>
        <v>2</v>
      </c>
    </row>
    <row r="342" spans="11:16" ht="11.25" customHeight="1">
      <c r="K342" s="77"/>
      <c r="L342" s="188" t="s">
        <v>264</v>
      </c>
      <c r="M342" s="185" t="s">
        <v>265</v>
      </c>
      <c r="N342" s="71">
        <v>96.9</v>
      </c>
      <c r="O342" s="42" t="s">
        <v>3298</v>
      </c>
      <c r="P342" s="194">
        <f aca="true" t="shared" si="55" ref="P342:P344">IF(N342&lt;150,3)</f>
        <v>3</v>
      </c>
    </row>
    <row r="343" spans="11:16" ht="11.25" customHeight="1">
      <c r="K343" s="77"/>
      <c r="L343" s="188" t="s">
        <v>266</v>
      </c>
      <c r="M343" s="185" t="s">
        <v>267</v>
      </c>
      <c r="N343" s="71">
        <v>56.3</v>
      </c>
      <c r="O343" s="42" t="s">
        <v>3298</v>
      </c>
      <c r="P343" s="194">
        <f t="shared" si="55"/>
        <v>3</v>
      </c>
    </row>
    <row r="344" spans="11:16" ht="11.25" customHeight="1">
      <c r="K344" s="77"/>
      <c r="L344" s="188" t="s">
        <v>268</v>
      </c>
      <c r="M344" s="185" t="s">
        <v>269</v>
      </c>
      <c r="N344" s="71">
        <v>146.5</v>
      </c>
      <c r="O344" s="42" t="s">
        <v>3298</v>
      </c>
      <c r="P344" s="194">
        <f t="shared" si="55"/>
        <v>3</v>
      </c>
    </row>
    <row r="345" spans="11:16" ht="11.25" customHeight="1">
      <c r="K345" s="77"/>
      <c r="L345" s="188" t="s">
        <v>270</v>
      </c>
      <c r="M345" s="185" t="s">
        <v>271</v>
      </c>
      <c r="N345" s="71">
        <v>41</v>
      </c>
      <c r="O345" s="42" t="s">
        <v>3298</v>
      </c>
      <c r="P345" s="194">
        <f t="shared" si="49"/>
        <v>2</v>
      </c>
    </row>
    <row r="346" spans="11:16" ht="11.25" customHeight="1">
      <c r="K346" s="77"/>
      <c r="L346" s="188" t="s">
        <v>272</v>
      </c>
      <c r="M346" s="185" t="s">
        <v>273</v>
      </c>
      <c r="N346" s="71">
        <v>164.2</v>
      </c>
      <c r="O346" s="42" t="s">
        <v>3298</v>
      </c>
      <c r="P346" s="194">
        <f>IF(N346&lt;250,4)</f>
        <v>4</v>
      </c>
    </row>
    <row r="347" spans="11:16" ht="11.25" customHeight="1">
      <c r="K347" s="77"/>
      <c r="L347" s="188" t="s">
        <v>274</v>
      </c>
      <c r="M347" s="185" t="s">
        <v>275</v>
      </c>
      <c r="N347" s="71">
        <v>144.2</v>
      </c>
      <c r="O347" s="42" t="s">
        <v>3298</v>
      </c>
      <c r="P347" s="194">
        <f aca="true" t="shared" si="56" ref="P347">IF(N347&lt;150,3)</f>
        <v>3</v>
      </c>
    </row>
    <row r="348" spans="11:16" ht="11.25" customHeight="1">
      <c r="K348" s="77"/>
      <c r="L348" s="188" t="s">
        <v>276</v>
      </c>
      <c r="M348" s="185" t="s">
        <v>277</v>
      </c>
      <c r="N348" s="71">
        <v>187.6</v>
      </c>
      <c r="O348" s="42" t="s">
        <v>3298</v>
      </c>
      <c r="P348" s="194">
        <f>IF(N348&lt;250,4)</f>
        <v>4</v>
      </c>
    </row>
    <row r="349" spans="11:16" ht="11.25" customHeight="1">
      <c r="K349" s="77"/>
      <c r="L349" s="188" t="s">
        <v>278</v>
      </c>
      <c r="M349" s="185" t="s">
        <v>279</v>
      </c>
      <c r="N349" s="71">
        <v>11</v>
      </c>
      <c r="O349" s="42" t="s">
        <v>3298</v>
      </c>
      <c r="P349" s="194">
        <f t="shared" si="49"/>
        <v>2</v>
      </c>
    </row>
    <row r="350" spans="11:16" ht="11.25" customHeight="1">
      <c r="K350" s="77"/>
      <c r="L350" s="188" t="s">
        <v>280</v>
      </c>
      <c r="M350" s="185" t="s">
        <v>281</v>
      </c>
      <c r="N350" s="71">
        <v>78.9</v>
      </c>
      <c r="O350" s="42" t="s">
        <v>3298</v>
      </c>
      <c r="P350" s="194">
        <f aca="true" t="shared" si="57" ref="P350:P375">IF(N350&lt;150,3)</f>
        <v>3</v>
      </c>
    </row>
    <row r="351" spans="11:16" ht="11.25" customHeight="1">
      <c r="K351" s="77"/>
      <c r="L351" s="188" t="s">
        <v>282</v>
      </c>
      <c r="M351" s="185" t="s">
        <v>283</v>
      </c>
      <c r="N351" s="71">
        <v>156.3</v>
      </c>
      <c r="O351" s="42" t="s">
        <v>3298</v>
      </c>
      <c r="P351" s="194">
        <f>IF(N351&lt;250,4)</f>
        <v>4</v>
      </c>
    </row>
    <row r="352" spans="11:16" ht="11.25" customHeight="1">
      <c r="K352" s="77"/>
      <c r="L352" s="188" t="s">
        <v>284</v>
      </c>
      <c r="M352" s="185" t="s">
        <v>285</v>
      </c>
      <c r="N352" s="71">
        <v>64.6</v>
      </c>
      <c r="O352" s="42" t="s">
        <v>3298</v>
      </c>
      <c r="P352" s="194">
        <f t="shared" si="57"/>
        <v>3</v>
      </c>
    </row>
    <row r="353" spans="11:16" ht="11.25" customHeight="1">
      <c r="K353" s="77"/>
      <c r="L353" s="188" t="s">
        <v>286</v>
      </c>
      <c r="M353" s="185" t="s">
        <v>287</v>
      </c>
      <c r="N353" s="71">
        <v>74</v>
      </c>
      <c r="O353" s="42" t="s">
        <v>3298</v>
      </c>
      <c r="P353" s="194">
        <f t="shared" si="57"/>
        <v>3</v>
      </c>
    </row>
    <row r="354" spans="11:16" ht="11.25" customHeight="1">
      <c r="K354" s="77"/>
      <c r="L354" s="188" t="s">
        <v>288</v>
      </c>
      <c r="M354" s="185" t="s">
        <v>289</v>
      </c>
      <c r="N354" s="71">
        <v>214.4</v>
      </c>
      <c r="O354" s="42" t="s">
        <v>3298</v>
      </c>
      <c r="P354" s="194">
        <f>IF(N354&lt;250,4)</f>
        <v>4</v>
      </c>
    </row>
    <row r="355" spans="11:16" ht="11.25" customHeight="1">
      <c r="K355" s="77"/>
      <c r="L355" s="188" t="s">
        <v>290</v>
      </c>
      <c r="M355" s="185" t="s">
        <v>291</v>
      </c>
      <c r="N355" s="71">
        <v>97.5</v>
      </c>
      <c r="O355" s="42" t="s">
        <v>3298</v>
      </c>
      <c r="P355" s="194">
        <f t="shared" si="57"/>
        <v>3</v>
      </c>
    </row>
    <row r="356" spans="11:16" ht="11.25" customHeight="1">
      <c r="K356" s="77"/>
      <c r="L356" s="188" t="s">
        <v>292</v>
      </c>
      <c r="M356" s="185" t="s">
        <v>3058</v>
      </c>
      <c r="N356" s="71">
        <v>334</v>
      </c>
      <c r="O356" s="42" t="s">
        <v>3298</v>
      </c>
      <c r="P356" s="194">
        <v>5</v>
      </c>
    </row>
    <row r="357" spans="11:16" ht="11.25" customHeight="1">
      <c r="K357" s="77"/>
      <c r="L357" s="188" t="s">
        <v>293</v>
      </c>
      <c r="M357" s="185" t="s">
        <v>294</v>
      </c>
      <c r="N357" s="71">
        <v>85.6</v>
      </c>
      <c r="O357" s="42" t="s">
        <v>3298</v>
      </c>
      <c r="P357" s="194">
        <f t="shared" si="57"/>
        <v>3</v>
      </c>
    </row>
    <row r="358" spans="11:16" ht="11.25" customHeight="1">
      <c r="K358" s="77"/>
      <c r="L358" s="188" t="s">
        <v>295</v>
      </c>
      <c r="M358" s="185" t="s">
        <v>296</v>
      </c>
      <c r="N358" s="71">
        <v>260.1</v>
      </c>
      <c r="O358" s="42" t="s">
        <v>3298</v>
      </c>
      <c r="P358" s="194">
        <v>5</v>
      </c>
    </row>
    <row r="359" spans="11:16" ht="11.25" customHeight="1">
      <c r="K359" s="77"/>
      <c r="L359" s="188" t="s">
        <v>297</v>
      </c>
      <c r="M359" s="185" t="s">
        <v>298</v>
      </c>
      <c r="N359" s="71">
        <v>169.5</v>
      </c>
      <c r="O359" s="42" t="s">
        <v>3298</v>
      </c>
      <c r="P359" s="194">
        <f aca="true" t="shared" si="58" ref="P359">IF(N359&lt;250,4)</f>
        <v>4</v>
      </c>
    </row>
    <row r="360" spans="11:16" ht="11.25" customHeight="1">
      <c r="K360" s="77"/>
      <c r="L360" s="188" t="s">
        <v>299</v>
      </c>
      <c r="M360" s="185" t="s">
        <v>300</v>
      </c>
      <c r="N360" s="71">
        <v>96.2</v>
      </c>
      <c r="O360" s="42" t="s">
        <v>3298</v>
      </c>
      <c r="P360" s="194">
        <f t="shared" si="57"/>
        <v>3</v>
      </c>
    </row>
    <row r="361" spans="11:16" ht="11.25" customHeight="1">
      <c r="K361" s="77"/>
      <c r="L361" s="188" t="s">
        <v>301</v>
      </c>
      <c r="M361" s="185" t="s">
        <v>302</v>
      </c>
      <c r="N361" s="71">
        <v>103.9</v>
      </c>
      <c r="O361" s="42" t="s">
        <v>3298</v>
      </c>
      <c r="P361" s="194">
        <f t="shared" si="57"/>
        <v>3</v>
      </c>
    </row>
    <row r="362" spans="11:16" ht="11.25" customHeight="1">
      <c r="K362" s="77"/>
      <c r="L362" s="188" t="s">
        <v>303</v>
      </c>
      <c r="M362" s="185" t="s">
        <v>304</v>
      </c>
      <c r="N362" s="71">
        <v>275.5</v>
      </c>
      <c r="O362" s="42" t="s">
        <v>3298</v>
      </c>
      <c r="P362" s="194">
        <v>5</v>
      </c>
    </row>
    <row r="363" spans="11:16" ht="11.25" customHeight="1">
      <c r="K363" s="77"/>
      <c r="L363" s="188" t="s">
        <v>305</v>
      </c>
      <c r="M363" s="185" t="s">
        <v>306</v>
      </c>
      <c r="N363" s="71">
        <v>208.1</v>
      </c>
      <c r="O363" s="42" t="s">
        <v>3298</v>
      </c>
      <c r="P363" s="194">
        <f aca="true" t="shared" si="59" ref="P363:P364">IF(N363&lt;250,4)</f>
        <v>4</v>
      </c>
    </row>
    <row r="364" spans="11:16" ht="11.25" customHeight="1">
      <c r="K364" s="77"/>
      <c r="L364" s="188" t="s">
        <v>307</v>
      </c>
      <c r="M364" s="185" t="s">
        <v>308</v>
      </c>
      <c r="N364" s="71">
        <v>158.1</v>
      </c>
      <c r="O364" s="42" t="s">
        <v>3298</v>
      </c>
      <c r="P364" s="194">
        <f t="shared" si="59"/>
        <v>4</v>
      </c>
    </row>
    <row r="365" spans="11:16" ht="11.25" customHeight="1">
      <c r="K365" s="77"/>
      <c r="L365" s="188" t="s">
        <v>309</v>
      </c>
      <c r="M365" s="185" t="s">
        <v>310</v>
      </c>
      <c r="N365" s="71">
        <v>146</v>
      </c>
      <c r="O365" s="42" t="s">
        <v>3298</v>
      </c>
      <c r="P365" s="194">
        <f t="shared" si="57"/>
        <v>3</v>
      </c>
    </row>
    <row r="366" spans="11:16" ht="11.25" customHeight="1">
      <c r="K366" s="77"/>
      <c r="L366" s="188" t="s">
        <v>311</v>
      </c>
      <c r="M366" s="185" t="s">
        <v>312</v>
      </c>
      <c r="N366" s="71">
        <v>138.7</v>
      </c>
      <c r="O366" s="42" t="s">
        <v>3298</v>
      </c>
      <c r="P366" s="194">
        <f t="shared" si="57"/>
        <v>3</v>
      </c>
    </row>
    <row r="367" spans="11:16" ht="11.25" customHeight="1">
      <c r="K367" s="77"/>
      <c r="L367" s="188" t="s">
        <v>313</v>
      </c>
      <c r="M367" s="185" t="s">
        <v>314</v>
      </c>
      <c r="N367" s="71">
        <v>107.2</v>
      </c>
      <c r="O367" s="42" t="s">
        <v>3298</v>
      </c>
      <c r="P367" s="194">
        <f t="shared" si="57"/>
        <v>3</v>
      </c>
    </row>
    <row r="368" spans="11:16" ht="11.25" customHeight="1">
      <c r="K368" s="77"/>
      <c r="L368" s="188" t="s">
        <v>315</v>
      </c>
      <c r="M368" s="185" t="s">
        <v>316</v>
      </c>
      <c r="N368" s="71">
        <v>419</v>
      </c>
      <c r="O368" s="42" t="s">
        <v>3298</v>
      </c>
      <c r="P368" s="194">
        <v>5</v>
      </c>
    </row>
    <row r="369" spans="11:16" ht="11.25" customHeight="1">
      <c r="K369" s="77"/>
      <c r="L369" s="188" t="s">
        <v>317</v>
      </c>
      <c r="M369" s="185" t="s">
        <v>318</v>
      </c>
      <c r="N369" s="71">
        <v>96.7</v>
      </c>
      <c r="O369" s="42" t="s">
        <v>3298</v>
      </c>
      <c r="P369" s="194">
        <f t="shared" si="57"/>
        <v>3</v>
      </c>
    </row>
    <row r="370" spans="11:16" ht="11.25" customHeight="1">
      <c r="K370" s="77"/>
      <c r="L370" s="188" t="s">
        <v>319</v>
      </c>
      <c r="M370" s="185" t="s">
        <v>320</v>
      </c>
      <c r="N370" s="71">
        <v>69.8</v>
      </c>
      <c r="O370" s="42" t="s">
        <v>3298</v>
      </c>
      <c r="P370" s="194">
        <f t="shared" si="57"/>
        <v>3</v>
      </c>
    </row>
    <row r="371" spans="11:16" ht="11.25" customHeight="1">
      <c r="K371" s="77"/>
      <c r="L371" s="188" t="s">
        <v>321</v>
      </c>
      <c r="M371" s="185" t="s">
        <v>322</v>
      </c>
      <c r="N371" s="71">
        <v>79.7</v>
      </c>
      <c r="O371" s="42" t="s">
        <v>3298</v>
      </c>
      <c r="P371" s="194">
        <f t="shared" si="57"/>
        <v>3</v>
      </c>
    </row>
    <row r="372" spans="11:16" ht="11.25" customHeight="1">
      <c r="K372" s="77"/>
      <c r="L372" s="188" t="s">
        <v>323</v>
      </c>
      <c r="M372" s="185" t="s">
        <v>324</v>
      </c>
      <c r="N372" s="71">
        <v>83</v>
      </c>
      <c r="O372" s="42" t="s">
        <v>3298</v>
      </c>
      <c r="P372" s="194">
        <f t="shared" si="57"/>
        <v>3</v>
      </c>
    </row>
    <row r="373" spans="11:16" ht="11.25" customHeight="1">
      <c r="K373" s="77"/>
      <c r="L373" s="188" t="s">
        <v>325</v>
      </c>
      <c r="M373" s="185" t="s">
        <v>326</v>
      </c>
      <c r="N373" s="71">
        <v>226.6</v>
      </c>
      <c r="O373" s="42" t="s">
        <v>3298</v>
      </c>
      <c r="P373" s="194">
        <f aca="true" t="shared" si="60" ref="P373:P374">IF(N373&lt;250,4)</f>
        <v>4</v>
      </c>
    </row>
    <row r="374" spans="11:16" ht="11.25" customHeight="1">
      <c r="K374" s="77"/>
      <c r="L374" s="188" t="s">
        <v>327</v>
      </c>
      <c r="M374" s="185" t="s">
        <v>328</v>
      </c>
      <c r="N374" s="71">
        <v>221.6</v>
      </c>
      <c r="O374" s="42" t="s">
        <v>3298</v>
      </c>
      <c r="P374" s="194">
        <f t="shared" si="60"/>
        <v>4</v>
      </c>
    </row>
    <row r="375" spans="11:16" ht="11.25" customHeight="1">
      <c r="K375" s="77"/>
      <c r="L375" s="188" t="s">
        <v>329</v>
      </c>
      <c r="M375" s="185" t="s">
        <v>330</v>
      </c>
      <c r="N375" s="71">
        <v>121.8</v>
      </c>
      <c r="O375" s="42" t="s">
        <v>3298</v>
      </c>
      <c r="P375" s="194">
        <f t="shared" si="57"/>
        <v>3</v>
      </c>
    </row>
    <row r="376" spans="11:16" ht="11.25" customHeight="1">
      <c r="K376" s="77"/>
      <c r="L376" s="188" t="s">
        <v>3051</v>
      </c>
      <c r="M376" s="185" t="s">
        <v>3052</v>
      </c>
      <c r="N376" s="71">
        <v>0</v>
      </c>
      <c r="O376" s="42"/>
      <c r="P376" s="194">
        <f aca="true" t="shared" si="61" ref="P376">IF(N376&lt;5,1)</f>
        <v>1</v>
      </c>
    </row>
    <row r="377" spans="11:16" ht="11.25" customHeight="1">
      <c r="K377" s="77"/>
      <c r="L377" s="188" t="s">
        <v>331</v>
      </c>
      <c r="M377" s="185" t="s">
        <v>332</v>
      </c>
      <c r="N377" s="71">
        <v>51.3</v>
      </c>
      <c r="O377" s="42" t="s">
        <v>3298</v>
      </c>
      <c r="P377" s="194">
        <f>IF(N377&lt;150,3)</f>
        <v>3</v>
      </c>
    </row>
    <row r="378" spans="11:16" ht="11.25" customHeight="1">
      <c r="K378" s="77"/>
      <c r="L378" s="188" t="s">
        <v>333</v>
      </c>
      <c r="M378" s="185" t="s">
        <v>2491</v>
      </c>
      <c r="N378" s="71">
        <v>23.9</v>
      </c>
      <c r="O378" s="42" t="s">
        <v>3298</v>
      </c>
      <c r="P378" s="194">
        <f aca="true" t="shared" si="62" ref="P378:P435">IF(N378&lt;50,2)</f>
        <v>2</v>
      </c>
    </row>
    <row r="379" spans="11:16" ht="11.25" customHeight="1">
      <c r="K379" s="77"/>
      <c r="L379" s="188" t="s">
        <v>2492</v>
      </c>
      <c r="M379" s="185" t="s">
        <v>2493</v>
      </c>
      <c r="N379" s="71">
        <v>167.1</v>
      </c>
      <c r="O379" s="42" t="s">
        <v>3298</v>
      </c>
      <c r="P379" s="194">
        <f>IF(N379&lt;250,4)</f>
        <v>4</v>
      </c>
    </row>
    <row r="380" spans="11:16" ht="11.25" customHeight="1">
      <c r="K380" s="77"/>
      <c r="L380" s="188" t="s">
        <v>2494</v>
      </c>
      <c r="M380" s="185" t="s">
        <v>2495</v>
      </c>
      <c r="N380" s="71">
        <v>136.2</v>
      </c>
      <c r="O380" s="42" t="s">
        <v>3298</v>
      </c>
      <c r="P380" s="194">
        <f aca="true" t="shared" si="63" ref="P380">IF(N380&lt;150,3)</f>
        <v>3</v>
      </c>
    </row>
    <row r="381" spans="11:16" ht="11.25" customHeight="1">
      <c r="K381" s="77"/>
      <c r="L381" s="188" t="s">
        <v>2496</v>
      </c>
      <c r="M381" s="185" t="s">
        <v>2497</v>
      </c>
      <c r="N381" s="71">
        <v>47.3</v>
      </c>
      <c r="O381" s="42" t="s">
        <v>3298</v>
      </c>
      <c r="P381" s="194">
        <f t="shared" si="62"/>
        <v>2</v>
      </c>
    </row>
    <row r="382" spans="11:16" ht="11.25" customHeight="1">
      <c r="K382" s="77"/>
      <c r="L382" s="188" t="s">
        <v>2498</v>
      </c>
      <c r="M382" s="185" t="s">
        <v>2499</v>
      </c>
      <c r="N382" s="71">
        <v>69.7</v>
      </c>
      <c r="O382" s="42" t="s">
        <v>3298</v>
      </c>
      <c r="P382" s="194">
        <f aca="true" t="shared" si="64" ref="P382:P394">IF(N382&lt;150,3)</f>
        <v>3</v>
      </c>
    </row>
    <row r="383" spans="11:16" ht="11.25" customHeight="1">
      <c r="K383" s="77"/>
      <c r="L383" s="188" t="s">
        <v>2500</v>
      </c>
      <c r="M383" s="185" t="s">
        <v>2501</v>
      </c>
      <c r="N383" s="71">
        <v>166.5</v>
      </c>
      <c r="O383" s="42" t="s">
        <v>3298</v>
      </c>
      <c r="P383" s="194">
        <f aca="true" t="shared" si="65" ref="P383:P390">IF(N383&lt;250,4)</f>
        <v>4</v>
      </c>
    </row>
    <row r="384" spans="11:16" ht="11.25" customHeight="1">
      <c r="K384" s="77"/>
      <c r="L384" s="188" t="s">
        <v>2502</v>
      </c>
      <c r="M384" s="185" t="s">
        <v>2503</v>
      </c>
      <c r="N384" s="71">
        <v>287.5</v>
      </c>
      <c r="O384" s="42" t="s">
        <v>3298</v>
      </c>
      <c r="P384" s="194">
        <v>5</v>
      </c>
    </row>
    <row r="385" spans="11:16" ht="11.25" customHeight="1">
      <c r="K385" s="77"/>
      <c r="L385" s="188" t="s">
        <v>2504</v>
      </c>
      <c r="M385" s="185" t="s">
        <v>2505</v>
      </c>
      <c r="N385" s="71">
        <v>215.1</v>
      </c>
      <c r="O385" s="42" t="s">
        <v>3298</v>
      </c>
      <c r="P385" s="194">
        <f t="shared" si="65"/>
        <v>4</v>
      </c>
    </row>
    <row r="386" spans="11:16" ht="11.25" customHeight="1">
      <c r="K386" s="77"/>
      <c r="L386" s="188" t="s">
        <v>2506</v>
      </c>
      <c r="M386" s="185" t="s">
        <v>2507</v>
      </c>
      <c r="N386" s="71">
        <v>332</v>
      </c>
      <c r="O386" s="42" t="s">
        <v>3298</v>
      </c>
      <c r="P386" s="194">
        <v>5</v>
      </c>
    </row>
    <row r="387" spans="11:16" ht="11.25" customHeight="1">
      <c r="K387" s="77"/>
      <c r="L387" s="188" t="s">
        <v>2508</v>
      </c>
      <c r="M387" s="185" t="s">
        <v>2509</v>
      </c>
      <c r="N387" s="71">
        <v>196.4</v>
      </c>
      <c r="O387" s="42" t="s">
        <v>3298</v>
      </c>
      <c r="P387" s="194">
        <f t="shared" si="65"/>
        <v>4</v>
      </c>
    </row>
    <row r="388" spans="11:16" ht="11.25" customHeight="1">
      <c r="K388" s="77"/>
      <c r="L388" s="188" t="s">
        <v>2510</v>
      </c>
      <c r="M388" s="185" t="s">
        <v>2511</v>
      </c>
      <c r="N388" s="71">
        <v>172</v>
      </c>
      <c r="O388" s="42" t="s">
        <v>3298</v>
      </c>
      <c r="P388" s="194">
        <f t="shared" si="65"/>
        <v>4</v>
      </c>
    </row>
    <row r="389" spans="11:16" ht="11.25" customHeight="1">
      <c r="K389" s="77"/>
      <c r="L389" s="188" t="s">
        <v>2512</v>
      </c>
      <c r="M389" s="185" t="s">
        <v>2513</v>
      </c>
      <c r="N389" s="71">
        <v>150.5</v>
      </c>
      <c r="O389" s="42" t="s">
        <v>3298</v>
      </c>
      <c r="P389" s="194">
        <f t="shared" si="65"/>
        <v>4</v>
      </c>
    </row>
    <row r="390" spans="11:16" ht="11.25" customHeight="1">
      <c r="K390" s="77"/>
      <c r="L390" s="188" t="s">
        <v>2514</v>
      </c>
      <c r="M390" s="185" t="s">
        <v>2515</v>
      </c>
      <c r="N390" s="71">
        <v>164.4</v>
      </c>
      <c r="O390" s="42" t="s">
        <v>3298</v>
      </c>
      <c r="P390" s="194">
        <f t="shared" si="65"/>
        <v>4</v>
      </c>
    </row>
    <row r="391" spans="11:16" ht="11.25" customHeight="1">
      <c r="K391" s="77"/>
      <c r="L391" s="188" t="s">
        <v>2516</v>
      </c>
      <c r="M391" s="185" t="s">
        <v>2517</v>
      </c>
      <c r="N391" s="71">
        <v>263</v>
      </c>
      <c r="O391" s="42" t="s">
        <v>3298</v>
      </c>
      <c r="P391" s="194">
        <v>5</v>
      </c>
    </row>
    <row r="392" spans="11:16" ht="11.25" customHeight="1">
      <c r="K392" s="77"/>
      <c r="L392" s="188" t="s">
        <v>2518</v>
      </c>
      <c r="M392" s="185" t="s">
        <v>2519</v>
      </c>
      <c r="N392" s="71">
        <v>134.5</v>
      </c>
      <c r="O392" s="42" t="s">
        <v>3298</v>
      </c>
      <c r="P392" s="194">
        <f t="shared" si="64"/>
        <v>3</v>
      </c>
    </row>
    <row r="393" spans="11:16" ht="11.25" customHeight="1">
      <c r="K393" s="77"/>
      <c r="L393" s="188" t="s">
        <v>2520</v>
      </c>
      <c r="M393" s="185" t="s">
        <v>2521</v>
      </c>
      <c r="N393" s="71">
        <v>90.6</v>
      </c>
      <c r="O393" s="42" t="s">
        <v>3298</v>
      </c>
      <c r="P393" s="194">
        <f t="shared" si="64"/>
        <v>3</v>
      </c>
    </row>
    <row r="394" spans="11:16" ht="11.25" customHeight="1">
      <c r="K394" s="77"/>
      <c r="L394" s="188" t="s">
        <v>2522</v>
      </c>
      <c r="M394" s="185" t="s">
        <v>2523</v>
      </c>
      <c r="N394" s="71">
        <v>57.5</v>
      </c>
      <c r="O394" s="42" t="s">
        <v>3298</v>
      </c>
      <c r="P394" s="194">
        <f t="shared" si="64"/>
        <v>3</v>
      </c>
    </row>
    <row r="395" spans="11:16" ht="11.25" customHeight="1">
      <c r="K395" s="77"/>
      <c r="L395" s="188" t="s">
        <v>2524</v>
      </c>
      <c r="M395" s="185" t="s">
        <v>2525</v>
      </c>
      <c r="N395" s="71">
        <v>38.4</v>
      </c>
      <c r="O395" s="42" t="s">
        <v>3298</v>
      </c>
      <c r="P395" s="194">
        <f t="shared" si="62"/>
        <v>2</v>
      </c>
    </row>
    <row r="396" spans="11:16" ht="11.25" customHeight="1">
      <c r="K396" s="77"/>
      <c r="L396" s="188" t="s">
        <v>2526</v>
      </c>
      <c r="M396" s="185" t="s">
        <v>2527</v>
      </c>
      <c r="N396" s="71">
        <v>34.9</v>
      </c>
      <c r="O396" s="42" t="s">
        <v>3298</v>
      </c>
      <c r="P396" s="194">
        <f t="shared" si="62"/>
        <v>2</v>
      </c>
    </row>
    <row r="397" spans="11:16" ht="11.25" customHeight="1">
      <c r="K397" s="77"/>
      <c r="L397" s="188" t="s">
        <v>2528</v>
      </c>
      <c r="M397" s="185" t="s">
        <v>2529</v>
      </c>
      <c r="N397" s="71">
        <v>234.6</v>
      </c>
      <c r="O397" s="42" t="s">
        <v>3298</v>
      </c>
      <c r="P397" s="194">
        <f aca="true" t="shared" si="66" ref="P397:P402">IF(N397&lt;250,4)</f>
        <v>4</v>
      </c>
    </row>
    <row r="398" spans="11:16" ht="11.25" customHeight="1">
      <c r="K398" s="77"/>
      <c r="L398" s="188" t="s">
        <v>2530</v>
      </c>
      <c r="M398" s="185" t="s">
        <v>2531</v>
      </c>
      <c r="N398" s="71">
        <v>166.2</v>
      </c>
      <c r="O398" s="42" t="s">
        <v>3298</v>
      </c>
      <c r="P398" s="194">
        <f t="shared" si="66"/>
        <v>4</v>
      </c>
    </row>
    <row r="399" spans="11:16" ht="11.25" customHeight="1">
      <c r="K399" s="77"/>
      <c r="L399" s="188" t="s">
        <v>2532</v>
      </c>
      <c r="M399" s="185" t="s">
        <v>2533</v>
      </c>
      <c r="N399" s="71">
        <v>193.8</v>
      </c>
      <c r="O399" s="42" t="s">
        <v>3298</v>
      </c>
      <c r="P399" s="194">
        <f t="shared" si="66"/>
        <v>4</v>
      </c>
    </row>
    <row r="400" spans="11:16" ht="11.25" customHeight="1">
      <c r="K400" s="77"/>
      <c r="L400" s="188" t="s">
        <v>2534</v>
      </c>
      <c r="M400" s="185" t="s">
        <v>2535</v>
      </c>
      <c r="N400" s="71">
        <v>298.4</v>
      </c>
      <c r="O400" s="42" t="s">
        <v>3298</v>
      </c>
      <c r="P400" s="194">
        <v>5</v>
      </c>
    </row>
    <row r="401" spans="11:16" ht="11.25" customHeight="1">
      <c r="K401" s="77"/>
      <c r="L401" s="188" t="s">
        <v>2536</v>
      </c>
      <c r="M401" s="185" t="s">
        <v>2537</v>
      </c>
      <c r="N401" s="71">
        <v>176.4</v>
      </c>
      <c r="O401" s="42" t="s">
        <v>3298</v>
      </c>
      <c r="P401" s="194">
        <f t="shared" si="66"/>
        <v>4</v>
      </c>
    </row>
    <row r="402" spans="11:16" ht="11.25" customHeight="1">
      <c r="K402" s="77"/>
      <c r="L402" s="188" t="s">
        <v>2538</v>
      </c>
      <c r="M402" s="185" t="s">
        <v>2539</v>
      </c>
      <c r="N402" s="71">
        <v>162.9</v>
      </c>
      <c r="O402" s="42" t="s">
        <v>3298</v>
      </c>
      <c r="P402" s="194">
        <f t="shared" si="66"/>
        <v>4</v>
      </c>
    </row>
    <row r="403" spans="11:16" ht="11.25" customHeight="1">
      <c r="K403" s="77"/>
      <c r="L403" s="188" t="s">
        <v>2540</v>
      </c>
      <c r="M403" s="185" t="s">
        <v>2541</v>
      </c>
      <c r="N403" s="71">
        <v>111.1</v>
      </c>
      <c r="O403" s="42" t="s">
        <v>3298</v>
      </c>
      <c r="P403" s="194">
        <f aca="true" t="shared" si="67" ref="P403:P408">IF(N403&lt;150,3)</f>
        <v>3</v>
      </c>
    </row>
    <row r="404" spans="11:16" ht="11.25" customHeight="1">
      <c r="K404" s="77"/>
      <c r="L404" s="188" t="s">
        <v>2542</v>
      </c>
      <c r="M404" s="185" t="s">
        <v>2543</v>
      </c>
      <c r="N404" s="71">
        <v>168.4</v>
      </c>
      <c r="O404" s="42" t="s">
        <v>3298</v>
      </c>
      <c r="P404" s="194">
        <f>IF(N404&lt;250,4)</f>
        <v>4</v>
      </c>
    </row>
    <row r="405" spans="11:16" ht="11.25" customHeight="1">
      <c r="K405" s="77"/>
      <c r="L405" s="188" t="s">
        <v>2544</v>
      </c>
      <c r="M405" s="185" t="s">
        <v>2545</v>
      </c>
      <c r="N405" s="71">
        <v>87.8</v>
      </c>
      <c r="O405" s="42" t="s">
        <v>3298</v>
      </c>
      <c r="P405" s="194">
        <f t="shared" si="67"/>
        <v>3</v>
      </c>
    </row>
    <row r="406" spans="11:16" ht="11.25" customHeight="1">
      <c r="K406" s="77"/>
      <c r="L406" s="188" t="s">
        <v>2546</v>
      </c>
      <c r="M406" s="185" t="s">
        <v>2547</v>
      </c>
      <c r="N406" s="71">
        <v>103.2</v>
      </c>
      <c r="O406" s="42" t="s">
        <v>3298</v>
      </c>
      <c r="P406" s="194">
        <f t="shared" si="67"/>
        <v>3</v>
      </c>
    </row>
    <row r="407" spans="11:16" ht="11.25" customHeight="1">
      <c r="K407" s="77"/>
      <c r="L407" s="188" t="s">
        <v>2548</v>
      </c>
      <c r="M407" s="185" t="s">
        <v>2549</v>
      </c>
      <c r="N407" s="71">
        <v>124</v>
      </c>
      <c r="O407" s="42" t="s">
        <v>3298</v>
      </c>
      <c r="P407" s="194">
        <f t="shared" si="67"/>
        <v>3</v>
      </c>
    </row>
    <row r="408" spans="11:16" ht="11.25" customHeight="1">
      <c r="K408" s="77"/>
      <c r="L408" s="188" t="s">
        <v>2550</v>
      </c>
      <c r="M408" s="185" t="s">
        <v>2551</v>
      </c>
      <c r="N408" s="71">
        <v>75.2</v>
      </c>
      <c r="O408" s="42" t="s">
        <v>3298</v>
      </c>
      <c r="P408" s="194">
        <f t="shared" si="67"/>
        <v>3</v>
      </c>
    </row>
    <row r="409" spans="11:16" ht="11.25" customHeight="1">
      <c r="K409" s="77"/>
      <c r="L409" s="188" t="s">
        <v>2552</v>
      </c>
      <c r="M409" s="185" t="s">
        <v>2553</v>
      </c>
      <c r="N409" s="71">
        <v>39.1</v>
      </c>
      <c r="O409" s="42" t="s">
        <v>3298</v>
      </c>
      <c r="P409" s="194">
        <f t="shared" si="62"/>
        <v>2</v>
      </c>
    </row>
    <row r="410" spans="11:16" ht="11.25" customHeight="1">
      <c r="K410" s="77"/>
      <c r="L410" s="188" t="s">
        <v>2554</v>
      </c>
      <c r="M410" s="185" t="s">
        <v>2555</v>
      </c>
      <c r="N410" s="71">
        <v>70</v>
      </c>
      <c r="O410" s="42" t="s">
        <v>3298</v>
      </c>
      <c r="P410" s="194">
        <f aca="true" t="shared" si="68" ref="P410:P414">IF(N410&lt;150,3)</f>
        <v>3</v>
      </c>
    </row>
    <row r="411" spans="11:16" ht="11.25" customHeight="1">
      <c r="K411" s="77"/>
      <c r="L411" s="188" t="s">
        <v>2572</v>
      </c>
      <c r="M411" s="185" t="s">
        <v>2573</v>
      </c>
      <c r="N411" s="71">
        <v>120.8</v>
      </c>
      <c r="O411" s="42" t="s">
        <v>3298</v>
      </c>
      <c r="P411" s="194">
        <f t="shared" si="68"/>
        <v>3</v>
      </c>
    </row>
    <row r="412" spans="11:16" ht="11.25" customHeight="1">
      <c r="K412" s="77"/>
      <c r="L412" s="188" t="s">
        <v>2574</v>
      </c>
      <c r="M412" s="185" t="s">
        <v>2575</v>
      </c>
      <c r="N412" s="71">
        <v>168</v>
      </c>
      <c r="O412" s="42" t="s">
        <v>3298</v>
      </c>
      <c r="P412" s="194">
        <f>IF(N412&lt;250,4)</f>
        <v>4</v>
      </c>
    </row>
    <row r="413" spans="11:16" ht="11.25" customHeight="1">
      <c r="K413" s="77"/>
      <c r="L413" s="188" t="s">
        <v>2576</v>
      </c>
      <c r="M413" s="185" t="s">
        <v>2577</v>
      </c>
      <c r="N413" s="71">
        <v>122.1</v>
      </c>
      <c r="O413" s="42" t="s">
        <v>3298</v>
      </c>
      <c r="P413" s="194">
        <f t="shared" si="68"/>
        <v>3</v>
      </c>
    </row>
    <row r="414" spans="11:16" ht="11.25" customHeight="1">
      <c r="K414" s="77"/>
      <c r="L414" s="188" t="s">
        <v>2578</v>
      </c>
      <c r="M414" s="185" t="s">
        <v>2579</v>
      </c>
      <c r="N414" s="71">
        <v>99.9</v>
      </c>
      <c r="O414" s="42" t="s">
        <v>3298</v>
      </c>
      <c r="P414" s="194">
        <f t="shared" si="68"/>
        <v>3</v>
      </c>
    </row>
    <row r="415" spans="11:16" ht="11.25" customHeight="1">
      <c r="K415" s="77"/>
      <c r="L415" s="188" t="s">
        <v>2580</v>
      </c>
      <c r="M415" s="185" t="s">
        <v>2581</v>
      </c>
      <c r="N415" s="71">
        <v>43.7</v>
      </c>
      <c r="O415" s="42" t="s">
        <v>3298</v>
      </c>
      <c r="P415" s="194">
        <f t="shared" si="62"/>
        <v>2</v>
      </c>
    </row>
    <row r="416" spans="11:16" ht="11.25" customHeight="1">
      <c r="K416" s="77"/>
      <c r="L416" s="188" t="s">
        <v>2582</v>
      </c>
      <c r="M416" s="185" t="s">
        <v>2583</v>
      </c>
      <c r="N416" s="71">
        <v>89</v>
      </c>
      <c r="O416" s="42" t="s">
        <v>3298</v>
      </c>
      <c r="P416" s="194">
        <f>IF(N416&lt;150,3)</f>
        <v>3</v>
      </c>
    </row>
    <row r="417" spans="11:16" ht="11.25" customHeight="1">
      <c r="K417" s="77"/>
      <c r="L417" s="188" t="s">
        <v>2584</v>
      </c>
      <c r="M417" s="185" t="s">
        <v>71</v>
      </c>
      <c r="N417" s="71">
        <v>43.4</v>
      </c>
      <c r="O417" s="42" t="s">
        <v>3298</v>
      </c>
      <c r="P417" s="194">
        <f t="shared" si="62"/>
        <v>2</v>
      </c>
    </row>
    <row r="418" spans="11:16" ht="11.25" customHeight="1">
      <c r="K418" s="77"/>
      <c r="L418" s="188" t="s">
        <v>2585</v>
      </c>
      <c r="M418" s="185" t="s">
        <v>72</v>
      </c>
      <c r="N418" s="71">
        <v>63.4</v>
      </c>
      <c r="O418" s="42" t="s">
        <v>3298</v>
      </c>
      <c r="P418" s="194">
        <f aca="true" t="shared" si="69" ref="P418:P419">IF(N418&lt;150,3)</f>
        <v>3</v>
      </c>
    </row>
    <row r="419" spans="11:16" ht="11.25" customHeight="1">
      <c r="K419" s="77"/>
      <c r="L419" s="188" t="s">
        <v>2586</v>
      </c>
      <c r="M419" s="185" t="s">
        <v>2587</v>
      </c>
      <c r="N419" s="71">
        <v>103</v>
      </c>
      <c r="O419" s="42" t="s">
        <v>3298</v>
      </c>
      <c r="P419" s="194">
        <f t="shared" si="69"/>
        <v>3</v>
      </c>
    </row>
    <row r="420" spans="11:16" ht="11.25" customHeight="1">
      <c r="K420" s="77"/>
      <c r="L420" s="188" t="s">
        <v>2588</v>
      </c>
      <c r="M420" s="185" t="s">
        <v>2589</v>
      </c>
      <c r="N420" s="71">
        <v>179.2</v>
      </c>
      <c r="O420" s="42" t="s">
        <v>3298</v>
      </c>
      <c r="P420" s="194">
        <f aca="true" t="shared" si="70" ref="P420:P421">IF(N420&lt;250,4)</f>
        <v>4</v>
      </c>
    </row>
    <row r="421" spans="11:16" ht="11.25" customHeight="1">
      <c r="K421" s="77"/>
      <c r="L421" s="188" t="s">
        <v>2590</v>
      </c>
      <c r="M421" s="185" t="s">
        <v>2591</v>
      </c>
      <c r="N421" s="71">
        <v>168.6</v>
      </c>
      <c r="O421" s="42" t="s">
        <v>3298</v>
      </c>
      <c r="P421" s="194">
        <f t="shared" si="70"/>
        <v>4</v>
      </c>
    </row>
    <row r="422" spans="11:16" ht="11.25" customHeight="1">
      <c r="K422" s="77"/>
      <c r="L422" s="188" t="s">
        <v>2592</v>
      </c>
      <c r="M422" s="185" t="s">
        <v>2593</v>
      </c>
      <c r="N422" s="71">
        <v>23.3</v>
      </c>
      <c r="O422" s="42" t="s">
        <v>3298</v>
      </c>
      <c r="P422" s="194">
        <f t="shared" si="62"/>
        <v>2</v>
      </c>
    </row>
    <row r="423" spans="11:16" ht="11.25" customHeight="1">
      <c r="K423" s="77"/>
      <c r="L423" s="188" t="s">
        <v>2594</v>
      </c>
      <c r="M423" s="185" t="s">
        <v>2595</v>
      </c>
      <c r="N423" s="71">
        <v>152.4</v>
      </c>
      <c r="O423" s="42" t="s">
        <v>3298</v>
      </c>
      <c r="P423" s="194">
        <f>IF(N423&lt;250,4)</f>
        <v>4</v>
      </c>
    </row>
    <row r="424" spans="11:16" ht="11.25" customHeight="1">
      <c r="K424" s="77"/>
      <c r="L424" s="188" t="s">
        <v>2596</v>
      </c>
      <c r="M424" s="185" t="s">
        <v>2597</v>
      </c>
      <c r="N424" s="71">
        <v>114.2</v>
      </c>
      <c r="O424" s="42" t="s">
        <v>3298</v>
      </c>
      <c r="P424" s="194">
        <f aca="true" t="shared" si="71" ref="P424">IF(N424&lt;150,3)</f>
        <v>3</v>
      </c>
    </row>
    <row r="425" spans="11:16" ht="11.25" customHeight="1">
      <c r="K425" s="77"/>
      <c r="L425" s="188" t="s">
        <v>2598</v>
      </c>
      <c r="M425" s="185" t="s">
        <v>1790</v>
      </c>
      <c r="N425" s="71">
        <v>351.4</v>
      </c>
      <c r="O425" s="42" t="s">
        <v>3298</v>
      </c>
      <c r="P425" s="194">
        <v>5</v>
      </c>
    </row>
    <row r="426" spans="11:16" ht="11.25" customHeight="1">
      <c r="K426" s="77"/>
      <c r="L426" s="188" t="s">
        <v>1791</v>
      </c>
      <c r="M426" s="185" t="s">
        <v>465</v>
      </c>
      <c r="N426" s="71">
        <v>44.8</v>
      </c>
      <c r="O426" s="42" t="s">
        <v>3298</v>
      </c>
      <c r="P426" s="194">
        <f t="shared" si="62"/>
        <v>2</v>
      </c>
    </row>
    <row r="427" spans="11:16" ht="11.25" customHeight="1">
      <c r="K427" s="77"/>
      <c r="L427" s="188" t="s">
        <v>466</v>
      </c>
      <c r="M427" s="185" t="s">
        <v>467</v>
      </c>
      <c r="N427" s="71">
        <v>191.9</v>
      </c>
      <c r="O427" s="42" t="s">
        <v>3298</v>
      </c>
      <c r="P427" s="194">
        <f>IF(N427&lt;250,4)</f>
        <v>4</v>
      </c>
    </row>
    <row r="428" spans="11:16" ht="11.25" customHeight="1">
      <c r="K428" s="77"/>
      <c r="L428" s="188" t="s">
        <v>468</v>
      </c>
      <c r="M428" s="185" t="s">
        <v>1291</v>
      </c>
      <c r="N428" s="71">
        <v>87.8</v>
      </c>
      <c r="O428" s="42" t="s">
        <v>3298</v>
      </c>
      <c r="P428" s="194">
        <f aca="true" t="shared" si="72" ref="P428:P434">IF(N428&lt;150,3)</f>
        <v>3</v>
      </c>
    </row>
    <row r="429" spans="11:16" ht="11.25" customHeight="1">
      <c r="K429" s="77"/>
      <c r="L429" s="188" t="s">
        <v>1292</v>
      </c>
      <c r="M429" s="185" t="s">
        <v>1293</v>
      </c>
      <c r="N429" s="71">
        <v>190</v>
      </c>
      <c r="O429" s="42" t="s">
        <v>3298</v>
      </c>
      <c r="P429" s="194">
        <f>IF(N429&lt;250,4)</f>
        <v>4</v>
      </c>
    </row>
    <row r="430" spans="11:16" ht="11.25" customHeight="1">
      <c r="K430" s="77"/>
      <c r="L430" s="188" t="s">
        <v>1294</v>
      </c>
      <c r="M430" s="185" t="s">
        <v>1295</v>
      </c>
      <c r="N430" s="71">
        <v>52.3</v>
      </c>
      <c r="O430" s="42" t="s">
        <v>3298</v>
      </c>
      <c r="P430" s="194">
        <f t="shared" si="72"/>
        <v>3</v>
      </c>
    </row>
    <row r="431" spans="11:16" ht="11.25" customHeight="1">
      <c r="K431" s="77"/>
      <c r="L431" s="188" t="s">
        <v>1296</v>
      </c>
      <c r="M431" s="185" t="s">
        <v>1297</v>
      </c>
      <c r="N431" s="71">
        <v>344.7</v>
      </c>
      <c r="O431" s="42" t="s">
        <v>3298</v>
      </c>
      <c r="P431" s="194">
        <v>5</v>
      </c>
    </row>
    <row r="432" spans="11:16" ht="11.25" customHeight="1">
      <c r="K432" s="77"/>
      <c r="L432" s="188" t="s">
        <v>1298</v>
      </c>
      <c r="M432" s="185" t="s">
        <v>1299</v>
      </c>
      <c r="N432" s="71">
        <v>135.8</v>
      </c>
      <c r="O432" s="42" t="s">
        <v>3298</v>
      </c>
      <c r="P432" s="194">
        <f t="shared" si="72"/>
        <v>3</v>
      </c>
    </row>
    <row r="433" spans="11:16" ht="11.25" customHeight="1">
      <c r="K433" s="77"/>
      <c r="L433" s="188" t="s">
        <v>1300</v>
      </c>
      <c r="M433" s="185" t="s">
        <v>1301</v>
      </c>
      <c r="N433" s="71">
        <v>170</v>
      </c>
      <c r="O433" s="42" t="s">
        <v>3298</v>
      </c>
      <c r="P433" s="194">
        <f>IF(N433&lt;250,4)</f>
        <v>4</v>
      </c>
    </row>
    <row r="434" spans="11:16" ht="11.25" customHeight="1">
      <c r="K434" s="77"/>
      <c r="L434" s="188" t="s">
        <v>1302</v>
      </c>
      <c r="M434" s="185" t="s">
        <v>1303</v>
      </c>
      <c r="N434" s="71">
        <v>117</v>
      </c>
      <c r="O434" s="42" t="s">
        <v>3298</v>
      </c>
      <c r="P434" s="194">
        <f t="shared" si="72"/>
        <v>3</v>
      </c>
    </row>
    <row r="435" spans="11:16" ht="11.25" customHeight="1">
      <c r="K435" s="77"/>
      <c r="L435" s="188" t="s">
        <v>1304</v>
      </c>
      <c r="M435" s="185" t="s">
        <v>1305</v>
      </c>
      <c r="N435" s="71">
        <v>46.4</v>
      </c>
      <c r="O435" s="42" t="s">
        <v>3298</v>
      </c>
      <c r="P435" s="194">
        <f t="shared" si="62"/>
        <v>2</v>
      </c>
    </row>
    <row r="436" spans="11:16" ht="11.25" customHeight="1">
      <c r="K436" s="77"/>
      <c r="L436" s="188" t="s">
        <v>1306</v>
      </c>
      <c r="M436" s="185" t="s">
        <v>1307</v>
      </c>
      <c r="N436" s="71">
        <v>93.5</v>
      </c>
      <c r="O436" s="42" t="s">
        <v>3298</v>
      </c>
      <c r="P436" s="194">
        <f aca="true" t="shared" si="73" ref="P436:P441">IF(N436&lt;150,3)</f>
        <v>3</v>
      </c>
    </row>
    <row r="437" spans="11:16" ht="11.25" customHeight="1">
      <c r="K437" s="77"/>
      <c r="L437" s="188" t="s">
        <v>1308</v>
      </c>
      <c r="M437" s="185" t="s">
        <v>1309</v>
      </c>
      <c r="N437" s="71">
        <v>173.3</v>
      </c>
      <c r="O437" s="42" t="s">
        <v>3298</v>
      </c>
      <c r="P437" s="194">
        <f aca="true" t="shared" si="74" ref="P437">IF(N437&lt;250,4)</f>
        <v>4</v>
      </c>
    </row>
    <row r="438" spans="11:16" ht="11.25" customHeight="1">
      <c r="K438" s="77"/>
      <c r="L438" s="188" t="s">
        <v>1310</v>
      </c>
      <c r="M438" s="185" t="s">
        <v>1311</v>
      </c>
      <c r="N438" s="71">
        <v>258.4</v>
      </c>
      <c r="O438" s="42" t="s">
        <v>3298</v>
      </c>
      <c r="P438" s="194">
        <v>5</v>
      </c>
    </row>
    <row r="439" spans="11:16" ht="11.25" customHeight="1">
      <c r="K439" s="77"/>
      <c r="L439" s="188" t="s">
        <v>1312</v>
      </c>
      <c r="M439" s="185" t="s">
        <v>1313</v>
      </c>
      <c r="N439" s="71">
        <v>131.4</v>
      </c>
      <c r="O439" s="42" t="s">
        <v>3298</v>
      </c>
      <c r="P439" s="194">
        <f t="shared" si="73"/>
        <v>3</v>
      </c>
    </row>
    <row r="440" spans="11:16" ht="11.25" customHeight="1">
      <c r="K440" s="77"/>
      <c r="L440" s="188" t="s">
        <v>1314</v>
      </c>
      <c r="M440" s="189" t="s">
        <v>73</v>
      </c>
      <c r="N440" s="71">
        <v>65.6</v>
      </c>
      <c r="O440" s="42" t="s">
        <v>3298</v>
      </c>
      <c r="P440" s="194">
        <f t="shared" si="73"/>
        <v>3</v>
      </c>
    </row>
    <row r="441" spans="11:16" ht="11.25" customHeight="1">
      <c r="K441" s="77"/>
      <c r="L441" s="188" t="s">
        <v>1315</v>
      </c>
      <c r="M441" s="189" t="s">
        <v>1316</v>
      </c>
      <c r="N441" s="71">
        <v>54.8</v>
      </c>
      <c r="O441" s="42" t="s">
        <v>3298</v>
      </c>
      <c r="P441" s="194">
        <f t="shared" si="73"/>
        <v>3</v>
      </c>
    </row>
    <row r="442" spans="11:16" ht="11.25" customHeight="1">
      <c r="K442" s="77"/>
      <c r="L442" s="188" t="s">
        <v>1317</v>
      </c>
      <c r="M442" s="189" t="s">
        <v>1318</v>
      </c>
      <c r="N442" s="71">
        <v>47</v>
      </c>
      <c r="O442" s="42" t="s">
        <v>3298</v>
      </c>
      <c r="P442" s="194">
        <f aca="true" t="shared" si="75" ref="P442:P443">IF(N442&lt;50,2)</f>
        <v>2</v>
      </c>
    </row>
    <row r="443" spans="11:16" ht="11.25" customHeight="1">
      <c r="K443" s="77"/>
      <c r="L443" s="188" t="s">
        <v>1319</v>
      </c>
      <c r="M443" s="189" t="s">
        <v>1320</v>
      </c>
      <c r="N443" s="71">
        <v>36.4</v>
      </c>
      <c r="O443" s="42" t="s">
        <v>3298</v>
      </c>
      <c r="P443" s="194">
        <f t="shared" si="75"/>
        <v>2</v>
      </c>
    </row>
    <row r="444" spans="11:16" ht="11.25" customHeight="1">
      <c r="K444" s="77"/>
      <c r="L444" s="188" t="s">
        <v>1321</v>
      </c>
      <c r="M444" s="189" t="s">
        <v>1322</v>
      </c>
      <c r="N444" s="71">
        <v>81</v>
      </c>
      <c r="O444" s="42" t="s">
        <v>3298</v>
      </c>
      <c r="P444" s="194">
        <f aca="true" t="shared" si="76" ref="P444:P445">IF(N444&lt;150,3)</f>
        <v>3</v>
      </c>
    </row>
    <row r="445" spans="11:16" ht="11.25" customHeight="1">
      <c r="K445" s="77"/>
      <c r="L445" s="188" t="s">
        <v>1323</v>
      </c>
      <c r="M445" s="189" t="s">
        <v>1324</v>
      </c>
      <c r="N445" s="71">
        <v>98.2</v>
      </c>
      <c r="O445" s="42" t="s">
        <v>3298</v>
      </c>
      <c r="P445" s="194">
        <f t="shared" si="76"/>
        <v>3</v>
      </c>
    </row>
    <row r="446" spans="11:16" ht="11.25" customHeight="1">
      <c r="K446" s="77"/>
      <c r="L446" s="188" t="s">
        <v>1327</v>
      </c>
      <c r="M446" s="185" t="s">
        <v>1328</v>
      </c>
      <c r="N446" s="71">
        <v>192.7</v>
      </c>
      <c r="O446" s="42" t="s">
        <v>3298</v>
      </c>
      <c r="P446" s="194">
        <f>IF(N446&lt;250,4)</f>
        <v>4</v>
      </c>
    </row>
    <row r="447" spans="11:16" ht="11.25" customHeight="1">
      <c r="K447" s="77"/>
      <c r="L447" s="188" t="s">
        <v>3215</v>
      </c>
      <c r="M447" s="185" t="s">
        <v>1329</v>
      </c>
      <c r="N447" s="71">
        <v>0</v>
      </c>
      <c r="O447" s="42"/>
      <c r="P447" s="194">
        <f aca="true" t="shared" si="77" ref="P447:P450">IF(N447&lt;5,1)</f>
        <v>1</v>
      </c>
    </row>
    <row r="448" spans="11:16" ht="11.25" customHeight="1">
      <c r="K448" s="77"/>
      <c r="L448" s="188" t="s">
        <v>3216</v>
      </c>
      <c r="M448" s="185" t="s">
        <v>3217</v>
      </c>
      <c r="N448" s="71">
        <v>0</v>
      </c>
      <c r="O448" s="42"/>
      <c r="P448" s="194">
        <f t="shared" si="77"/>
        <v>1</v>
      </c>
    </row>
    <row r="449" spans="11:16" ht="11.25" customHeight="1">
      <c r="K449" s="77"/>
      <c r="L449" s="188" t="s">
        <v>3218</v>
      </c>
      <c r="M449" s="185" t="s">
        <v>1330</v>
      </c>
      <c r="N449" s="71">
        <v>0</v>
      </c>
      <c r="O449" s="42"/>
      <c r="P449" s="194">
        <f t="shared" si="77"/>
        <v>1</v>
      </c>
    </row>
    <row r="450" spans="11:16" ht="11.25" customHeight="1">
      <c r="K450" s="77"/>
      <c r="L450" s="188" t="s">
        <v>2934</v>
      </c>
      <c r="M450" s="185" t="s">
        <v>3047</v>
      </c>
      <c r="N450" s="71">
        <v>0</v>
      </c>
      <c r="O450" s="42"/>
      <c r="P450" s="194">
        <f t="shared" si="77"/>
        <v>1</v>
      </c>
    </row>
    <row r="451" spans="11:16" ht="11.25" customHeight="1">
      <c r="K451" s="77"/>
      <c r="L451" s="188" t="s">
        <v>3207</v>
      </c>
      <c r="M451" s="185" t="s">
        <v>1325</v>
      </c>
      <c r="N451" s="71">
        <v>70.1</v>
      </c>
      <c r="O451" s="42" t="s">
        <v>3298</v>
      </c>
      <c r="P451" s="194">
        <f>IF(N451&lt;150,3)</f>
        <v>3</v>
      </c>
    </row>
    <row r="452" spans="11:16" ht="11.25" customHeight="1">
      <c r="K452" s="77"/>
      <c r="L452" s="188" t="s">
        <v>3208</v>
      </c>
      <c r="M452" s="185" t="s">
        <v>3209</v>
      </c>
      <c r="N452" s="71">
        <v>0</v>
      </c>
      <c r="O452" s="42"/>
      <c r="P452" s="194">
        <f aca="true" t="shared" si="78" ref="P452:P455">IF(N452&lt;5,1)</f>
        <v>1</v>
      </c>
    </row>
    <row r="453" spans="11:16" ht="11.25" customHeight="1">
      <c r="K453" s="77"/>
      <c r="L453" s="188" t="s">
        <v>3210</v>
      </c>
      <c r="M453" s="185" t="s">
        <v>3211</v>
      </c>
      <c r="N453" s="71">
        <v>0</v>
      </c>
      <c r="O453" s="42"/>
      <c r="P453" s="194">
        <f t="shared" si="78"/>
        <v>1</v>
      </c>
    </row>
    <row r="454" spans="11:16" ht="11.25" customHeight="1">
      <c r="K454" s="77"/>
      <c r="L454" s="188" t="s">
        <v>3212</v>
      </c>
      <c r="M454" s="185" t="s">
        <v>1326</v>
      </c>
      <c r="N454" s="71">
        <v>0</v>
      </c>
      <c r="O454" s="42"/>
      <c r="P454" s="194">
        <f t="shared" si="78"/>
        <v>1</v>
      </c>
    </row>
    <row r="455" spans="11:16" ht="11.25" customHeight="1">
      <c r="K455" s="77"/>
      <c r="L455" s="188" t="s">
        <v>3213</v>
      </c>
      <c r="M455" s="185" t="s">
        <v>3214</v>
      </c>
      <c r="N455" s="71">
        <v>0</v>
      </c>
      <c r="O455" s="42"/>
      <c r="P455" s="194">
        <f t="shared" si="78"/>
        <v>1</v>
      </c>
    </row>
    <row r="456" spans="11:16" ht="11.25" customHeight="1">
      <c r="K456" s="77"/>
      <c r="L456" s="188" t="s">
        <v>3048</v>
      </c>
      <c r="M456" s="185" t="s">
        <v>1331</v>
      </c>
      <c r="N456" s="71">
        <v>83.2</v>
      </c>
      <c r="O456" s="42" t="s">
        <v>3298</v>
      </c>
      <c r="P456" s="194">
        <f>IF(N456&lt;150,3)</f>
        <v>3</v>
      </c>
    </row>
    <row r="457" spans="11:16" ht="11.25" customHeight="1">
      <c r="K457" s="77"/>
      <c r="L457" s="188" t="s">
        <v>3049</v>
      </c>
      <c r="M457" s="185" t="s">
        <v>1594</v>
      </c>
      <c r="N457" s="71">
        <v>0</v>
      </c>
      <c r="O457" s="42"/>
      <c r="P457" s="194">
        <f aca="true" t="shared" si="79" ref="P457:P458">IF(N457&lt;5,1)</f>
        <v>1</v>
      </c>
    </row>
    <row r="458" spans="11:16" ht="11.25" customHeight="1">
      <c r="K458" s="77"/>
      <c r="L458" s="188" t="s">
        <v>3050</v>
      </c>
      <c r="M458" s="185" t="s">
        <v>2829</v>
      </c>
      <c r="N458" s="71">
        <v>0</v>
      </c>
      <c r="O458" s="42"/>
      <c r="P458" s="194">
        <f t="shared" si="79"/>
        <v>1</v>
      </c>
    </row>
    <row r="459" spans="11:16" ht="11.25" customHeight="1">
      <c r="K459" s="77"/>
      <c r="L459" s="188" t="s">
        <v>1332</v>
      </c>
      <c r="M459" s="185" t="s">
        <v>1333</v>
      </c>
      <c r="N459" s="71">
        <v>20.9</v>
      </c>
      <c r="O459" s="42" t="s">
        <v>3298</v>
      </c>
      <c r="P459" s="194">
        <f aca="true" t="shared" si="80" ref="P459:P511">IF(N459&lt;50,2)</f>
        <v>2</v>
      </c>
    </row>
    <row r="460" spans="11:16" ht="11.25" customHeight="1">
      <c r="K460" s="77"/>
      <c r="L460" s="188" t="s">
        <v>1334</v>
      </c>
      <c r="M460" s="185" t="s">
        <v>1335</v>
      </c>
      <c r="N460" s="71">
        <v>68.5</v>
      </c>
      <c r="O460" s="42" t="s">
        <v>3298</v>
      </c>
      <c r="P460" s="194">
        <f>IF(N460&lt;150,3)</f>
        <v>3</v>
      </c>
    </row>
    <row r="461" spans="11:16" ht="11.25" customHeight="1">
      <c r="K461" s="77"/>
      <c r="L461" s="188" t="s">
        <v>1336</v>
      </c>
      <c r="M461" s="185" t="s">
        <v>1337</v>
      </c>
      <c r="N461" s="71">
        <v>13</v>
      </c>
      <c r="O461" s="42" t="s">
        <v>3298</v>
      </c>
      <c r="P461" s="194">
        <f t="shared" si="80"/>
        <v>2</v>
      </c>
    </row>
    <row r="462" spans="11:17" ht="11.25" customHeight="1">
      <c r="K462" s="77"/>
      <c r="L462" s="188" t="s">
        <v>1338</v>
      </c>
      <c r="M462" s="185" t="s">
        <v>1339</v>
      </c>
      <c r="N462" s="71">
        <v>36</v>
      </c>
      <c r="P462" s="194">
        <f t="shared" si="80"/>
        <v>2</v>
      </c>
      <c r="Q462" s="42">
        <v>2009</v>
      </c>
    </row>
    <row r="463" spans="11:16" ht="11.25" customHeight="1">
      <c r="K463" s="77"/>
      <c r="L463" s="188" t="s">
        <v>1340</v>
      </c>
      <c r="M463" s="185" t="s">
        <v>1341</v>
      </c>
      <c r="N463" s="71">
        <v>18.8</v>
      </c>
      <c r="O463" s="42" t="s">
        <v>3298</v>
      </c>
      <c r="P463" s="194">
        <f t="shared" si="80"/>
        <v>2</v>
      </c>
    </row>
    <row r="464" spans="11:16" ht="11.25" customHeight="1">
      <c r="K464" s="77"/>
      <c r="L464" s="188" t="s">
        <v>1342</v>
      </c>
      <c r="M464" s="185" t="s">
        <v>1343</v>
      </c>
      <c r="N464" s="71">
        <v>30</v>
      </c>
      <c r="O464" s="42" t="s">
        <v>3298</v>
      </c>
      <c r="P464" s="194">
        <f t="shared" si="80"/>
        <v>2</v>
      </c>
    </row>
    <row r="465" spans="11:16" ht="11.25" customHeight="1">
      <c r="K465" s="77"/>
      <c r="L465" s="188" t="s">
        <v>1344</v>
      </c>
      <c r="M465" s="185" t="s">
        <v>1345</v>
      </c>
      <c r="N465" s="71">
        <v>12.5</v>
      </c>
      <c r="O465" s="42" t="s">
        <v>3298</v>
      </c>
      <c r="P465" s="194">
        <f t="shared" si="80"/>
        <v>2</v>
      </c>
    </row>
    <row r="466" spans="11:16" ht="11.25" customHeight="1">
      <c r="K466" s="77"/>
      <c r="L466" s="188" t="s">
        <v>1346</v>
      </c>
      <c r="M466" s="185" t="s">
        <v>559</v>
      </c>
      <c r="N466" s="71">
        <v>5.6</v>
      </c>
      <c r="O466" s="42" t="s">
        <v>3298</v>
      </c>
      <c r="P466" s="194">
        <f t="shared" si="80"/>
        <v>2</v>
      </c>
    </row>
    <row r="467" spans="11:16" ht="11.25" customHeight="1">
      <c r="K467" s="77"/>
      <c r="L467" s="188" t="s">
        <v>560</v>
      </c>
      <c r="M467" s="185" t="s">
        <v>561</v>
      </c>
      <c r="N467" s="71">
        <v>23.4</v>
      </c>
      <c r="O467" s="42" t="s">
        <v>3298</v>
      </c>
      <c r="P467" s="194">
        <f t="shared" si="80"/>
        <v>2</v>
      </c>
    </row>
    <row r="468" spans="11:16" ht="11.25" customHeight="1">
      <c r="K468" s="77"/>
      <c r="L468" s="188" t="s">
        <v>562</v>
      </c>
      <c r="M468" s="185" t="s">
        <v>2027</v>
      </c>
      <c r="N468" s="71">
        <v>21.8</v>
      </c>
      <c r="O468" s="42" t="s">
        <v>3298</v>
      </c>
      <c r="P468" s="194">
        <f t="shared" si="80"/>
        <v>2</v>
      </c>
    </row>
    <row r="469" spans="11:16" ht="11.25" customHeight="1">
      <c r="K469" s="77"/>
      <c r="L469" s="188" t="s">
        <v>2028</v>
      </c>
      <c r="M469" s="185" t="s">
        <v>2029</v>
      </c>
      <c r="N469" s="71">
        <v>18.3</v>
      </c>
      <c r="O469" s="42" t="s">
        <v>3298</v>
      </c>
      <c r="P469" s="194">
        <f t="shared" si="80"/>
        <v>2</v>
      </c>
    </row>
    <row r="470" spans="11:16" ht="11.25" customHeight="1">
      <c r="K470" s="77"/>
      <c r="L470" s="188" t="s">
        <v>2030</v>
      </c>
      <c r="M470" s="185" t="s">
        <v>74</v>
      </c>
      <c r="N470" s="71">
        <v>18.8</v>
      </c>
      <c r="O470" s="42" t="s">
        <v>3298</v>
      </c>
      <c r="P470" s="194">
        <f t="shared" si="80"/>
        <v>2</v>
      </c>
    </row>
    <row r="471" spans="11:16" ht="11.25" customHeight="1">
      <c r="K471" s="77"/>
      <c r="L471" s="188" t="s">
        <v>2031</v>
      </c>
      <c r="M471" s="185" t="s">
        <v>2032</v>
      </c>
      <c r="N471" s="71">
        <v>12.1</v>
      </c>
      <c r="O471" s="42" t="s">
        <v>3298</v>
      </c>
      <c r="P471" s="194">
        <f t="shared" si="80"/>
        <v>2</v>
      </c>
    </row>
    <row r="472" spans="11:16" ht="11.25" customHeight="1">
      <c r="K472" s="77"/>
      <c r="L472" s="188" t="s">
        <v>2033</v>
      </c>
      <c r="M472" s="185" t="s">
        <v>2034</v>
      </c>
      <c r="N472" s="71">
        <v>14.4</v>
      </c>
      <c r="O472" s="42" t="s">
        <v>3298</v>
      </c>
      <c r="P472" s="194">
        <f t="shared" si="80"/>
        <v>2</v>
      </c>
    </row>
    <row r="473" spans="11:16" ht="11.25" customHeight="1">
      <c r="K473" s="77"/>
      <c r="L473" s="188" t="s">
        <v>2035</v>
      </c>
      <c r="M473" s="185" t="s">
        <v>2036</v>
      </c>
      <c r="N473" s="71">
        <v>39.5</v>
      </c>
      <c r="O473" s="42" t="s">
        <v>3298</v>
      </c>
      <c r="P473" s="194">
        <f t="shared" si="80"/>
        <v>2</v>
      </c>
    </row>
    <row r="474" spans="11:16" ht="11.25" customHeight="1">
      <c r="K474" s="77"/>
      <c r="L474" s="188" t="s">
        <v>2037</v>
      </c>
      <c r="M474" s="185" t="s">
        <v>2038</v>
      </c>
      <c r="N474" s="71">
        <v>84.6</v>
      </c>
      <c r="O474" s="42" t="s">
        <v>3298</v>
      </c>
      <c r="P474" s="194">
        <f aca="true" t="shared" si="81" ref="P474:P475">IF(N474&lt;150,3)</f>
        <v>3</v>
      </c>
    </row>
    <row r="475" spans="11:16" ht="11.25" customHeight="1">
      <c r="K475" s="77"/>
      <c r="L475" s="188" t="s">
        <v>2039</v>
      </c>
      <c r="M475" s="185" t="s">
        <v>2040</v>
      </c>
      <c r="N475" s="71">
        <v>119.7</v>
      </c>
      <c r="O475" s="42" t="s">
        <v>3298</v>
      </c>
      <c r="P475" s="194">
        <f t="shared" si="81"/>
        <v>3</v>
      </c>
    </row>
    <row r="476" spans="11:16" ht="11.25" customHeight="1">
      <c r="K476" s="77"/>
      <c r="L476" s="188" t="s">
        <v>2041</v>
      </c>
      <c r="M476" s="185" t="s">
        <v>2042</v>
      </c>
      <c r="N476" s="71">
        <v>36.8</v>
      </c>
      <c r="O476" s="42" t="s">
        <v>3298</v>
      </c>
      <c r="P476" s="194">
        <f t="shared" si="80"/>
        <v>2</v>
      </c>
    </row>
    <row r="477" spans="11:16" ht="11.25" customHeight="1">
      <c r="K477" s="77"/>
      <c r="L477" s="188" t="s">
        <v>2043</v>
      </c>
      <c r="M477" s="185" t="s">
        <v>2044</v>
      </c>
      <c r="N477" s="71">
        <v>22.2</v>
      </c>
      <c r="O477" s="42" t="s">
        <v>3298</v>
      </c>
      <c r="P477" s="194">
        <f t="shared" si="80"/>
        <v>2</v>
      </c>
    </row>
    <row r="478" spans="11:16" ht="11.25" customHeight="1">
      <c r="K478" s="77"/>
      <c r="L478" s="188" t="s">
        <v>2045</v>
      </c>
      <c r="M478" s="185" t="s">
        <v>2046</v>
      </c>
      <c r="N478" s="71">
        <v>159.5</v>
      </c>
      <c r="O478" s="42" t="s">
        <v>3298</v>
      </c>
      <c r="P478" s="194">
        <f>IF(N478&lt;250,4)</f>
        <v>4</v>
      </c>
    </row>
    <row r="479" spans="11:16" ht="11.25" customHeight="1">
      <c r="K479" s="77"/>
      <c r="L479" s="188" t="s">
        <v>2047</v>
      </c>
      <c r="M479" s="185" t="s">
        <v>2048</v>
      </c>
      <c r="N479" s="71">
        <v>11.5</v>
      </c>
      <c r="O479" s="42" t="s">
        <v>3298</v>
      </c>
      <c r="P479" s="194">
        <f t="shared" si="80"/>
        <v>2</v>
      </c>
    </row>
    <row r="480" spans="11:16" ht="11.25" customHeight="1">
      <c r="K480" s="77"/>
      <c r="L480" s="188" t="s">
        <v>2049</v>
      </c>
      <c r="M480" s="185" t="s">
        <v>2050</v>
      </c>
      <c r="N480" s="71">
        <v>63.1</v>
      </c>
      <c r="O480" s="42" t="s">
        <v>3298</v>
      </c>
      <c r="P480" s="194">
        <f aca="true" t="shared" si="82" ref="P480:P483">IF(N480&lt;150,3)</f>
        <v>3</v>
      </c>
    </row>
    <row r="481" spans="11:16" ht="11.25" customHeight="1">
      <c r="K481" s="77"/>
      <c r="L481" s="188" t="s">
        <v>2051</v>
      </c>
      <c r="M481" s="185" t="s">
        <v>2052</v>
      </c>
      <c r="N481" s="71">
        <v>76.7</v>
      </c>
      <c r="O481" s="42" t="s">
        <v>3298</v>
      </c>
      <c r="P481" s="194">
        <f t="shared" si="82"/>
        <v>3</v>
      </c>
    </row>
    <row r="482" spans="11:16" ht="11.25" customHeight="1">
      <c r="K482" s="77"/>
      <c r="L482" s="188" t="s">
        <v>2053</v>
      </c>
      <c r="M482" s="185" t="s">
        <v>2054</v>
      </c>
      <c r="N482" s="71">
        <v>110.9</v>
      </c>
      <c r="O482" s="42" t="s">
        <v>3298</v>
      </c>
      <c r="P482" s="194">
        <f t="shared" si="82"/>
        <v>3</v>
      </c>
    </row>
    <row r="483" spans="11:16" ht="11.25" customHeight="1">
      <c r="K483" s="77"/>
      <c r="L483" s="188" t="s">
        <v>2055</v>
      </c>
      <c r="M483" s="185" t="s">
        <v>2056</v>
      </c>
      <c r="N483" s="71">
        <v>119.2</v>
      </c>
      <c r="O483" s="42" t="s">
        <v>3298</v>
      </c>
      <c r="P483" s="194">
        <f t="shared" si="82"/>
        <v>3</v>
      </c>
    </row>
    <row r="484" spans="11:16" ht="11.25" customHeight="1">
      <c r="K484" s="77"/>
      <c r="L484" s="188" t="s">
        <v>2057</v>
      </c>
      <c r="M484" s="185" t="s">
        <v>2058</v>
      </c>
      <c r="N484" s="71">
        <v>31.4</v>
      </c>
      <c r="O484" s="42" t="s">
        <v>3298</v>
      </c>
      <c r="P484" s="194">
        <f t="shared" si="80"/>
        <v>2</v>
      </c>
    </row>
    <row r="485" spans="11:16" ht="11.25" customHeight="1">
      <c r="K485" s="77"/>
      <c r="L485" s="188" t="s">
        <v>2059</v>
      </c>
      <c r="M485" s="185" t="s">
        <v>2060</v>
      </c>
      <c r="N485" s="71">
        <v>90.7</v>
      </c>
      <c r="O485" s="42" t="s">
        <v>3298</v>
      </c>
      <c r="P485" s="194">
        <f aca="true" t="shared" si="83" ref="P485:P488">IF(N485&lt;150,3)</f>
        <v>3</v>
      </c>
    </row>
    <row r="486" spans="11:16" ht="11.25" customHeight="1">
      <c r="K486" s="77"/>
      <c r="L486" s="188" t="s">
        <v>2061</v>
      </c>
      <c r="M486" s="185" t="s">
        <v>2062</v>
      </c>
      <c r="N486" s="71">
        <v>75</v>
      </c>
      <c r="O486" s="42" t="s">
        <v>3298</v>
      </c>
      <c r="P486" s="194">
        <f t="shared" si="83"/>
        <v>3</v>
      </c>
    </row>
    <row r="487" spans="11:16" ht="11.25" customHeight="1">
      <c r="K487" s="77"/>
      <c r="L487" s="188" t="s">
        <v>2063</v>
      </c>
      <c r="M487" s="185" t="s">
        <v>2064</v>
      </c>
      <c r="N487" s="71">
        <v>224.9</v>
      </c>
      <c r="O487" s="42" t="s">
        <v>3298</v>
      </c>
      <c r="P487" s="194">
        <f>IF(N487&lt;250,4)</f>
        <v>4</v>
      </c>
    </row>
    <row r="488" spans="11:16" ht="11.25" customHeight="1">
      <c r="K488" s="77"/>
      <c r="L488" s="188" t="s">
        <v>2065</v>
      </c>
      <c r="M488" s="185" t="s">
        <v>2066</v>
      </c>
      <c r="N488" s="71">
        <v>66.6</v>
      </c>
      <c r="O488" s="42" t="s">
        <v>3298</v>
      </c>
      <c r="P488" s="194">
        <f t="shared" si="83"/>
        <v>3</v>
      </c>
    </row>
    <row r="489" spans="11:16" ht="11.25" customHeight="1">
      <c r="K489" s="77"/>
      <c r="L489" s="188" t="s">
        <v>161</v>
      </c>
      <c r="M489" s="185" t="s">
        <v>162</v>
      </c>
      <c r="N489" s="71">
        <v>19.2</v>
      </c>
      <c r="O489" s="42" t="s">
        <v>3298</v>
      </c>
      <c r="P489" s="194">
        <f t="shared" si="80"/>
        <v>2</v>
      </c>
    </row>
    <row r="490" spans="11:16" ht="11.25" customHeight="1">
      <c r="K490" s="77"/>
      <c r="L490" s="188" t="s">
        <v>163</v>
      </c>
      <c r="M490" s="185" t="s">
        <v>2067</v>
      </c>
      <c r="N490" s="71">
        <v>249.5</v>
      </c>
      <c r="O490" s="42" t="s">
        <v>3298</v>
      </c>
      <c r="P490" s="194">
        <f>IF(N490&lt;250,4)</f>
        <v>4</v>
      </c>
    </row>
    <row r="491" spans="11:16" ht="11.25" customHeight="1">
      <c r="K491" s="77"/>
      <c r="L491" s="188" t="s">
        <v>2068</v>
      </c>
      <c r="M491" s="185" t="s">
        <v>2069</v>
      </c>
      <c r="N491" s="71">
        <v>33.6</v>
      </c>
      <c r="O491" s="42" t="s">
        <v>3298</v>
      </c>
      <c r="P491" s="194">
        <f t="shared" si="80"/>
        <v>2</v>
      </c>
    </row>
    <row r="492" spans="11:16" ht="11.25" customHeight="1">
      <c r="K492" s="77"/>
      <c r="L492" s="188" t="s">
        <v>2070</v>
      </c>
      <c r="M492" s="185" t="s">
        <v>2071</v>
      </c>
      <c r="N492" s="71">
        <v>27.9</v>
      </c>
      <c r="O492" s="42" t="s">
        <v>3298</v>
      </c>
      <c r="P492" s="194">
        <f t="shared" si="80"/>
        <v>2</v>
      </c>
    </row>
    <row r="493" spans="11:16" ht="11.25" customHeight="1">
      <c r="K493" s="77"/>
      <c r="L493" s="188" t="s">
        <v>2072</v>
      </c>
      <c r="M493" s="185" t="s">
        <v>2073</v>
      </c>
      <c r="N493" s="71">
        <v>33.8</v>
      </c>
      <c r="O493" s="42" t="s">
        <v>3298</v>
      </c>
      <c r="P493" s="194">
        <f t="shared" si="80"/>
        <v>2</v>
      </c>
    </row>
    <row r="494" spans="11:16" ht="11.25" customHeight="1">
      <c r="K494" s="77"/>
      <c r="L494" s="188" t="s">
        <v>2074</v>
      </c>
      <c r="M494" s="185" t="s">
        <v>2075</v>
      </c>
      <c r="N494" s="71">
        <v>36.9</v>
      </c>
      <c r="O494" s="42" t="s">
        <v>3298</v>
      </c>
      <c r="P494" s="194">
        <f t="shared" si="80"/>
        <v>2</v>
      </c>
    </row>
    <row r="495" spans="11:16" ht="11.25" customHeight="1">
      <c r="K495" s="77"/>
      <c r="L495" s="188" t="s">
        <v>2076</v>
      </c>
      <c r="M495" s="185" t="s">
        <v>2077</v>
      </c>
      <c r="N495" s="71">
        <v>71.4</v>
      </c>
      <c r="O495" s="42" t="s">
        <v>3298</v>
      </c>
      <c r="P495" s="194">
        <f>IF(N495&lt;150,3)</f>
        <v>3</v>
      </c>
    </row>
    <row r="496" spans="11:16" ht="11.25" customHeight="1">
      <c r="K496" s="77"/>
      <c r="L496" s="188" t="s">
        <v>2078</v>
      </c>
      <c r="M496" s="185" t="s">
        <v>2079</v>
      </c>
      <c r="N496" s="71">
        <v>20.2</v>
      </c>
      <c r="O496" s="42" t="s">
        <v>3298</v>
      </c>
      <c r="P496" s="194">
        <f t="shared" si="80"/>
        <v>2</v>
      </c>
    </row>
    <row r="497" spans="11:16" ht="11.25" customHeight="1">
      <c r="K497" s="77"/>
      <c r="L497" s="188" t="s">
        <v>2080</v>
      </c>
      <c r="M497" s="185" t="s">
        <v>2081</v>
      </c>
      <c r="N497" s="71">
        <v>67.9</v>
      </c>
      <c r="O497" s="42" t="s">
        <v>3298</v>
      </c>
      <c r="P497" s="194">
        <f>IF(N497&lt;150,3)</f>
        <v>3</v>
      </c>
    </row>
    <row r="498" spans="11:16" ht="11.25" customHeight="1">
      <c r="K498" s="77"/>
      <c r="L498" s="188" t="s">
        <v>2082</v>
      </c>
      <c r="M498" s="185" t="s">
        <v>2083</v>
      </c>
      <c r="N498" s="71">
        <v>43.8</v>
      </c>
      <c r="O498" s="42" t="s">
        <v>3298</v>
      </c>
      <c r="P498" s="194">
        <f t="shared" si="80"/>
        <v>2</v>
      </c>
    </row>
    <row r="499" spans="11:16" ht="11.25" customHeight="1">
      <c r="K499" s="77"/>
      <c r="L499" s="188" t="s">
        <v>2084</v>
      </c>
      <c r="M499" s="185" t="s">
        <v>2085</v>
      </c>
      <c r="N499" s="71">
        <v>20.4</v>
      </c>
      <c r="O499" s="42" t="s">
        <v>3298</v>
      </c>
      <c r="P499" s="194">
        <f t="shared" si="80"/>
        <v>2</v>
      </c>
    </row>
    <row r="500" spans="11:16" ht="11.25" customHeight="1">
      <c r="K500" s="77"/>
      <c r="L500" s="188" t="s">
        <v>2086</v>
      </c>
      <c r="M500" s="185" t="s">
        <v>2087</v>
      </c>
      <c r="N500" s="71">
        <v>70.9</v>
      </c>
      <c r="O500" s="42" t="s">
        <v>3298</v>
      </c>
      <c r="P500" s="194">
        <f aca="true" t="shared" si="84" ref="P500">IF(N500&lt;150,3)</f>
        <v>3</v>
      </c>
    </row>
    <row r="501" spans="11:16" ht="11.25" customHeight="1">
      <c r="K501" s="77"/>
      <c r="L501" s="188" t="s">
        <v>2088</v>
      </c>
      <c r="M501" s="185" t="s">
        <v>2089</v>
      </c>
      <c r="N501" s="71">
        <v>152.7</v>
      </c>
      <c r="O501" s="42" t="s">
        <v>3298</v>
      </c>
      <c r="P501" s="194">
        <f>IF(N501&lt;250,4)</f>
        <v>4</v>
      </c>
    </row>
    <row r="502" spans="11:16" ht="11.25" customHeight="1">
      <c r="K502" s="77"/>
      <c r="L502" s="188" t="s">
        <v>2090</v>
      </c>
      <c r="M502" s="185" t="s">
        <v>2091</v>
      </c>
      <c r="N502" s="71">
        <v>25.9</v>
      </c>
      <c r="O502" s="42" t="s">
        <v>3298</v>
      </c>
      <c r="P502" s="194">
        <f t="shared" si="80"/>
        <v>2</v>
      </c>
    </row>
    <row r="503" spans="11:16" ht="11.25" customHeight="1">
      <c r="K503" s="77"/>
      <c r="L503" s="188" t="s">
        <v>2092</v>
      </c>
      <c r="M503" s="185" t="s">
        <v>2093</v>
      </c>
      <c r="N503" s="71">
        <v>87.2</v>
      </c>
      <c r="O503" s="42" t="s">
        <v>3298</v>
      </c>
      <c r="P503" s="194">
        <f aca="true" t="shared" si="85" ref="P503:P505">IF(N503&lt;150,3)</f>
        <v>3</v>
      </c>
    </row>
    <row r="504" spans="11:16" ht="11.25" customHeight="1">
      <c r="K504" s="77"/>
      <c r="L504" s="188" t="s">
        <v>2094</v>
      </c>
      <c r="M504" s="185" t="s">
        <v>2095</v>
      </c>
      <c r="N504" s="71">
        <v>54.6</v>
      </c>
      <c r="O504" s="42" t="s">
        <v>3298</v>
      </c>
      <c r="P504" s="194">
        <f t="shared" si="85"/>
        <v>3</v>
      </c>
    </row>
    <row r="505" spans="11:16" ht="11.25" customHeight="1">
      <c r="K505" s="77"/>
      <c r="L505" s="188" t="s">
        <v>2096</v>
      </c>
      <c r="M505" s="185" t="s">
        <v>2097</v>
      </c>
      <c r="N505" s="71">
        <v>104.1</v>
      </c>
      <c r="O505" s="42" t="s">
        <v>3298</v>
      </c>
      <c r="P505" s="194">
        <f t="shared" si="85"/>
        <v>3</v>
      </c>
    </row>
    <row r="506" spans="11:16" ht="11.25" customHeight="1">
      <c r="K506" s="77"/>
      <c r="L506" s="188" t="s">
        <v>2098</v>
      </c>
      <c r="M506" s="185" t="s">
        <v>2099</v>
      </c>
      <c r="N506" s="71">
        <v>17.8</v>
      </c>
      <c r="O506" s="42" t="s">
        <v>3298</v>
      </c>
      <c r="P506" s="194">
        <f t="shared" si="80"/>
        <v>2</v>
      </c>
    </row>
    <row r="507" spans="11:16" ht="11.25" customHeight="1">
      <c r="K507" s="77"/>
      <c r="L507" s="188" t="s">
        <v>2100</v>
      </c>
      <c r="M507" s="185" t="s">
        <v>2101</v>
      </c>
      <c r="N507" s="71">
        <v>30.6</v>
      </c>
      <c r="O507" s="42" t="s">
        <v>3298</v>
      </c>
      <c r="P507" s="194">
        <f t="shared" si="80"/>
        <v>2</v>
      </c>
    </row>
    <row r="508" spans="11:16" ht="11.25" customHeight="1">
      <c r="K508" s="77"/>
      <c r="L508" s="188" t="s">
        <v>2102</v>
      </c>
      <c r="M508" s="185" t="s">
        <v>2103</v>
      </c>
      <c r="N508" s="71">
        <v>48.1</v>
      </c>
      <c r="O508" s="42" t="s">
        <v>3298</v>
      </c>
      <c r="P508" s="194">
        <f t="shared" si="80"/>
        <v>2</v>
      </c>
    </row>
    <row r="509" spans="11:16" ht="11.25" customHeight="1">
      <c r="K509" s="77"/>
      <c r="L509" s="188" t="s">
        <v>2104</v>
      </c>
      <c r="M509" s="185" t="s">
        <v>2105</v>
      </c>
      <c r="N509" s="71">
        <v>59</v>
      </c>
      <c r="O509" s="42" t="s">
        <v>3298</v>
      </c>
      <c r="P509" s="194">
        <f>IF(N509&lt;150,3)</f>
        <v>3</v>
      </c>
    </row>
    <row r="510" spans="11:16" ht="11.25" customHeight="1">
      <c r="K510" s="77"/>
      <c r="L510" s="188" t="s">
        <v>2106</v>
      </c>
      <c r="M510" s="185" t="s">
        <v>2107</v>
      </c>
      <c r="N510" s="71">
        <v>28.7</v>
      </c>
      <c r="O510" s="42" t="s">
        <v>3298</v>
      </c>
      <c r="P510" s="194">
        <f t="shared" si="80"/>
        <v>2</v>
      </c>
    </row>
    <row r="511" spans="11:16" ht="11.25" customHeight="1">
      <c r="K511" s="77"/>
      <c r="L511" s="188" t="s">
        <v>2108</v>
      </c>
      <c r="M511" s="185" t="s">
        <v>2109</v>
      </c>
      <c r="N511" s="71">
        <v>14</v>
      </c>
      <c r="O511" s="42" t="s">
        <v>3298</v>
      </c>
      <c r="P511" s="194">
        <f t="shared" si="80"/>
        <v>2</v>
      </c>
    </row>
    <row r="512" spans="11:17" ht="11.25" customHeight="1">
      <c r="K512" s="77"/>
      <c r="L512" s="188" t="s">
        <v>2110</v>
      </c>
      <c r="M512" s="185" t="s">
        <v>2111</v>
      </c>
      <c r="N512" s="71">
        <v>4.2</v>
      </c>
      <c r="P512" s="194">
        <f aca="true" t="shared" si="86" ref="P512:P514">IF(N512&lt;5,1)</f>
        <v>1</v>
      </c>
      <c r="Q512" s="42">
        <v>2009</v>
      </c>
    </row>
    <row r="513" spans="11:17" ht="11.25" customHeight="1">
      <c r="K513" s="77"/>
      <c r="L513" s="188" t="s">
        <v>2112</v>
      </c>
      <c r="M513" s="185" t="s">
        <v>2113</v>
      </c>
      <c r="N513" s="71">
        <v>4.1</v>
      </c>
      <c r="P513" s="194">
        <f t="shared" si="86"/>
        <v>1</v>
      </c>
      <c r="Q513" s="42">
        <v>2008</v>
      </c>
    </row>
    <row r="514" spans="11:16" ht="11.25" customHeight="1">
      <c r="K514" s="77"/>
      <c r="L514" s="188" t="s">
        <v>2114</v>
      </c>
      <c r="M514" s="185" t="s">
        <v>2115</v>
      </c>
      <c r="N514" s="71">
        <v>2.4</v>
      </c>
      <c r="O514" s="42" t="s">
        <v>3298</v>
      </c>
      <c r="P514" s="194">
        <f t="shared" si="86"/>
        <v>1</v>
      </c>
    </row>
    <row r="515" spans="11:16" ht="11.25" customHeight="1">
      <c r="K515" s="77"/>
      <c r="L515" s="188" t="s">
        <v>2116</v>
      </c>
      <c r="M515" s="185" t="s">
        <v>2117</v>
      </c>
      <c r="N515" s="71">
        <v>7.5</v>
      </c>
      <c r="O515" s="42" t="s">
        <v>3298</v>
      </c>
      <c r="P515" s="194">
        <f aca="true" t="shared" si="87" ref="P515:P523">IF(N515&lt;50,2)</f>
        <v>2</v>
      </c>
    </row>
    <row r="516" spans="11:16" ht="11.25" customHeight="1">
      <c r="K516" s="77"/>
      <c r="L516" s="188" t="s">
        <v>2118</v>
      </c>
      <c r="M516" s="185" t="s">
        <v>2119</v>
      </c>
      <c r="N516" s="71">
        <v>10.1</v>
      </c>
      <c r="O516" s="42" t="s">
        <v>3298</v>
      </c>
      <c r="P516" s="194">
        <f t="shared" si="87"/>
        <v>2</v>
      </c>
    </row>
    <row r="517" spans="11:16" ht="11.25" customHeight="1">
      <c r="K517" s="77"/>
      <c r="L517" s="188" t="s">
        <v>2120</v>
      </c>
      <c r="M517" s="185" t="s">
        <v>2121</v>
      </c>
      <c r="N517" s="71">
        <v>20.6</v>
      </c>
      <c r="O517" s="42" t="s">
        <v>3298</v>
      </c>
      <c r="P517" s="194">
        <f t="shared" si="87"/>
        <v>2</v>
      </c>
    </row>
    <row r="518" spans="11:16" ht="11.25" customHeight="1">
      <c r="K518" s="77"/>
      <c r="L518" s="188" t="s">
        <v>2122</v>
      </c>
      <c r="M518" s="185" t="s">
        <v>2123</v>
      </c>
      <c r="N518" s="71">
        <v>40.8</v>
      </c>
      <c r="O518" s="42" t="s">
        <v>3298</v>
      </c>
      <c r="P518" s="194">
        <f t="shared" si="87"/>
        <v>2</v>
      </c>
    </row>
    <row r="519" spans="11:16" ht="11.25" customHeight="1">
      <c r="K519" s="77"/>
      <c r="L519" s="188" t="s">
        <v>2124</v>
      </c>
      <c r="M519" s="185" t="s">
        <v>2125</v>
      </c>
      <c r="N519" s="71">
        <v>33.1</v>
      </c>
      <c r="O519" s="42" t="s">
        <v>3298</v>
      </c>
      <c r="P519" s="194">
        <f t="shared" si="87"/>
        <v>2</v>
      </c>
    </row>
    <row r="520" spans="11:16" ht="11.25" customHeight="1">
      <c r="K520" s="77"/>
      <c r="L520" s="188" t="s">
        <v>2126</v>
      </c>
      <c r="M520" s="185" t="s">
        <v>2127</v>
      </c>
      <c r="N520" s="71">
        <v>26.4</v>
      </c>
      <c r="O520" s="42" t="s">
        <v>3298</v>
      </c>
      <c r="P520" s="194">
        <f t="shared" si="87"/>
        <v>2</v>
      </c>
    </row>
    <row r="521" spans="11:16" ht="11.25" customHeight="1">
      <c r="K521" s="77"/>
      <c r="L521" s="188" t="s">
        <v>2128</v>
      </c>
      <c r="M521" s="185" t="s">
        <v>2129</v>
      </c>
      <c r="N521" s="71">
        <v>32.5</v>
      </c>
      <c r="O521" s="42" t="s">
        <v>3298</v>
      </c>
      <c r="P521" s="194">
        <f t="shared" si="87"/>
        <v>2</v>
      </c>
    </row>
    <row r="522" spans="11:16" ht="11.25" customHeight="1">
      <c r="K522" s="77"/>
      <c r="L522" s="188" t="s">
        <v>2130</v>
      </c>
      <c r="M522" s="185" t="s">
        <v>2131</v>
      </c>
      <c r="N522" s="71">
        <v>20</v>
      </c>
      <c r="O522" s="42" t="s">
        <v>3298</v>
      </c>
      <c r="P522" s="194">
        <f t="shared" si="87"/>
        <v>2</v>
      </c>
    </row>
    <row r="523" spans="11:16" ht="11.25" customHeight="1">
      <c r="K523" s="77"/>
      <c r="L523" s="188" t="s">
        <v>2132</v>
      </c>
      <c r="M523" s="185" t="s">
        <v>2133</v>
      </c>
      <c r="N523" s="71">
        <v>20.8</v>
      </c>
      <c r="O523" s="42" t="s">
        <v>3298</v>
      </c>
      <c r="P523" s="194">
        <f t="shared" si="87"/>
        <v>2</v>
      </c>
    </row>
    <row r="524" spans="11:16" ht="11.25" customHeight="1">
      <c r="K524" s="77"/>
      <c r="L524" s="188" t="s">
        <v>1274</v>
      </c>
      <c r="M524" s="185" t="s">
        <v>2134</v>
      </c>
      <c r="N524" s="71">
        <v>0</v>
      </c>
      <c r="O524" s="42" t="s">
        <v>3273</v>
      </c>
      <c r="P524" s="194">
        <f aca="true" t="shared" si="88" ref="P524:P528">IF(N524&lt;5,1)</f>
        <v>1</v>
      </c>
    </row>
    <row r="525" spans="11:16" ht="11.25" customHeight="1">
      <c r="K525" s="77"/>
      <c r="L525" s="188" t="s">
        <v>1275</v>
      </c>
      <c r="M525" s="185" t="s">
        <v>2135</v>
      </c>
      <c r="N525" s="71">
        <v>0</v>
      </c>
      <c r="O525" s="42"/>
      <c r="P525" s="194">
        <f t="shared" si="88"/>
        <v>1</v>
      </c>
    </row>
    <row r="526" spans="11:16" ht="11.25" customHeight="1">
      <c r="K526" s="77"/>
      <c r="L526" s="188" t="s">
        <v>1276</v>
      </c>
      <c r="M526" s="185" t="s">
        <v>2136</v>
      </c>
      <c r="N526" s="71">
        <v>0</v>
      </c>
      <c r="O526" s="42" t="s">
        <v>3273</v>
      </c>
      <c r="P526" s="194">
        <f t="shared" si="88"/>
        <v>1</v>
      </c>
    </row>
    <row r="527" spans="11:16" ht="11.25" customHeight="1">
      <c r="K527" s="77"/>
      <c r="L527" s="188" t="s">
        <v>1277</v>
      </c>
      <c r="M527" s="185" t="s">
        <v>2137</v>
      </c>
      <c r="N527" s="71">
        <v>0</v>
      </c>
      <c r="O527" s="42" t="s">
        <v>3273</v>
      </c>
      <c r="P527" s="194">
        <f t="shared" si="88"/>
        <v>1</v>
      </c>
    </row>
    <row r="528" spans="11:16" ht="11.25" customHeight="1">
      <c r="K528" s="77"/>
      <c r="L528" s="188" t="s">
        <v>1278</v>
      </c>
      <c r="M528" s="185" t="s">
        <v>2138</v>
      </c>
      <c r="N528" s="71">
        <v>0</v>
      </c>
      <c r="O528" s="42" t="s">
        <v>3273</v>
      </c>
      <c r="P528" s="194">
        <f t="shared" si="88"/>
        <v>1</v>
      </c>
    </row>
    <row r="529" spans="11:16" ht="11.25" customHeight="1">
      <c r="K529" s="77"/>
      <c r="L529" s="188" t="s">
        <v>1280</v>
      </c>
      <c r="M529" s="185" t="s">
        <v>2139</v>
      </c>
      <c r="N529" s="71">
        <v>6.9</v>
      </c>
      <c r="O529" s="42" t="s">
        <v>3298</v>
      </c>
      <c r="P529" s="194">
        <f aca="true" t="shared" si="89" ref="P529:P531">IF(N529&lt;50,2)</f>
        <v>2</v>
      </c>
    </row>
    <row r="530" spans="11:16" ht="11.25" customHeight="1">
      <c r="K530" s="77"/>
      <c r="L530" s="188" t="s">
        <v>1281</v>
      </c>
      <c r="M530" s="185" t="s">
        <v>2140</v>
      </c>
      <c r="N530" s="71">
        <v>7</v>
      </c>
      <c r="O530" s="42" t="s">
        <v>3298</v>
      </c>
      <c r="P530" s="194">
        <f t="shared" si="89"/>
        <v>2</v>
      </c>
    </row>
    <row r="531" spans="11:16" ht="11.25" customHeight="1">
      <c r="K531" s="77"/>
      <c r="L531" s="188" t="s">
        <v>1282</v>
      </c>
      <c r="M531" s="185" t="s">
        <v>2141</v>
      </c>
      <c r="N531" s="71">
        <v>11.7</v>
      </c>
      <c r="O531" s="42" t="s">
        <v>3298</v>
      </c>
      <c r="P531" s="194">
        <f t="shared" si="89"/>
        <v>2</v>
      </c>
    </row>
    <row r="532" spans="11:16" ht="11.25" customHeight="1">
      <c r="K532" s="77"/>
      <c r="L532" s="188" t="s">
        <v>1283</v>
      </c>
      <c r="M532" s="185" t="s">
        <v>2142</v>
      </c>
      <c r="N532" s="71">
        <v>0</v>
      </c>
      <c r="O532" s="42"/>
      <c r="P532" s="194">
        <f aca="true" t="shared" si="90" ref="P532">IF(N532&lt;5,1)</f>
        <v>1</v>
      </c>
    </row>
    <row r="533" spans="11:16" ht="11.25" customHeight="1">
      <c r="K533" s="77"/>
      <c r="L533" s="188" t="s">
        <v>1284</v>
      </c>
      <c r="M533" s="185" t="s">
        <v>2143</v>
      </c>
      <c r="N533" s="71">
        <v>7.8</v>
      </c>
      <c r="O533" s="42" t="s">
        <v>3298</v>
      </c>
      <c r="P533" s="194">
        <f>IF(N533&lt;50,2)</f>
        <v>2</v>
      </c>
    </row>
    <row r="534" spans="11:17" ht="11.25" customHeight="1">
      <c r="K534" s="77"/>
      <c r="L534" s="188" t="s">
        <v>1285</v>
      </c>
      <c r="M534" s="185" t="s">
        <v>2144</v>
      </c>
      <c r="N534" s="71">
        <v>1.8</v>
      </c>
      <c r="P534" s="194">
        <f aca="true" t="shared" si="91" ref="P534:P537">IF(N534&lt;5,1)</f>
        <v>1</v>
      </c>
      <c r="Q534" s="42">
        <v>2009</v>
      </c>
    </row>
    <row r="535" spans="11:16" ht="11.25" customHeight="1">
      <c r="K535" s="77"/>
      <c r="L535" s="188" t="s">
        <v>1286</v>
      </c>
      <c r="M535" s="185" t="s">
        <v>2145</v>
      </c>
      <c r="N535" s="71">
        <v>0</v>
      </c>
      <c r="O535" s="42"/>
      <c r="P535" s="194">
        <f t="shared" si="91"/>
        <v>1</v>
      </c>
    </row>
    <row r="536" spans="11:16" ht="11.25" customHeight="1">
      <c r="K536" s="77"/>
      <c r="L536" s="188" t="s">
        <v>1288</v>
      </c>
      <c r="M536" s="185" t="s">
        <v>2146</v>
      </c>
      <c r="N536" s="71">
        <v>0</v>
      </c>
      <c r="O536" s="42"/>
      <c r="P536" s="194">
        <f t="shared" si="91"/>
        <v>1</v>
      </c>
    </row>
    <row r="537" spans="11:16" ht="11.25" customHeight="1">
      <c r="K537" s="77"/>
      <c r="L537" s="188" t="s">
        <v>1289</v>
      </c>
      <c r="M537" s="185" t="s">
        <v>2147</v>
      </c>
      <c r="N537" s="71">
        <v>0</v>
      </c>
      <c r="O537" s="42"/>
      <c r="P537" s="194">
        <f t="shared" si="91"/>
        <v>1</v>
      </c>
    </row>
    <row r="538" spans="11:16" ht="11.25" customHeight="1">
      <c r="K538" s="77"/>
      <c r="L538" s="188" t="s">
        <v>1290</v>
      </c>
      <c r="M538" s="185" t="s">
        <v>2148</v>
      </c>
      <c r="N538" s="71">
        <v>12.9</v>
      </c>
      <c r="O538" s="42" t="s">
        <v>3298</v>
      </c>
      <c r="P538" s="194">
        <f>IF(N538&lt;50,2)</f>
        <v>2</v>
      </c>
    </row>
    <row r="539" spans="11:16" ht="11.25" customHeight="1">
      <c r="K539" s="77"/>
      <c r="L539" s="188" t="s">
        <v>1442</v>
      </c>
      <c r="M539" s="185" t="s">
        <v>2149</v>
      </c>
      <c r="N539" s="71">
        <v>0</v>
      </c>
      <c r="O539" s="42"/>
      <c r="P539" s="194">
        <f aca="true" t="shared" si="92" ref="P539:P540">IF(N539&lt;5,1)</f>
        <v>1</v>
      </c>
    </row>
    <row r="540" spans="11:16" ht="11.25" customHeight="1">
      <c r="K540" s="77"/>
      <c r="L540" s="188" t="s">
        <v>1444</v>
      </c>
      <c r="M540" s="185" t="s">
        <v>2150</v>
      </c>
      <c r="N540" s="71">
        <v>0</v>
      </c>
      <c r="O540" s="42" t="s">
        <v>3273</v>
      </c>
      <c r="P540" s="194">
        <f t="shared" si="92"/>
        <v>1</v>
      </c>
    </row>
    <row r="541" spans="11:17" ht="11.25" customHeight="1">
      <c r="K541" s="77"/>
      <c r="L541" s="188" t="s">
        <v>1445</v>
      </c>
      <c r="M541" s="185" t="s">
        <v>2151</v>
      </c>
      <c r="N541" s="71">
        <v>3.5</v>
      </c>
      <c r="P541" s="194">
        <f aca="true" t="shared" si="93" ref="P541:P544">IF(N541&lt;5,1)</f>
        <v>1</v>
      </c>
      <c r="Q541" s="42">
        <v>2009</v>
      </c>
    </row>
    <row r="542" spans="11:17" ht="11.25" customHeight="1">
      <c r="K542" s="77"/>
      <c r="L542" s="188" t="s">
        <v>1446</v>
      </c>
      <c r="M542" s="185" t="s">
        <v>2152</v>
      </c>
      <c r="N542" s="71">
        <v>4.9</v>
      </c>
      <c r="P542" s="194">
        <f t="shared" si="93"/>
        <v>1</v>
      </c>
      <c r="Q542" s="42">
        <v>2008</v>
      </c>
    </row>
    <row r="543" spans="11:16" ht="11.25" customHeight="1">
      <c r="K543" s="77"/>
      <c r="L543" s="188" t="s">
        <v>1447</v>
      </c>
      <c r="M543" s="185" t="s">
        <v>2153</v>
      </c>
      <c r="N543" s="71">
        <v>0</v>
      </c>
      <c r="O543" s="42"/>
      <c r="P543" s="194">
        <f t="shared" si="93"/>
        <v>1</v>
      </c>
    </row>
    <row r="544" spans="11:16" ht="11.25" customHeight="1">
      <c r="K544" s="77"/>
      <c r="L544" s="188" t="s">
        <v>1449</v>
      </c>
      <c r="M544" s="185" t="s">
        <v>2154</v>
      </c>
      <c r="N544" s="71">
        <v>0</v>
      </c>
      <c r="O544" s="42"/>
      <c r="P544" s="194">
        <f t="shared" si="93"/>
        <v>1</v>
      </c>
    </row>
    <row r="545" spans="11:17" ht="11.25" customHeight="1">
      <c r="K545" s="77"/>
      <c r="L545" s="188" t="s">
        <v>1450</v>
      </c>
      <c r="M545" s="185" t="s">
        <v>2155</v>
      </c>
      <c r="N545" s="71">
        <v>23.5</v>
      </c>
      <c r="P545" s="194">
        <f aca="true" t="shared" si="94" ref="P545:P546">IF(N545&lt;50,2)</f>
        <v>2</v>
      </c>
      <c r="Q545" s="42">
        <v>2008</v>
      </c>
    </row>
    <row r="546" spans="11:17" ht="11.25" customHeight="1">
      <c r="K546" s="77"/>
      <c r="L546" s="188" t="s">
        <v>1451</v>
      </c>
      <c r="M546" s="185" t="s">
        <v>2156</v>
      </c>
      <c r="N546" s="71">
        <v>5.4</v>
      </c>
      <c r="P546" s="194">
        <f t="shared" si="94"/>
        <v>2</v>
      </c>
      <c r="Q546" s="42">
        <v>2009</v>
      </c>
    </row>
    <row r="547" spans="11:17" ht="11.25" customHeight="1">
      <c r="K547" s="77"/>
      <c r="L547" s="188" t="s">
        <v>1452</v>
      </c>
      <c r="M547" s="185" t="s">
        <v>2157</v>
      </c>
      <c r="N547" s="71">
        <v>3.5</v>
      </c>
      <c r="P547" s="194">
        <f aca="true" t="shared" si="95" ref="P547:P551">IF(N547&lt;5,1)</f>
        <v>1</v>
      </c>
      <c r="Q547" s="42">
        <v>2008</v>
      </c>
    </row>
    <row r="548" spans="11:16" ht="11.25" customHeight="1">
      <c r="K548" s="77"/>
      <c r="L548" s="188" t="s">
        <v>1454</v>
      </c>
      <c r="M548" s="185" t="s">
        <v>2158</v>
      </c>
      <c r="N548" s="71">
        <v>0</v>
      </c>
      <c r="O548" s="42"/>
      <c r="P548" s="194">
        <f t="shared" si="95"/>
        <v>1</v>
      </c>
    </row>
    <row r="549" spans="11:16" ht="11.25" customHeight="1">
      <c r="K549" s="77"/>
      <c r="L549" s="188" t="s">
        <v>1455</v>
      </c>
      <c r="M549" s="185" t="s">
        <v>2159</v>
      </c>
      <c r="N549" s="71">
        <v>0</v>
      </c>
      <c r="O549" s="42" t="s">
        <v>3273</v>
      </c>
      <c r="P549" s="194">
        <f t="shared" si="95"/>
        <v>1</v>
      </c>
    </row>
    <row r="550" spans="11:16" ht="11.25" customHeight="1">
      <c r="K550" s="77"/>
      <c r="L550" s="188" t="s">
        <v>1456</v>
      </c>
      <c r="M550" s="185" t="s">
        <v>2160</v>
      </c>
      <c r="N550" s="71">
        <v>0</v>
      </c>
      <c r="O550" s="42"/>
      <c r="P550" s="194">
        <f t="shared" si="95"/>
        <v>1</v>
      </c>
    </row>
    <row r="551" spans="11:16" ht="11.25" customHeight="1">
      <c r="K551" s="77"/>
      <c r="L551" s="188" t="s">
        <v>1457</v>
      </c>
      <c r="M551" s="185" t="s">
        <v>2161</v>
      </c>
      <c r="N551" s="71">
        <v>0</v>
      </c>
      <c r="O551" s="42"/>
      <c r="P551" s="194">
        <f t="shared" si="95"/>
        <v>1</v>
      </c>
    </row>
    <row r="552" spans="11:17" ht="11.25" customHeight="1">
      <c r="K552" s="77"/>
      <c r="L552" s="188" t="s">
        <v>1459</v>
      </c>
      <c r="M552" s="185" t="s">
        <v>2162</v>
      </c>
      <c r="N552" s="71">
        <v>2.1</v>
      </c>
      <c r="P552" s="194">
        <f aca="true" t="shared" si="96" ref="P552:P554">IF(N552&lt;5,1)</f>
        <v>1</v>
      </c>
      <c r="Q552" s="42">
        <v>2009</v>
      </c>
    </row>
    <row r="553" spans="11:16" ht="11.25" customHeight="1">
      <c r="K553" s="77"/>
      <c r="L553" s="188" t="s">
        <v>1460</v>
      </c>
      <c r="M553" s="185" t="s">
        <v>2163</v>
      </c>
      <c r="N553" s="71">
        <v>4.1</v>
      </c>
      <c r="O553" s="42" t="s">
        <v>3298</v>
      </c>
      <c r="P553" s="194">
        <f t="shared" si="96"/>
        <v>1</v>
      </c>
    </row>
    <row r="554" spans="11:16" ht="11.25" customHeight="1">
      <c r="K554" s="77"/>
      <c r="L554" s="188" t="s">
        <v>1461</v>
      </c>
      <c r="M554" s="185" t="s">
        <v>2164</v>
      </c>
      <c r="N554" s="71">
        <v>0</v>
      </c>
      <c r="O554" s="42"/>
      <c r="P554" s="194">
        <f t="shared" si="96"/>
        <v>1</v>
      </c>
    </row>
    <row r="555" spans="11:17" ht="11.25" customHeight="1">
      <c r="K555" s="77"/>
      <c r="L555" s="188" t="s">
        <v>1463</v>
      </c>
      <c r="M555" s="185" t="s">
        <v>2165</v>
      </c>
      <c r="N555" s="71">
        <v>8</v>
      </c>
      <c r="P555" s="194">
        <f aca="true" t="shared" si="97" ref="P555:P556">IF(N555&lt;50,2)</f>
        <v>2</v>
      </c>
      <c r="Q555" s="42">
        <v>2009</v>
      </c>
    </row>
    <row r="556" spans="11:17" ht="11.25" customHeight="1">
      <c r="K556" s="77"/>
      <c r="L556" s="188" t="s">
        <v>1464</v>
      </c>
      <c r="M556" s="185" t="s">
        <v>2166</v>
      </c>
      <c r="N556" s="71">
        <v>6.4</v>
      </c>
      <c r="P556" s="194">
        <f t="shared" si="97"/>
        <v>2</v>
      </c>
      <c r="Q556" s="42">
        <v>2009</v>
      </c>
    </row>
    <row r="557" spans="11:17" ht="11.25" customHeight="1">
      <c r="K557" s="77"/>
      <c r="L557" s="188" t="s">
        <v>1465</v>
      </c>
      <c r="M557" s="185" t="s">
        <v>2167</v>
      </c>
      <c r="N557" s="71">
        <v>0</v>
      </c>
      <c r="P557" s="194">
        <f aca="true" t="shared" si="98" ref="P557">IF(N557&lt;5,1)</f>
        <v>1</v>
      </c>
      <c r="Q557" s="42"/>
    </row>
    <row r="558" spans="11:17" ht="11.25" customHeight="1">
      <c r="K558" s="77"/>
      <c r="L558" s="188" t="s">
        <v>1466</v>
      </c>
      <c r="M558" s="185" t="s">
        <v>2168</v>
      </c>
      <c r="N558" s="71">
        <v>2</v>
      </c>
      <c r="P558" s="194">
        <f aca="true" t="shared" si="99" ref="P558:P568">IF(N558&lt;5,1)</f>
        <v>1</v>
      </c>
      <c r="Q558" s="42">
        <v>2009</v>
      </c>
    </row>
    <row r="559" spans="11:16" ht="11.25" customHeight="1">
      <c r="K559" s="77"/>
      <c r="L559" s="188" t="s">
        <v>1467</v>
      </c>
      <c r="M559" s="185" t="s">
        <v>2169</v>
      </c>
      <c r="N559" s="71">
        <v>26.9</v>
      </c>
      <c r="O559" s="42" t="s">
        <v>3298</v>
      </c>
      <c r="P559" s="194">
        <f aca="true" t="shared" si="100" ref="P559:P561">IF(N559&lt;50,2)</f>
        <v>2</v>
      </c>
    </row>
    <row r="560" spans="11:17" ht="11.25" customHeight="1">
      <c r="K560" s="77"/>
      <c r="L560" s="188" t="s">
        <v>1469</v>
      </c>
      <c r="M560" s="185" t="s">
        <v>2170</v>
      </c>
      <c r="N560" s="71">
        <v>9.8</v>
      </c>
      <c r="P560" s="194">
        <f t="shared" si="100"/>
        <v>2</v>
      </c>
      <c r="Q560" s="42">
        <v>2008</v>
      </c>
    </row>
    <row r="561" spans="11:16" ht="11.25" customHeight="1">
      <c r="K561" s="77"/>
      <c r="L561" s="188" t="s">
        <v>1470</v>
      </c>
      <c r="M561" s="185" t="s">
        <v>2171</v>
      </c>
      <c r="N561" s="71">
        <v>11.4</v>
      </c>
      <c r="O561" s="42" t="s">
        <v>3298</v>
      </c>
      <c r="P561" s="194">
        <f t="shared" si="100"/>
        <v>2</v>
      </c>
    </row>
    <row r="562" spans="11:17" ht="11.25" customHeight="1">
      <c r="K562" s="77"/>
      <c r="L562" s="188" t="s">
        <v>1471</v>
      </c>
      <c r="M562" s="185" t="s">
        <v>2172</v>
      </c>
      <c r="N562" s="71">
        <v>2.3</v>
      </c>
      <c r="P562" s="194">
        <f t="shared" si="99"/>
        <v>1</v>
      </c>
      <c r="Q562" s="42">
        <v>2009</v>
      </c>
    </row>
    <row r="563" spans="11:17" ht="11.25" customHeight="1">
      <c r="K563" s="77"/>
      <c r="L563" s="188" t="s">
        <v>1472</v>
      </c>
      <c r="M563" s="185" t="s">
        <v>2173</v>
      </c>
      <c r="N563" s="71">
        <v>10.8</v>
      </c>
      <c r="P563" s="194">
        <f>IF(N563&lt;50,2)</f>
        <v>2</v>
      </c>
      <c r="Q563" s="42">
        <v>2008</v>
      </c>
    </row>
    <row r="564" spans="11:17" ht="11.25" customHeight="1">
      <c r="K564" s="77"/>
      <c r="L564" s="188" t="s">
        <v>1473</v>
      </c>
      <c r="M564" s="185" t="s">
        <v>2174</v>
      </c>
      <c r="N564" s="71">
        <v>1</v>
      </c>
      <c r="P564" s="194">
        <f t="shared" si="99"/>
        <v>1</v>
      </c>
      <c r="Q564" s="42">
        <v>2008</v>
      </c>
    </row>
    <row r="565" spans="11:16" ht="11.25" customHeight="1">
      <c r="K565" s="77"/>
      <c r="L565" s="188" t="s">
        <v>1475</v>
      </c>
      <c r="M565" s="185" t="s">
        <v>1616</v>
      </c>
      <c r="N565" s="71">
        <v>4.3</v>
      </c>
      <c r="O565" s="42" t="s">
        <v>3298</v>
      </c>
      <c r="P565" s="194">
        <f t="shared" si="99"/>
        <v>1</v>
      </c>
    </row>
    <row r="566" spans="11:16" ht="11.25" customHeight="1">
      <c r="K566" s="77"/>
      <c r="L566" s="188" t="s">
        <v>1477</v>
      </c>
      <c r="M566" s="185" t="s">
        <v>2175</v>
      </c>
      <c r="N566" s="71">
        <v>0</v>
      </c>
      <c r="O566" s="42"/>
      <c r="P566" s="194">
        <f t="shared" si="99"/>
        <v>1</v>
      </c>
    </row>
    <row r="567" spans="11:16" ht="11.25" customHeight="1">
      <c r="K567" s="77"/>
      <c r="L567" s="188" t="s">
        <v>1478</v>
      </c>
      <c r="M567" s="185" t="s">
        <v>2176</v>
      </c>
      <c r="N567" s="71">
        <v>0</v>
      </c>
      <c r="O567" s="42"/>
      <c r="P567" s="194">
        <f t="shared" si="99"/>
        <v>1</v>
      </c>
    </row>
    <row r="568" spans="11:16" ht="11.25" customHeight="1">
      <c r="K568" s="77"/>
      <c r="L568" s="188" t="s">
        <v>1479</v>
      </c>
      <c r="M568" s="185" t="s">
        <v>2177</v>
      </c>
      <c r="N568" s="71">
        <v>0</v>
      </c>
      <c r="O568" s="42"/>
      <c r="P568" s="194">
        <f t="shared" si="99"/>
        <v>1</v>
      </c>
    </row>
    <row r="569" spans="11:17" ht="11.25" customHeight="1">
      <c r="K569" s="77"/>
      <c r="L569" s="188" t="s">
        <v>1481</v>
      </c>
      <c r="M569" s="185" t="s">
        <v>2178</v>
      </c>
      <c r="N569" s="71">
        <v>3.4</v>
      </c>
      <c r="P569" s="194">
        <f aca="true" t="shared" si="101" ref="P569">IF(N569&lt;5,1)</f>
        <v>1</v>
      </c>
      <c r="Q569" s="42">
        <v>2009</v>
      </c>
    </row>
    <row r="570" spans="11:17" ht="11.25" customHeight="1">
      <c r="K570" s="77"/>
      <c r="L570" s="188" t="s">
        <v>1482</v>
      </c>
      <c r="M570" s="185" t="s">
        <v>2179</v>
      </c>
      <c r="N570" s="71">
        <v>9</v>
      </c>
      <c r="P570" s="194">
        <f aca="true" t="shared" si="102" ref="P570:P571">IF(N570&lt;50,2)</f>
        <v>2</v>
      </c>
      <c r="Q570" s="42">
        <v>2009</v>
      </c>
    </row>
    <row r="571" spans="11:17" ht="11.25" customHeight="1">
      <c r="K571" s="77"/>
      <c r="L571" s="188" t="s">
        <v>1484</v>
      </c>
      <c r="M571" s="185" t="s">
        <v>2180</v>
      </c>
      <c r="N571" s="71">
        <v>13.3</v>
      </c>
      <c r="P571" s="194">
        <f t="shared" si="102"/>
        <v>2</v>
      </c>
      <c r="Q571" s="42">
        <v>2009</v>
      </c>
    </row>
    <row r="572" spans="11:16" ht="11.25" customHeight="1">
      <c r="K572" s="77"/>
      <c r="L572" s="188" t="s">
        <v>1485</v>
      </c>
      <c r="M572" s="185" t="s">
        <v>2181</v>
      </c>
      <c r="N572" s="71">
        <v>0</v>
      </c>
      <c r="O572" s="42"/>
      <c r="P572" s="194">
        <f aca="true" t="shared" si="103" ref="P572">IF(N572&lt;5,1)</f>
        <v>1</v>
      </c>
    </row>
    <row r="573" spans="11:16" ht="11.25" customHeight="1">
      <c r="K573" s="77"/>
      <c r="L573" s="188" t="s">
        <v>1486</v>
      </c>
      <c r="M573" s="185" t="s">
        <v>2182</v>
      </c>
      <c r="N573" s="71">
        <v>2.4</v>
      </c>
      <c r="O573" s="42" t="s">
        <v>3298</v>
      </c>
      <c r="P573" s="194">
        <f aca="true" t="shared" si="104" ref="P573:P574">IF(N573&lt;5,1)</f>
        <v>1</v>
      </c>
    </row>
    <row r="574" spans="11:16" ht="11.25" customHeight="1">
      <c r="K574" s="77"/>
      <c r="L574" s="188" t="s">
        <v>1487</v>
      </c>
      <c r="M574" s="185" t="s">
        <v>2183</v>
      </c>
      <c r="N574" s="71">
        <v>0</v>
      </c>
      <c r="O574" s="42" t="s">
        <v>3273</v>
      </c>
      <c r="P574" s="194">
        <f t="shared" si="104"/>
        <v>1</v>
      </c>
    </row>
    <row r="575" spans="11:16" ht="11.25" customHeight="1">
      <c r="K575" s="77"/>
      <c r="L575" s="188" t="s">
        <v>2184</v>
      </c>
      <c r="M575" s="185" t="s">
        <v>2185</v>
      </c>
      <c r="N575" s="71">
        <v>13.3</v>
      </c>
      <c r="O575" s="42" t="s">
        <v>3298</v>
      </c>
      <c r="P575" s="194">
        <f>IF(N575&lt;50,2)</f>
        <v>2</v>
      </c>
    </row>
    <row r="576" spans="11:17" ht="11.25" customHeight="1">
      <c r="K576" s="77"/>
      <c r="L576" s="188" t="s">
        <v>2186</v>
      </c>
      <c r="M576" s="185" t="s">
        <v>2187</v>
      </c>
      <c r="N576" s="71">
        <v>3.6</v>
      </c>
      <c r="P576" s="194">
        <f aca="true" t="shared" si="105" ref="P576:P621">IF(N576&lt;5,1)</f>
        <v>1</v>
      </c>
      <c r="Q576" s="42">
        <v>2009</v>
      </c>
    </row>
    <row r="577" spans="11:16" ht="11.25" customHeight="1">
      <c r="K577" s="77"/>
      <c r="L577" s="188" t="s">
        <v>2188</v>
      </c>
      <c r="M577" s="185" t="s">
        <v>2189</v>
      </c>
      <c r="N577" s="71">
        <v>8.2</v>
      </c>
      <c r="O577" s="42" t="s">
        <v>3298</v>
      </c>
      <c r="P577" s="194">
        <f>IF(N577&lt;50,2)</f>
        <v>2</v>
      </c>
    </row>
    <row r="578" spans="11:16" ht="11.25" customHeight="1">
      <c r="K578" s="77"/>
      <c r="L578" s="188" t="s">
        <v>2190</v>
      </c>
      <c r="M578" s="185" t="s">
        <v>2191</v>
      </c>
      <c r="N578" s="71">
        <v>1.1</v>
      </c>
      <c r="O578" s="42" t="s">
        <v>3298</v>
      </c>
      <c r="P578" s="194">
        <f t="shared" si="105"/>
        <v>1</v>
      </c>
    </row>
    <row r="579" spans="11:16" ht="11.25" customHeight="1">
      <c r="K579" s="77"/>
      <c r="L579" s="188" t="s">
        <v>2192</v>
      </c>
      <c r="M579" s="185" t="s">
        <v>2193</v>
      </c>
      <c r="N579" s="71">
        <v>9.6</v>
      </c>
      <c r="O579" s="42" t="s">
        <v>3298</v>
      </c>
      <c r="P579" s="194">
        <f aca="true" t="shared" si="106" ref="P579:P585">IF(N579&lt;50,2)</f>
        <v>2</v>
      </c>
    </row>
    <row r="580" spans="11:16" ht="11.25" customHeight="1">
      <c r="K580" s="77"/>
      <c r="L580" s="188" t="s">
        <v>2194</v>
      </c>
      <c r="M580" s="185" t="s">
        <v>1625</v>
      </c>
      <c r="N580" s="71">
        <v>20.5</v>
      </c>
      <c r="O580" s="42" t="s">
        <v>3298</v>
      </c>
      <c r="P580" s="194">
        <f t="shared" si="106"/>
        <v>2</v>
      </c>
    </row>
    <row r="581" spans="11:16" ht="11.25" customHeight="1">
      <c r="K581" s="77"/>
      <c r="L581" s="188" t="s">
        <v>2195</v>
      </c>
      <c r="M581" s="185" t="s">
        <v>2196</v>
      </c>
      <c r="N581" s="71">
        <v>35.8</v>
      </c>
      <c r="O581" s="42" t="s">
        <v>3298</v>
      </c>
      <c r="P581" s="194">
        <f t="shared" si="106"/>
        <v>2</v>
      </c>
    </row>
    <row r="582" spans="11:16" ht="11.25" customHeight="1">
      <c r="K582" s="77"/>
      <c r="L582" s="188" t="s">
        <v>2197</v>
      </c>
      <c r="M582" s="185" t="s">
        <v>2198</v>
      </c>
      <c r="N582" s="71">
        <v>83</v>
      </c>
      <c r="O582" s="42" t="s">
        <v>3298</v>
      </c>
      <c r="P582" s="194">
        <f>IF(N582&lt;150,3)</f>
        <v>3</v>
      </c>
    </row>
    <row r="583" spans="11:16" ht="11.25" customHeight="1">
      <c r="K583" s="77"/>
      <c r="L583" s="188" t="s">
        <v>2199</v>
      </c>
      <c r="M583" s="185" t="s">
        <v>2200</v>
      </c>
      <c r="N583" s="71">
        <v>35.5</v>
      </c>
      <c r="O583" s="42" t="s">
        <v>3298</v>
      </c>
      <c r="P583" s="194">
        <f t="shared" si="106"/>
        <v>2</v>
      </c>
    </row>
    <row r="584" spans="11:16" ht="11.25" customHeight="1">
      <c r="K584" s="77"/>
      <c r="L584" s="188" t="s">
        <v>2201</v>
      </c>
      <c r="M584" s="185" t="s">
        <v>2202</v>
      </c>
      <c r="N584" s="71">
        <v>67.5</v>
      </c>
      <c r="O584" s="42" t="s">
        <v>3298</v>
      </c>
      <c r="P584" s="194">
        <f>IF(N584&lt;150,3)</f>
        <v>3</v>
      </c>
    </row>
    <row r="585" spans="11:16" ht="11.25" customHeight="1">
      <c r="K585" s="77"/>
      <c r="L585" s="188" t="s">
        <v>2203</v>
      </c>
      <c r="M585" s="185" t="s">
        <v>1631</v>
      </c>
      <c r="N585" s="71">
        <v>21.8</v>
      </c>
      <c r="O585" s="42" t="s">
        <v>3298</v>
      </c>
      <c r="P585" s="194">
        <f t="shared" si="106"/>
        <v>2</v>
      </c>
    </row>
    <row r="586" spans="11:16" ht="11.25" customHeight="1">
      <c r="K586" s="77"/>
      <c r="L586" s="188" t="s">
        <v>2204</v>
      </c>
      <c r="M586" s="185" t="s">
        <v>2205</v>
      </c>
      <c r="N586" s="71">
        <v>0.6</v>
      </c>
      <c r="O586" s="42" t="s">
        <v>3298</v>
      </c>
      <c r="P586" s="194">
        <f t="shared" si="105"/>
        <v>1</v>
      </c>
    </row>
    <row r="587" spans="11:17" ht="11.25" customHeight="1">
      <c r="K587" s="77"/>
      <c r="L587" s="188" t="s">
        <v>2206</v>
      </c>
      <c r="M587" s="185" t="s">
        <v>2207</v>
      </c>
      <c r="N587" s="71">
        <v>0.5</v>
      </c>
      <c r="P587" s="194">
        <f t="shared" si="105"/>
        <v>1</v>
      </c>
      <c r="Q587" s="42">
        <v>2009</v>
      </c>
    </row>
    <row r="588" spans="11:16" ht="11.25" customHeight="1">
      <c r="K588" s="77"/>
      <c r="L588" s="188" t="s">
        <v>2210</v>
      </c>
      <c r="M588" s="185" t="s">
        <v>2211</v>
      </c>
      <c r="N588" s="71">
        <v>50.1</v>
      </c>
      <c r="O588" s="42" t="s">
        <v>3298</v>
      </c>
      <c r="P588" s="194">
        <f>IF(N588&lt;150,3)</f>
        <v>3</v>
      </c>
    </row>
    <row r="589" spans="11:16" ht="11.25" customHeight="1">
      <c r="K589" s="77"/>
      <c r="L589" s="188" t="s">
        <v>2208</v>
      </c>
      <c r="M589" s="185" t="s">
        <v>2209</v>
      </c>
      <c r="N589" s="71">
        <v>22.5</v>
      </c>
      <c r="O589" s="42" t="s">
        <v>3298</v>
      </c>
      <c r="P589" s="194">
        <f aca="true" t="shared" si="107" ref="P589:P591">IF(N589&lt;50,2)</f>
        <v>2</v>
      </c>
    </row>
    <row r="590" spans="11:17" ht="11.25" customHeight="1">
      <c r="K590" s="77"/>
      <c r="L590" s="188" t="s">
        <v>2212</v>
      </c>
      <c r="M590" s="185" t="s">
        <v>2213</v>
      </c>
      <c r="N590" s="71">
        <v>5.9</v>
      </c>
      <c r="P590" s="194">
        <f t="shared" si="107"/>
        <v>2</v>
      </c>
      <c r="Q590" s="42">
        <v>2008</v>
      </c>
    </row>
    <row r="591" spans="11:16" ht="11.25" customHeight="1">
      <c r="K591" s="77"/>
      <c r="L591" s="188" t="s">
        <v>2214</v>
      </c>
      <c r="M591" s="185" t="s">
        <v>2215</v>
      </c>
      <c r="N591" s="71">
        <v>6.9</v>
      </c>
      <c r="O591" s="42" t="s">
        <v>3298</v>
      </c>
      <c r="P591" s="194">
        <f t="shared" si="107"/>
        <v>2</v>
      </c>
    </row>
    <row r="592" spans="11:16" ht="11.25" customHeight="1">
      <c r="K592" s="77"/>
      <c r="L592" s="188" t="s">
        <v>2216</v>
      </c>
      <c r="M592" s="185" t="s">
        <v>2217</v>
      </c>
      <c r="N592" s="71">
        <v>2.1</v>
      </c>
      <c r="O592" s="42" t="s">
        <v>3298</v>
      </c>
      <c r="P592" s="194">
        <f t="shared" si="105"/>
        <v>1</v>
      </c>
    </row>
    <row r="593" spans="11:17" ht="11.25" customHeight="1">
      <c r="K593" s="77"/>
      <c r="L593" s="188" t="s">
        <v>2218</v>
      </c>
      <c r="M593" s="185" t="s">
        <v>2219</v>
      </c>
      <c r="N593" s="71">
        <v>7.8</v>
      </c>
      <c r="P593" s="194">
        <f aca="true" t="shared" si="108" ref="P593:P599">IF(N593&lt;50,2)</f>
        <v>2</v>
      </c>
      <c r="Q593" s="42">
        <v>2009</v>
      </c>
    </row>
    <row r="594" spans="11:16" ht="11.25" customHeight="1">
      <c r="K594" s="77"/>
      <c r="L594" s="188" t="s">
        <v>2220</v>
      </c>
      <c r="M594" s="185" t="s">
        <v>2221</v>
      </c>
      <c r="N594" s="71">
        <v>14.5</v>
      </c>
      <c r="O594" s="42" t="s">
        <v>3298</v>
      </c>
      <c r="P594" s="194">
        <f t="shared" si="108"/>
        <v>2</v>
      </c>
    </row>
    <row r="595" spans="11:16" ht="11.25" customHeight="1">
      <c r="K595" s="77"/>
      <c r="L595" s="188" t="s">
        <v>2222</v>
      </c>
      <c r="M595" s="185" t="s">
        <v>2223</v>
      </c>
      <c r="N595" s="71">
        <v>6.3</v>
      </c>
      <c r="O595" s="42" t="s">
        <v>3298</v>
      </c>
      <c r="P595" s="194">
        <f t="shared" si="108"/>
        <v>2</v>
      </c>
    </row>
    <row r="596" spans="11:16" ht="11.25" customHeight="1">
      <c r="K596" s="77"/>
      <c r="L596" s="188" t="s">
        <v>2224</v>
      </c>
      <c r="M596" s="185" t="s">
        <v>2225</v>
      </c>
      <c r="N596" s="71">
        <v>10.8</v>
      </c>
      <c r="O596" s="42" t="s">
        <v>3298</v>
      </c>
      <c r="P596" s="194">
        <f t="shared" si="108"/>
        <v>2</v>
      </c>
    </row>
    <row r="597" spans="11:16" ht="11.25" customHeight="1">
      <c r="K597" s="77"/>
      <c r="L597" s="188" t="s">
        <v>2226</v>
      </c>
      <c r="M597" s="185" t="s">
        <v>2227</v>
      </c>
      <c r="N597" s="71">
        <v>5.6</v>
      </c>
      <c r="O597" s="42" t="s">
        <v>3298</v>
      </c>
      <c r="P597" s="194">
        <f t="shared" si="108"/>
        <v>2</v>
      </c>
    </row>
    <row r="598" spans="11:16" ht="11.25" customHeight="1">
      <c r="K598" s="77"/>
      <c r="L598" s="188" t="s">
        <v>2228</v>
      </c>
      <c r="M598" s="185" t="s">
        <v>2229</v>
      </c>
      <c r="N598" s="71">
        <v>18.2</v>
      </c>
      <c r="O598" s="42" t="s">
        <v>3298</v>
      </c>
      <c r="P598" s="194">
        <f t="shared" si="108"/>
        <v>2</v>
      </c>
    </row>
    <row r="599" spans="11:16" ht="11.25" customHeight="1">
      <c r="K599" s="77"/>
      <c r="L599" s="188" t="s">
        <v>2230</v>
      </c>
      <c r="M599" s="185" t="s">
        <v>2231</v>
      </c>
      <c r="N599" s="71">
        <v>5</v>
      </c>
      <c r="O599" s="42" t="s">
        <v>3298</v>
      </c>
      <c r="P599" s="194">
        <f t="shared" si="108"/>
        <v>2</v>
      </c>
    </row>
    <row r="600" spans="11:16" ht="11.25" customHeight="1">
      <c r="K600" s="77"/>
      <c r="L600" s="188" t="s">
        <v>2232</v>
      </c>
      <c r="M600" s="185" t="s">
        <v>2233</v>
      </c>
      <c r="N600" s="71">
        <v>3.3</v>
      </c>
      <c r="O600" s="42" t="s">
        <v>3298</v>
      </c>
      <c r="P600" s="194">
        <f t="shared" si="105"/>
        <v>1</v>
      </c>
    </row>
    <row r="601" spans="11:16" ht="11.25" customHeight="1">
      <c r="K601" s="77"/>
      <c r="L601" s="188" t="s">
        <v>2234</v>
      </c>
      <c r="M601" s="185" t="s">
        <v>2235</v>
      </c>
      <c r="N601" s="71">
        <v>1.2</v>
      </c>
      <c r="O601" s="42" t="s">
        <v>3298</v>
      </c>
      <c r="P601" s="194">
        <f t="shared" si="105"/>
        <v>1</v>
      </c>
    </row>
    <row r="602" spans="11:16" ht="11.25" customHeight="1">
      <c r="K602" s="77"/>
      <c r="L602" s="188" t="s">
        <v>2236</v>
      </c>
      <c r="M602" s="185" t="s">
        <v>2237</v>
      </c>
      <c r="N602" s="71">
        <v>0.8</v>
      </c>
      <c r="O602" s="42" t="s">
        <v>3298</v>
      </c>
      <c r="P602" s="194">
        <f t="shared" si="105"/>
        <v>1</v>
      </c>
    </row>
    <row r="603" spans="11:16" ht="11.25" customHeight="1">
      <c r="K603" s="77"/>
      <c r="L603" s="188" t="s">
        <v>2238</v>
      </c>
      <c r="M603" s="185" t="s">
        <v>2239</v>
      </c>
      <c r="N603" s="71">
        <v>6.9</v>
      </c>
      <c r="O603" s="42" t="s">
        <v>3298</v>
      </c>
      <c r="P603" s="194">
        <f>IF(N603&lt;50,2)</f>
        <v>2</v>
      </c>
    </row>
    <row r="604" spans="11:16" ht="11.25" customHeight="1">
      <c r="K604" s="77"/>
      <c r="L604" s="188" t="s">
        <v>2240</v>
      </c>
      <c r="M604" s="185" t="s">
        <v>2241</v>
      </c>
      <c r="N604" s="71">
        <v>3.3</v>
      </c>
      <c r="O604" s="42" t="s">
        <v>3298</v>
      </c>
      <c r="P604" s="194">
        <f t="shared" si="105"/>
        <v>1</v>
      </c>
    </row>
    <row r="605" spans="11:16" ht="11.25" customHeight="1">
      <c r="K605" s="77"/>
      <c r="L605" s="188" t="s">
        <v>2242</v>
      </c>
      <c r="M605" s="185" t="s">
        <v>2243</v>
      </c>
      <c r="N605" s="71">
        <v>1.4</v>
      </c>
      <c r="O605" s="42" t="s">
        <v>3298</v>
      </c>
      <c r="P605" s="194">
        <f t="shared" si="105"/>
        <v>1</v>
      </c>
    </row>
    <row r="606" spans="11:16" ht="11.25" customHeight="1">
      <c r="K606" s="77"/>
      <c r="L606" s="188" t="s">
        <v>2244</v>
      </c>
      <c r="M606" s="185" t="s">
        <v>2245</v>
      </c>
      <c r="N606" s="71">
        <v>44.2</v>
      </c>
      <c r="O606" s="42" t="s">
        <v>3298</v>
      </c>
      <c r="P606" s="194">
        <f aca="true" t="shared" si="109" ref="P606:P615">IF(N606&lt;50,2)</f>
        <v>2</v>
      </c>
    </row>
    <row r="607" spans="11:16" ht="11.25" customHeight="1">
      <c r="K607" s="77"/>
      <c r="L607" s="188" t="s">
        <v>2246</v>
      </c>
      <c r="M607" s="185" t="s">
        <v>2247</v>
      </c>
      <c r="N607" s="71">
        <v>29.7</v>
      </c>
      <c r="O607" s="42" t="s">
        <v>3298</v>
      </c>
      <c r="P607" s="194">
        <f t="shared" si="109"/>
        <v>2</v>
      </c>
    </row>
    <row r="608" spans="11:16" ht="11.25" customHeight="1">
      <c r="K608" s="77"/>
      <c r="L608" s="188" t="s">
        <v>2248</v>
      </c>
      <c r="M608" s="185" t="s">
        <v>2249</v>
      </c>
      <c r="N608" s="71">
        <v>16.9</v>
      </c>
      <c r="O608" s="42" t="s">
        <v>3298</v>
      </c>
      <c r="P608" s="194">
        <f t="shared" si="109"/>
        <v>2</v>
      </c>
    </row>
    <row r="609" spans="11:16" ht="11.25" customHeight="1">
      <c r="K609" s="77"/>
      <c r="L609" s="188" t="s">
        <v>2250</v>
      </c>
      <c r="M609" s="185" t="s">
        <v>2251</v>
      </c>
      <c r="N609" s="71">
        <v>17.5</v>
      </c>
      <c r="O609" s="42" t="s">
        <v>3298</v>
      </c>
      <c r="P609" s="194">
        <f t="shared" si="109"/>
        <v>2</v>
      </c>
    </row>
    <row r="610" spans="11:16" ht="11.25" customHeight="1">
      <c r="K610" s="77"/>
      <c r="L610" s="188" t="s">
        <v>2252</v>
      </c>
      <c r="M610" s="185" t="s">
        <v>2253</v>
      </c>
      <c r="N610" s="71">
        <v>9.5</v>
      </c>
      <c r="O610" s="42" t="s">
        <v>3298</v>
      </c>
      <c r="P610" s="194">
        <f t="shared" si="109"/>
        <v>2</v>
      </c>
    </row>
    <row r="611" spans="11:16" ht="11.25" customHeight="1">
      <c r="K611" s="77"/>
      <c r="L611" s="188" t="s">
        <v>2254</v>
      </c>
      <c r="M611" s="185" t="s">
        <v>2255</v>
      </c>
      <c r="N611" s="71">
        <v>15.8</v>
      </c>
      <c r="O611" s="42" t="s">
        <v>3298</v>
      </c>
      <c r="P611" s="194">
        <f t="shared" si="109"/>
        <v>2</v>
      </c>
    </row>
    <row r="612" spans="11:16" ht="11.25" customHeight="1">
      <c r="K612" s="77"/>
      <c r="L612" s="188" t="s">
        <v>2256</v>
      </c>
      <c r="M612" s="185" t="s">
        <v>2257</v>
      </c>
      <c r="N612" s="71">
        <v>13.3</v>
      </c>
      <c r="O612" s="42" t="s">
        <v>3298</v>
      </c>
      <c r="P612" s="194">
        <f t="shared" si="109"/>
        <v>2</v>
      </c>
    </row>
    <row r="613" spans="11:17" ht="11.25" customHeight="1">
      <c r="K613" s="77"/>
      <c r="L613" s="188" t="s">
        <v>2258</v>
      </c>
      <c r="M613" s="185" t="s">
        <v>2721</v>
      </c>
      <c r="N613" s="71">
        <v>7.9</v>
      </c>
      <c r="P613" s="194">
        <f t="shared" si="109"/>
        <v>2</v>
      </c>
      <c r="Q613" s="42">
        <v>2008</v>
      </c>
    </row>
    <row r="614" spans="11:16" ht="11.25" customHeight="1">
      <c r="K614" s="77"/>
      <c r="L614" s="188" t="s">
        <v>2259</v>
      </c>
      <c r="M614" s="185" t="s">
        <v>2260</v>
      </c>
      <c r="N614" s="71">
        <v>8.2</v>
      </c>
      <c r="O614" s="42" t="s">
        <v>3298</v>
      </c>
      <c r="P614" s="194">
        <f t="shared" si="109"/>
        <v>2</v>
      </c>
    </row>
    <row r="615" spans="11:17" ht="11.25" customHeight="1">
      <c r="K615" s="77"/>
      <c r="L615" s="188" t="s">
        <v>2261</v>
      </c>
      <c r="M615" s="185" t="s">
        <v>2262</v>
      </c>
      <c r="N615" s="71">
        <v>11</v>
      </c>
      <c r="P615" s="194">
        <f t="shared" si="109"/>
        <v>2</v>
      </c>
      <c r="Q615" s="42">
        <v>2009</v>
      </c>
    </row>
    <row r="616" spans="11:16" ht="11.25" customHeight="1">
      <c r="K616" s="77"/>
      <c r="L616" s="188" t="s">
        <v>2263</v>
      </c>
      <c r="M616" s="185" t="s">
        <v>2264</v>
      </c>
      <c r="N616" s="71">
        <v>4.4</v>
      </c>
      <c r="O616" s="42" t="s">
        <v>3298</v>
      </c>
      <c r="P616" s="194">
        <f t="shared" si="105"/>
        <v>1</v>
      </c>
    </row>
    <row r="617" spans="11:16" ht="11.25" customHeight="1">
      <c r="K617" s="77"/>
      <c r="L617" s="188" t="s">
        <v>2265</v>
      </c>
      <c r="M617" s="185" t="s">
        <v>2266</v>
      </c>
      <c r="N617" s="71">
        <v>1</v>
      </c>
      <c r="O617" s="42" t="s">
        <v>3298</v>
      </c>
      <c r="P617" s="194">
        <f t="shared" si="105"/>
        <v>1</v>
      </c>
    </row>
    <row r="618" spans="11:16" ht="11.25" customHeight="1">
      <c r="K618" s="77"/>
      <c r="L618" s="188" t="s">
        <v>2267</v>
      </c>
      <c r="M618" s="185" t="s">
        <v>2268</v>
      </c>
      <c r="N618" s="71">
        <v>5.1</v>
      </c>
      <c r="O618" s="42" t="s">
        <v>3298</v>
      </c>
      <c r="P618" s="194">
        <f aca="true" t="shared" si="110" ref="P618:P619">IF(N618&lt;50,2)</f>
        <v>2</v>
      </c>
    </row>
    <row r="619" spans="11:16" ht="11.25" customHeight="1">
      <c r="K619" s="77"/>
      <c r="L619" s="188" t="s">
        <v>2269</v>
      </c>
      <c r="M619" s="185" t="s">
        <v>2270</v>
      </c>
      <c r="N619" s="71">
        <v>8</v>
      </c>
      <c r="O619" s="42" t="s">
        <v>3298</v>
      </c>
      <c r="P619" s="194">
        <f t="shared" si="110"/>
        <v>2</v>
      </c>
    </row>
    <row r="620" spans="11:16" ht="11.25" customHeight="1">
      <c r="K620" s="77"/>
      <c r="L620" s="188" t="s">
        <v>2271</v>
      </c>
      <c r="M620" s="185" t="s">
        <v>2272</v>
      </c>
      <c r="N620" s="71">
        <v>2</v>
      </c>
      <c r="O620" s="42" t="s">
        <v>3298</v>
      </c>
      <c r="P620" s="194">
        <f t="shared" si="105"/>
        <v>1</v>
      </c>
    </row>
    <row r="621" spans="11:16" ht="11.25" customHeight="1">
      <c r="K621" s="77"/>
      <c r="L621" s="188" t="s">
        <v>2273</v>
      </c>
      <c r="M621" s="185" t="s">
        <v>2274</v>
      </c>
      <c r="N621" s="71">
        <v>2.5</v>
      </c>
      <c r="O621" s="42" t="s">
        <v>3298</v>
      </c>
      <c r="P621" s="194">
        <f t="shared" si="105"/>
        <v>1</v>
      </c>
    </row>
    <row r="622" spans="11:16" ht="11.25" customHeight="1">
      <c r="K622" s="77"/>
      <c r="L622" s="188" t="s">
        <v>2275</v>
      </c>
      <c r="M622" s="185" t="s">
        <v>2276</v>
      </c>
      <c r="N622" s="71">
        <v>5</v>
      </c>
      <c r="O622" s="42" t="s">
        <v>3298</v>
      </c>
      <c r="P622" s="194">
        <f aca="true" t="shared" si="111" ref="P622:P624">IF(N622&lt;50,2)</f>
        <v>2</v>
      </c>
    </row>
    <row r="623" spans="11:16" ht="11.25" customHeight="1">
      <c r="K623" s="77"/>
      <c r="L623" s="188" t="s">
        <v>2277</v>
      </c>
      <c r="M623" s="185" t="s">
        <v>2278</v>
      </c>
      <c r="N623" s="71">
        <v>7.8</v>
      </c>
      <c r="O623" s="42" t="s">
        <v>3298</v>
      </c>
      <c r="P623" s="194">
        <f t="shared" si="111"/>
        <v>2</v>
      </c>
    </row>
    <row r="624" spans="11:16" ht="11.25" customHeight="1">
      <c r="K624" s="77"/>
      <c r="L624" s="188" t="s">
        <v>2279</v>
      </c>
      <c r="M624" s="185" t="s">
        <v>2280</v>
      </c>
      <c r="N624" s="71">
        <v>7.1</v>
      </c>
      <c r="O624" s="42" t="s">
        <v>3298</v>
      </c>
      <c r="P624" s="194">
        <f t="shared" si="111"/>
        <v>2</v>
      </c>
    </row>
    <row r="625" spans="11:16" ht="11.25" customHeight="1">
      <c r="K625" s="77"/>
      <c r="L625" s="188" t="s">
        <v>2281</v>
      </c>
      <c r="M625" s="185" t="s">
        <v>1263</v>
      </c>
      <c r="N625" s="71">
        <v>0</v>
      </c>
      <c r="O625" s="42"/>
      <c r="P625" s="194">
        <f aca="true" t="shared" si="112" ref="P625:P627">IF(N625&lt;5,1)</f>
        <v>1</v>
      </c>
    </row>
    <row r="626" spans="11:16" ht="11.25" customHeight="1">
      <c r="K626" s="77"/>
      <c r="L626" s="188" t="s">
        <v>2282</v>
      </c>
      <c r="M626" s="185" t="s">
        <v>1264</v>
      </c>
      <c r="N626" s="71">
        <v>0</v>
      </c>
      <c r="O626" s="42"/>
      <c r="P626" s="194">
        <f t="shared" si="112"/>
        <v>1</v>
      </c>
    </row>
    <row r="627" spans="11:16" ht="11.25" customHeight="1">
      <c r="K627" s="77"/>
      <c r="L627" s="188" t="s">
        <v>2283</v>
      </c>
      <c r="M627" s="185" t="s">
        <v>2284</v>
      </c>
      <c r="N627" s="71">
        <v>0</v>
      </c>
      <c r="O627" s="42"/>
      <c r="P627" s="194">
        <f t="shared" si="112"/>
        <v>1</v>
      </c>
    </row>
    <row r="628" spans="11:17" ht="11.25" customHeight="1">
      <c r="K628" s="77"/>
      <c r="L628" s="188" t="s">
        <v>2285</v>
      </c>
      <c r="M628" s="185" t="s">
        <v>2286</v>
      </c>
      <c r="N628" s="71">
        <v>10.6</v>
      </c>
      <c r="P628" s="194">
        <f aca="true" t="shared" si="113" ref="P628">IF(N628&lt;50,2)</f>
        <v>2</v>
      </c>
      <c r="Q628" s="42">
        <v>2009</v>
      </c>
    </row>
    <row r="629" spans="11:16" ht="11.25" customHeight="1">
      <c r="K629" s="77"/>
      <c r="L629" s="188" t="s">
        <v>2287</v>
      </c>
      <c r="M629" s="185" t="s">
        <v>2288</v>
      </c>
      <c r="N629" s="71">
        <v>1.2</v>
      </c>
      <c r="O629" s="42" t="s">
        <v>3298</v>
      </c>
      <c r="P629" s="194">
        <f aca="true" t="shared" si="114" ref="P629:P630">IF(N629&lt;5,1)</f>
        <v>1</v>
      </c>
    </row>
    <row r="630" spans="11:16" ht="11.25" customHeight="1">
      <c r="K630" s="77"/>
      <c r="L630" s="188" t="s">
        <v>2289</v>
      </c>
      <c r="M630" s="185" t="s">
        <v>2290</v>
      </c>
      <c r="N630" s="71">
        <v>0</v>
      </c>
      <c r="O630" s="42"/>
      <c r="P630" s="194">
        <f t="shared" si="114"/>
        <v>1</v>
      </c>
    </row>
    <row r="631" spans="11:17" ht="11.25" customHeight="1">
      <c r="K631" s="77"/>
      <c r="L631" s="188" t="s">
        <v>2291</v>
      </c>
      <c r="M631" s="185" t="s">
        <v>2292</v>
      </c>
      <c r="N631" s="71">
        <v>23.2</v>
      </c>
      <c r="P631" s="194">
        <f aca="true" t="shared" si="115" ref="P631">IF(N631&lt;50,2)</f>
        <v>2</v>
      </c>
      <c r="Q631" s="42">
        <v>2008</v>
      </c>
    </row>
    <row r="632" spans="11:17" ht="11.25" customHeight="1">
      <c r="K632" s="77"/>
      <c r="L632" s="188" t="s">
        <v>2293</v>
      </c>
      <c r="M632" s="185" t="s">
        <v>2294</v>
      </c>
      <c r="N632" s="71">
        <v>1.5</v>
      </c>
      <c r="P632" s="194">
        <f aca="true" t="shared" si="116" ref="P632:P667">IF(N632&lt;5,1)</f>
        <v>1</v>
      </c>
      <c r="Q632" s="42">
        <v>2009</v>
      </c>
    </row>
    <row r="633" spans="11:16" ht="11.25" customHeight="1">
      <c r="K633" s="77"/>
      <c r="L633" s="188" t="s">
        <v>2295</v>
      </c>
      <c r="M633" s="185" t="s">
        <v>2296</v>
      </c>
      <c r="N633" s="71">
        <v>1.1</v>
      </c>
      <c r="O633" s="42" t="s">
        <v>3298</v>
      </c>
      <c r="P633" s="194">
        <f t="shared" si="116"/>
        <v>1</v>
      </c>
    </row>
    <row r="634" spans="11:16" ht="11.25" customHeight="1">
      <c r="K634" s="77"/>
      <c r="L634" s="188" t="s">
        <v>2297</v>
      </c>
      <c r="M634" s="185" t="s">
        <v>2298</v>
      </c>
      <c r="N634" s="71">
        <v>126.6</v>
      </c>
      <c r="O634" s="42" t="s">
        <v>3298</v>
      </c>
      <c r="P634" s="194">
        <f aca="true" t="shared" si="117" ref="P634:P641">IF(N634&lt;150,3)</f>
        <v>3</v>
      </c>
    </row>
    <row r="635" spans="11:16" ht="11.25" customHeight="1">
      <c r="K635" s="77"/>
      <c r="L635" s="188" t="s">
        <v>2299</v>
      </c>
      <c r="M635" s="185" t="s">
        <v>2300</v>
      </c>
      <c r="N635" s="71">
        <v>54.5</v>
      </c>
      <c r="O635" s="42" t="s">
        <v>3298</v>
      </c>
      <c r="P635" s="194">
        <f t="shared" si="117"/>
        <v>3</v>
      </c>
    </row>
    <row r="636" spans="11:16" ht="11.25" customHeight="1">
      <c r="K636" s="77"/>
      <c r="L636" s="188" t="s">
        <v>2301</v>
      </c>
      <c r="M636" s="185" t="s">
        <v>2302</v>
      </c>
      <c r="N636" s="71">
        <v>140.7</v>
      </c>
      <c r="O636" s="42" t="s">
        <v>3298</v>
      </c>
      <c r="P636" s="194">
        <f t="shared" si="117"/>
        <v>3</v>
      </c>
    </row>
    <row r="637" spans="11:16" ht="11.25" customHeight="1">
      <c r="K637" s="77"/>
      <c r="L637" s="188" t="s">
        <v>2303</v>
      </c>
      <c r="M637" s="199" t="s">
        <v>2304</v>
      </c>
      <c r="N637" s="71">
        <v>189.1</v>
      </c>
      <c r="O637" s="42" t="s">
        <v>3298</v>
      </c>
      <c r="P637" s="194">
        <v>4</v>
      </c>
    </row>
    <row r="638" spans="11:16" ht="11.25" customHeight="1">
      <c r="K638" s="77"/>
      <c r="L638" s="188" t="s">
        <v>2305</v>
      </c>
      <c r="M638" s="199" t="s">
        <v>2306</v>
      </c>
      <c r="N638" s="71">
        <v>216.5</v>
      </c>
      <c r="O638" s="42" t="s">
        <v>3298</v>
      </c>
      <c r="P638" s="194">
        <v>4</v>
      </c>
    </row>
    <row r="639" spans="11:16" ht="11.25" customHeight="1">
      <c r="K639" s="77"/>
      <c r="L639" s="188" t="s">
        <v>2307</v>
      </c>
      <c r="M639" s="185" t="s">
        <v>2308</v>
      </c>
      <c r="N639" s="71">
        <v>19.6</v>
      </c>
      <c r="O639" s="42" t="s">
        <v>3298</v>
      </c>
      <c r="P639" s="194">
        <f aca="true" t="shared" si="118" ref="P639:P666">IF(N639&lt;50,2)</f>
        <v>2</v>
      </c>
    </row>
    <row r="640" spans="11:16" ht="11.25" customHeight="1">
      <c r="K640" s="77"/>
      <c r="L640" s="188" t="s">
        <v>2309</v>
      </c>
      <c r="M640" s="185" t="s">
        <v>2310</v>
      </c>
      <c r="N640" s="71">
        <v>77</v>
      </c>
      <c r="O640" s="42" t="s">
        <v>3298</v>
      </c>
      <c r="P640" s="194">
        <f t="shared" si="117"/>
        <v>3</v>
      </c>
    </row>
    <row r="641" spans="11:16" ht="11.25" customHeight="1">
      <c r="K641" s="77"/>
      <c r="L641" s="188" t="s">
        <v>2311</v>
      </c>
      <c r="M641" s="185" t="s">
        <v>2312</v>
      </c>
      <c r="N641" s="71">
        <v>65</v>
      </c>
      <c r="O641" s="42" t="s">
        <v>3298</v>
      </c>
      <c r="P641" s="194">
        <f t="shared" si="117"/>
        <v>3</v>
      </c>
    </row>
    <row r="642" spans="11:16" ht="11.25" customHeight="1">
      <c r="K642" s="77"/>
      <c r="L642" s="188" t="s">
        <v>2313</v>
      </c>
      <c r="M642" s="185" t="s">
        <v>2314</v>
      </c>
      <c r="N642" s="71">
        <v>36.7</v>
      </c>
      <c r="O642" s="42" t="s">
        <v>3298</v>
      </c>
      <c r="P642" s="194">
        <f t="shared" si="118"/>
        <v>2</v>
      </c>
    </row>
    <row r="643" spans="11:16" ht="11.25" customHeight="1">
      <c r="K643" s="77"/>
      <c r="L643" s="188" t="s">
        <v>2315</v>
      </c>
      <c r="M643" s="185" t="s">
        <v>2316</v>
      </c>
      <c r="N643" s="71">
        <v>27.2</v>
      </c>
      <c r="O643" s="42" t="s">
        <v>3298</v>
      </c>
      <c r="P643" s="194">
        <f t="shared" si="118"/>
        <v>2</v>
      </c>
    </row>
    <row r="644" spans="11:16" ht="11.25" customHeight="1">
      <c r="K644" s="77"/>
      <c r="L644" s="188" t="s">
        <v>2317</v>
      </c>
      <c r="M644" s="185" t="s">
        <v>2318</v>
      </c>
      <c r="N644" s="71">
        <v>30.9</v>
      </c>
      <c r="O644" s="42" t="s">
        <v>3298</v>
      </c>
      <c r="P644" s="194">
        <f t="shared" si="118"/>
        <v>2</v>
      </c>
    </row>
    <row r="645" spans="11:16" ht="11.25" customHeight="1">
      <c r="K645" s="77"/>
      <c r="L645" s="188" t="s">
        <v>2319</v>
      </c>
      <c r="M645" s="185" t="s">
        <v>2320</v>
      </c>
      <c r="N645" s="71">
        <v>19.9</v>
      </c>
      <c r="O645" s="42" t="s">
        <v>3298</v>
      </c>
      <c r="P645" s="194">
        <f t="shared" si="118"/>
        <v>2</v>
      </c>
    </row>
    <row r="646" spans="11:16" ht="11.25" customHeight="1">
      <c r="K646" s="77"/>
      <c r="L646" s="188" t="s">
        <v>2321</v>
      </c>
      <c r="M646" s="185" t="s">
        <v>2322</v>
      </c>
      <c r="N646" s="71">
        <v>18.4</v>
      </c>
      <c r="O646" s="42" t="s">
        <v>3298</v>
      </c>
      <c r="P646" s="194">
        <f t="shared" si="118"/>
        <v>2</v>
      </c>
    </row>
    <row r="647" spans="11:16" ht="11.25" customHeight="1">
      <c r="K647" s="77"/>
      <c r="L647" s="188" t="s">
        <v>2323</v>
      </c>
      <c r="M647" s="185" t="s">
        <v>2324</v>
      </c>
      <c r="N647" s="71">
        <v>68.4</v>
      </c>
      <c r="O647" s="42" t="s">
        <v>3298</v>
      </c>
      <c r="P647" s="194">
        <f aca="true" t="shared" si="119" ref="P647">IF(N647&lt;150,3)</f>
        <v>3</v>
      </c>
    </row>
    <row r="648" spans="11:16" ht="11.25" customHeight="1">
      <c r="K648" s="77"/>
      <c r="L648" s="188" t="s">
        <v>2325</v>
      </c>
      <c r="M648" s="185" t="s">
        <v>2326</v>
      </c>
      <c r="N648" s="71">
        <v>28</v>
      </c>
      <c r="O648" s="42" t="s">
        <v>3298</v>
      </c>
      <c r="P648" s="194">
        <f t="shared" si="118"/>
        <v>2</v>
      </c>
    </row>
    <row r="649" spans="11:16" ht="11.25" customHeight="1">
      <c r="K649" s="77"/>
      <c r="L649" s="188" t="s">
        <v>2327</v>
      </c>
      <c r="M649" s="185" t="s">
        <v>2328</v>
      </c>
      <c r="N649" s="71">
        <v>39.2</v>
      </c>
      <c r="O649" s="42" t="s">
        <v>3298</v>
      </c>
      <c r="P649" s="194">
        <f t="shared" si="118"/>
        <v>2</v>
      </c>
    </row>
    <row r="650" spans="11:16" ht="11.25" customHeight="1">
      <c r="K650" s="77"/>
      <c r="L650" s="188" t="s">
        <v>2329</v>
      </c>
      <c r="M650" s="185" t="s">
        <v>2330</v>
      </c>
      <c r="N650" s="71">
        <v>33.9</v>
      </c>
      <c r="O650" s="42" t="s">
        <v>3298</v>
      </c>
      <c r="P650" s="194">
        <f t="shared" si="118"/>
        <v>2</v>
      </c>
    </row>
    <row r="651" spans="11:16" ht="11.25" customHeight="1">
      <c r="K651" s="77"/>
      <c r="L651" s="188" t="s">
        <v>2331</v>
      </c>
      <c r="M651" s="185" t="s">
        <v>2332</v>
      </c>
      <c r="N651" s="71">
        <v>101.7</v>
      </c>
      <c r="O651" s="42" t="s">
        <v>3298</v>
      </c>
      <c r="P651" s="194">
        <f aca="true" t="shared" si="120" ref="P651">IF(N651&lt;150,3)</f>
        <v>3</v>
      </c>
    </row>
    <row r="652" spans="11:16" ht="11.25" customHeight="1">
      <c r="K652" s="77"/>
      <c r="L652" s="188" t="s">
        <v>2333</v>
      </c>
      <c r="M652" s="185" t="s">
        <v>2334</v>
      </c>
      <c r="N652" s="71">
        <v>42.3</v>
      </c>
      <c r="O652" s="42" t="s">
        <v>3298</v>
      </c>
      <c r="P652" s="194">
        <f t="shared" si="118"/>
        <v>2</v>
      </c>
    </row>
    <row r="653" spans="11:16" ht="11.25" customHeight="1">
      <c r="K653" s="77"/>
      <c r="L653" s="188" t="s">
        <v>2335</v>
      </c>
      <c r="M653" s="185" t="s">
        <v>2336</v>
      </c>
      <c r="N653" s="71">
        <v>15.9</v>
      </c>
      <c r="O653" s="42" t="s">
        <v>3298</v>
      </c>
      <c r="P653" s="194">
        <f t="shared" si="118"/>
        <v>2</v>
      </c>
    </row>
    <row r="654" spans="11:16" ht="11.25" customHeight="1">
      <c r="K654" s="77"/>
      <c r="L654" s="188" t="s">
        <v>2337</v>
      </c>
      <c r="M654" s="185" t="s">
        <v>2338</v>
      </c>
      <c r="N654" s="71">
        <v>39.5</v>
      </c>
      <c r="O654" s="42" t="s">
        <v>3298</v>
      </c>
      <c r="P654" s="194">
        <f t="shared" si="118"/>
        <v>2</v>
      </c>
    </row>
    <row r="655" spans="11:16" ht="11.25" customHeight="1">
      <c r="K655" s="77"/>
      <c r="L655" s="188" t="s">
        <v>2339</v>
      </c>
      <c r="M655" s="185" t="s">
        <v>2340</v>
      </c>
      <c r="N655" s="71">
        <v>42.1</v>
      </c>
      <c r="O655" s="42" t="s">
        <v>3298</v>
      </c>
      <c r="P655" s="194">
        <f t="shared" si="118"/>
        <v>2</v>
      </c>
    </row>
    <row r="656" spans="11:16" ht="11.25" customHeight="1">
      <c r="K656" s="77"/>
      <c r="L656" s="188" t="s">
        <v>2341</v>
      </c>
      <c r="M656" s="185" t="s">
        <v>2342</v>
      </c>
      <c r="N656" s="71">
        <v>67.7</v>
      </c>
      <c r="O656" s="42" t="s">
        <v>3298</v>
      </c>
      <c r="P656" s="194">
        <f aca="true" t="shared" si="121" ref="P656">IF(N656&lt;150,3)</f>
        <v>3</v>
      </c>
    </row>
    <row r="657" spans="11:16" ht="11.25" customHeight="1">
      <c r="K657" s="77"/>
      <c r="L657" s="188" t="s">
        <v>2343</v>
      </c>
      <c r="M657" s="185" t="s">
        <v>2344</v>
      </c>
      <c r="N657" s="71">
        <v>42.9</v>
      </c>
      <c r="O657" s="42" t="s">
        <v>3298</v>
      </c>
      <c r="P657" s="194">
        <f t="shared" si="118"/>
        <v>2</v>
      </c>
    </row>
    <row r="658" spans="11:16" ht="11.25" customHeight="1">
      <c r="K658" s="77"/>
      <c r="L658" s="188" t="s">
        <v>2345</v>
      </c>
      <c r="M658" s="185" t="s">
        <v>2346</v>
      </c>
      <c r="N658" s="71">
        <v>11.4</v>
      </c>
      <c r="O658" s="42" t="s">
        <v>3298</v>
      </c>
      <c r="P658" s="194">
        <f t="shared" si="118"/>
        <v>2</v>
      </c>
    </row>
    <row r="659" spans="11:16" ht="11.25" customHeight="1">
      <c r="K659" s="77"/>
      <c r="L659" s="188" t="s">
        <v>2347</v>
      </c>
      <c r="M659" s="185" t="s">
        <v>2348</v>
      </c>
      <c r="N659" s="71">
        <v>23.4</v>
      </c>
      <c r="O659" s="42" t="s">
        <v>3298</v>
      </c>
      <c r="P659" s="194">
        <f t="shared" si="118"/>
        <v>2</v>
      </c>
    </row>
    <row r="660" spans="11:16" ht="11.25" customHeight="1">
      <c r="K660" s="77"/>
      <c r="L660" s="188" t="s">
        <v>2349</v>
      </c>
      <c r="M660" s="185" t="s">
        <v>334</v>
      </c>
      <c r="N660" s="71">
        <v>36.4</v>
      </c>
      <c r="O660" s="42" t="s">
        <v>3298</v>
      </c>
      <c r="P660" s="194">
        <f t="shared" si="118"/>
        <v>2</v>
      </c>
    </row>
    <row r="661" spans="11:16" ht="11.25" customHeight="1">
      <c r="K661" s="77"/>
      <c r="L661" s="188" t="s">
        <v>335</v>
      </c>
      <c r="M661" s="185" t="s">
        <v>336</v>
      </c>
      <c r="N661" s="71">
        <v>12.5</v>
      </c>
      <c r="O661" s="42" t="s">
        <v>3298</v>
      </c>
      <c r="P661" s="194">
        <f t="shared" si="118"/>
        <v>2</v>
      </c>
    </row>
    <row r="662" spans="11:16" ht="11.25" customHeight="1">
      <c r="K662" s="77"/>
      <c r="L662" s="188" t="s">
        <v>337</v>
      </c>
      <c r="M662" s="185" t="s">
        <v>338</v>
      </c>
      <c r="N662" s="71">
        <v>49.8</v>
      </c>
      <c r="O662" s="42" t="s">
        <v>3298</v>
      </c>
      <c r="P662" s="194">
        <f t="shared" si="118"/>
        <v>2</v>
      </c>
    </row>
    <row r="663" spans="11:16" ht="11.25" customHeight="1">
      <c r="K663" s="77"/>
      <c r="L663" s="188" t="s">
        <v>339</v>
      </c>
      <c r="M663" s="185" t="s">
        <v>340</v>
      </c>
      <c r="N663" s="71">
        <v>20.4</v>
      </c>
      <c r="O663" s="42" t="s">
        <v>3298</v>
      </c>
      <c r="P663" s="194">
        <f t="shared" si="118"/>
        <v>2</v>
      </c>
    </row>
    <row r="664" spans="11:16" ht="11.25" customHeight="1">
      <c r="K664" s="77"/>
      <c r="L664" s="188" t="s">
        <v>2008</v>
      </c>
      <c r="M664" s="185" t="s">
        <v>1265</v>
      </c>
      <c r="N664" s="71">
        <v>25.9</v>
      </c>
      <c r="O664" s="42" t="s">
        <v>3298</v>
      </c>
      <c r="P664" s="194">
        <f t="shared" si="118"/>
        <v>2</v>
      </c>
    </row>
    <row r="665" spans="11:16" ht="11.25" customHeight="1">
      <c r="K665" s="77"/>
      <c r="L665" s="188" t="s">
        <v>2009</v>
      </c>
      <c r="M665" s="185" t="s">
        <v>2010</v>
      </c>
      <c r="N665" s="71">
        <v>9.6</v>
      </c>
      <c r="O665" s="42" t="s">
        <v>3298</v>
      </c>
      <c r="P665" s="194">
        <f t="shared" si="118"/>
        <v>2</v>
      </c>
    </row>
    <row r="666" spans="11:16" ht="11.25" customHeight="1">
      <c r="K666" s="77"/>
      <c r="L666" s="188" t="s">
        <v>2011</v>
      </c>
      <c r="M666" s="185" t="s">
        <v>2012</v>
      </c>
      <c r="N666" s="71">
        <v>27.7</v>
      </c>
      <c r="O666" s="42" t="s">
        <v>3298</v>
      </c>
      <c r="P666" s="194">
        <f t="shared" si="118"/>
        <v>2</v>
      </c>
    </row>
    <row r="667" spans="11:16" ht="11.25" customHeight="1">
      <c r="K667" s="77"/>
      <c r="L667" s="188" t="s">
        <v>2013</v>
      </c>
      <c r="M667" s="185" t="s">
        <v>2014</v>
      </c>
      <c r="N667" s="71">
        <v>2.6</v>
      </c>
      <c r="O667" s="42" t="s">
        <v>3298</v>
      </c>
      <c r="P667" s="194">
        <f t="shared" si="116"/>
        <v>1</v>
      </c>
    </row>
    <row r="668" spans="11:16" ht="11.25" customHeight="1">
      <c r="K668" s="77"/>
      <c r="L668" s="188" t="s">
        <v>2015</v>
      </c>
      <c r="M668" s="185" t="s">
        <v>2016</v>
      </c>
      <c r="N668" s="71">
        <v>37.5</v>
      </c>
      <c r="O668" s="42" t="s">
        <v>3298</v>
      </c>
      <c r="P668" s="194">
        <f aca="true" t="shared" si="122" ref="P668:P728">IF(N668&lt;50,2)</f>
        <v>2</v>
      </c>
    </row>
    <row r="669" spans="11:16" ht="11.25" customHeight="1">
      <c r="K669" s="77"/>
      <c r="L669" s="188" t="s">
        <v>2017</v>
      </c>
      <c r="M669" s="185" t="s">
        <v>2018</v>
      </c>
      <c r="N669" s="71">
        <v>11.5</v>
      </c>
      <c r="O669" s="42" t="s">
        <v>3298</v>
      </c>
      <c r="P669" s="194">
        <f t="shared" si="122"/>
        <v>2</v>
      </c>
    </row>
    <row r="670" spans="11:16" ht="11.25" customHeight="1">
      <c r="K670" s="77"/>
      <c r="L670" s="188" t="s">
        <v>2019</v>
      </c>
      <c r="M670" s="185" t="s">
        <v>2020</v>
      </c>
      <c r="N670" s="71">
        <v>91.2</v>
      </c>
      <c r="O670" s="42" t="s">
        <v>3298</v>
      </c>
      <c r="P670" s="194">
        <f aca="true" t="shared" si="123" ref="P670:P675">IF(N670&lt;150,3)</f>
        <v>3</v>
      </c>
    </row>
    <row r="671" spans="11:16" ht="11.25" customHeight="1">
      <c r="K671" s="77"/>
      <c r="L671" s="188" t="s">
        <v>2021</v>
      </c>
      <c r="M671" s="185" t="s">
        <v>2022</v>
      </c>
      <c r="N671" s="71">
        <v>81.1</v>
      </c>
      <c r="O671" s="42" t="s">
        <v>3298</v>
      </c>
      <c r="P671" s="194">
        <f t="shared" si="123"/>
        <v>3</v>
      </c>
    </row>
    <row r="672" spans="11:16" ht="11.25" customHeight="1">
      <c r="K672" s="77"/>
      <c r="L672" s="188" t="s">
        <v>2023</v>
      </c>
      <c r="M672" s="185" t="s">
        <v>2024</v>
      </c>
      <c r="N672" s="71">
        <v>88.9</v>
      </c>
      <c r="O672" s="42" t="s">
        <v>3298</v>
      </c>
      <c r="P672" s="194">
        <f t="shared" si="123"/>
        <v>3</v>
      </c>
    </row>
    <row r="673" spans="11:16" ht="11.25" customHeight="1">
      <c r="K673" s="77"/>
      <c r="L673" s="188" t="s">
        <v>2025</v>
      </c>
      <c r="M673" s="185" t="s">
        <v>2026</v>
      </c>
      <c r="N673" s="71">
        <v>59.8</v>
      </c>
      <c r="O673" s="42" t="s">
        <v>3298</v>
      </c>
      <c r="P673" s="194">
        <f t="shared" si="123"/>
        <v>3</v>
      </c>
    </row>
    <row r="674" spans="11:16" ht="11.25" customHeight="1">
      <c r="K674" s="77"/>
      <c r="L674" s="188" t="s">
        <v>2350</v>
      </c>
      <c r="M674" s="185" t="s">
        <v>2351</v>
      </c>
      <c r="N674" s="71">
        <v>71.3</v>
      </c>
      <c r="O674" s="42" t="s">
        <v>3298</v>
      </c>
      <c r="P674" s="194">
        <f t="shared" si="123"/>
        <v>3</v>
      </c>
    </row>
    <row r="675" spans="11:16" ht="11.25" customHeight="1">
      <c r="K675" s="77"/>
      <c r="L675" s="188" t="s">
        <v>2352</v>
      </c>
      <c r="M675" s="185" t="s">
        <v>2353</v>
      </c>
      <c r="N675" s="71">
        <v>105.3</v>
      </c>
      <c r="O675" s="42" t="s">
        <v>3298</v>
      </c>
      <c r="P675" s="194">
        <f t="shared" si="123"/>
        <v>3</v>
      </c>
    </row>
    <row r="676" spans="11:16" ht="11.25" customHeight="1">
      <c r="K676" s="77"/>
      <c r="L676" s="188" t="s">
        <v>2354</v>
      </c>
      <c r="M676" s="185" t="s">
        <v>2355</v>
      </c>
      <c r="N676" s="71">
        <v>35.9</v>
      </c>
      <c r="O676" s="42" t="s">
        <v>3298</v>
      </c>
      <c r="P676" s="194">
        <f t="shared" si="122"/>
        <v>2</v>
      </c>
    </row>
    <row r="677" spans="11:16" ht="11.25" customHeight="1">
      <c r="K677" s="77"/>
      <c r="L677" s="188" t="s">
        <v>2356</v>
      </c>
      <c r="M677" s="185" t="s">
        <v>2357</v>
      </c>
      <c r="N677" s="71">
        <v>45.4</v>
      </c>
      <c r="O677" s="42" t="s">
        <v>3298</v>
      </c>
      <c r="P677" s="194">
        <f t="shared" si="122"/>
        <v>2</v>
      </c>
    </row>
    <row r="678" spans="11:16" ht="11.25" customHeight="1">
      <c r="K678" s="77"/>
      <c r="L678" s="188" t="s">
        <v>2358</v>
      </c>
      <c r="M678" s="185" t="s">
        <v>2359</v>
      </c>
      <c r="N678" s="71">
        <v>66.1</v>
      </c>
      <c r="O678" s="42" t="s">
        <v>3298</v>
      </c>
      <c r="P678" s="194">
        <f aca="true" t="shared" si="124" ref="P678:P680">IF(N678&lt;150,3)</f>
        <v>3</v>
      </c>
    </row>
    <row r="679" spans="11:16" ht="11.25" customHeight="1">
      <c r="K679" s="77"/>
      <c r="L679" s="188" t="s">
        <v>2360</v>
      </c>
      <c r="M679" s="185" t="s">
        <v>2361</v>
      </c>
      <c r="N679" s="71">
        <v>89.6</v>
      </c>
      <c r="O679" s="42" t="s">
        <v>3298</v>
      </c>
      <c r="P679" s="194">
        <f t="shared" si="124"/>
        <v>3</v>
      </c>
    </row>
    <row r="680" spans="11:16" ht="11.25" customHeight="1">
      <c r="K680" s="77"/>
      <c r="L680" s="188" t="s">
        <v>2362</v>
      </c>
      <c r="M680" s="185" t="s">
        <v>2363</v>
      </c>
      <c r="N680" s="71">
        <v>57</v>
      </c>
      <c r="O680" s="42" t="s">
        <v>3298</v>
      </c>
      <c r="P680" s="194">
        <f t="shared" si="124"/>
        <v>3</v>
      </c>
    </row>
    <row r="681" spans="11:16" ht="11.25" customHeight="1">
      <c r="K681" s="77"/>
      <c r="L681" s="188" t="s">
        <v>2364</v>
      </c>
      <c r="M681" s="185" t="s">
        <v>2365</v>
      </c>
      <c r="N681" s="71">
        <v>45</v>
      </c>
      <c r="O681" s="42" t="s">
        <v>3298</v>
      </c>
      <c r="P681" s="194">
        <f t="shared" si="122"/>
        <v>2</v>
      </c>
    </row>
    <row r="682" spans="11:16" ht="11.25" customHeight="1">
      <c r="K682" s="77"/>
      <c r="L682" s="188" t="s">
        <v>2366</v>
      </c>
      <c r="M682" s="185" t="s">
        <v>2367</v>
      </c>
      <c r="N682" s="71">
        <v>35.6</v>
      </c>
      <c r="O682" s="42" t="s">
        <v>3298</v>
      </c>
      <c r="P682" s="194">
        <f t="shared" si="122"/>
        <v>2</v>
      </c>
    </row>
    <row r="683" spans="11:16" ht="11.25" customHeight="1">
      <c r="K683" s="77"/>
      <c r="L683" s="188" t="s">
        <v>2368</v>
      </c>
      <c r="M683" s="185" t="s">
        <v>2369</v>
      </c>
      <c r="N683" s="71">
        <v>133.1</v>
      </c>
      <c r="O683" s="42" t="s">
        <v>3298</v>
      </c>
      <c r="P683" s="194">
        <f aca="true" t="shared" si="125" ref="P683">IF(N683&lt;150,3)</f>
        <v>3</v>
      </c>
    </row>
    <row r="684" spans="11:16" ht="11.25" customHeight="1">
      <c r="K684" s="77"/>
      <c r="L684" s="188" t="s">
        <v>2370</v>
      </c>
      <c r="M684" s="185" t="s">
        <v>2371</v>
      </c>
      <c r="N684" s="71">
        <v>23.6</v>
      </c>
      <c r="O684" s="42" t="s">
        <v>3298</v>
      </c>
      <c r="P684" s="194">
        <f t="shared" si="122"/>
        <v>2</v>
      </c>
    </row>
    <row r="685" spans="11:16" ht="11.25" customHeight="1">
      <c r="K685" s="77"/>
      <c r="L685" s="188" t="s">
        <v>2372</v>
      </c>
      <c r="M685" s="185" t="s">
        <v>2373</v>
      </c>
      <c r="N685" s="71">
        <v>11.2</v>
      </c>
      <c r="O685" s="42" t="s">
        <v>3298</v>
      </c>
      <c r="P685" s="194">
        <f t="shared" si="122"/>
        <v>2</v>
      </c>
    </row>
    <row r="686" spans="11:16" ht="11.25" customHeight="1">
      <c r="K686" s="77"/>
      <c r="L686" s="188" t="s">
        <v>2374</v>
      </c>
      <c r="M686" s="185" t="s">
        <v>2375</v>
      </c>
      <c r="N686" s="71">
        <v>14.4</v>
      </c>
      <c r="O686" s="42" t="s">
        <v>3298</v>
      </c>
      <c r="P686" s="194">
        <f t="shared" si="122"/>
        <v>2</v>
      </c>
    </row>
    <row r="687" spans="11:16" ht="11.25" customHeight="1">
      <c r="K687" s="77"/>
      <c r="L687" s="188" t="s">
        <v>2376</v>
      </c>
      <c r="M687" s="185" t="s">
        <v>2377</v>
      </c>
      <c r="N687" s="71">
        <v>33.6</v>
      </c>
      <c r="O687" s="42" t="s">
        <v>3298</v>
      </c>
      <c r="P687" s="194">
        <f t="shared" si="122"/>
        <v>2</v>
      </c>
    </row>
    <row r="688" spans="11:16" ht="11.25" customHeight="1">
      <c r="K688" s="77"/>
      <c r="L688" s="188" t="s">
        <v>2378</v>
      </c>
      <c r="M688" s="185" t="s">
        <v>2379</v>
      </c>
      <c r="N688" s="71">
        <v>30.4</v>
      </c>
      <c r="O688" s="42" t="s">
        <v>3298</v>
      </c>
      <c r="P688" s="194">
        <f t="shared" si="122"/>
        <v>2</v>
      </c>
    </row>
    <row r="689" spans="11:16" ht="11.25" customHeight="1">
      <c r="K689" s="77"/>
      <c r="L689" s="188" t="s">
        <v>547</v>
      </c>
      <c r="M689" s="185" t="s">
        <v>548</v>
      </c>
      <c r="N689" s="71">
        <v>19.9</v>
      </c>
      <c r="O689" s="42" t="s">
        <v>3298</v>
      </c>
      <c r="P689" s="194">
        <f t="shared" si="122"/>
        <v>2</v>
      </c>
    </row>
    <row r="690" spans="11:16" ht="11.25" customHeight="1">
      <c r="K690" s="77"/>
      <c r="L690" s="188" t="s">
        <v>549</v>
      </c>
      <c r="M690" s="185" t="s">
        <v>550</v>
      </c>
      <c r="N690" s="71">
        <v>39</v>
      </c>
      <c r="O690" s="42" t="s">
        <v>3298</v>
      </c>
      <c r="P690" s="194">
        <f t="shared" si="122"/>
        <v>2</v>
      </c>
    </row>
    <row r="691" spans="11:16" ht="11.25" customHeight="1">
      <c r="K691" s="77"/>
      <c r="L691" s="188" t="s">
        <v>551</v>
      </c>
      <c r="M691" s="185" t="s">
        <v>552</v>
      </c>
      <c r="N691" s="71">
        <v>10.6</v>
      </c>
      <c r="O691" s="42" t="s">
        <v>3298</v>
      </c>
      <c r="P691" s="194">
        <f t="shared" si="122"/>
        <v>2</v>
      </c>
    </row>
    <row r="692" spans="11:16" ht="11.25" customHeight="1">
      <c r="K692" s="77"/>
      <c r="L692" s="188" t="s">
        <v>553</v>
      </c>
      <c r="M692" s="185" t="s">
        <v>554</v>
      </c>
      <c r="N692" s="71">
        <v>19.4</v>
      </c>
      <c r="O692" s="42" t="s">
        <v>3298</v>
      </c>
      <c r="P692" s="194">
        <f t="shared" si="122"/>
        <v>2</v>
      </c>
    </row>
    <row r="693" spans="11:16" ht="11.25" customHeight="1">
      <c r="K693" s="77"/>
      <c r="L693" s="188" t="s">
        <v>555</v>
      </c>
      <c r="M693" s="185" t="s">
        <v>556</v>
      </c>
      <c r="N693" s="71">
        <v>34.7</v>
      </c>
      <c r="O693" s="42" t="s">
        <v>3298</v>
      </c>
      <c r="P693" s="194">
        <f t="shared" si="122"/>
        <v>2</v>
      </c>
    </row>
    <row r="694" spans="11:16" ht="11.25" customHeight="1">
      <c r="K694" s="77"/>
      <c r="L694" s="188" t="s">
        <v>557</v>
      </c>
      <c r="M694" s="185" t="s">
        <v>558</v>
      </c>
      <c r="N694" s="71">
        <v>6.8</v>
      </c>
      <c r="O694" s="42" t="s">
        <v>3298</v>
      </c>
      <c r="P694" s="194">
        <f t="shared" si="122"/>
        <v>2</v>
      </c>
    </row>
    <row r="695" spans="11:16" ht="11.25" customHeight="1">
      <c r="K695" s="77"/>
      <c r="L695" s="188" t="s">
        <v>341</v>
      </c>
      <c r="M695" s="185" t="s">
        <v>342</v>
      </c>
      <c r="N695" s="71">
        <v>9.9</v>
      </c>
      <c r="O695" s="42" t="s">
        <v>3298</v>
      </c>
      <c r="P695" s="194">
        <f t="shared" si="122"/>
        <v>2</v>
      </c>
    </row>
    <row r="696" spans="11:16" ht="11.25" customHeight="1">
      <c r="K696" s="77"/>
      <c r="L696" s="188" t="s">
        <v>343</v>
      </c>
      <c r="M696" s="185" t="s">
        <v>344</v>
      </c>
      <c r="N696" s="71">
        <v>105.2</v>
      </c>
      <c r="O696" s="42" t="s">
        <v>3298</v>
      </c>
      <c r="P696" s="194">
        <f aca="true" t="shared" si="126" ref="P696">IF(N696&lt;150,3)</f>
        <v>3</v>
      </c>
    </row>
    <row r="697" spans="11:16" ht="11.25" customHeight="1">
      <c r="K697" s="77"/>
      <c r="L697" s="188" t="s">
        <v>345</v>
      </c>
      <c r="M697" s="185" t="s">
        <v>346</v>
      </c>
      <c r="N697" s="71">
        <v>22.6</v>
      </c>
      <c r="O697" s="42" t="s">
        <v>3298</v>
      </c>
      <c r="P697" s="194">
        <f t="shared" si="122"/>
        <v>2</v>
      </c>
    </row>
    <row r="698" spans="11:16" ht="11.25" customHeight="1">
      <c r="K698" s="77"/>
      <c r="L698" s="188" t="s">
        <v>347</v>
      </c>
      <c r="M698" s="185" t="s">
        <v>348</v>
      </c>
      <c r="N698" s="71">
        <v>16.7</v>
      </c>
      <c r="O698" s="42" t="s">
        <v>3298</v>
      </c>
      <c r="P698" s="194">
        <f t="shared" si="122"/>
        <v>2</v>
      </c>
    </row>
    <row r="699" spans="11:16" ht="11.25" customHeight="1">
      <c r="K699" s="77"/>
      <c r="L699" s="188" t="s">
        <v>349</v>
      </c>
      <c r="M699" s="185" t="s">
        <v>350</v>
      </c>
      <c r="N699" s="71">
        <v>78.8</v>
      </c>
      <c r="O699" s="42" t="s">
        <v>3298</v>
      </c>
      <c r="P699" s="194">
        <f aca="true" t="shared" si="127" ref="P699">IF(N699&lt;150,3)</f>
        <v>3</v>
      </c>
    </row>
    <row r="700" spans="11:16" ht="11.25" customHeight="1">
      <c r="K700" s="77"/>
      <c r="L700" s="188" t="s">
        <v>351</v>
      </c>
      <c r="M700" s="185" t="s">
        <v>352</v>
      </c>
      <c r="N700" s="71">
        <v>22</v>
      </c>
      <c r="O700" s="42" t="s">
        <v>3298</v>
      </c>
      <c r="P700" s="194">
        <f t="shared" si="122"/>
        <v>2</v>
      </c>
    </row>
    <row r="701" spans="11:16" ht="11.25" customHeight="1">
      <c r="K701" s="77"/>
      <c r="L701" s="188" t="s">
        <v>353</v>
      </c>
      <c r="M701" s="185" t="s">
        <v>354</v>
      </c>
      <c r="N701" s="71">
        <v>30.3</v>
      </c>
      <c r="O701" s="42" t="s">
        <v>3298</v>
      </c>
      <c r="P701" s="194">
        <f t="shared" si="122"/>
        <v>2</v>
      </c>
    </row>
    <row r="702" spans="11:16" ht="11.25" customHeight="1">
      <c r="K702" s="77"/>
      <c r="L702" s="188" t="s">
        <v>355</v>
      </c>
      <c r="M702" s="185" t="s">
        <v>356</v>
      </c>
      <c r="N702" s="71">
        <v>22.9</v>
      </c>
      <c r="O702" s="42" t="s">
        <v>3298</v>
      </c>
      <c r="P702" s="194">
        <f t="shared" si="122"/>
        <v>2</v>
      </c>
    </row>
    <row r="703" spans="11:16" ht="11.25" customHeight="1">
      <c r="K703" s="77"/>
      <c r="L703" s="188" t="s">
        <v>357</v>
      </c>
      <c r="M703" s="185" t="s">
        <v>358</v>
      </c>
      <c r="N703" s="71">
        <v>29.3</v>
      </c>
      <c r="O703" s="42" t="s">
        <v>3298</v>
      </c>
      <c r="P703" s="194">
        <f t="shared" si="122"/>
        <v>2</v>
      </c>
    </row>
    <row r="704" spans="11:16" ht="11.25" customHeight="1">
      <c r="K704" s="77"/>
      <c r="L704" s="188" t="s">
        <v>359</v>
      </c>
      <c r="M704" s="185" t="s">
        <v>360</v>
      </c>
      <c r="N704" s="71">
        <v>61</v>
      </c>
      <c r="O704" s="42" t="s">
        <v>3298</v>
      </c>
      <c r="P704" s="194">
        <f aca="true" t="shared" si="128" ref="P704:P705">IF(N704&lt;150,3)</f>
        <v>3</v>
      </c>
    </row>
    <row r="705" spans="11:16" ht="11.25" customHeight="1">
      <c r="K705" s="77"/>
      <c r="L705" s="188" t="s">
        <v>361</v>
      </c>
      <c r="M705" s="185" t="s">
        <v>362</v>
      </c>
      <c r="N705" s="71">
        <v>74.2</v>
      </c>
      <c r="O705" s="42" t="s">
        <v>3298</v>
      </c>
      <c r="P705" s="194">
        <f t="shared" si="128"/>
        <v>3</v>
      </c>
    </row>
    <row r="706" spans="11:16" ht="11.25" customHeight="1">
      <c r="K706" s="77"/>
      <c r="L706" s="188" t="s">
        <v>363</v>
      </c>
      <c r="M706" s="185" t="s">
        <v>364</v>
      </c>
      <c r="N706" s="71">
        <v>48.3</v>
      </c>
      <c r="O706" s="42" t="s">
        <v>3298</v>
      </c>
      <c r="P706" s="194">
        <f t="shared" si="122"/>
        <v>2</v>
      </c>
    </row>
    <row r="707" spans="11:16" ht="11.25" customHeight="1">
      <c r="K707" s="77"/>
      <c r="L707" s="188" t="s">
        <v>365</v>
      </c>
      <c r="M707" s="185" t="s">
        <v>366</v>
      </c>
      <c r="N707" s="71">
        <v>79.2</v>
      </c>
      <c r="O707" s="42" t="s">
        <v>3298</v>
      </c>
      <c r="P707" s="194">
        <f aca="true" t="shared" si="129" ref="P707">IF(N707&lt;150,3)</f>
        <v>3</v>
      </c>
    </row>
    <row r="708" spans="11:16" ht="11.25" customHeight="1">
      <c r="K708" s="77"/>
      <c r="L708" s="188" t="s">
        <v>367</v>
      </c>
      <c r="M708" s="185" t="s">
        <v>368</v>
      </c>
      <c r="N708" s="71">
        <v>294.1</v>
      </c>
      <c r="O708" s="42" t="s">
        <v>3298</v>
      </c>
      <c r="P708" s="194">
        <v>5</v>
      </c>
    </row>
    <row r="709" spans="11:16" ht="11.25" customHeight="1">
      <c r="K709" s="77"/>
      <c r="L709" s="188" t="s">
        <v>369</v>
      </c>
      <c r="M709" s="185" t="s">
        <v>370</v>
      </c>
      <c r="N709" s="71">
        <v>48.6</v>
      </c>
      <c r="O709" s="42" t="s">
        <v>3298</v>
      </c>
      <c r="P709" s="194">
        <f t="shared" si="122"/>
        <v>2</v>
      </c>
    </row>
    <row r="710" spans="11:16" ht="11.25" customHeight="1">
      <c r="K710" s="77"/>
      <c r="L710" s="188" t="s">
        <v>371</v>
      </c>
      <c r="M710" s="185" t="s">
        <v>372</v>
      </c>
      <c r="N710" s="71">
        <v>107.2</v>
      </c>
      <c r="O710" s="42" t="s">
        <v>3298</v>
      </c>
      <c r="P710" s="194">
        <f aca="true" t="shared" si="130" ref="P710:P711">IF(N710&lt;150,3)</f>
        <v>3</v>
      </c>
    </row>
    <row r="711" spans="11:16" ht="11.25" customHeight="1">
      <c r="K711" s="77"/>
      <c r="L711" s="188" t="s">
        <v>373</v>
      </c>
      <c r="M711" s="185" t="s">
        <v>374</v>
      </c>
      <c r="N711" s="71">
        <v>66.7</v>
      </c>
      <c r="O711" s="42" t="s">
        <v>3298</v>
      </c>
      <c r="P711" s="194">
        <f t="shared" si="130"/>
        <v>3</v>
      </c>
    </row>
    <row r="712" spans="11:16" ht="11.25" customHeight="1">
      <c r="K712" s="77"/>
      <c r="L712" s="188" t="s">
        <v>375</v>
      </c>
      <c r="M712" s="185" t="s">
        <v>376</v>
      </c>
      <c r="N712" s="71">
        <v>154.9</v>
      </c>
      <c r="O712" s="42" t="s">
        <v>3298</v>
      </c>
      <c r="P712" s="194">
        <f>IF(N712&lt;250,4)</f>
        <v>4</v>
      </c>
    </row>
    <row r="713" spans="11:16" ht="11.25" customHeight="1">
      <c r="K713" s="77"/>
      <c r="L713" s="188" t="s">
        <v>377</v>
      </c>
      <c r="M713" s="185" t="s">
        <v>378</v>
      </c>
      <c r="N713" s="71">
        <v>14.8</v>
      </c>
      <c r="O713" s="42" t="s">
        <v>3298</v>
      </c>
      <c r="P713" s="194">
        <f t="shared" si="122"/>
        <v>2</v>
      </c>
    </row>
    <row r="714" spans="11:16" ht="11.25" customHeight="1">
      <c r="K714" s="77"/>
      <c r="L714" s="188" t="s">
        <v>379</v>
      </c>
      <c r="M714" s="185" t="s">
        <v>380</v>
      </c>
      <c r="N714" s="71">
        <v>6.7</v>
      </c>
      <c r="O714" s="42" t="s">
        <v>3298</v>
      </c>
      <c r="P714" s="194">
        <f t="shared" si="122"/>
        <v>2</v>
      </c>
    </row>
    <row r="715" spans="11:16" ht="11.25" customHeight="1">
      <c r="K715" s="77"/>
      <c r="L715" s="188" t="s">
        <v>381</v>
      </c>
      <c r="M715" s="185" t="s">
        <v>382</v>
      </c>
      <c r="N715" s="71">
        <v>33.4</v>
      </c>
      <c r="O715" s="42" t="s">
        <v>3298</v>
      </c>
      <c r="P715" s="194">
        <f t="shared" si="122"/>
        <v>2</v>
      </c>
    </row>
    <row r="716" spans="11:16" ht="11.25" customHeight="1">
      <c r="K716" s="77"/>
      <c r="L716" s="188" t="s">
        <v>383</v>
      </c>
      <c r="M716" s="185" t="s">
        <v>384</v>
      </c>
      <c r="N716" s="71">
        <v>50.1</v>
      </c>
      <c r="O716" s="42" t="s">
        <v>3298</v>
      </c>
      <c r="P716" s="194">
        <f aca="true" t="shared" si="131" ref="P716">IF(N716&lt;150,3)</f>
        <v>3</v>
      </c>
    </row>
    <row r="717" spans="11:16" ht="11.25" customHeight="1">
      <c r="K717" s="77"/>
      <c r="L717" s="188" t="s">
        <v>385</v>
      </c>
      <c r="M717" s="185" t="s">
        <v>386</v>
      </c>
      <c r="N717" s="71">
        <v>9.2</v>
      </c>
      <c r="O717" s="42" t="s">
        <v>3298</v>
      </c>
      <c r="P717" s="194">
        <f t="shared" si="122"/>
        <v>2</v>
      </c>
    </row>
    <row r="718" spans="11:16" ht="11.25" customHeight="1">
      <c r="K718" s="77"/>
      <c r="L718" s="188" t="s">
        <v>387</v>
      </c>
      <c r="M718" s="185" t="s">
        <v>388</v>
      </c>
      <c r="N718" s="71">
        <v>26.5</v>
      </c>
      <c r="O718" s="42" t="s">
        <v>3298</v>
      </c>
      <c r="P718" s="194">
        <f t="shared" si="122"/>
        <v>2</v>
      </c>
    </row>
    <row r="719" spans="11:16" ht="11.25" customHeight="1">
      <c r="K719" s="77"/>
      <c r="L719" s="188" t="s">
        <v>389</v>
      </c>
      <c r="M719" s="185" t="s">
        <v>390</v>
      </c>
      <c r="N719" s="71">
        <v>27</v>
      </c>
      <c r="O719" s="42" t="s">
        <v>3298</v>
      </c>
      <c r="P719" s="194">
        <f t="shared" si="122"/>
        <v>2</v>
      </c>
    </row>
    <row r="720" spans="11:16" ht="11.25" customHeight="1">
      <c r="K720" s="77"/>
      <c r="L720" s="188" t="s">
        <v>391</v>
      </c>
      <c r="M720" s="185" t="s">
        <v>392</v>
      </c>
      <c r="N720" s="71">
        <v>6.5</v>
      </c>
      <c r="O720" s="42" t="s">
        <v>3298</v>
      </c>
      <c r="P720" s="194">
        <f t="shared" si="122"/>
        <v>2</v>
      </c>
    </row>
    <row r="721" spans="11:16" ht="11.25" customHeight="1">
      <c r="K721" s="77"/>
      <c r="L721" s="188" t="s">
        <v>393</v>
      </c>
      <c r="M721" s="185" t="s">
        <v>394</v>
      </c>
      <c r="N721" s="71">
        <v>12.6</v>
      </c>
      <c r="O721" s="42" t="s">
        <v>3298</v>
      </c>
      <c r="P721" s="194">
        <f t="shared" si="122"/>
        <v>2</v>
      </c>
    </row>
    <row r="722" spans="11:16" ht="11.25" customHeight="1">
      <c r="K722" s="77"/>
      <c r="L722" s="188" t="s">
        <v>395</v>
      </c>
      <c r="M722" s="185" t="s">
        <v>396</v>
      </c>
      <c r="N722" s="71">
        <v>5.2</v>
      </c>
      <c r="O722" s="42" t="s">
        <v>3298</v>
      </c>
      <c r="P722" s="194">
        <f t="shared" si="122"/>
        <v>2</v>
      </c>
    </row>
    <row r="723" spans="11:16" ht="11.25" customHeight="1">
      <c r="K723" s="77"/>
      <c r="L723" s="188" t="s">
        <v>397</v>
      </c>
      <c r="M723" s="185" t="s">
        <v>398</v>
      </c>
      <c r="N723" s="71">
        <v>9.7</v>
      </c>
      <c r="O723" s="42" t="s">
        <v>3298</v>
      </c>
      <c r="P723" s="194">
        <f t="shared" si="122"/>
        <v>2</v>
      </c>
    </row>
    <row r="724" spans="11:16" ht="11.25" customHeight="1">
      <c r="K724" s="77"/>
      <c r="L724" s="188" t="s">
        <v>399</v>
      </c>
      <c r="M724" s="185" t="s">
        <v>400</v>
      </c>
      <c r="N724" s="71">
        <v>87</v>
      </c>
      <c r="O724" s="42" t="s">
        <v>3298</v>
      </c>
      <c r="P724" s="194">
        <f aca="true" t="shared" si="132" ref="P724:P725">IF(N724&lt;150,3)</f>
        <v>3</v>
      </c>
    </row>
    <row r="725" spans="11:16" ht="11.25" customHeight="1">
      <c r="K725" s="77"/>
      <c r="L725" s="188" t="s">
        <v>401</v>
      </c>
      <c r="M725" s="185" t="s">
        <v>402</v>
      </c>
      <c r="N725" s="71">
        <v>71</v>
      </c>
      <c r="O725" s="42" t="s">
        <v>3298</v>
      </c>
      <c r="P725" s="194">
        <f t="shared" si="132"/>
        <v>3</v>
      </c>
    </row>
    <row r="726" spans="11:16" ht="11.25" customHeight="1">
      <c r="K726" s="77"/>
      <c r="L726" s="188" t="s">
        <v>403</v>
      </c>
      <c r="M726" s="185" t="s">
        <v>404</v>
      </c>
      <c r="N726" s="71">
        <v>32.4</v>
      </c>
      <c r="O726" s="42" t="s">
        <v>3298</v>
      </c>
      <c r="P726" s="194">
        <f t="shared" si="122"/>
        <v>2</v>
      </c>
    </row>
    <row r="727" spans="11:16" ht="11.25" customHeight="1">
      <c r="K727" s="77"/>
      <c r="L727" s="188" t="s">
        <v>405</v>
      </c>
      <c r="M727" s="185" t="s">
        <v>406</v>
      </c>
      <c r="N727" s="71">
        <v>41.1</v>
      </c>
      <c r="O727" s="42" t="s">
        <v>3298</v>
      </c>
      <c r="P727" s="194">
        <f t="shared" si="122"/>
        <v>2</v>
      </c>
    </row>
    <row r="728" spans="11:17" ht="11.25" customHeight="1">
      <c r="K728" s="77"/>
      <c r="L728" s="188" t="s">
        <v>407</v>
      </c>
      <c r="M728" s="185" t="s">
        <v>408</v>
      </c>
      <c r="N728" s="71">
        <v>8.1</v>
      </c>
      <c r="P728" s="194">
        <f t="shared" si="122"/>
        <v>2</v>
      </c>
      <c r="Q728" s="42">
        <v>2009</v>
      </c>
    </row>
    <row r="729" spans="11:16" ht="11.25" customHeight="1">
      <c r="K729" s="77"/>
      <c r="L729" s="188" t="s">
        <v>409</v>
      </c>
      <c r="M729" s="185" t="s">
        <v>410</v>
      </c>
      <c r="N729" s="71">
        <v>3.5</v>
      </c>
      <c r="O729" s="42" t="s">
        <v>3298</v>
      </c>
      <c r="P729" s="194">
        <f aca="true" t="shared" si="133" ref="P729:P732">IF(N729&lt;5,1)</f>
        <v>1</v>
      </c>
    </row>
    <row r="730" spans="11:17" ht="11.25" customHeight="1">
      <c r="K730" s="77"/>
      <c r="L730" s="188" t="s">
        <v>411</v>
      </c>
      <c r="M730" s="185" t="s">
        <v>2648</v>
      </c>
      <c r="N730" s="71">
        <v>3.9</v>
      </c>
      <c r="P730" s="194">
        <f t="shared" si="133"/>
        <v>1</v>
      </c>
      <c r="Q730" s="42">
        <v>2009</v>
      </c>
    </row>
    <row r="731" spans="11:17" ht="11.25" customHeight="1">
      <c r="K731" s="77"/>
      <c r="L731" s="188" t="s">
        <v>412</v>
      </c>
      <c r="M731" s="185" t="s">
        <v>2649</v>
      </c>
      <c r="N731" s="71">
        <v>1.8</v>
      </c>
      <c r="P731" s="194">
        <f t="shared" si="133"/>
        <v>1</v>
      </c>
      <c r="Q731" s="42">
        <v>2009</v>
      </c>
    </row>
    <row r="732" spans="11:16" ht="11.25" customHeight="1">
      <c r="K732" s="77"/>
      <c r="L732" s="190" t="s">
        <v>413</v>
      </c>
      <c r="M732" s="186" t="s">
        <v>2650</v>
      </c>
      <c r="N732" s="71">
        <v>0</v>
      </c>
      <c r="O732" s="42" t="s">
        <v>3273</v>
      </c>
      <c r="P732" s="194">
        <f t="shared" si="133"/>
        <v>1</v>
      </c>
    </row>
    <row r="733" spans="11:16" ht="11.25" customHeight="1">
      <c r="K733" s="77"/>
      <c r="L733" s="190" t="s">
        <v>414</v>
      </c>
      <c r="M733" s="186" t="s">
        <v>2651</v>
      </c>
      <c r="N733" s="71">
        <v>1.8</v>
      </c>
      <c r="O733" s="42" t="s">
        <v>3298</v>
      </c>
      <c r="P733" s="194">
        <f aca="true" t="shared" si="134" ref="P733:P734">IF(N733&lt;5,1)</f>
        <v>1</v>
      </c>
    </row>
    <row r="734" spans="11:16" ht="11.25" customHeight="1">
      <c r="K734" s="77"/>
      <c r="L734" s="191" t="s">
        <v>3282</v>
      </c>
      <c r="M734" s="191" t="s">
        <v>1787</v>
      </c>
      <c r="N734" s="71">
        <v>4.3</v>
      </c>
      <c r="O734" s="188"/>
      <c r="P734" s="194">
        <f t="shared" si="134"/>
        <v>1</v>
      </c>
    </row>
    <row r="735" spans="11:16" ht="11.25" customHeight="1">
      <c r="K735" s="77"/>
      <c r="L735" s="191" t="s">
        <v>415</v>
      </c>
      <c r="M735" s="191" t="s">
        <v>416</v>
      </c>
      <c r="N735" s="71">
        <v>84.1</v>
      </c>
      <c r="O735" s="42" t="s">
        <v>3298</v>
      </c>
      <c r="P735" s="194">
        <f aca="true" t="shared" si="135" ref="P735">IF(N735&lt;150,3)</f>
        <v>3</v>
      </c>
    </row>
    <row r="736" spans="11:16" ht="11.25" customHeight="1">
      <c r="K736" s="77"/>
      <c r="L736" s="191" t="s">
        <v>417</v>
      </c>
      <c r="M736" s="191" t="s">
        <v>418</v>
      </c>
      <c r="N736" s="71">
        <v>45.9</v>
      </c>
      <c r="O736" s="42" t="s">
        <v>3298</v>
      </c>
      <c r="P736" s="194">
        <f aca="true" t="shared" si="136" ref="P736:P755">IF(N736&lt;50,2)</f>
        <v>2</v>
      </c>
    </row>
    <row r="737" spans="11:16" ht="11.25" customHeight="1">
      <c r="K737" s="77"/>
      <c r="L737" s="191" t="s">
        <v>419</v>
      </c>
      <c r="M737" s="191" t="s">
        <v>420</v>
      </c>
      <c r="N737" s="71">
        <v>23</v>
      </c>
      <c r="O737" s="42" t="s">
        <v>3298</v>
      </c>
      <c r="P737" s="194">
        <f t="shared" si="136"/>
        <v>2</v>
      </c>
    </row>
    <row r="738" spans="11:16" ht="11.25" customHeight="1">
      <c r="K738" s="77"/>
      <c r="L738" s="191" t="s">
        <v>421</v>
      </c>
      <c r="M738" s="191" t="s">
        <v>422</v>
      </c>
      <c r="N738" s="71">
        <v>14.3</v>
      </c>
      <c r="O738" s="42" t="s">
        <v>3298</v>
      </c>
      <c r="P738" s="194">
        <f t="shared" si="136"/>
        <v>2</v>
      </c>
    </row>
    <row r="739" spans="11:16" ht="11.25" customHeight="1">
      <c r="K739" s="77"/>
      <c r="L739" s="191" t="s">
        <v>423</v>
      </c>
      <c r="M739" s="191" t="s">
        <v>424</v>
      </c>
      <c r="N739" s="71">
        <v>73</v>
      </c>
      <c r="O739" s="42" t="s">
        <v>3298</v>
      </c>
      <c r="P739" s="194">
        <f aca="true" t="shared" si="137" ref="P739:P741">IF(N739&lt;150,3)</f>
        <v>3</v>
      </c>
    </row>
    <row r="740" spans="11:16" ht="11.25" customHeight="1">
      <c r="K740" s="77"/>
      <c r="L740" s="191" t="s">
        <v>425</v>
      </c>
      <c r="M740" s="191" t="s">
        <v>426</v>
      </c>
      <c r="N740" s="71">
        <v>61.2</v>
      </c>
      <c r="O740" s="42" t="s">
        <v>3298</v>
      </c>
      <c r="P740" s="194">
        <f t="shared" si="137"/>
        <v>3</v>
      </c>
    </row>
    <row r="741" spans="11:16" ht="11.25" customHeight="1">
      <c r="K741" s="77"/>
      <c r="L741" s="191" t="s">
        <v>2653</v>
      </c>
      <c r="M741" s="191" t="s">
        <v>2654</v>
      </c>
      <c r="N741" s="71">
        <v>63.1</v>
      </c>
      <c r="O741" s="42" t="s">
        <v>3298</v>
      </c>
      <c r="P741" s="194">
        <f t="shared" si="137"/>
        <v>3</v>
      </c>
    </row>
    <row r="742" spans="11:16" ht="11.25" customHeight="1">
      <c r="K742" s="77"/>
      <c r="L742" s="191" t="s">
        <v>2655</v>
      </c>
      <c r="M742" s="191" t="s">
        <v>2656</v>
      </c>
      <c r="N742" s="71">
        <v>44.7</v>
      </c>
      <c r="O742" s="42" t="s">
        <v>3298</v>
      </c>
      <c r="P742" s="194">
        <f t="shared" si="136"/>
        <v>2</v>
      </c>
    </row>
    <row r="743" spans="11:16" ht="11.25" customHeight="1">
      <c r="K743" s="77"/>
      <c r="L743" s="191" t="s">
        <v>2657</v>
      </c>
      <c r="M743" s="191" t="s">
        <v>1019</v>
      </c>
      <c r="N743" s="71">
        <v>18.2</v>
      </c>
      <c r="O743" s="42" t="s">
        <v>3298</v>
      </c>
      <c r="P743" s="194">
        <f t="shared" si="136"/>
        <v>2</v>
      </c>
    </row>
    <row r="744" spans="11:16" ht="11.25" customHeight="1">
      <c r="K744" s="77"/>
      <c r="L744" s="191" t="s">
        <v>2658</v>
      </c>
      <c r="M744" s="191" t="s">
        <v>2659</v>
      </c>
      <c r="N744" s="71">
        <v>19.5</v>
      </c>
      <c r="O744" s="42" t="s">
        <v>3298</v>
      </c>
      <c r="P744" s="194">
        <f t="shared" si="136"/>
        <v>2</v>
      </c>
    </row>
    <row r="745" spans="11:16" ht="11.25" customHeight="1">
      <c r="K745" s="77"/>
      <c r="L745" s="191" t="s">
        <v>2660</v>
      </c>
      <c r="M745" s="191" t="s">
        <v>2661</v>
      </c>
      <c r="N745" s="71">
        <v>36.5</v>
      </c>
      <c r="O745" s="42" t="s">
        <v>3298</v>
      </c>
      <c r="P745" s="194">
        <f t="shared" si="136"/>
        <v>2</v>
      </c>
    </row>
    <row r="746" spans="11:16" ht="11.25" customHeight="1">
      <c r="K746" s="77"/>
      <c r="L746" s="191" t="s">
        <v>2662</v>
      </c>
      <c r="M746" s="191" t="s">
        <v>2663</v>
      </c>
      <c r="N746" s="71">
        <v>54.9</v>
      </c>
      <c r="O746" s="42" t="s">
        <v>3298</v>
      </c>
      <c r="P746" s="194">
        <f aca="true" t="shared" si="138" ref="P746:P750">IF(N746&lt;150,3)</f>
        <v>3</v>
      </c>
    </row>
    <row r="747" spans="11:16" ht="11.25" customHeight="1">
      <c r="K747" s="77"/>
      <c r="L747" s="191" t="s">
        <v>2664</v>
      </c>
      <c r="M747" s="191" t="s">
        <v>2665</v>
      </c>
      <c r="N747" s="71">
        <v>97.3</v>
      </c>
      <c r="O747" s="42" t="s">
        <v>3298</v>
      </c>
      <c r="P747" s="194">
        <f t="shared" si="138"/>
        <v>3</v>
      </c>
    </row>
    <row r="748" spans="11:16" ht="11.25" customHeight="1">
      <c r="K748" s="77"/>
      <c r="L748" s="191" t="s">
        <v>2666</v>
      </c>
      <c r="M748" s="191" t="s">
        <v>2667</v>
      </c>
      <c r="N748" s="71">
        <v>125.3</v>
      </c>
      <c r="O748" s="42" t="s">
        <v>3298</v>
      </c>
      <c r="P748" s="194">
        <f t="shared" si="138"/>
        <v>3</v>
      </c>
    </row>
    <row r="749" spans="11:16" ht="11.25" customHeight="1">
      <c r="K749" s="77"/>
      <c r="L749" s="191" t="s">
        <v>2668</v>
      </c>
      <c r="M749" s="191" t="s">
        <v>2669</v>
      </c>
      <c r="N749" s="71">
        <v>73.7</v>
      </c>
      <c r="O749" s="42" t="s">
        <v>3298</v>
      </c>
      <c r="P749" s="194">
        <f t="shared" si="138"/>
        <v>3</v>
      </c>
    </row>
    <row r="750" spans="11:16" ht="11.25" customHeight="1">
      <c r="K750" s="77"/>
      <c r="L750" s="191" t="s">
        <v>2670</v>
      </c>
      <c r="M750" s="191" t="s">
        <v>2671</v>
      </c>
      <c r="N750" s="71">
        <v>95.2</v>
      </c>
      <c r="O750" s="42" t="s">
        <v>3298</v>
      </c>
      <c r="P750" s="194">
        <f t="shared" si="138"/>
        <v>3</v>
      </c>
    </row>
    <row r="751" spans="11:16" ht="11.25" customHeight="1">
      <c r="K751" s="77"/>
      <c r="L751" s="191" t="s">
        <v>2672</v>
      </c>
      <c r="M751" s="191" t="s">
        <v>2673</v>
      </c>
      <c r="N751" s="71">
        <v>10.7</v>
      </c>
      <c r="O751" s="42" t="s">
        <v>3298</v>
      </c>
      <c r="P751" s="194">
        <f t="shared" si="136"/>
        <v>2</v>
      </c>
    </row>
    <row r="752" spans="11:16" ht="11.25" customHeight="1">
      <c r="K752" s="77"/>
      <c r="L752" s="191" t="s">
        <v>2675</v>
      </c>
      <c r="M752" s="191" t="s">
        <v>2676</v>
      </c>
      <c r="N752" s="71">
        <v>69.9</v>
      </c>
      <c r="O752" s="42" t="s">
        <v>3298</v>
      </c>
      <c r="P752" s="194">
        <f aca="true" t="shared" si="139" ref="P752:P753">IF(N752&lt;150,3)</f>
        <v>3</v>
      </c>
    </row>
    <row r="753" spans="11:16" ht="11.25" customHeight="1">
      <c r="K753" s="77"/>
      <c r="L753" s="191" t="s">
        <v>2677</v>
      </c>
      <c r="M753" s="191" t="s">
        <v>2678</v>
      </c>
      <c r="N753" s="71">
        <v>51.5</v>
      </c>
      <c r="O753" s="42" t="s">
        <v>3298</v>
      </c>
      <c r="P753" s="194">
        <f t="shared" si="139"/>
        <v>3</v>
      </c>
    </row>
    <row r="754" spans="11:16" ht="11.25" customHeight="1">
      <c r="K754" s="77"/>
      <c r="L754" s="191" t="s">
        <v>2679</v>
      </c>
      <c r="M754" s="191" t="s">
        <v>2680</v>
      </c>
      <c r="N754" s="71">
        <v>37</v>
      </c>
      <c r="O754" s="42" t="s">
        <v>3298</v>
      </c>
      <c r="P754" s="194">
        <f t="shared" si="136"/>
        <v>2</v>
      </c>
    </row>
    <row r="755" spans="11:16" ht="11.25" customHeight="1">
      <c r="K755" s="77"/>
      <c r="L755" s="190" t="s">
        <v>2681</v>
      </c>
      <c r="M755" s="186" t="s">
        <v>2682</v>
      </c>
      <c r="N755" s="71">
        <v>43.3</v>
      </c>
      <c r="O755" s="42" t="s">
        <v>3298</v>
      </c>
      <c r="P755" s="194">
        <f t="shared" si="136"/>
        <v>2</v>
      </c>
    </row>
    <row r="756" spans="11:16" ht="11.25" customHeight="1">
      <c r="K756" s="77"/>
      <c r="L756" s="190" t="s">
        <v>2683</v>
      </c>
      <c r="M756" s="186" t="s">
        <v>2684</v>
      </c>
      <c r="N756" s="71">
        <v>103.1</v>
      </c>
      <c r="O756" s="42" t="s">
        <v>3298</v>
      </c>
      <c r="P756" s="194">
        <f aca="true" t="shared" si="140" ref="P756:P757">IF(N756&lt;150,3)</f>
        <v>3</v>
      </c>
    </row>
    <row r="757" spans="11:16" ht="11.25" customHeight="1">
      <c r="K757" s="77"/>
      <c r="L757" s="188" t="s">
        <v>2685</v>
      </c>
      <c r="M757" s="185" t="s">
        <v>2686</v>
      </c>
      <c r="N757" s="71">
        <v>83.3</v>
      </c>
      <c r="O757" s="42" t="s">
        <v>3298</v>
      </c>
      <c r="P757" s="194">
        <f t="shared" si="140"/>
        <v>3</v>
      </c>
    </row>
    <row r="758" spans="11:16" ht="11.25" customHeight="1">
      <c r="K758" s="77"/>
      <c r="L758" s="188" t="s">
        <v>1488</v>
      </c>
      <c r="M758" s="185" t="s">
        <v>2674</v>
      </c>
      <c r="N758" s="71">
        <v>0</v>
      </c>
      <c r="O758" s="42"/>
      <c r="P758" s="194">
        <f aca="true" t="shared" si="141" ref="P758:P759">IF(N758&lt;5,1)</f>
        <v>1</v>
      </c>
    </row>
    <row r="759" spans="11:16" ht="11.25" customHeight="1">
      <c r="K759" s="77"/>
      <c r="L759" s="188" t="s">
        <v>1489</v>
      </c>
      <c r="M759" s="185" t="s">
        <v>1490</v>
      </c>
      <c r="N759" s="71">
        <v>0</v>
      </c>
      <c r="O759" s="42"/>
      <c r="P759" s="194">
        <f t="shared" si="141"/>
        <v>1</v>
      </c>
    </row>
    <row r="760" spans="11:16" ht="11.25" customHeight="1">
      <c r="K760" s="77"/>
      <c r="L760" s="188" t="s">
        <v>3082</v>
      </c>
      <c r="M760" s="185" t="s">
        <v>3083</v>
      </c>
      <c r="N760" s="71">
        <v>8.1</v>
      </c>
      <c r="O760" s="42" t="s">
        <v>3298</v>
      </c>
      <c r="P760" s="194">
        <f aca="true" t="shared" si="142" ref="P760:P765">IF(N760&lt;50,2)</f>
        <v>2</v>
      </c>
    </row>
    <row r="761" spans="11:16" ht="11.25" customHeight="1">
      <c r="K761" s="77"/>
      <c r="L761" s="188" t="s">
        <v>3084</v>
      </c>
      <c r="M761" s="185" t="s">
        <v>3085</v>
      </c>
      <c r="N761" s="71">
        <v>13.9</v>
      </c>
      <c r="O761" s="42" t="s">
        <v>3298</v>
      </c>
      <c r="P761" s="194">
        <f t="shared" si="142"/>
        <v>2</v>
      </c>
    </row>
    <row r="762" spans="11:16" ht="11.25" customHeight="1">
      <c r="K762" s="77"/>
      <c r="L762" s="188" t="s">
        <v>3086</v>
      </c>
      <c r="M762" s="185" t="s">
        <v>3087</v>
      </c>
      <c r="N762" s="71">
        <v>20.8</v>
      </c>
      <c r="O762" s="42" t="s">
        <v>3298</v>
      </c>
      <c r="P762" s="194">
        <f t="shared" si="142"/>
        <v>2</v>
      </c>
    </row>
    <row r="763" spans="11:16" ht="11.25" customHeight="1">
      <c r="K763" s="77"/>
      <c r="L763" s="188" t="s">
        <v>3088</v>
      </c>
      <c r="M763" s="185" t="s">
        <v>3089</v>
      </c>
      <c r="N763" s="71">
        <v>31.3</v>
      </c>
      <c r="O763" s="42" t="s">
        <v>3298</v>
      </c>
      <c r="P763" s="194">
        <f t="shared" si="142"/>
        <v>2</v>
      </c>
    </row>
    <row r="764" spans="11:17" ht="11.25" customHeight="1">
      <c r="K764" s="77"/>
      <c r="L764" s="188" t="s">
        <v>3090</v>
      </c>
      <c r="M764" s="185" t="s">
        <v>3091</v>
      </c>
      <c r="N764" s="71">
        <v>16.9</v>
      </c>
      <c r="P764" s="194">
        <f t="shared" si="142"/>
        <v>2</v>
      </c>
      <c r="Q764" s="42">
        <v>2009</v>
      </c>
    </row>
    <row r="765" spans="11:16" ht="11.25" customHeight="1">
      <c r="K765" s="77"/>
      <c r="L765" s="188" t="s">
        <v>3092</v>
      </c>
      <c r="M765" s="185" t="s">
        <v>3093</v>
      </c>
      <c r="N765" s="71">
        <v>6.7</v>
      </c>
      <c r="O765" s="42" t="s">
        <v>3298</v>
      </c>
      <c r="P765" s="194">
        <f t="shared" si="142"/>
        <v>2</v>
      </c>
    </row>
    <row r="766" spans="11:16" ht="11.25" customHeight="1">
      <c r="K766" s="77"/>
      <c r="L766" s="188" t="s">
        <v>3094</v>
      </c>
      <c r="M766" s="185" t="s">
        <v>3095</v>
      </c>
      <c r="N766" s="71">
        <v>3.9</v>
      </c>
      <c r="O766" s="42" t="s">
        <v>3298</v>
      </c>
      <c r="P766" s="194">
        <f aca="true" t="shared" si="143" ref="P766:P767">IF(N766&lt;5,1)</f>
        <v>1</v>
      </c>
    </row>
    <row r="767" spans="11:16" ht="11.25" customHeight="1">
      <c r="K767" s="77"/>
      <c r="L767" s="188" t="s">
        <v>3096</v>
      </c>
      <c r="M767" s="185" t="s">
        <v>3097</v>
      </c>
      <c r="N767" s="71">
        <v>1.4</v>
      </c>
      <c r="O767" s="42" t="s">
        <v>3298</v>
      </c>
      <c r="P767" s="194">
        <f t="shared" si="143"/>
        <v>1</v>
      </c>
    </row>
    <row r="768" spans="11:16" ht="11.25" customHeight="1">
      <c r="K768" s="77"/>
      <c r="L768" s="188" t="s">
        <v>3098</v>
      </c>
      <c r="M768" s="185" t="s">
        <v>3099</v>
      </c>
      <c r="N768" s="71">
        <v>8.2</v>
      </c>
      <c r="O768" s="42" t="s">
        <v>3298</v>
      </c>
      <c r="P768" s="194">
        <f aca="true" t="shared" si="144" ref="P768:P773">IF(N768&lt;50,2)</f>
        <v>2</v>
      </c>
    </row>
    <row r="769" spans="11:16" ht="11.25" customHeight="1">
      <c r="K769" s="77"/>
      <c r="L769" s="188" t="s">
        <v>3100</v>
      </c>
      <c r="M769" s="185" t="s">
        <v>3101</v>
      </c>
      <c r="N769" s="71">
        <v>7.3</v>
      </c>
      <c r="O769" s="42" t="s">
        <v>3298</v>
      </c>
      <c r="P769" s="194">
        <f t="shared" si="144"/>
        <v>2</v>
      </c>
    </row>
    <row r="770" spans="11:16" ht="11.25" customHeight="1">
      <c r="K770" s="77"/>
      <c r="L770" s="188" t="s">
        <v>3102</v>
      </c>
      <c r="M770" s="185" t="s">
        <v>3103</v>
      </c>
      <c r="N770" s="71">
        <v>5</v>
      </c>
      <c r="O770" s="42" t="s">
        <v>3298</v>
      </c>
      <c r="P770" s="194">
        <f t="shared" si="144"/>
        <v>2</v>
      </c>
    </row>
    <row r="771" spans="11:16" ht="11.25" customHeight="1">
      <c r="K771" s="77"/>
      <c r="L771" s="188" t="s">
        <v>3106</v>
      </c>
      <c r="M771" s="185" t="s">
        <v>3107</v>
      </c>
      <c r="N771" s="71">
        <v>7.2</v>
      </c>
      <c r="O771" s="42" t="s">
        <v>3298</v>
      </c>
      <c r="P771" s="194">
        <f t="shared" si="144"/>
        <v>2</v>
      </c>
    </row>
    <row r="772" spans="11:16" ht="11.25" customHeight="1">
      <c r="K772" s="77"/>
      <c r="L772" s="188" t="s">
        <v>3108</v>
      </c>
      <c r="M772" s="185" t="s">
        <v>3109</v>
      </c>
      <c r="N772" s="71">
        <v>5.6</v>
      </c>
      <c r="O772" s="42" t="s">
        <v>3298</v>
      </c>
      <c r="P772" s="194">
        <f t="shared" si="144"/>
        <v>2</v>
      </c>
    </row>
    <row r="773" spans="11:16" ht="11.25" customHeight="1">
      <c r="K773" s="77"/>
      <c r="L773" s="188" t="s">
        <v>3110</v>
      </c>
      <c r="M773" s="185" t="s">
        <v>3111</v>
      </c>
      <c r="N773" s="71">
        <v>5.7</v>
      </c>
      <c r="O773" s="42" t="s">
        <v>3298</v>
      </c>
      <c r="P773" s="194">
        <f t="shared" si="144"/>
        <v>2</v>
      </c>
    </row>
    <row r="774" spans="11:16" ht="11.25" customHeight="1">
      <c r="K774" s="77"/>
      <c r="L774" s="188" t="s">
        <v>1494</v>
      </c>
      <c r="M774" s="185" t="s">
        <v>3104</v>
      </c>
      <c r="N774" s="71">
        <v>0</v>
      </c>
      <c r="O774" s="42"/>
      <c r="P774" s="194">
        <f aca="true" t="shared" si="145" ref="P774:P776">IF(N774&lt;5,1)</f>
        <v>1</v>
      </c>
    </row>
    <row r="775" spans="11:16" ht="11.25" customHeight="1">
      <c r="K775" s="77"/>
      <c r="L775" s="188" t="s">
        <v>1495</v>
      </c>
      <c r="M775" s="185" t="s">
        <v>3105</v>
      </c>
      <c r="N775" s="71">
        <v>0</v>
      </c>
      <c r="O775" s="42"/>
      <c r="P775" s="194">
        <f t="shared" si="145"/>
        <v>1</v>
      </c>
    </row>
    <row r="776" spans="11:16" ht="11.25" customHeight="1">
      <c r="K776" s="77"/>
      <c r="L776" s="188" t="s">
        <v>1496</v>
      </c>
      <c r="M776" s="185" t="s">
        <v>1497</v>
      </c>
      <c r="N776" s="71">
        <v>0</v>
      </c>
      <c r="O776" s="42"/>
      <c r="P776" s="194">
        <f t="shared" si="145"/>
        <v>1</v>
      </c>
    </row>
    <row r="777" spans="11:16" ht="11.25" customHeight="1">
      <c r="K777" s="77"/>
      <c r="L777" s="188" t="s">
        <v>3112</v>
      </c>
      <c r="M777" s="185" t="s">
        <v>3113</v>
      </c>
      <c r="N777" s="71">
        <v>6.2</v>
      </c>
      <c r="O777" s="42" t="s">
        <v>3298</v>
      </c>
      <c r="P777" s="194">
        <f aca="true" t="shared" si="146" ref="P777:P778">IF(N777&lt;50,2)</f>
        <v>2</v>
      </c>
    </row>
    <row r="778" spans="11:16" ht="11.25" customHeight="1">
      <c r="K778" s="77"/>
      <c r="L778" s="188" t="s">
        <v>3114</v>
      </c>
      <c r="M778" s="185" t="s">
        <v>3115</v>
      </c>
      <c r="N778" s="71">
        <v>7.5</v>
      </c>
      <c r="O778" s="42" t="s">
        <v>3298</v>
      </c>
      <c r="P778" s="194">
        <f t="shared" si="146"/>
        <v>2</v>
      </c>
    </row>
    <row r="779" spans="11:16" ht="11.25" customHeight="1">
      <c r="K779" s="77"/>
      <c r="L779" s="188" t="s">
        <v>3116</v>
      </c>
      <c r="M779" s="185" t="s">
        <v>3117</v>
      </c>
      <c r="N779" s="71">
        <v>2.3</v>
      </c>
      <c r="O779" s="42" t="s">
        <v>3298</v>
      </c>
      <c r="P779" s="194">
        <f aca="true" t="shared" si="147" ref="P779:P794">IF(N779&lt;5,1)</f>
        <v>1</v>
      </c>
    </row>
    <row r="780" spans="11:17" ht="11.25" customHeight="1">
      <c r="K780" s="77"/>
      <c r="L780" s="188" t="s">
        <v>3118</v>
      </c>
      <c r="M780" s="185" t="s">
        <v>3119</v>
      </c>
      <c r="N780" s="71">
        <v>1.4</v>
      </c>
      <c r="P780" s="194">
        <f t="shared" si="147"/>
        <v>1</v>
      </c>
      <c r="Q780" s="42">
        <v>2009</v>
      </c>
    </row>
    <row r="781" spans="11:16" ht="11.25" customHeight="1">
      <c r="K781" s="77"/>
      <c r="L781" s="188" t="s">
        <v>3120</v>
      </c>
      <c r="M781" s="185" t="s">
        <v>3121</v>
      </c>
      <c r="N781" s="71">
        <v>1.5</v>
      </c>
      <c r="O781" s="42" t="s">
        <v>3298</v>
      </c>
      <c r="P781" s="194">
        <f t="shared" si="147"/>
        <v>1</v>
      </c>
    </row>
    <row r="782" spans="11:16" ht="11.25" customHeight="1">
      <c r="K782" s="77"/>
      <c r="L782" s="188" t="s">
        <v>2636</v>
      </c>
      <c r="M782" s="185" t="s">
        <v>2637</v>
      </c>
      <c r="N782" s="71">
        <v>6</v>
      </c>
      <c r="O782" s="42" t="s">
        <v>3298</v>
      </c>
      <c r="P782" s="194">
        <f aca="true" t="shared" si="148" ref="P782">IF(N782&lt;50,2)</f>
        <v>2</v>
      </c>
    </row>
    <row r="783" spans="11:16" ht="11.25" customHeight="1">
      <c r="K783" s="77"/>
      <c r="L783" s="188" t="s">
        <v>2638</v>
      </c>
      <c r="M783" s="185" t="s">
        <v>2639</v>
      </c>
      <c r="N783" s="71">
        <v>4.2</v>
      </c>
      <c r="O783" s="42" t="s">
        <v>3298</v>
      </c>
      <c r="P783" s="194">
        <f t="shared" si="147"/>
        <v>1</v>
      </c>
    </row>
    <row r="784" spans="11:16" ht="11.25" customHeight="1">
      <c r="K784" s="77"/>
      <c r="L784" s="188" t="s">
        <v>1800</v>
      </c>
      <c r="M784" s="185" t="s">
        <v>1801</v>
      </c>
      <c r="N784" s="71">
        <v>2.3</v>
      </c>
      <c r="O784" s="42" t="s">
        <v>3298</v>
      </c>
      <c r="P784" s="194">
        <f t="shared" si="147"/>
        <v>1</v>
      </c>
    </row>
    <row r="785" spans="11:16" ht="11.25" customHeight="1">
      <c r="K785" s="77"/>
      <c r="L785" s="188" t="s">
        <v>1802</v>
      </c>
      <c r="M785" s="185" t="s">
        <v>1803</v>
      </c>
      <c r="N785" s="71">
        <v>1.4</v>
      </c>
      <c r="O785" s="42" t="s">
        <v>3298</v>
      </c>
      <c r="P785" s="194">
        <f t="shared" si="147"/>
        <v>1</v>
      </c>
    </row>
    <row r="786" spans="11:16" ht="11.25" customHeight="1">
      <c r="K786" s="77"/>
      <c r="L786" s="188" t="s">
        <v>1804</v>
      </c>
      <c r="M786" s="185" t="s">
        <v>1805</v>
      </c>
      <c r="N786" s="71">
        <v>12.2</v>
      </c>
      <c r="O786" s="42" t="s">
        <v>3298</v>
      </c>
      <c r="P786" s="194">
        <f aca="true" t="shared" si="149" ref="P786">IF(N786&lt;50,2)</f>
        <v>2</v>
      </c>
    </row>
    <row r="787" spans="11:16" ht="11.25" customHeight="1">
      <c r="K787" s="77"/>
      <c r="L787" s="188" t="s">
        <v>1806</v>
      </c>
      <c r="M787" s="185" t="s">
        <v>1807</v>
      </c>
      <c r="N787" s="71">
        <v>2.2</v>
      </c>
      <c r="O787" s="42" t="s">
        <v>3298</v>
      </c>
      <c r="P787" s="194">
        <f t="shared" si="147"/>
        <v>1</v>
      </c>
    </row>
    <row r="788" spans="11:16" ht="11.25" customHeight="1">
      <c r="K788" s="77"/>
      <c r="L788" s="188" t="s">
        <v>1808</v>
      </c>
      <c r="M788" s="185" t="s">
        <v>1809</v>
      </c>
      <c r="N788" s="71">
        <v>3.7</v>
      </c>
      <c r="O788" s="42" t="s">
        <v>3298</v>
      </c>
      <c r="P788" s="194">
        <f t="shared" si="147"/>
        <v>1</v>
      </c>
    </row>
    <row r="789" spans="11:16" ht="11.25" customHeight="1">
      <c r="K789" s="77"/>
      <c r="L789" s="188" t="s">
        <v>1810</v>
      </c>
      <c r="M789" s="185" t="s">
        <v>1811</v>
      </c>
      <c r="N789" s="71">
        <v>11.6</v>
      </c>
      <c r="O789" s="42" t="s">
        <v>3298</v>
      </c>
      <c r="P789" s="194">
        <f aca="true" t="shared" si="150" ref="P789:P790">IF(N789&lt;50,2)</f>
        <v>2</v>
      </c>
    </row>
    <row r="790" spans="11:16" ht="11.25" customHeight="1">
      <c r="K790" s="77"/>
      <c r="L790" s="188" t="s">
        <v>1812</v>
      </c>
      <c r="M790" s="185" t="s">
        <v>1813</v>
      </c>
      <c r="N790" s="71">
        <v>14.6</v>
      </c>
      <c r="O790" s="42" t="s">
        <v>3298</v>
      </c>
      <c r="P790" s="194">
        <f t="shared" si="150"/>
        <v>2</v>
      </c>
    </row>
    <row r="791" spans="11:16" ht="11.25" customHeight="1">
      <c r="K791" s="77"/>
      <c r="L791" s="188" t="s">
        <v>1814</v>
      </c>
      <c r="M791" s="185" t="s">
        <v>1815</v>
      </c>
      <c r="N791" s="71">
        <v>3.2</v>
      </c>
      <c r="O791" s="42" t="s">
        <v>3298</v>
      </c>
      <c r="P791" s="194">
        <f t="shared" si="147"/>
        <v>1</v>
      </c>
    </row>
    <row r="792" spans="11:16" ht="11.25" customHeight="1">
      <c r="K792" s="77"/>
      <c r="L792" s="188" t="s">
        <v>1816</v>
      </c>
      <c r="M792" s="185" t="s">
        <v>1817</v>
      </c>
      <c r="N792" s="71">
        <v>4.4</v>
      </c>
      <c r="O792" s="42" t="s">
        <v>3298</v>
      </c>
      <c r="P792" s="194">
        <f t="shared" si="147"/>
        <v>1</v>
      </c>
    </row>
    <row r="793" spans="11:16" ht="11.25" customHeight="1">
      <c r="K793" s="77"/>
      <c r="L793" s="188" t="s">
        <v>1818</v>
      </c>
      <c r="M793" s="185" t="s">
        <v>1819</v>
      </c>
      <c r="N793" s="71">
        <v>4</v>
      </c>
      <c r="O793" s="42" t="s">
        <v>3298</v>
      </c>
      <c r="P793" s="194">
        <f t="shared" si="147"/>
        <v>1</v>
      </c>
    </row>
    <row r="794" spans="11:16" ht="11.25" customHeight="1">
      <c r="K794" s="77"/>
      <c r="L794" s="188" t="s">
        <v>1820</v>
      </c>
      <c r="M794" s="185" t="s">
        <v>1821</v>
      </c>
      <c r="N794" s="71">
        <v>0.9</v>
      </c>
      <c r="O794" s="42" t="s">
        <v>3298</v>
      </c>
      <c r="P794" s="194">
        <f t="shared" si="147"/>
        <v>1</v>
      </c>
    </row>
    <row r="795" spans="11:16" ht="11.25" customHeight="1">
      <c r="K795" s="77"/>
      <c r="L795" s="188" t="s">
        <v>1822</v>
      </c>
      <c r="M795" s="185" t="s">
        <v>1823</v>
      </c>
      <c r="N795" s="71">
        <v>5.9</v>
      </c>
      <c r="O795" s="42" t="s">
        <v>3298</v>
      </c>
      <c r="P795" s="194">
        <f aca="true" t="shared" si="151" ref="P795:P797">IF(N795&lt;50,2)</f>
        <v>2</v>
      </c>
    </row>
    <row r="796" spans="11:16" ht="11.25" customHeight="1">
      <c r="K796" s="77"/>
      <c r="L796" s="188" t="s">
        <v>1824</v>
      </c>
      <c r="M796" s="185" t="s">
        <v>1825</v>
      </c>
      <c r="N796" s="71">
        <v>6</v>
      </c>
      <c r="O796" s="42" t="s">
        <v>3298</v>
      </c>
      <c r="P796" s="194">
        <f t="shared" si="151"/>
        <v>2</v>
      </c>
    </row>
    <row r="797" spans="11:16" ht="11.25" customHeight="1">
      <c r="K797" s="77"/>
      <c r="L797" s="188" t="s">
        <v>1826</v>
      </c>
      <c r="M797" s="185" t="s">
        <v>1827</v>
      </c>
      <c r="N797" s="71">
        <v>14.1</v>
      </c>
      <c r="O797" s="42" t="s">
        <v>3298</v>
      </c>
      <c r="P797" s="194">
        <f t="shared" si="151"/>
        <v>2</v>
      </c>
    </row>
    <row r="798" spans="11:16" ht="11.25" customHeight="1">
      <c r="K798" s="77"/>
      <c r="L798" s="188" t="s">
        <v>1828</v>
      </c>
      <c r="M798" s="185" t="s">
        <v>1829</v>
      </c>
      <c r="N798" s="71">
        <v>0</v>
      </c>
      <c r="O798" s="42" t="s">
        <v>3273</v>
      </c>
      <c r="P798" s="194">
        <f aca="true" t="shared" si="152" ref="P798">IF(N798&lt;5,1)</f>
        <v>1</v>
      </c>
    </row>
    <row r="799" spans="11:16" ht="11.25" customHeight="1">
      <c r="K799" s="77"/>
      <c r="L799" s="188" t="s">
        <v>1830</v>
      </c>
      <c r="M799" s="185" t="s">
        <v>1831</v>
      </c>
      <c r="N799" s="71">
        <v>9.7</v>
      </c>
      <c r="O799" s="42" t="s">
        <v>3298</v>
      </c>
      <c r="P799" s="194">
        <f aca="true" t="shared" si="153" ref="P799:P820">IF(N799&lt;50,2)</f>
        <v>2</v>
      </c>
    </row>
    <row r="800" spans="11:16" ht="11.25" customHeight="1">
      <c r="K800" s="77"/>
      <c r="L800" s="188" t="s">
        <v>1832</v>
      </c>
      <c r="M800" s="185" t="s">
        <v>1833</v>
      </c>
      <c r="N800" s="71">
        <v>5.1</v>
      </c>
      <c r="O800" s="42" t="s">
        <v>3298</v>
      </c>
      <c r="P800" s="194">
        <f t="shared" si="153"/>
        <v>2</v>
      </c>
    </row>
    <row r="801" spans="11:16" ht="11.25" customHeight="1">
      <c r="K801" s="77"/>
      <c r="L801" s="188" t="s">
        <v>1501</v>
      </c>
      <c r="M801" s="185" t="s">
        <v>2687</v>
      </c>
      <c r="N801" s="71">
        <v>88.9</v>
      </c>
      <c r="O801" s="42" t="s">
        <v>3298</v>
      </c>
      <c r="P801" s="194">
        <f aca="true" t="shared" si="154" ref="P801">IF(N801&lt;150,3)</f>
        <v>3</v>
      </c>
    </row>
    <row r="802" spans="11:16" ht="11.25" customHeight="1">
      <c r="K802" s="77"/>
      <c r="L802" s="188" t="s">
        <v>1503</v>
      </c>
      <c r="M802" s="185" t="s">
        <v>2688</v>
      </c>
      <c r="N802" s="71">
        <v>42.2</v>
      </c>
      <c r="O802" s="42" t="s">
        <v>3298</v>
      </c>
      <c r="P802" s="194">
        <f t="shared" si="153"/>
        <v>2</v>
      </c>
    </row>
    <row r="803" spans="11:16" ht="11.25" customHeight="1">
      <c r="K803" s="77"/>
      <c r="L803" s="188" t="s">
        <v>1505</v>
      </c>
      <c r="M803" s="185" t="s">
        <v>2689</v>
      </c>
      <c r="N803" s="71">
        <v>53.6</v>
      </c>
      <c r="O803" s="42" t="s">
        <v>3298</v>
      </c>
      <c r="P803" s="194">
        <f aca="true" t="shared" si="155" ref="P803:P804">IF(N803&lt;150,3)</f>
        <v>3</v>
      </c>
    </row>
    <row r="804" spans="11:16" ht="11.25" customHeight="1">
      <c r="K804" s="77"/>
      <c r="L804" s="188" t="s">
        <v>1506</v>
      </c>
      <c r="M804" s="185" t="s">
        <v>2690</v>
      </c>
      <c r="N804" s="71">
        <v>118.4</v>
      </c>
      <c r="O804" s="42" t="s">
        <v>3298</v>
      </c>
      <c r="P804" s="194">
        <f t="shared" si="155"/>
        <v>3</v>
      </c>
    </row>
    <row r="805" spans="11:16" ht="11.25" customHeight="1">
      <c r="K805" s="77"/>
      <c r="L805" s="188" t="s">
        <v>1507</v>
      </c>
      <c r="M805" s="185" t="s">
        <v>2691</v>
      </c>
      <c r="N805" s="71">
        <v>25.7</v>
      </c>
      <c r="O805" s="42" t="s">
        <v>3298</v>
      </c>
      <c r="P805" s="194">
        <f t="shared" si="153"/>
        <v>2</v>
      </c>
    </row>
    <row r="806" spans="11:16" ht="11.25" customHeight="1">
      <c r="K806" s="77"/>
      <c r="L806" s="188" t="s">
        <v>1508</v>
      </c>
      <c r="M806" s="185" t="s">
        <v>2692</v>
      </c>
      <c r="N806" s="71">
        <v>97.1</v>
      </c>
      <c r="O806" s="42" t="s">
        <v>3298</v>
      </c>
      <c r="P806" s="194">
        <f aca="true" t="shared" si="156" ref="P806">IF(N806&lt;150,3)</f>
        <v>3</v>
      </c>
    </row>
    <row r="807" spans="11:16" ht="11.25" customHeight="1">
      <c r="K807" s="77"/>
      <c r="L807" s="188" t="s">
        <v>1509</v>
      </c>
      <c r="M807" s="185" t="s">
        <v>2693</v>
      </c>
      <c r="N807" s="71">
        <v>21.8</v>
      </c>
      <c r="O807" s="42" t="s">
        <v>3298</v>
      </c>
      <c r="P807" s="194">
        <f t="shared" si="153"/>
        <v>2</v>
      </c>
    </row>
    <row r="808" spans="11:16" ht="11.25" customHeight="1">
      <c r="K808" s="77"/>
      <c r="L808" s="188" t="s">
        <v>1510</v>
      </c>
      <c r="M808" s="185" t="s">
        <v>2694</v>
      </c>
      <c r="N808" s="71">
        <v>88.3</v>
      </c>
      <c r="O808" s="42" t="s">
        <v>3298</v>
      </c>
      <c r="P808" s="194">
        <f aca="true" t="shared" si="157" ref="P808">IF(N808&lt;150,3)</f>
        <v>3</v>
      </c>
    </row>
    <row r="809" spans="11:16" ht="11.25" customHeight="1">
      <c r="K809" s="77"/>
      <c r="L809" s="188" t="s">
        <v>1511</v>
      </c>
      <c r="M809" s="185" t="s">
        <v>2695</v>
      </c>
      <c r="N809" s="71">
        <v>29</v>
      </c>
      <c r="O809" s="42" t="s">
        <v>3298</v>
      </c>
      <c r="P809" s="194">
        <f t="shared" si="153"/>
        <v>2</v>
      </c>
    </row>
    <row r="810" spans="11:16" ht="11.25" customHeight="1">
      <c r="K810" s="77"/>
      <c r="L810" s="188" t="s">
        <v>1513</v>
      </c>
      <c r="M810" s="185" t="s">
        <v>2696</v>
      </c>
      <c r="N810" s="71">
        <v>314.8</v>
      </c>
      <c r="O810" s="42" t="s">
        <v>3298</v>
      </c>
      <c r="P810" s="194">
        <v>5</v>
      </c>
    </row>
    <row r="811" spans="11:16" ht="11.25" customHeight="1">
      <c r="K811" s="77"/>
      <c r="L811" s="188" t="s">
        <v>1514</v>
      </c>
      <c r="M811" s="185" t="s">
        <v>2697</v>
      </c>
      <c r="N811" s="71">
        <v>57.2</v>
      </c>
      <c r="O811" s="42" t="s">
        <v>3298</v>
      </c>
      <c r="P811" s="194">
        <f aca="true" t="shared" si="158" ref="P811">IF(N811&lt;150,3)</f>
        <v>3</v>
      </c>
    </row>
    <row r="812" spans="11:16" ht="11.25" customHeight="1">
      <c r="K812" s="77"/>
      <c r="L812" s="188" t="s">
        <v>1515</v>
      </c>
      <c r="M812" s="185" t="s">
        <v>2698</v>
      </c>
      <c r="N812" s="71">
        <v>26.4</v>
      </c>
      <c r="O812" s="42" t="s">
        <v>3298</v>
      </c>
      <c r="P812" s="194">
        <f t="shared" si="153"/>
        <v>2</v>
      </c>
    </row>
    <row r="813" spans="11:16" ht="11.25" customHeight="1">
      <c r="K813" s="77"/>
      <c r="L813" s="188" t="s">
        <v>1516</v>
      </c>
      <c r="M813" s="185" t="s">
        <v>2699</v>
      </c>
      <c r="N813" s="71">
        <v>25.8</v>
      </c>
      <c r="O813" s="42" t="s">
        <v>3298</v>
      </c>
      <c r="P813" s="194">
        <f t="shared" si="153"/>
        <v>2</v>
      </c>
    </row>
    <row r="814" spans="11:16" ht="11.25" customHeight="1">
      <c r="K814" s="77"/>
      <c r="L814" s="188" t="s">
        <v>1518</v>
      </c>
      <c r="M814" s="185" t="s">
        <v>2700</v>
      </c>
      <c r="N814" s="71">
        <v>61.8</v>
      </c>
      <c r="O814" s="42" t="s">
        <v>3298</v>
      </c>
      <c r="P814" s="194">
        <f aca="true" t="shared" si="159" ref="P814:P818">IF(N814&lt;150,3)</f>
        <v>3</v>
      </c>
    </row>
    <row r="815" spans="11:16" ht="11.25" customHeight="1">
      <c r="K815" s="77"/>
      <c r="L815" s="188" t="s">
        <v>1519</v>
      </c>
      <c r="M815" s="185" t="s">
        <v>2701</v>
      </c>
      <c r="N815" s="71">
        <v>73.7</v>
      </c>
      <c r="O815" s="42" t="s">
        <v>3298</v>
      </c>
      <c r="P815" s="194">
        <f t="shared" si="159"/>
        <v>3</v>
      </c>
    </row>
    <row r="816" spans="11:16" ht="11.25" customHeight="1">
      <c r="K816" s="77"/>
      <c r="L816" s="188" t="s">
        <v>1520</v>
      </c>
      <c r="M816" s="185" t="s">
        <v>2702</v>
      </c>
      <c r="N816" s="71">
        <v>101.7</v>
      </c>
      <c r="O816" s="42" t="s">
        <v>3298</v>
      </c>
      <c r="P816" s="194">
        <f t="shared" si="159"/>
        <v>3</v>
      </c>
    </row>
    <row r="817" spans="11:16" ht="11.25" customHeight="1">
      <c r="K817" s="77"/>
      <c r="L817" s="188" t="s">
        <v>1521</v>
      </c>
      <c r="M817" s="185" t="s">
        <v>2703</v>
      </c>
      <c r="N817" s="71">
        <v>120.5</v>
      </c>
      <c r="O817" s="42" t="s">
        <v>3298</v>
      </c>
      <c r="P817" s="194">
        <f t="shared" si="159"/>
        <v>3</v>
      </c>
    </row>
    <row r="818" spans="11:16" ht="11.25" customHeight="1">
      <c r="K818" s="77"/>
      <c r="L818" s="188" t="s">
        <v>1522</v>
      </c>
      <c r="M818" s="185" t="s">
        <v>2704</v>
      </c>
      <c r="N818" s="71">
        <v>140.8</v>
      </c>
      <c r="O818" s="42" t="s">
        <v>3298</v>
      </c>
      <c r="P818" s="194">
        <f t="shared" si="159"/>
        <v>3</v>
      </c>
    </row>
    <row r="819" spans="11:16" ht="11.25" customHeight="1">
      <c r="K819" s="77"/>
      <c r="L819" s="188" t="s">
        <v>1523</v>
      </c>
      <c r="M819" s="185" t="s">
        <v>2705</v>
      </c>
      <c r="N819" s="71">
        <v>41.8</v>
      </c>
      <c r="O819" s="42" t="s">
        <v>3298</v>
      </c>
      <c r="P819" s="194">
        <f t="shared" si="153"/>
        <v>2</v>
      </c>
    </row>
    <row r="820" spans="11:16" ht="11.25" customHeight="1">
      <c r="K820" s="77"/>
      <c r="L820" s="188" t="s">
        <v>1524</v>
      </c>
      <c r="M820" s="185" t="s">
        <v>2706</v>
      </c>
      <c r="N820" s="71">
        <v>41.5</v>
      </c>
      <c r="O820" s="42" t="s">
        <v>3298</v>
      </c>
      <c r="P820" s="194">
        <f t="shared" si="153"/>
        <v>2</v>
      </c>
    </row>
    <row r="821" spans="11:16" ht="11.25" customHeight="1">
      <c r="K821" s="77"/>
      <c r="L821" s="188" t="s">
        <v>1525</v>
      </c>
      <c r="M821" s="185" t="s">
        <v>3059</v>
      </c>
      <c r="N821" s="71">
        <v>72.5</v>
      </c>
      <c r="O821" s="42" t="s">
        <v>3298</v>
      </c>
      <c r="P821" s="194">
        <f aca="true" t="shared" si="160" ref="P821">IF(N821&lt;150,3)</f>
        <v>3</v>
      </c>
    </row>
    <row r="822" spans="11:16" ht="11.25" customHeight="1">
      <c r="K822" s="77"/>
      <c r="L822" s="188" t="s">
        <v>1498</v>
      </c>
      <c r="M822" s="185" t="s">
        <v>3060</v>
      </c>
      <c r="N822" s="71">
        <v>0</v>
      </c>
      <c r="O822" s="42"/>
      <c r="P822" s="194">
        <f aca="true" t="shared" si="161" ref="P822">IF(N822&lt;5,1)</f>
        <v>1</v>
      </c>
    </row>
    <row r="823" spans="11:16" ht="11.25" customHeight="1">
      <c r="K823" s="77"/>
      <c r="L823" s="188" t="s">
        <v>1527</v>
      </c>
      <c r="M823" s="185" t="s">
        <v>3061</v>
      </c>
      <c r="N823" s="71">
        <v>16</v>
      </c>
      <c r="O823" s="42" t="s">
        <v>3298</v>
      </c>
      <c r="P823" s="194">
        <f aca="true" t="shared" si="162" ref="P823:P833">IF(N823&lt;50,2)</f>
        <v>2</v>
      </c>
    </row>
    <row r="824" spans="11:16" ht="11.25" customHeight="1">
      <c r="K824" s="77"/>
      <c r="L824" s="188" t="s">
        <v>1528</v>
      </c>
      <c r="M824" s="185" t="s">
        <v>3062</v>
      </c>
      <c r="N824" s="71">
        <v>45.2</v>
      </c>
      <c r="O824" s="42" t="s">
        <v>3298</v>
      </c>
      <c r="P824" s="194">
        <f t="shared" si="162"/>
        <v>2</v>
      </c>
    </row>
    <row r="825" spans="11:16" ht="11.25" customHeight="1">
      <c r="K825" s="77"/>
      <c r="L825" s="188" t="s">
        <v>1529</v>
      </c>
      <c r="M825" s="185" t="s">
        <v>3063</v>
      </c>
      <c r="N825" s="71">
        <v>13.8</v>
      </c>
      <c r="O825" s="42" t="s">
        <v>3298</v>
      </c>
      <c r="P825" s="194">
        <f t="shared" si="162"/>
        <v>2</v>
      </c>
    </row>
    <row r="826" spans="11:16" ht="11.25" customHeight="1">
      <c r="K826" s="77"/>
      <c r="L826" s="188" t="s">
        <v>1530</v>
      </c>
      <c r="M826" s="185" t="s">
        <v>3064</v>
      </c>
      <c r="N826" s="71">
        <v>60.4</v>
      </c>
      <c r="O826" s="42" t="s">
        <v>3298</v>
      </c>
      <c r="P826" s="194">
        <f aca="true" t="shared" si="163" ref="P826:P829">IF(N826&lt;150,3)</f>
        <v>3</v>
      </c>
    </row>
    <row r="827" spans="11:16" ht="11.25" customHeight="1">
      <c r="K827" s="77"/>
      <c r="L827" s="188" t="s">
        <v>1531</v>
      </c>
      <c r="M827" s="185" t="s">
        <v>3065</v>
      </c>
      <c r="N827" s="71">
        <v>60.4</v>
      </c>
      <c r="O827" s="42" t="s">
        <v>3298</v>
      </c>
      <c r="P827" s="194">
        <f t="shared" si="163"/>
        <v>3</v>
      </c>
    </row>
    <row r="828" spans="11:16" ht="11.25" customHeight="1">
      <c r="K828" s="77"/>
      <c r="L828" s="188" t="s">
        <v>1532</v>
      </c>
      <c r="M828" s="185" t="s">
        <v>3066</v>
      </c>
      <c r="N828" s="71">
        <v>70.1</v>
      </c>
      <c r="O828" s="42" t="s">
        <v>3298</v>
      </c>
      <c r="P828" s="194">
        <f t="shared" si="163"/>
        <v>3</v>
      </c>
    </row>
    <row r="829" spans="11:16" ht="11.25" customHeight="1">
      <c r="K829" s="77"/>
      <c r="L829" s="188" t="s">
        <v>1533</v>
      </c>
      <c r="M829" s="185" t="s">
        <v>3067</v>
      </c>
      <c r="N829" s="71">
        <v>73.4</v>
      </c>
      <c r="O829" s="42" t="s">
        <v>3298</v>
      </c>
      <c r="P829" s="194">
        <f t="shared" si="163"/>
        <v>3</v>
      </c>
    </row>
    <row r="830" spans="11:16" ht="11.25" customHeight="1">
      <c r="K830" s="77"/>
      <c r="L830" s="188" t="s">
        <v>1534</v>
      </c>
      <c r="M830" s="185" t="s">
        <v>3068</v>
      </c>
      <c r="N830" s="71">
        <v>37</v>
      </c>
      <c r="O830" s="42" t="s">
        <v>3298</v>
      </c>
      <c r="P830" s="194">
        <f t="shared" si="162"/>
        <v>2</v>
      </c>
    </row>
    <row r="831" spans="11:16" ht="11.25" customHeight="1">
      <c r="K831" s="77"/>
      <c r="L831" s="188" t="s">
        <v>1535</v>
      </c>
      <c r="M831" s="185" t="s">
        <v>3069</v>
      </c>
      <c r="N831" s="71">
        <v>39.4</v>
      </c>
      <c r="O831" s="42" t="s">
        <v>3298</v>
      </c>
      <c r="P831" s="194">
        <f t="shared" si="162"/>
        <v>2</v>
      </c>
    </row>
    <row r="832" spans="11:16" ht="11.25" customHeight="1">
      <c r="K832" s="77"/>
      <c r="L832" s="188" t="s">
        <v>1536</v>
      </c>
      <c r="M832" s="185" t="s">
        <v>3070</v>
      </c>
      <c r="N832" s="71">
        <v>12.8</v>
      </c>
      <c r="O832" s="42" t="s">
        <v>3298</v>
      </c>
      <c r="P832" s="194">
        <f t="shared" si="162"/>
        <v>2</v>
      </c>
    </row>
    <row r="833" spans="11:16" ht="11.25" customHeight="1">
      <c r="K833" s="77"/>
      <c r="L833" s="188" t="s">
        <v>1538</v>
      </c>
      <c r="M833" s="185" t="s">
        <v>3071</v>
      </c>
      <c r="N833" s="71">
        <v>17.8</v>
      </c>
      <c r="O833" s="42" t="s">
        <v>3298</v>
      </c>
      <c r="P833" s="194">
        <f t="shared" si="162"/>
        <v>2</v>
      </c>
    </row>
    <row r="834" spans="11:16" ht="11.25" customHeight="1">
      <c r="K834" s="77"/>
      <c r="L834" s="188" t="s">
        <v>1539</v>
      </c>
      <c r="M834" s="185" t="s">
        <v>3072</v>
      </c>
      <c r="N834" s="71">
        <v>4.3</v>
      </c>
      <c r="O834" s="42" t="s">
        <v>3298</v>
      </c>
      <c r="P834" s="194">
        <f aca="true" t="shared" si="164" ref="P834:P835">IF(N834&lt;5,1)</f>
        <v>1</v>
      </c>
    </row>
    <row r="835" spans="11:16" ht="11.25" customHeight="1">
      <c r="K835" s="77"/>
      <c r="L835" s="188" t="s">
        <v>1499</v>
      </c>
      <c r="M835" s="185" t="s">
        <v>3073</v>
      </c>
      <c r="N835" s="71">
        <v>0</v>
      </c>
      <c r="O835" s="42"/>
      <c r="P835" s="194">
        <f t="shared" si="164"/>
        <v>1</v>
      </c>
    </row>
    <row r="836" spans="11:16" ht="11.25" customHeight="1">
      <c r="K836" s="77"/>
      <c r="L836" s="188" t="s">
        <v>1541</v>
      </c>
      <c r="M836" s="185" t="s">
        <v>3074</v>
      </c>
      <c r="N836" s="71">
        <v>95</v>
      </c>
      <c r="O836" s="42" t="s">
        <v>3298</v>
      </c>
      <c r="P836" s="194">
        <f aca="true" t="shared" si="165" ref="P836">IF(N836&lt;150,3)</f>
        <v>3</v>
      </c>
    </row>
    <row r="837" spans="11:16" ht="11.25" customHeight="1">
      <c r="K837" s="77"/>
      <c r="L837" s="188" t="s">
        <v>1542</v>
      </c>
      <c r="M837" s="185" t="s">
        <v>3075</v>
      </c>
      <c r="N837" s="71">
        <v>37</v>
      </c>
      <c r="O837" s="42" t="s">
        <v>3298</v>
      </c>
      <c r="P837" s="194">
        <f aca="true" t="shared" si="166" ref="P837">IF(N837&lt;50,2)</f>
        <v>2</v>
      </c>
    </row>
    <row r="838" spans="11:16" ht="11.25" customHeight="1">
      <c r="K838" s="77"/>
      <c r="L838" s="188" t="s">
        <v>1491</v>
      </c>
      <c r="M838" s="185" t="s">
        <v>3076</v>
      </c>
      <c r="N838" s="71">
        <v>0</v>
      </c>
      <c r="O838" s="42"/>
      <c r="P838" s="194">
        <f aca="true" t="shared" si="167" ref="P838:P839">IF(N838&lt;5,1)</f>
        <v>1</v>
      </c>
    </row>
    <row r="839" spans="11:16" ht="11.25" customHeight="1">
      <c r="K839" s="77"/>
      <c r="L839" s="188" t="s">
        <v>1492</v>
      </c>
      <c r="M839" s="185" t="s">
        <v>1493</v>
      </c>
      <c r="N839" s="71">
        <v>0</v>
      </c>
      <c r="O839" s="42"/>
      <c r="P839" s="194">
        <f t="shared" si="167"/>
        <v>1</v>
      </c>
    </row>
    <row r="840" spans="11:16" ht="11.25" customHeight="1">
      <c r="K840" s="77"/>
      <c r="L840" s="188" t="s">
        <v>1544</v>
      </c>
      <c r="M840" s="185" t="s">
        <v>3077</v>
      </c>
      <c r="N840" s="71">
        <v>12.6</v>
      </c>
      <c r="O840" s="42" t="s">
        <v>3298</v>
      </c>
      <c r="P840" s="194">
        <f aca="true" t="shared" si="168" ref="P840:P845">IF(N840&lt;50,2)</f>
        <v>2</v>
      </c>
    </row>
    <row r="841" spans="11:16" ht="11.25" customHeight="1">
      <c r="K841" s="77"/>
      <c r="L841" s="188" t="s">
        <v>1545</v>
      </c>
      <c r="M841" s="185" t="s">
        <v>3078</v>
      </c>
      <c r="N841" s="71">
        <v>21.9</v>
      </c>
      <c r="O841" s="42" t="s">
        <v>3298</v>
      </c>
      <c r="P841" s="194">
        <f t="shared" si="168"/>
        <v>2</v>
      </c>
    </row>
    <row r="842" spans="11:16" ht="11.25" customHeight="1">
      <c r="K842" s="77"/>
      <c r="L842" s="188" t="s">
        <v>1546</v>
      </c>
      <c r="M842" s="185" t="s">
        <v>3079</v>
      </c>
      <c r="N842" s="71">
        <v>18.1</v>
      </c>
      <c r="O842" s="42" t="s">
        <v>3298</v>
      </c>
      <c r="P842" s="194">
        <f t="shared" si="168"/>
        <v>2</v>
      </c>
    </row>
    <row r="843" spans="11:16" ht="11.25" customHeight="1">
      <c r="K843" s="77"/>
      <c r="L843" s="188" t="s">
        <v>1547</v>
      </c>
      <c r="M843" s="185" t="s">
        <v>3080</v>
      </c>
      <c r="N843" s="71">
        <v>9.7</v>
      </c>
      <c r="O843" s="42" t="s">
        <v>3298</v>
      </c>
      <c r="P843" s="194">
        <f t="shared" si="168"/>
        <v>2</v>
      </c>
    </row>
    <row r="844" spans="11:16" ht="11.25" customHeight="1">
      <c r="K844" s="77"/>
      <c r="L844" s="188" t="s">
        <v>1548</v>
      </c>
      <c r="M844" s="185" t="s">
        <v>3081</v>
      </c>
      <c r="N844" s="71">
        <v>9.4</v>
      </c>
      <c r="O844" s="42" t="s">
        <v>3298</v>
      </c>
      <c r="P844" s="194">
        <f t="shared" si="168"/>
        <v>2</v>
      </c>
    </row>
    <row r="845" spans="11:16" ht="11.25" customHeight="1">
      <c r="K845" s="77"/>
      <c r="L845" s="188" t="s">
        <v>1834</v>
      </c>
      <c r="M845" s="185" t="s">
        <v>2725</v>
      </c>
      <c r="N845" s="71">
        <v>7.3</v>
      </c>
      <c r="O845" s="42" t="s">
        <v>3298</v>
      </c>
      <c r="P845" s="194">
        <f t="shared" si="168"/>
        <v>2</v>
      </c>
    </row>
    <row r="846" spans="11:16" ht="11.25" customHeight="1">
      <c r="K846" s="77"/>
      <c r="L846" s="188" t="s">
        <v>1835</v>
      </c>
      <c r="M846" s="185" t="s">
        <v>1836</v>
      </c>
      <c r="N846" s="71">
        <v>0.8</v>
      </c>
      <c r="O846" s="42" t="s">
        <v>3298</v>
      </c>
      <c r="P846" s="194">
        <f aca="true" t="shared" si="169" ref="P846:P847">IF(N846&lt;5,1)</f>
        <v>1</v>
      </c>
    </row>
    <row r="847" spans="11:16" ht="11.25" customHeight="1">
      <c r="K847" s="77"/>
      <c r="L847" s="188" t="s">
        <v>1837</v>
      </c>
      <c r="M847" s="185" t="s">
        <v>1838</v>
      </c>
      <c r="N847" s="71">
        <v>0</v>
      </c>
      <c r="O847" s="42" t="s">
        <v>3273</v>
      </c>
      <c r="P847" s="194">
        <f t="shared" si="169"/>
        <v>1</v>
      </c>
    </row>
    <row r="848" spans="11:16" ht="11.25" customHeight="1">
      <c r="K848" s="77"/>
      <c r="L848" s="188" t="s">
        <v>1839</v>
      </c>
      <c r="M848" s="185" t="s">
        <v>1776</v>
      </c>
      <c r="N848" s="71">
        <v>12.5</v>
      </c>
      <c r="O848" s="42" t="s">
        <v>3298</v>
      </c>
      <c r="P848" s="194">
        <f aca="true" t="shared" si="170" ref="P848">IF(N848&lt;50,2)</f>
        <v>2</v>
      </c>
    </row>
    <row r="849" spans="11:16" ht="11.25" customHeight="1">
      <c r="K849" s="77"/>
      <c r="L849" s="188" t="s">
        <v>1840</v>
      </c>
      <c r="M849" s="185" t="s">
        <v>2720</v>
      </c>
      <c r="N849" s="71">
        <v>2.2</v>
      </c>
      <c r="O849" s="42" t="s">
        <v>3298</v>
      </c>
      <c r="P849" s="194">
        <f aca="true" t="shared" si="171" ref="P849:P854">IF(N849&lt;5,1)</f>
        <v>1</v>
      </c>
    </row>
    <row r="850" spans="11:17" ht="11.25" customHeight="1">
      <c r="K850" s="77"/>
      <c r="L850" s="188" t="s">
        <v>1841</v>
      </c>
      <c r="M850" s="185" t="s">
        <v>1842</v>
      </c>
      <c r="N850" s="71">
        <v>1.4</v>
      </c>
      <c r="P850" s="194">
        <f t="shared" si="171"/>
        <v>1</v>
      </c>
      <c r="Q850" s="42">
        <v>2008</v>
      </c>
    </row>
    <row r="851" spans="11:16" ht="11.25" customHeight="1">
      <c r="K851" s="77"/>
      <c r="L851" s="188" t="s">
        <v>1843</v>
      </c>
      <c r="M851" s="185" t="s">
        <v>1844</v>
      </c>
      <c r="N851" s="71">
        <v>0.9</v>
      </c>
      <c r="O851" s="42" t="s">
        <v>3298</v>
      </c>
      <c r="P851" s="194">
        <f t="shared" si="171"/>
        <v>1</v>
      </c>
    </row>
    <row r="852" spans="11:16" ht="11.25" customHeight="1">
      <c r="K852" s="77"/>
      <c r="L852" s="188" t="s">
        <v>1845</v>
      </c>
      <c r="M852" s="185" t="s">
        <v>469</v>
      </c>
      <c r="N852" s="71">
        <v>5.8</v>
      </c>
      <c r="O852" s="42" t="s">
        <v>3298</v>
      </c>
      <c r="P852" s="194">
        <f aca="true" t="shared" si="172" ref="P852">IF(N852&lt;50,2)</f>
        <v>2</v>
      </c>
    </row>
    <row r="853" spans="11:16" ht="11.25" customHeight="1">
      <c r="K853" s="77"/>
      <c r="L853" s="188" t="s">
        <v>470</v>
      </c>
      <c r="M853" s="185" t="s">
        <v>471</v>
      </c>
      <c r="N853" s="71">
        <v>3</v>
      </c>
      <c r="O853" s="42" t="s">
        <v>3298</v>
      </c>
      <c r="P853" s="194">
        <f t="shared" si="171"/>
        <v>1</v>
      </c>
    </row>
    <row r="854" spans="11:16" ht="11.25" customHeight="1">
      <c r="K854" s="77"/>
      <c r="L854" s="188" t="s">
        <v>472</v>
      </c>
      <c r="M854" s="185" t="s">
        <v>2855</v>
      </c>
      <c r="N854" s="71">
        <v>0</v>
      </c>
      <c r="O854" s="42" t="s">
        <v>3273</v>
      </c>
      <c r="P854" s="194">
        <f t="shared" si="171"/>
        <v>1</v>
      </c>
    </row>
    <row r="855" spans="11:17" ht="11.25" customHeight="1">
      <c r="K855" s="77"/>
      <c r="L855" s="188" t="s">
        <v>473</v>
      </c>
      <c r="M855" s="185" t="s">
        <v>3192</v>
      </c>
      <c r="N855" s="71">
        <v>0.6</v>
      </c>
      <c r="P855" s="194">
        <f aca="true" t="shared" si="173" ref="P855:P858">IF(N855&lt;5,1)</f>
        <v>1</v>
      </c>
      <c r="Q855" s="42">
        <v>2009</v>
      </c>
    </row>
    <row r="856" spans="11:17" ht="11.25" customHeight="1">
      <c r="K856" s="77"/>
      <c r="L856" s="188" t="s">
        <v>474</v>
      </c>
      <c r="M856" s="185" t="s">
        <v>3193</v>
      </c>
      <c r="N856" s="71">
        <v>3.5</v>
      </c>
      <c r="P856" s="194">
        <f t="shared" si="173"/>
        <v>1</v>
      </c>
      <c r="Q856" s="42">
        <v>2008</v>
      </c>
    </row>
    <row r="857" spans="11:17" ht="11.25" customHeight="1">
      <c r="K857" s="77"/>
      <c r="L857" s="188" t="s">
        <v>475</v>
      </c>
      <c r="M857" s="185" t="s">
        <v>3194</v>
      </c>
      <c r="N857" s="71">
        <v>0.6</v>
      </c>
      <c r="P857" s="194">
        <f t="shared" si="173"/>
        <v>1</v>
      </c>
      <c r="Q857" s="42">
        <v>2009</v>
      </c>
    </row>
    <row r="858" spans="11:17" ht="11.25" customHeight="1">
      <c r="K858" s="77"/>
      <c r="L858" s="188" t="s">
        <v>476</v>
      </c>
      <c r="M858" s="185" t="s">
        <v>47</v>
      </c>
      <c r="N858" s="71">
        <v>0</v>
      </c>
      <c r="P858" s="194">
        <f t="shared" si="173"/>
        <v>1</v>
      </c>
      <c r="Q858" s="42" t="s">
        <v>3273</v>
      </c>
    </row>
    <row r="859" spans="11:17" ht="11.25" customHeight="1">
      <c r="K859" s="77"/>
      <c r="L859" s="188" t="s">
        <v>477</v>
      </c>
      <c r="M859" s="185" t="s">
        <v>48</v>
      </c>
      <c r="N859" s="71">
        <v>5.8</v>
      </c>
      <c r="P859" s="194">
        <f aca="true" t="shared" si="174" ref="P859">IF(N859&lt;50,2)</f>
        <v>2</v>
      </c>
      <c r="Q859" s="42">
        <v>2008</v>
      </c>
    </row>
    <row r="860" spans="11:16" ht="11.25" customHeight="1">
      <c r="K860" s="77"/>
      <c r="L860" s="188" t="s">
        <v>478</v>
      </c>
      <c r="M860" s="185" t="s">
        <v>479</v>
      </c>
      <c r="N860" s="71">
        <v>0</v>
      </c>
      <c r="O860" s="42"/>
      <c r="P860" s="194">
        <f aca="true" t="shared" si="175" ref="P860">IF(N860&lt;5,1)</f>
        <v>1</v>
      </c>
    </row>
    <row r="861" spans="11:16" ht="11.25" customHeight="1">
      <c r="K861" s="77"/>
      <c r="L861" s="188" t="s">
        <v>480</v>
      </c>
      <c r="M861" s="185" t="s">
        <v>481</v>
      </c>
      <c r="N861" s="71">
        <v>5.9</v>
      </c>
      <c r="O861" s="42" t="s">
        <v>3298</v>
      </c>
      <c r="P861" s="194">
        <f aca="true" t="shared" si="176" ref="P861:P864">IF(N861&lt;50,2)</f>
        <v>2</v>
      </c>
    </row>
    <row r="862" spans="11:16" ht="11.25" customHeight="1">
      <c r="K862" s="77"/>
      <c r="L862" s="188" t="s">
        <v>482</v>
      </c>
      <c r="M862" s="185" t="s">
        <v>1054</v>
      </c>
      <c r="N862" s="71">
        <v>99.5</v>
      </c>
      <c r="O862" s="42" t="s">
        <v>3298</v>
      </c>
      <c r="P862" s="194">
        <f aca="true" t="shared" si="177" ref="P862">IF(N862&lt;150,3)</f>
        <v>3</v>
      </c>
    </row>
    <row r="863" spans="11:16" ht="11.25" customHeight="1">
      <c r="K863" s="77"/>
      <c r="L863" s="188" t="s">
        <v>483</v>
      </c>
      <c r="M863" s="185" t="s">
        <v>484</v>
      </c>
      <c r="N863" s="71">
        <v>17.8</v>
      </c>
      <c r="O863" s="42" t="s">
        <v>3298</v>
      </c>
      <c r="P863" s="194">
        <f t="shared" si="176"/>
        <v>2</v>
      </c>
    </row>
    <row r="864" spans="11:16" ht="11.25" customHeight="1">
      <c r="K864" s="77"/>
      <c r="L864" s="188" t="s">
        <v>485</v>
      </c>
      <c r="M864" s="185" t="s">
        <v>486</v>
      </c>
      <c r="N864" s="71">
        <v>8.2</v>
      </c>
      <c r="O864" s="42" t="s">
        <v>3298</v>
      </c>
      <c r="P864" s="194">
        <f t="shared" si="176"/>
        <v>2</v>
      </c>
    </row>
    <row r="865" spans="11:16" ht="11.25" customHeight="1">
      <c r="K865" s="77"/>
      <c r="L865" s="188" t="s">
        <v>487</v>
      </c>
      <c r="M865" s="185" t="s">
        <v>488</v>
      </c>
      <c r="N865" s="71">
        <v>4.3</v>
      </c>
      <c r="O865" s="42" t="s">
        <v>3298</v>
      </c>
      <c r="P865" s="194">
        <f aca="true" t="shared" si="178" ref="P865:P881">IF(N865&lt;5,1)</f>
        <v>1</v>
      </c>
    </row>
    <row r="866" spans="11:16" ht="11.25" customHeight="1">
      <c r="K866" s="77"/>
      <c r="L866" s="188" t="s">
        <v>489</v>
      </c>
      <c r="M866" s="185" t="s">
        <v>490</v>
      </c>
      <c r="N866" s="71">
        <v>5</v>
      </c>
      <c r="O866" s="42" t="s">
        <v>3298</v>
      </c>
      <c r="P866" s="194">
        <f aca="true" t="shared" si="179" ref="P866">IF(N866&lt;50,2)</f>
        <v>2</v>
      </c>
    </row>
    <row r="867" spans="11:16" ht="11.25" customHeight="1">
      <c r="K867" s="77"/>
      <c r="L867" s="188" t="s">
        <v>491</v>
      </c>
      <c r="M867" s="185" t="s">
        <v>492</v>
      </c>
      <c r="N867" s="71">
        <v>0.7</v>
      </c>
      <c r="O867" s="42" t="s">
        <v>3298</v>
      </c>
      <c r="P867" s="194">
        <f t="shared" si="178"/>
        <v>1</v>
      </c>
    </row>
    <row r="868" spans="11:16" ht="11.25" customHeight="1">
      <c r="K868" s="77"/>
      <c r="L868" s="188" t="s">
        <v>493</v>
      </c>
      <c r="M868" s="185" t="s">
        <v>49</v>
      </c>
      <c r="N868" s="71">
        <v>6.3</v>
      </c>
      <c r="O868" s="42" t="s">
        <v>3298</v>
      </c>
      <c r="P868" s="194">
        <f aca="true" t="shared" si="180" ref="P868">IF(N868&lt;50,2)</f>
        <v>2</v>
      </c>
    </row>
    <row r="869" spans="11:16" ht="11.25" customHeight="1">
      <c r="K869" s="77"/>
      <c r="L869" s="188" t="s">
        <v>494</v>
      </c>
      <c r="M869" s="185" t="s">
        <v>495</v>
      </c>
      <c r="N869" s="71">
        <v>4.6</v>
      </c>
      <c r="O869" s="42" t="s">
        <v>3298</v>
      </c>
      <c r="P869" s="194">
        <f t="shared" si="178"/>
        <v>1</v>
      </c>
    </row>
    <row r="870" spans="11:16" ht="11.25" customHeight="1">
      <c r="K870" s="77"/>
      <c r="L870" s="188" t="s">
        <v>496</v>
      </c>
      <c r="M870" s="185" t="s">
        <v>497</v>
      </c>
      <c r="N870" s="71">
        <v>3.5</v>
      </c>
      <c r="O870" s="42" t="s">
        <v>3298</v>
      </c>
      <c r="P870" s="194">
        <f t="shared" si="178"/>
        <v>1</v>
      </c>
    </row>
    <row r="871" spans="11:16" ht="11.25" customHeight="1">
      <c r="K871" s="77"/>
      <c r="L871" s="188" t="s">
        <v>498</v>
      </c>
      <c r="M871" s="185" t="s">
        <v>499</v>
      </c>
      <c r="N871" s="71">
        <v>6.6</v>
      </c>
      <c r="O871" s="42" t="s">
        <v>3298</v>
      </c>
      <c r="P871" s="194">
        <f aca="true" t="shared" si="181" ref="P871:P874">IF(N871&lt;50,2)</f>
        <v>2</v>
      </c>
    </row>
    <row r="872" spans="11:17" ht="11.25" customHeight="1">
      <c r="K872" s="77"/>
      <c r="L872" s="188" t="s">
        <v>500</v>
      </c>
      <c r="M872" s="185" t="s">
        <v>501</v>
      </c>
      <c r="N872" s="71">
        <v>6.2</v>
      </c>
      <c r="O872" s="42"/>
      <c r="P872" s="194">
        <f t="shared" si="181"/>
        <v>2</v>
      </c>
      <c r="Q872" s="42">
        <v>2009</v>
      </c>
    </row>
    <row r="873" spans="11:17" ht="11.25" customHeight="1">
      <c r="K873" s="77"/>
      <c r="L873" s="188" t="s">
        <v>502</v>
      </c>
      <c r="M873" s="185" t="s">
        <v>503</v>
      </c>
      <c r="N873" s="71">
        <v>12</v>
      </c>
      <c r="O873" s="42"/>
      <c r="P873" s="194">
        <f t="shared" si="181"/>
        <v>2</v>
      </c>
      <c r="Q873" s="42">
        <v>2009</v>
      </c>
    </row>
    <row r="874" spans="11:16" ht="11.25" customHeight="1">
      <c r="K874" s="77"/>
      <c r="L874" s="188" t="s">
        <v>504</v>
      </c>
      <c r="M874" s="185" t="s">
        <v>505</v>
      </c>
      <c r="N874" s="71">
        <v>7.1</v>
      </c>
      <c r="O874" s="42" t="s">
        <v>3298</v>
      </c>
      <c r="P874" s="194">
        <f t="shared" si="181"/>
        <v>2</v>
      </c>
    </row>
    <row r="875" spans="11:16" ht="11.25" customHeight="1">
      <c r="K875" s="77"/>
      <c r="L875" s="188" t="s">
        <v>506</v>
      </c>
      <c r="M875" s="185" t="s">
        <v>507</v>
      </c>
      <c r="N875" s="71">
        <v>1.6</v>
      </c>
      <c r="O875" s="42" t="s">
        <v>3298</v>
      </c>
      <c r="P875" s="194">
        <f t="shared" si="178"/>
        <v>1</v>
      </c>
    </row>
    <row r="876" spans="11:17" ht="11.25" customHeight="1">
      <c r="K876" s="77"/>
      <c r="L876" s="188" t="s">
        <v>508</v>
      </c>
      <c r="M876" s="185" t="s">
        <v>509</v>
      </c>
      <c r="N876" s="71">
        <v>7.7</v>
      </c>
      <c r="P876" s="194">
        <f aca="true" t="shared" si="182" ref="P876">IF(N876&lt;50,2)</f>
        <v>2</v>
      </c>
      <c r="Q876" s="42">
        <v>2009</v>
      </c>
    </row>
    <row r="877" spans="11:16" ht="11.25" customHeight="1">
      <c r="K877" s="77"/>
      <c r="L877" s="188" t="s">
        <v>427</v>
      </c>
      <c r="M877" s="185" t="s">
        <v>428</v>
      </c>
      <c r="N877" s="71">
        <v>2.8</v>
      </c>
      <c r="O877" s="42" t="s">
        <v>3298</v>
      </c>
      <c r="P877" s="194">
        <f t="shared" si="178"/>
        <v>1</v>
      </c>
    </row>
    <row r="878" spans="11:16" ht="11.25" customHeight="1">
      <c r="K878" s="77"/>
      <c r="L878" s="188" t="s">
        <v>429</v>
      </c>
      <c r="M878" s="185" t="s">
        <v>430</v>
      </c>
      <c r="N878" s="71">
        <v>4.4</v>
      </c>
      <c r="O878" s="42" t="s">
        <v>3298</v>
      </c>
      <c r="P878" s="194">
        <f t="shared" si="178"/>
        <v>1</v>
      </c>
    </row>
    <row r="879" spans="11:17" ht="11.25" customHeight="1">
      <c r="K879" s="77"/>
      <c r="L879" s="188" t="s">
        <v>431</v>
      </c>
      <c r="M879" s="185" t="s">
        <v>432</v>
      </c>
      <c r="N879" s="71">
        <v>2.9</v>
      </c>
      <c r="P879" s="194">
        <f t="shared" si="178"/>
        <v>1</v>
      </c>
      <c r="Q879" s="42">
        <v>2009</v>
      </c>
    </row>
    <row r="880" spans="11:16" ht="11.25" customHeight="1">
      <c r="K880" s="77"/>
      <c r="L880" s="188" t="s">
        <v>433</v>
      </c>
      <c r="M880" s="185" t="s">
        <v>434</v>
      </c>
      <c r="N880" s="71">
        <v>4.1</v>
      </c>
      <c r="O880" s="42" t="s">
        <v>3298</v>
      </c>
      <c r="P880" s="194">
        <f t="shared" si="178"/>
        <v>1</v>
      </c>
    </row>
    <row r="881" spans="11:16" ht="11.25" customHeight="1">
      <c r="K881" s="77"/>
      <c r="L881" s="188" t="s">
        <v>435</v>
      </c>
      <c r="M881" s="185" t="s">
        <v>436</v>
      </c>
      <c r="N881" s="71">
        <v>4.8</v>
      </c>
      <c r="O881" s="42" t="s">
        <v>3298</v>
      </c>
      <c r="P881" s="194">
        <f t="shared" si="178"/>
        <v>1</v>
      </c>
    </row>
    <row r="882" spans="11:16" ht="11.25" customHeight="1">
      <c r="K882" s="77"/>
      <c r="L882" s="188" t="s">
        <v>437</v>
      </c>
      <c r="M882" s="185" t="s">
        <v>438</v>
      </c>
      <c r="N882" s="71">
        <v>7.1</v>
      </c>
      <c r="O882" s="42" t="s">
        <v>3298</v>
      </c>
      <c r="P882" s="194">
        <f aca="true" t="shared" si="183" ref="P882:P883">IF(N882&lt;50,2)</f>
        <v>2</v>
      </c>
    </row>
    <row r="883" spans="11:16" ht="11.25" customHeight="1">
      <c r="K883" s="77"/>
      <c r="L883" s="188" t="s">
        <v>439</v>
      </c>
      <c r="M883" s="185" t="s">
        <v>911</v>
      </c>
      <c r="N883" s="71">
        <v>5.2</v>
      </c>
      <c r="O883" s="42" t="s">
        <v>3298</v>
      </c>
      <c r="P883" s="194">
        <f t="shared" si="183"/>
        <v>2</v>
      </c>
    </row>
    <row r="884" spans="11:16" ht="11.25" customHeight="1">
      <c r="K884" s="77"/>
      <c r="L884" s="188" t="s">
        <v>440</v>
      </c>
      <c r="M884" s="185" t="s">
        <v>1272</v>
      </c>
      <c r="N884" s="71">
        <v>0</v>
      </c>
      <c r="O884" s="42" t="s">
        <v>3273</v>
      </c>
      <c r="P884" s="194">
        <f aca="true" t="shared" si="184" ref="P884">IF(N884&lt;5,1)</f>
        <v>1</v>
      </c>
    </row>
    <row r="885" spans="11:16" ht="11.25" customHeight="1">
      <c r="K885" s="77"/>
      <c r="L885" s="188" t="s">
        <v>441</v>
      </c>
      <c r="M885" s="185" t="s">
        <v>442</v>
      </c>
      <c r="N885" s="71">
        <v>13.2</v>
      </c>
      <c r="O885" s="42" t="s">
        <v>3298</v>
      </c>
      <c r="P885" s="194">
        <f aca="true" t="shared" si="185" ref="P885:P906">IF(N885&lt;50,2)</f>
        <v>2</v>
      </c>
    </row>
    <row r="886" spans="11:17" ht="11.25" customHeight="1">
      <c r="K886" s="77"/>
      <c r="L886" s="188" t="s">
        <v>443</v>
      </c>
      <c r="M886" s="185" t="s">
        <v>444</v>
      </c>
      <c r="N886" s="71">
        <v>24.3</v>
      </c>
      <c r="P886" s="194">
        <f t="shared" si="185"/>
        <v>2</v>
      </c>
      <c r="Q886" s="42">
        <v>2009</v>
      </c>
    </row>
    <row r="887" spans="11:16" ht="11.25" customHeight="1">
      <c r="K887" s="77"/>
      <c r="L887" s="188" t="s">
        <v>445</v>
      </c>
      <c r="M887" s="185" t="s">
        <v>446</v>
      </c>
      <c r="N887" s="71">
        <v>32.5</v>
      </c>
      <c r="O887" s="42" t="s">
        <v>3298</v>
      </c>
      <c r="P887" s="194">
        <f t="shared" si="185"/>
        <v>2</v>
      </c>
    </row>
    <row r="888" spans="11:16" ht="11.25" customHeight="1">
      <c r="K888" s="77"/>
      <c r="L888" s="188" t="s">
        <v>447</v>
      </c>
      <c r="M888" s="185" t="s">
        <v>448</v>
      </c>
      <c r="N888" s="71">
        <v>39.7</v>
      </c>
      <c r="O888" s="42" t="s">
        <v>3298</v>
      </c>
      <c r="P888" s="194">
        <f t="shared" si="185"/>
        <v>2</v>
      </c>
    </row>
    <row r="889" spans="11:16" ht="11.25" customHeight="1">
      <c r="K889" s="77"/>
      <c r="L889" s="188" t="s">
        <v>449</v>
      </c>
      <c r="M889" s="185" t="s">
        <v>450</v>
      </c>
      <c r="N889" s="71">
        <v>18.8</v>
      </c>
      <c r="O889" s="42" t="s">
        <v>3298</v>
      </c>
      <c r="P889" s="194">
        <f t="shared" si="185"/>
        <v>2</v>
      </c>
    </row>
    <row r="890" spans="11:16" ht="11.25" customHeight="1">
      <c r="K890" s="77"/>
      <c r="L890" s="188" t="s">
        <v>451</v>
      </c>
      <c r="M890" s="185" t="s">
        <v>452</v>
      </c>
      <c r="N890" s="71">
        <v>39.6</v>
      </c>
      <c r="O890" s="42" t="s">
        <v>3298</v>
      </c>
      <c r="P890" s="194">
        <f t="shared" si="185"/>
        <v>2</v>
      </c>
    </row>
    <row r="891" spans="11:16" ht="11.25" customHeight="1">
      <c r="K891" s="77"/>
      <c r="L891" s="188" t="s">
        <v>453</v>
      </c>
      <c r="M891" s="185" t="s">
        <v>454</v>
      </c>
      <c r="N891" s="71">
        <v>35.3</v>
      </c>
      <c r="O891" s="42" t="s">
        <v>3298</v>
      </c>
      <c r="P891" s="194">
        <f t="shared" si="185"/>
        <v>2</v>
      </c>
    </row>
    <row r="892" spans="11:16" ht="11.25" customHeight="1">
      <c r="K892" s="77"/>
      <c r="L892" s="188" t="s">
        <v>455</v>
      </c>
      <c r="M892" s="185" t="s">
        <v>456</v>
      </c>
      <c r="N892" s="71">
        <v>53.9</v>
      </c>
      <c r="O892" s="42" t="s">
        <v>3298</v>
      </c>
      <c r="P892" s="194">
        <f aca="true" t="shared" si="186" ref="P892">IF(N892&lt;150,3)</f>
        <v>3</v>
      </c>
    </row>
    <row r="893" spans="11:16" ht="11.25" customHeight="1">
      <c r="K893" s="77"/>
      <c r="L893" s="188" t="s">
        <v>457</v>
      </c>
      <c r="M893" s="185" t="s">
        <v>458</v>
      </c>
      <c r="N893" s="71">
        <v>18.8</v>
      </c>
      <c r="O893" s="42" t="s">
        <v>3298</v>
      </c>
      <c r="P893" s="194">
        <f t="shared" si="185"/>
        <v>2</v>
      </c>
    </row>
    <row r="894" spans="11:16" ht="11.25" customHeight="1">
      <c r="K894" s="77"/>
      <c r="L894" s="188" t="s">
        <v>459</v>
      </c>
      <c r="M894" s="185" t="s">
        <v>1695</v>
      </c>
      <c r="N894" s="71">
        <v>71</v>
      </c>
      <c r="O894" s="42" t="s">
        <v>3298</v>
      </c>
      <c r="P894" s="194">
        <f aca="true" t="shared" si="187" ref="P894:P897">IF(N894&lt;150,3)</f>
        <v>3</v>
      </c>
    </row>
    <row r="895" spans="11:16" ht="11.25" customHeight="1">
      <c r="K895" s="77"/>
      <c r="L895" s="188" t="s">
        <v>1696</v>
      </c>
      <c r="M895" s="185" t="s">
        <v>1697</v>
      </c>
      <c r="N895" s="71">
        <v>72.1</v>
      </c>
      <c r="O895" s="42" t="s">
        <v>3298</v>
      </c>
      <c r="P895" s="194">
        <f t="shared" si="187"/>
        <v>3</v>
      </c>
    </row>
    <row r="896" spans="11:16" ht="11.25" customHeight="1">
      <c r="K896" s="77"/>
      <c r="L896" s="188" t="s">
        <v>1698</v>
      </c>
      <c r="M896" s="185" t="s">
        <v>1699</v>
      </c>
      <c r="N896" s="71">
        <v>109.6</v>
      </c>
      <c r="O896" s="42" t="s">
        <v>3298</v>
      </c>
      <c r="P896" s="194">
        <f t="shared" si="187"/>
        <v>3</v>
      </c>
    </row>
    <row r="897" spans="11:16" ht="11.25" customHeight="1">
      <c r="K897" s="77"/>
      <c r="L897" s="188" t="s">
        <v>1700</v>
      </c>
      <c r="M897" s="185" t="s">
        <v>1701</v>
      </c>
      <c r="N897" s="71">
        <v>66.3</v>
      </c>
      <c r="O897" s="42" t="s">
        <v>3298</v>
      </c>
      <c r="P897" s="194">
        <f t="shared" si="187"/>
        <v>3</v>
      </c>
    </row>
    <row r="898" spans="11:16" ht="11.25" customHeight="1">
      <c r="K898" s="77"/>
      <c r="L898" s="188" t="s">
        <v>1706</v>
      </c>
      <c r="M898" s="185" t="s">
        <v>1707</v>
      </c>
      <c r="N898" s="71">
        <v>39.8</v>
      </c>
      <c r="O898" s="42" t="s">
        <v>3298</v>
      </c>
      <c r="P898" s="194">
        <f t="shared" si="185"/>
        <v>2</v>
      </c>
    </row>
    <row r="899" spans="11:16" ht="11.25" customHeight="1">
      <c r="K899" s="77"/>
      <c r="L899" s="188" t="s">
        <v>1702</v>
      </c>
      <c r="M899" s="185" t="s">
        <v>1703</v>
      </c>
      <c r="N899" s="71">
        <v>75.1</v>
      </c>
      <c r="O899" s="42" t="s">
        <v>3298</v>
      </c>
      <c r="P899" s="194">
        <f aca="true" t="shared" si="188" ref="P899:P900">IF(N899&lt;150,3)</f>
        <v>3</v>
      </c>
    </row>
    <row r="900" spans="11:16" ht="11.25" customHeight="1">
      <c r="K900" s="77"/>
      <c r="L900" s="188" t="s">
        <v>1704</v>
      </c>
      <c r="M900" s="185" t="s">
        <v>1705</v>
      </c>
      <c r="N900" s="71">
        <v>60.9</v>
      </c>
      <c r="O900" s="42" t="s">
        <v>3298</v>
      </c>
      <c r="P900" s="194">
        <f t="shared" si="188"/>
        <v>3</v>
      </c>
    </row>
    <row r="901" spans="11:16" ht="11.25" customHeight="1">
      <c r="K901" s="77"/>
      <c r="L901" s="188" t="s">
        <v>1708</v>
      </c>
      <c r="M901" s="185" t="s">
        <v>923</v>
      </c>
      <c r="N901" s="71">
        <v>32.2</v>
      </c>
      <c r="O901" s="42" t="s">
        <v>3298</v>
      </c>
      <c r="P901" s="194">
        <f t="shared" si="185"/>
        <v>2</v>
      </c>
    </row>
    <row r="902" spans="11:16" ht="11.25" customHeight="1">
      <c r="K902" s="77"/>
      <c r="L902" s="188" t="s">
        <v>1709</v>
      </c>
      <c r="M902" s="185" t="s">
        <v>925</v>
      </c>
      <c r="N902" s="71">
        <v>60.1</v>
      </c>
      <c r="O902" s="42" t="s">
        <v>3298</v>
      </c>
      <c r="P902" s="194">
        <f aca="true" t="shared" si="189" ref="P902">IF(N902&lt;150,3)</f>
        <v>3</v>
      </c>
    </row>
    <row r="903" spans="11:16" ht="11.25" customHeight="1">
      <c r="K903" s="77"/>
      <c r="L903" s="188" t="s">
        <v>1710</v>
      </c>
      <c r="M903" s="185" t="s">
        <v>1711</v>
      </c>
      <c r="N903" s="71">
        <v>22.3</v>
      </c>
      <c r="O903" s="42" t="s">
        <v>3298</v>
      </c>
      <c r="P903" s="194">
        <f t="shared" si="185"/>
        <v>2</v>
      </c>
    </row>
    <row r="904" spans="11:16" ht="11.25" customHeight="1">
      <c r="K904" s="77"/>
      <c r="L904" s="188" t="s">
        <v>1712</v>
      </c>
      <c r="M904" s="185" t="s">
        <v>1713</v>
      </c>
      <c r="N904" s="71">
        <v>46.6</v>
      </c>
      <c r="O904" s="42" t="s">
        <v>3298</v>
      </c>
      <c r="P904" s="194">
        <f t="shared" si="185"/>
        <v>2</v>
      </c>
    </row>
    <row r="905" spans="11:16" ht="11.25" customHeight="1">
      <c r="K905" s="77"/>
      <c r="L905" s="188" t="s">
        <v>1714</v>
      </c>
      <c r="M905" s="185" t="s">
        <v>1715</v>
      </c>
      <c r="N905" s="71">
        <v>66.4</v>
      </c>
      <c r="O905" s="42" t="s">
        <v>3298</v>
      </c>
      <c r="P905" s="194">
        <f aca="true" t="shared" si="190" ref="P905">IF(N905&lt;150,3)</f>
        <v>3</v>
      </c>
    </row>
    <row r="906" spans="11:16" ht="11.25" customHeight="1">
      <c r="K906" s="77"/>
      <c r="L906" s="188" t="s">
        <v>1716</v>
      </c>
      <c r="M906" s="185" t="s">
        <v>1717</v>
      </c>
      <c r="N906" s="71">
        <v>43.9</v>
      </c>
      <c r="O906" s="42" t="s">
        <v>3298</v>
      </c>
      <c r="P906" s="194">
        <f t="shared" si="185"/>
        <v>2</v>
      </c>
    </row>
    <row r="907" spans="11:16" ht="11.25" customHeight="1">
      <c r="K907" s="77"/>
      <c r="L907" s="188" t="s">
        <v>1718</v>
      </c>
      <c r="M907" s="185" t="s">
        <v>1719</v>
      </c>
      <c r="N907" s="71">
        <v>65.6</v>
      </c>
      <c r="O907" s="42" t="s">
        <v>3298</v>
      </c>
      <c r="P907" s="194">
        <f aca="true" t="shared" si="191" ref="P907:P910">IF(N907&lt;150,3)</f>
        <v>3</v>
      </c>
    </row>
    <row r="908" spans="11:16" ht="11.25" customHeight="1">
      <c r="K908" s="77"/>
      <c r="L908" s="188" t="s">
        <v>1720</v>
      </c>
      <c r="M908" s="185" t="s">
        <v>1721</v>
      </c>
      <c r="N908" s="71">
        <v>57</v>
      </c>
      <c r="O908" s="42" t="s">
        <v>3298</v>
      </c>
      <c r="P908" s="194">
        <f t="shared" si="191"/>
        <v>3</v>
      </c>
    </row>
    <row r="909" spans="11:16" ht="11.25" customHeight="1">
      <c r="K909" s="77"/>
      <c r="L909" s="188" t="s">
        <v>1722</v>
      </c>
      <c r="M909" s="185" t="s">
        <v>1723</v>
      </c>
      <c r="N909" s="71">
        <v>69.5</v>
      </c>
      <c r="O909" s="42" t="s">
        <v>3298</v>
      </c>
      <c r="P909" s="194">
        <f t="shared" si="191"/>
        <v>3</v>
      </c>
    </row>
    <row r="910" spans="11:16" ht="11.25" customHeight="1">
      <c r="K910" s="77"/>
      <c r="L910" s="188" t="s">
        <v>1725</v>
      </c>
      <c r="M910" s="185" t="s">
        <v>1726</v>
      </c>
      <c r="N910" s="71">
        <v>76.1</v>
      </c>
      <c r="O910" s="42" t="s">
        <v>3298</v>
      </c>
      <c r="P910" s="194">
        <f t="shared" si="191"/>
        <v>3</v>
      </c>
    </row>
    <row r="911" spans="11:16" ht="11.25" customHeight="1">
      <c r="K911" s="77"/>
      <c r="L911" s="188" t="s">
        <v>1727</v>
      </c>
      <c r="M911" s="185" t="s">
        <v>1728</v>
      </c>
      <c r="N911" s="71">
        <v>278.6</v>
      </c>
      <c r="O911" s="42" t="s">
        <v>3298</v>
      </c>
      <c r="P911" s="194">
        <v>5</v>
      </c>
    </row>
    <row r="912" spans="11:16" ht="11.25" customHeight="1">
      <c r="K912" s="77"/>
      <c r="L912" s="188" t="s">
        <v>192</v>
      </c>
      <c r="M912" s="185" t="s">
        <v>1724</v>
      </c>
      <c r="N912" s="71">
        <v>0</v>
      </c>
      <c r="O912" s="42"/>
      <c r="P912" s="194">
        <f aca="true" t="shared" si="192" ref="P912:P915">IF(N912&lt;5,1)</f>
        <v>1</v>
      </c>
    </row>
    <row r="913" spans="11:16" ht="11.25" customHeight="1">
      <c r="K913" s="77"/>
      <c r="L913" s="188" t="s">
        <v>193</v>
      </c>
      <c r="M913" s="185" t="s">
        <v>1729</v>
      </c>
      <c r="N913" s="71">
        <v>0</v>
      </c>
      <c r="O913" s="42"/>
      <c r="P913" s="194">
        <f t="shared" si="192"/>
        <v>1</v>
      </c>
    </row>
    <row r="914" spans="11:16" ht="11.25" customHeight="1">
      <c r="K914" s="77"/>
      <c r="L914" s="188" t="s">
        <v>194</v>
      </c>
      <c r="M914" s="185" t="s">
        <v>1730</v>
      </c>
      <c r="N914" s="71">
        <v>0</v>
      </c>
      <c r="O914" s="42"/>
      <c r="P914" s="194">
        <f t="shared" si="192"/>
        <v>1</v>
      </c>
    </row>
    <row r="915" spans="11:16" ht="11.25" customHeight="1">
      <c r="K915" s="77"/>
      <c r="L915" s="188" t="s">
        <v>195</v>
      </c>
      <c r="M915" s="185" t="s">
        <v>1731</v>
      </c>
      <c r="N915" s="71">
        <v>0</v>
      </c>
      <c r="O915" s="42"/>
      <c r="P915" s="194">
        <f t="shared" si="192"/>
        <v>1</v>
      </c>
    </row>
    <row r="916" spans="11:16" ht="11.25" customHeight="1">
      <c r="K916" s="77"/>
      <c r="L916" s="188" t="s">
        <v>1732</v>
      </c>
      <c r="M916" s="185" t="s">
        <v>1733</v>
      </c>
      <c r="N916" s="71">
        <v>58.7</v>
      </c>
      <c r="O916" s="42" t="s">
        <v>3298</v>
      </c>
      <c r="P916" s="194">
        <f aca="true" t="shared" si="193" ref="P916">IF(N916&lt;150,3)</f>
        <v>3</v>
      </c>
    </row>
    <row r="917" spans="11:16" ht="11.25" customHeight="1">
      <c r="K917" s="77"/>
      <c r="L917" s="188" t="s">
        <v>1734</v>
      </c>
      <c r="M917" s="185" t="s">
        <v>1735</v>
      </c>
      <c r="N917" s="71">
        <v>15.8</v>
      </c>
      <c r="O917" s="42" t="s">
        <v>3298</v>
      </c>
      <c r="P917" s="194">
        <f aca="true" t="shared" si="194" ref="P917:P962">IF(N917&lt;50,2)</f>
        <v>2</v>
      </c>
    </row>
    <row r="918" spans="11:16" ht="11.25" customHeight="1">
      <c r="K918" s="77"/>
      <c r="L918" s="188" t="s">
        <v>1736</v>
      </c>
      <c r="M918" s="185" t="s">
        <v>1737</v>
      </c>
      <c r="N918" s="71">
        <v>42.5</v>
      </c>
      <c r="O918" s="42" t="s">
        <v>3298</v>
      </c>
      <c r="P918" s="194">
        <f t="shared" si="194"/>
        <v>2</v>
      </c>
    </row>
    <row r="919" spans="11:16" ht="11.25" customHeight="1">
      <c r="K919" s="77"/>
      <c r="L919" s="188" t="s">
        <v>1738</v>
      </c>
      <c r="M919" s="185" t="s">
        <v>1739</v>
      </c>
      <c r="N919" s="71">
        <v>48.8</v>
      </c>
      <c r="O919" s="42" t="s">
        <v>3298</v>
      </c>
      <c r="P919" s="194">
        <f t="shared" si="194"/>
        <v>2</v>
      </c>
    </row>
    <row r="920" spans="11:16" ht="11.25" customHeight="1">
      <c r="K920" s="77"/>
      <c r="L920" s="188" t="s">
        <v>1740</v>
      </c>
      <c r="M920" s="185" t="s">
        <v>1741</v>
      </c>
      <c r="N920" s="71">
        <v>75</v>
      </c>
      <c r="O920" s="42" t="s">
        <v>3298</v>
      </c>
      <c r="P920" s="194">
        <f aca="true" t="shared" si="195" ref="P920:P924">IF(N920&lt;150,3)</f>
        <v>3</v>
      </c>
    </row>
    <row r="921" spans="11:16" ht="11.25" customHeight="1">
      <c r="K921" s="77"/>
      <c r="L921" s="188" t="s">
        <v>1742</v>
      </c>
      <c r="M921" s="185" t="s">
        <v>1743</v>
      </c>
      <c r="N921" s="71">
        <v>500.1</v>
      </c>
      <c r="O921" s="42" t="s">
        <v>3298</v>
      </c>
      <c r="P921" s="194">
        <v>5</v>
      </c>
    </row>
    <row r="922" spans="11:16" ht="11.25" customHeight="1">
      <c r="K922" s="77"/>
      <c r="L922" s="188" t="s">
        <v>1744</v>
      </c>
      <c r="M922" s="185" t="s">
        <v>1745</v>
      </c>
      <c r="N922" s="71">
        <v>54.8</v>
      </c>
      <c r="O922" s="42" t="s">
        <v>3298</v>
      </c>
      <c r="P922" s="194">
        <f t="shared" si="195"/>
        <v>3</v>
      </c>
    </row>
    <row r="923" spans="11:16" ht="11.25" customHeight="1">
      <c r="K923" s="77"/>
      <c r="L923" s="188" t="s">
        <v>1746</v>
      </c>
      <c r="M923" s="185" t="s">
        <v>1747</v>
      </c>
      <c r="N923" s="71">
        <v>51.6</v>
      </c>
      <c r="O923" s="42" t="s">
        <v>3298</v>
      </c>
      <c r="P923" s="194">
        <f t="shared" si="195"/>
        <v>3</v>
      </c>
    </row>
    <row r="924" spans="11:16" ht="11.25" customHeight="1">
      <c r="K924" s="77"/>
      <c r="L924" s="188" t="s">
        <v>1748</v>
      </c>
      <c r="M924" s="185" t="s">
        <v>1749</v>
      </c>
      <c r="N924" s="71">
        <v>67.2</v>
      </c>
      <c r="O924" s="42" t="s">
        <v>3298</v>
      </c>
      <c r="P924" s="194">
        <f t="shared" si="195"/>
        <v>3</v>
      </c>
    </row>
    <row r="925" spans="11:16" ht="11.25" customHeight="1">
      <c r="K925" s="77"/>
      <c r="L925" s="188" t="s">
        <v>1750</v>
      </c>
      <c r="M925" s="185" t="s">
        <v>1751</v>
      </c>
      <c r="N925" s="71">
        <v>13.3</v>
      </c>
      <c r="O925" s="42" t="s">
        <v>3298</v>
      </c>
      <c r="P925" s="194">
        <f t="shared" si="194"/>
        <v>2</v>
      </c>
    </row>
    <row r="926" spans="11:16" ht="11.25" customHeight="1">
      <c r="K926" s="77"/>
      <c r="L926" s="188" t="s">
        <v>1752</v>
      </c>
      <c r="M926" s="185" t="s">
        <v>1753</v>
      </c>
      <c r="N926" s="71">
        <v>63.3</v>
      </c>
      <c r="O926" s="42" t="s">
        <v>3298</v>
      </c>
      <c r="P926" s="194">
        <f aca="true" t="shared" si="196" ref="P926">IF(N926&lt;150,3)</f>
        <v>3</v>
      </c>
    </row>
    <row r="927" spans="11:16" ht="11.25" customHeight="1">
      <c r="K927" s="77"/>
      <c r="L927" s="188" t="s">
        <v>1754</v>
      </c>
      <c r="M927" s="185" t="s">
        <v>1755</v>
      </c>
      <c r="N927" s="71">
        <v>45.5</v>
      </c>
      <c r="O927" s="42" t="s">
        <v>3298</v>
      </c>
      <c r="P927" s="194">
        <f t="shared" si="194"/>
        <v>2</v>
      </c>
    </row>
    <row r="928" spans="11:16" ht="11.25" customHeight="1">
      <c r="K928" s="77"/>
      <c r="L928" s="188" t="s">
        <v>1756</v>
      </c>
      <c r="M928" s="185" t="s">
        <v>1757</v>
      </c>
      <c r="N928" s="71">
        <v>148.8</v>
      </c>
      <c r="O928" s="42" t="s">
        <v>3298</v>
      </c>
      <c r="P928" s="194">
        <f aca="true" t="shared" si="197" ref="P928:P930">IF(N928&lt;150,3)</f>
        <v>3</v>
      </c>
    </row>
    <row r="929" spans="11:16" ht="11.25" customHeight="1">
      <c r="K929" s="77"/>
      <c r="L929" s="188" t="s">
        <v>1758</v>
      </c>
      <c r="M929" s="185" t="s">
        <v>1759</v>
      </c>
      <c r="N929" s="71">
        <v>73.7</v>
      </c>
      <c r="O929" s="42" t="s">
        <v>3298</v>
      </c>
      <c r="P929" s="194">
        <f t="shared" si="197"/>
        <v>3</v>
      </c>
    </row>
    <row r="930" spans="11:16" ht="11.25" customHeight="1">
      <c r="K930" s="77"/>
      <c r="L930" s="188" t="s">
        <v>1760</v>
      </c>
      <c r="M930" s="185" t="s">
        <v>1761</v>
      </c>
      <c r="N930" s="71">
        <v>56.3</v>
      </c>
      <c r="O930" s="42" t="s">
        <v>3298</v>
      </c>
      <c r="P930" s="194">
        <f t="shared" si="197"/>
        <v>3</v>
      </c>
    </row>
    <row r="931" spans="11:16" ht="11.25" customHeight="1">
      <c r="K931" s="77"/>
      <c r="L931" s="188" t="s">
        <v>1762</v>
      </c>
      <c r="M931" s="185" t="s">
        <v>1763</v>
      </c>
      <c r="N931" s="71">
        <v>32.7</v>
      </c>
      <c r="O931" s="42" t="s">
        <v>3298</v>
      </c>
      <c r="P931" s="194">
        <f t="shared" si="194"/>
        <v>2</v>
      </c>
    </row>
    <row r="932" spans="11:16" ht="11.25" customHeight="1">
      <c r="K932" s="77"/>
      <c r="L932" s="188" t="s">
        <v>1869</v>
      </c>
      <c r="M932" s="185" t="s">
        <v>1870</v>
      </c>
      <c r="N932" s="71">
        <v>23.4</v>
      </c>
      <c r="O932" s="42" t="s">
        <v>3298</v>
      </c>
      <c r="P932" s="194">
        <f t="shared" si="194"/>
        <v>2</v>
      </c>
    </row>
    <row r="933" spans="11:16" ht="11.25" customHeight="1">
      <c r="K933" s="77"/>
      <c r="L933" s="188" t="s">
        <v>1871</v>
      </c>
      <c r="M933" s="185" t="s">
        <v>1872</v>
      </c>
      <c r="N933" s="71">
        <v>72</v>
      </c>
      <c r="O933" s="42" t="s">
        <v>3298</v>
      </c>
      <c r="P933" s="194">
        <f aca="true" t="shared" si="198" ref="P933:P936">IF(N933&lt;150,3)</f>
        <v>3</v>
      </c>
    </row>
    <row r="934" spans="11:16" ht="11.25" customHeight="1">
      <c r="K934" s="77"/>
      <c r="L934" s="188" t="s">
        <v>1873</v>
      </c>
      <c r="M934" s="185" t="s">
        <v>1874</v>
      </c>
      <c r="N934" s="71">
        <v>117.5</v>
      </c>
      <c r="O934" s="42" t="s">
        <v>3298</v>
      </c>
      <c r="P934" s="194">
        <f t="shared" si="198"/>
        <v>3</v>
      </c>
    </row>
    <row r="935" spans="11:16" ht="11.25" customHeight="1">
      <c r="K935" s="77"/>
      <c r="L935" s="188" t="s">
        <v>1875</v>
      </c>
      <c r="M935" s="185" t="s">
        <v>22</v>
      </c>
      <c r="N935" s="71">
        <v>67.7</v>
      </c>
      <c r="O935" s="42" t="s">
        <v>3298</v>
      </c>
      <c r="P935" s="194">
        <f t="shared" si="198"/>
        <v>3</v>
      </c>
    </row>
    <row r="936" spans="11:16" ht="11.25" customHeight="1">
      <c r="K936" s="77"/>
      <c r="L936" s="188" t="s">
        <v>1876</v>
      </c>
      <c r="M936" s="185" t="s">
        <v>1877</v>
      </c>
      <c r="N936" s="71">
        <v>77.3</v>
      </c>
      <c r="O936" s="42" t="s">
        <v>3298</v>
      </c>
      <c r="P936" s="194">
        <f t="shared" si="198"/>
        <v>3</v>
      </c>
    </row>
    <row r="937" spans="11:16" ht="11.25" customHeight="1">
      <c r="K937" s="77"/>
      <c r="L937" s="188" t="s">
        <v>1878</v>
      </c>
      <c r="M937" s="185" t="s">
        <v>1879</v>
      </c>
      <c r="N937" s="71">
        <v>38.8</v>
      </c>
      <c r="O937" s="42" t="s">
        <v>3298</v>
      </c>
      <c r="P937" s="194">
        <f t="shared" si="194"/>
        <v>2</v>
      </c>
    </row>
    <row r="938" spans="11:16" ht="11.25" customHeight="1">
      <c r="K938" s="77"/>
      <c r="L938" s="188" t="s">
        <v>1880</v>
      </c>
      <c r="M938" s="185" t="s">
        <v>1881</v>
      </c>
      <c r="N938" s="71">
        <v>21.2</v>
      </c>
      <c r="O938" s="42" t="s">
        <v>3298</v>
      </c>
      <c r="P938" s="194">
        <f t="shared" si="194"/>
        <v>2</v>
      </c>
    </row>
    <row r="939" spans="11:16" ht="11.25" customHeight="1">
      <c r="K939" s="77"/>
      <c r="L939" s="188" t="s">
        <v>1882</v>
      </c>
      <c r="M939" s="185" t="s">
        <v>1883</v>
      </c>
      <c r="N939" s="71">
        <v>211.5</v>
      </c>
      <c r="O939" s="42" t="s">
        <v>3298</v>
      </c>
      <c r="P939" s="194">
        <f>IF(N939&lt;250,4)</f>
        <v>4</v>
      </c>
    </row>
    <row r="940" spans="11:16" ht="11.25" customHeight="1">
      <c r="K940" s="77"/>
      <c r="L940" s="188" t="s">
        <v>1884</v>
      </c>
      <c r="M940" s="185" t="s">
        <v>1885</v>
      </c>
      <c r="N940" s="71">
        <v>12.5</v>
      </c>
      <c r="O940" s="42" t="s">
        <v>3298</v>
      </c>
      <c r="P940" s="194">
        <f t="shared" si="194"/>
        <v>2</v>
      </c>
    </row>
    <row r="941" spans="11:16" ht="11.25" customHeight="1">
      <c r="K941" s="77"/>
      <c r="L941" s="188" t="s">
        <v>1886</v>
      </c>
      <c r="M941" s="185" t="s">
        <v>1887</v>
      </c>
      <c r="N941" s="71">
        <v>101.9</v>
      </c>
      <c r="O941" s="42" t="s">
        <v>3298</v>
      </c>
      <c r="P941" s="194">
        <f aca="true" t="shared" si="199" ref="P941:P949">IF(N941&lt;150,3)</f>
        <v>3</v>
      </c>
    </row>
    <row r="942" spans="11:16" ht="11.25" customHeight="1">
      <c r="K942" s="77"/>
      <c r="L942" s="188" t="s">
        <v>1888</v>
      </c>
      <c r="M942" s="185" t="s">
        <v>1889</v>
      </c>
      <c r="N942" s="71">
        <v>62.6</v>
      </c>
      <c r="O942" s="42" t="s">
        <v>3298</v>
      </c>
      <c r="P942" s="194">
        <f t="shared" si="199"/>
        <v>3</v>
      </c>
    </row>
    <row r="943" spans="11:16" ht="11.25" customHeight="1">
      <c r="K943" s="77"/>
      <c r="L943" s="188" t="s">
        <v>567</v>
      </c>
      <c r="M943" s="185" t="s">
        <v>568</v>
      </c>
      <c r="N943" s="71">
        <v>100.9</v>
      </c>
      <c r="O943" s="42" t="s">
        <v>3298</v>
      </c>
      <c r="P943" s="194">
        <f t="shared" si="199"/>
        <v>3</v>
      </c>
    </row>
    <row r="944" spans="11:16" ht="11.25" customHeight="1">
      <c r="K944" s="77"/>
      <c r="L944" s="188" t="s">
        <v>569</v>
      </c>
      <c r="M944" s="185" t="s">
        <v>570</v>
      </c>
      <c r="N944" s="71">
        <v>111</v>
      </c>
      <c r="O944" s="42" t="s">
        <v>3298</v>
      </c>
      <c r="P944" s="194">
        <f t="shared" si="199"/>
        <v>3</v>
      </c>
    </row>
    <row r="945" spans="11:16" ht="11.25" customHeight="1">
      <c r="K945" s="77"/>
      <c r="L945" s="188" t="s">
        <v>571</v>
      </c>
      <c r="M945" s="185" t="s">
        <v>572</v>
      </c>
      <c r="N945" s="71">
        <v>147.6</v>
      </c>
      <c r="O945" s="42" t="s">
        <v>3298</v>
      </c>
      <c r="P945" s="194">
        <f t="shared" si="199"/>
        <v>3</v>
      </c>
    </row>
    <row r="946" spans="11:16" ht="11.25" customHeight="1">
      <c r="K946" s="77"/>
      <c r="L946" s="188" t="s">
        <v>573</v>
      </c>
      <c r="M946" s="185" t="s">
        <v>574</v>
      </c>
      <c r="N946" s="71">
        <v>201.6</v>
      </c>
      <c r="O946" s="42" t="s">
        <v>3298</v>
      </c>
      <c r="P946" s="194">
        <f>IF(N946&lt;250,4)</f>
        <v>4</v>
      </c>
    </row>
    <row r="947" spans="11:16" ht="11.25" customHeight="1">
      <c r="K947" s="77"/>
      <c r="L947" s="188" t="s">
        <v>575</v>
      </c>
      <c r="M947" s="185" t="s">
        <v>576</v>
      </c>
      <c r="N947" s="71">
        <v>115.5</v>
      </c>
      <c r="O947" s="42" t="s">
        <v>3298</v>
      </c>
      <c r="P947" s="194">
        <f t="shared" si="199"/>
        <v>3</v>
      </c>
    </row>
    <row r="948" spans="11:16" ht="11.25" customHeight="1">
      <c r="K948" s="77"/>
      <c r="L948" s="188" t="s">
        <v>577</v>
      </c>
      <c r="M948" s="185" t="s">
        <v>578</v>
      </c>
      <c r="N948" s="71">
        <v>146.6</v>
      </c>
      <c r="O948" s="42" t="s">
        <v>3298</v>
      </c>
      <c r="P948" s="194">
        <f t="shared" si="199"/>
        <v>3</v>
      </c>
    </row>
    <row r="949" spans="11:16" ht="11.25" customHeight="1">
      <c r="K949" s="77"/>
      <c r="L949" s="188" t="s">
        <v>579</v>
      </c>
      <c r="M949" s="185" t="s">
        <v>580</v>
      </c>
      <c r="N949" s="71">
        <v>148</v>
      </c>
      <c r="O949" s="42" t="s">
        <v>3298</v>
      </c>
      <c r="P949" s="194">
        <f t="shared" si="199"/>
        <v>3</v>
      </c>
    </row>
    <row r="950" spans="11:16" ht="11.25" customHeight="1">
      <c r="K950" s="77"/>
      <c r="L950" s="188" t="s">
        <v>581</v>
      </c>
      <c r="M950" s="185" t="s">
        <v>582</v>
      </c>
      <c r="N950" s="71">
        <v>23.8</v>
      </c>
      <c r="O950" s="42" t="s">
        <v>3298</v>
      </c>
      <c r="P950" s="194">
        <f t="shared" si="194"/>
        <v>2</v>
      </c>
    </row>
    <row r="951" spans="11:16" ht="11.25" customHeight="1">
      <c r="K951" s="77"/>
      <c r="L951" s="188" t="s">
        <v>583</v>
      </c>
      <c r="M951" s="185" t="s">
        <v>584</v>
      </c>
      <c r="N951" s="71">
        <v>70.9</v>
      </c>
      <c r="O951" s="42" t="s">
        <v>3298</v>
      </c>
      <c r="P951" s="194">
        <f aca="true" t="shared" si="200" ref="P951:P957">IF(N951&lt;150,3)</f>
        <v>3</v>
      </c>
    </row>
    <row r="952" spans="11:16" ht="11.25" customHeight="1">
      <c r="K952" s="77"/>
      <c r="L952" s="188" t="s">
        <v>585</v>
      </c>
      <c r="M952" s="185" t="s">
        <v>586</v>
      </c>
      <c r="N952" s="71">
        <v>110.3</v>
      </c>
      <c r="O952" s="42" t="s">
        <v>3298</v>
      </c>
      <c r="P952" s="194">
        <f t="shared" si="200"/>
        <v>3</v>
      </c>
    </row>
    <row r="953" spans="11:16" ht="11.25" customHeight="1">
      <c r="K953" s="77"/>
      <c r="L953" s="188" t="s">
        <v>587</v>
      </c>
      <c r="M953" s="185" t="s">
        <v>588</v>
      </c>
      <c r="N953" s="71">
        <v>149.7</v>
      </c>
      <c r="O953" s="42" t="s">
        <v>3298</v>
      </c>
      <c r="P953" s="194">
        <f t="shared" si="200"/>
        <v>3</v>
      </c>
    </row>
    <row r="954" spans="11:16" ht="11.25" customHeight="1">
      <c r="K954" s="77"/>
      <c r="L954" s="188" t="s">
        <v>589</v>
      </c>
      <c r="M954" s="185" t="s">
        <v>590</v>
      </c>
      <c r="N954" s="71">
        <v>132.7</v>
      </c>
      <c r="O954" s="42" t="s">
        <v>3298</v>
      </c>
      <c r="P954" s="194">
        <f t="shared" si="200"/>
        <v>3</v>
      </c>
    </row>
    <row r="955" spans="11:16" ht="11.25" customHeight="1">
      <c r="K955" s="77"/>
      <c r="L955" s="188" t="s">
        <v>591</v>
      </c>
      <c r="M955" s="185" t="s">
        <v>592</v>
      </c>
      <c r="N955" s="71">
        <v>82.2</v>
      </c>
      <c r="O955" s="42" t="s">
        <v>3298</v>
      </c>
      <c r="P955" s="194">
        <f t="shared" si="200"/>
        <v>3</v>
      </c>
    </row>
    <row r="956" spans="11:16" ht="11.25" customHeight="1">
      <c r="K956" s="77"/>
      <c r="L956" s="188" t="s">
        <v>593</v>
      </c>
      <c r="M956" s="185" t="s">
        <v>594</v>
      </c>
      <c r="N956" s="71">
        <v>51.2</v>
      </c>
      <c r="O956" s="42" t="s">
        <v>3298</v>
      </c>
      <c r="P956" s="194">
        <f t="shared" si="200"/>
        <v>3</v>
      </c>
    </row>
    <row r="957" spans="11:16" ht="11.25" customHeight="1">
      <c r="K957" s="77"/>
      <c r="L957" s="188" t="s">
        <v>595</v>
      </c>
      <c r="M957" s="185" t="s">
        <v>596</v>
      </c>
      <c r="N957" s="71">
        <v>138.4</v>
      </c>
      <c r="O957" s="42" t="s">
        <v>3298</v>
      </c>
      <c r="P957" s="194">
        <f t="shared" si="200"/>
        <v>3</v>
      </c>
    </row>
    <row r="958" spans="11:16" ht="11.25" customHeight="1">
      <c r="K958" s="77"/>
      <c r="L958" s="188" t="s">
        <v>597</v>
      </c>
      <c r="M958" s="185" t="s">
        <v>2485</v>
      </c>
      <c r="N958" s="71">
        <v>268.8</v>
      </c>
      <c r="O958" s="42" t="s">
        <v>3298</v>
      </c>
      <c r="P958" s="194">
        <v>5</v>
      </c>
    </row>
    <row r="959" spans="11:16" ht="11.25" customHeight="1">
      <c r="K959" s="77"/>
      <c r="L959" s="188" t="s">
        <v>2486</v>
      </c>
      <c r="M959" s="185" t="s">
        <v>2487</v>
      </c>
      <c r="N959" s="71">
        <v>536.4</v>
      </c>
      <c r="O959" s="42" t="s">
        <v>3298</v>
      </c>
      <c r="P959" s="194">
        <v>5</v>
      </c>
    </row>
    <row r="960" spans="11:16" ht="11.25" customHeight="1">
      <c r="K960" s="77"/>
      <c r="L960" s="188" t="s">
        <v>2488</v>
      </c>
      <c r="M960" s="185" t="s">
        <v>1266</v>
      </c>
      <c r="N960" s="71">
        <v>20.9</v>
      </c>
      <c r="O960" s="42" t="s">
        <v>3298</v>
      </c>
      <c r="P960" s="194">
        <f t="shared" si="194"/>
        <v>2</v>
      </c>
    </row>
    <row r="961" spans="11:16" ht="11.25" customHeight="1">
      <c r="K961" s="77"/>
      <c r="L961" s="188" t="s">
        <v>2489</v>
      </c>
      <c r="M961" s="185" t="s">
        <v>50</v>
      </c>
      <c r="N961" s="71">
        <v>5.8</v>
      </c>
      <c r="O961" s="42" t="s">
        <v>3298</v>
      </c>
      <c r="P961" s="194">
        <f t="shared" si="194"/>
        <v>2</v>
      </c>
    </row>
    <row r="962" spans="11:16" ht="11.25" customHeight="1">
      <c r="K962" s="77"/>
      <c r="L962" s="188" t="s">
        <v>2490</v>
      </c>
      <c r="M962" s="185" t="s">
        <v>3122</v>
      </c>
      <c r="N962" s="71">
        <v>7</v>
      </c>
      <c r="O962" s="42" t="s">
        <v>3298</v>
      </c>
      <c r="P962" s="194">
        <f t="shared" si="194"/>
        <v>2</v>
      </c>
    </row>
    <row r="963" spans="11:16" ht="11.25" customHeight="1">
      <c r="K963" s="77"/>
      <c r="L963" s="188" t="s">
        <v>3123</v>
      </c>
      <c r="M963" s="185" t="s">
        <v>3124</v>
      </c>
      <c r="N963" s="71">
        <v>0.6</v>
      </c>
      <c r="O963" s="42" t="s">
        <v>3298</v>
      </c>
      <c r="P963" s="194">
        <f aca="true" t="shared" si="201" ref="P963:P979">IF(N963&lt;5,1)</f>
        <v>1</v>
      </c>
    </row>
    <row r="964" spans="11:16" ht="11.25" customHeight="1">
      <c r="K964" s="77"/>
      <c r="L964" s="188" t="s">
        <v>3125</v>
      </c>
      <c r="M964" s="185" t="s">
        <v>3126</v>
      </c>
      <c r="N964" s="71">
        <v>5.8</v>
      </c>
      <c r="O964" s="42" t="s">
        <v>3298</v>
      </c>
      <c r="P964" s="194">
        <f aca="true" t="shared" si="202" ref="P964">IF(N964&lt;50,2)</f>
        <v>2</v>
      </c>
    </row>
    <row r="965" spans="11:16" ht="11.25" customHeight="1">
      <c r="K965" s="77"/>
      <c r="L965" s="188" t="s">
        <v>3127</v>
      </c>
      <c r="M965" s="185" t="s">
        <v>51</v>
      </c>
      <c r="N965" s="71">
        <v>0.4</v>
      </c>
      <c r="O965" s="42" t="s">
        <v>3298</v>
      </c>
      <c r="P965" s="194">
        <f t="shared" si="201"/>
        <v>1</v>
      </c>
    </row>
    <row r="966" spans="11:16" ht="11.25" customHeight="1">
      <c r="K966" s="77"/>
      <c r="L966" s="188" t="s">
        <v>3128</v>
      </c>
      <c r="M966" s="185" t="s">
        <v>52</v>
      </c>
      <c r="N966" s="71">
        <v>0.7</v>
      </c>
      <c r="O966" s="42" t="s">
        <v>3298</v>
      </c>
      <c r="P966" s="194">
        <f t="shared" si="201"/>
        <v>1</v>
      </c>
    </row>
    <row r="967" spans="11:16" ht="11.25" customHeight="1">
      <c r="K967" s="77"/>
      <c r="L967" s="188" t="s">
        <v>3129</v>
      </c>
      <c r="M967" s="185" t="s">
        <v>3130</v>
      </c>
      <c r="N967" s="71">
        <v>22.8</v>
      </c>
      <c r="O967" s="42" t="s">
        <v>3298</v>
      </c>
      <c r="P967" s="194">
        <f aca="true" t="shared" si="203" ref="P967:P973">IF(N967&lt;50,2)</f>
        <v>2</v>
      </c>
    </row>
    <row r="968" spans="11:16" ht="11.25" customHeight="1">
      <c r="K968" s="77"/>
      <c r="L968" s="188" t="s">
        <v>3131</v>
      </c>
      <c r="M968" s="185" t="s">
        <v>3132</v>
      </c>
      <c r="N968" s="71">
        <v>8.3</v>
      </c>
      <c r="O968" s="42" t="s">
        <v>3298</v>
      </c>
      <c r="P968" s="194">
        <f t="shared" si="203"/>
        <v>2</v>
      </c>
    </row>
    <row r="969" spans="11:16" ht="11.25" customHeight="1">
      <c r="K969" s="77"/>
      <c r="L969" s="188" t="s">
        <v>3133</v>
      </c>
      <c r="M969" s="185" t="s">
        <v>3134</v>
      </c>
      <c r="N969" s="71">
        <v>7.8</v>
      </c>
      <c r="O969" s="42" t="s">
        <v>3298</v>
      </c>
      <c r="P969" s="194">
        <f t="shared" si="203"/>
        <v>2</v>
      </c>
    </row>
    <row r="970" spans="11:16" ht="11.25" customHeight="1">
      <c r="K970" s="77"/>
      <c r="L970" s="188" t="s">
        <v>3135</v>
      </c>
      <c r="M970" s="185" t="s">
        <v>3136</v>
      </c>
      <c r="N970" s="71">
        <v>5.6</v>
      </c>
      <c r="O970" s="42" t="s">
        <v>3298</v>
      </c>
      <c r="P970" s="194">
        <f t="shared" si="203"/>
        <v>2</v>
      </c>
    </row>
    <row r="971" spans="11:16" ht="11.25" customHeight="1">
      <c r="K971" s="77"/>
      <c r="L971" s="188" t="s">
        <v>3137</v>
      </c>
      <c r="M971" s="185" t="s">
        <v>3138</v>
      </c>
      <c r="N971" s="71">
        <v>12.3</v>
      </c>
      <c r="O971" s="42" t="s">
        <v>3298</v>
      </c>
      <c r="P971" s="194">
        <f t="shared" si="203"/>
        <v>2</v>
      </c>
    </row>
    <row r="972" spans="11:16" ht="11.25" customHeight="1">
      <c r="K972" s="77"/>
      <c r="L972" s="188" t="s">
        <v>3139</v>
      </c>
      <c r="M972" s="185" t="s">
        <v>3140</v>
      </c>
      <c r="N972" s="71">
        <v>6.5</v>
      </c>
      <c r="O972" s="42" t="s">
        <v>3298</v>
      </c>
      <c r="P972" s="194">
        <f t="shared" si="203"/>
        <v>2</v>
      </c>
    </row>
    <row r="973" spans="11:16" ht="11.25" customHeight="1">
      <c r="K973" s="77"/>
      <c r="L973" s="188" t="s">
        <v>3141</v>
      </c>
      <c r="M973" s="185" t="s">
        <v>53</v>
      </c>
      <c r="N973" s="71">
        <v>17.9</v>
      </c>
      <c r="O973" s="42" t="s">
        <v>3298</v>
      </c>
      <c r="P973" s="194">
        <f t="shared" si="203"/>
        <v>2</v>
      </c>
    </row>
    <row r="974" spans="11:16" ht="11.25" customHeight="1">
      <c r="K974" s="77"/>
      <c r="L974" s="188" t="s">
        <v>3142</v>
      </c>
      <c r="M974" s="185" t="s">
        <v>3195</v>
      </c>
      <c r="N974" s="71">
        <v>3.6</v>
      </c>
      <c r="O974" s="42" t="s">
        <v>3298</v>
      </c>
      <c r="P974" s="194">
        <f t="shared" si="201"/>
        <v>1</v>
      </c>
    </row>
    <row r="975" spans="11:16" ht="11.25" customHeight="1">
      <c r="K975" s="77"/>
      <c r="L975" s="188" t="s">
        <v>3143</v>
      </c>
      <c r="M975" s="185" t="s">
        <v>3144</v>
      </c>
      <c r="N975" s="71">
        <v>1.8</v>
      </c>
      <c r="O975" s="42" t="s">
        <v>3298</v>
      </c>
      <c r="P975" s="194">
        <f t="shared" si="201"/>
        <v>1</v>
      </c>
    </row>
    <row r="976" spans="11:16" ht="11.25" customHeight="1">
      <c r="K976" s="77"/>
      <c r="L976" s="188" t="s">
        <v>3145</v>
      </c>
      <c r="M976" s="185" t="s">
        <v>54</v>
      </c>
      <c r="N976" s="71">
        <v>1.9</v>
      </c>
      <c r="O976" s="42" t="s">
        <v>3298</v>
      </c>
      <c r="P976" s="194">
        <f t="shared" si="201"/>
        <v>1</v>
      </c>
    </row>
    <row r="977" spans="11:16" ht="11.25" customHeight="1">
      <c r="K977" s="77"/>
      <c r="L977" s="188" t="s">
        <v>3146</v>
      </c>
      <c r="M977" s="185" t="s">
        <v>3147</v>
      </c>
      <c r="N977" s="71">
        <v>7.4</v>
      </c>
      <c r="O977" s="42" t="s">
        <v>3298</v>
      </c>
      <c r="P977" s="194">
        <f aca="true" t="shared" si="204" ref="P977">IF(N977&lt;50,2)</f>
        <v>2</v>
      </c>
    </row>
    <row r="978" spans="11:16" ht="11.25" customHeight="1">
      <c r="K978" s="77"/>
      <c r="L978" s="188" t="s">
        <v>3148</v>
      </c>
      <c r="M978" s="185" t="s">
        <v>3149</v>
      </c>
      <c r="N978" s="71">
        <v>0.8</v>
      </c>
      <c r="O978" s="42" t="s">
        <v>3298</v>
      </c>
      <c r="P978" s="194">
        <f t="shared" si="201"/>
        <v>1</v>
      </c>
    </row>
    <row r="979" spans="11:17" ht="11.25" customHeight="1">
      <c r="K979" s="77"/>
      <c r="L979" s="188" t="s">
        <v>3150</v>
      </c>
      <c r="M979" s="185" t="s">
        <v>3151</v>
      </c>
      <c r="N979" s="71">
        <v>2.5</v>
      </c>
      <c r="P979" s="194">
        <f t="shared" si="201"/>
        <v>1</v>
      </c>
      <c r="Q979" s="42">
        <v>2009</v>
      </c>
    </row>
    <row r="980" spans="11:16" ht="11.25" customHeight="1">
      <c r="K980" s="77"/>
      <c r="L980" s="188" t="s">
        <v>3152</v>
      </c>
      <c r="M980" s="185" t="s">
        <v>3153</v>
      </c>
      <c r="N980" s="71">
        <v>5.8</v>
      </c>
      <c r="O980" s="42" t="s">
        <v>3298</v>
      </c>
      <c r="P980" s="194">
        <f aca="true" t="shared" si="205" ref="P980">IF(N980&lt;50,2)</f>
        <v>2</v>
      </c>
    </row>
    <row r="981" spans="11:16" ht="11.25" customHeight="1">
      <c r="K981" s="77"/>
      <c r="L981" s="188" t="s">
        <v>3154</v>
      </c>
      <c r="M981" s="185" t="s">
        <v>3155</v>
      </c>
      <c r="N981" s="71">
        <v>4.8</v>
      </c>
      <c r="O981" s="42" t="s">
        <v>3298</v>
      </c>
      <c r="P981" s="194">
        <f aca="true" t="shared" si="206" ref="P981:P987">IF(N981&lt;5,1)</f>
        <v>1</v>
      </c>
    </row>
    <row r="982" spans="11:16" ht="11.25" customHeight="1">
      <c r="K982" s="77"/>
      <c r="L982" s="188" t="s">
        <v>3156</v>
      </c>
      <c r="M982" s="185" t="s">
        <v>3157</v>
      </c>
      <c r="N982" s="71">
        <v>0.7</v>
      </c>
      <c r="O982" s="42" t="s">
        <v>3298</v>
      </c>
      <c r="P982" s="194">
        <f t="shared" si="206"/>
        <v>1</v>
      </c>
    </row>
    <row r="983" spans="11:16" ht="11.25" customHeight="1">
      <c r="K983" s="77"/>
      <c r="L983" s="188" t="s">
        <v>3158</v>
      </c>
      <c r="M983" s="185" t="s">
        <v>3159</v>
      </c>
      <c r="N983" s="71">
        <v>3</v>
      </c>
      <c r="O983" s="42" t="s">
        <v>3298</v>
      </c>
      <c r="P983" s="194">
        <f t="shared" si="206"/>
        <v>1</v>
      </c>
    </row>
    <row r="984" spans="11:16" ht="11.25" customHeight="1">
      <c r="K984" s="77"/>
      <c r="L984" s="188" t="s">
        <v>3160</v>
      </c>
      <c r="M984" s="185" t="s">
        <v>3161</v>
      </c>
      <c r="N984" s="71">
        <v>1.1</v>
      </c>
      <c r="O984" s="42" t="s">
        <v>3298</v>
      </c>
      <c r="P984" s="194">
        <f t="shared" si="206"/>
        <v>1</v>
      </c>
    </row>
    <row r="985" spans="11:17" ht="11.25" customHeight="1">
      <c r="K985" s="77"/>
      <c r="L985" s="188" t="s">
        <v>3162</v>
      </c>
      <c r="M985" s="185" t="s">
        <v>55</v>
      </c>
      <c r="N985" s="71">
        <v>0.9</v>
      </c>
      <c r="P985" s="194">
        <f t="shared" si="206"/>
        <v>1</v>
      </c>
      <c r="Q985" s="42">
        <v>2008</v>
      </c>
    </row>
    <row r="986" spans="11:16" ht="11.25" customHeight="1">
      <c r="K986" s="77"/>
      <c r="L986" s="188" t="s">
        <v>3163</v>
      </c>
      <c r="M986" s="185" t="s">
        <v>3164</v>
      </c>
      <c r="N986" s="71">
        <v>10.1</v>
      </c>
      <c r="O986" s="42" t="s">
        <v>3298</v>
      </c>
      <c r="P986" s="194">
        <f aca="true" t="shared" si="207" ref="P986">IF(N986&lt;50,2)</f>
        <v>2</v>
      </c>
    </row>
    <row r="987" spans="11:16" ht="11.25" customHeight="1">
      <c r="K987" s="77"/>
      <c r="L987" s="188" t="s">
        <v>3165</v>
      </c>
      <c r="M987" s="185" t="s">
        <v>3196</v>
      </c>
      <c r="N987" s="71">
        <v>0.5</v>
      </c>
      <c r="O987" s="42" t="s">
        <v>3298</v>
      </c>
      <c r="P987" s="194">
        <f t="shared" si="206"/>
        <v>1</v>
      </c>
    </row>
    <row r="988" spans="11:16" ht="11.25" customHeight="1">
      <c r="K988" s="77"/>
      <c r="L988" s="188" t="s">
        <v>3166</v>
      </c>
      <c r="M988" s="185" t="s">
        <v>3197</v>
      </c>
      <c r="N988" s="71">
        <v>5.4</v>
      </c>
      <c r="O988" s="42" t="s">
        <v>3298</v>
      </c>
      <c r="P988" s="194">
        <f aca="true" t="shared" si="208" ref="P988">IF(N988&lt;50,2)</f>
        <v>2</v>
      </c>
    </row>
    <row r="989" spans="11:16" ht="11.25" customHeight="1">
      <c r="K989" s="77"/>
      <c r="L989" s="188" t="s">
        <v>3167</v>
      </c>
      <c r="M989" s="185" t="s">
        <v>3168</v>
      </c>
      <c r="N989" s="71">
        <v>0</v>
      </c>
      <c r="O989" s="42" t="s">
        <v>3273</v>
      </c>
      <c r="P989" s="194">
        <f aca="true" t="shared" si="209" ref="P989">IF(N989&lt;5,1)</f>
        <v>1</v>
      </c>
    </row>
    <row r="990" spans="11:16" ht="11.25" customHeight="1">
      <c r="K990" s="77"/>
      <c r="L990" s="188" t="s">
        <v>3169</v>
      </c>
      <c r="M990" s="185" t="s">
        <v>3170</v>
      </c>
      <c r="N990" s="71">
        <v>7.4</v>
      </c>
      <c r="O990" s="42" t="s">
        <v>3298</v>
      </c>
      <c r="P990" s="194">
        <f aca="true" t="shared" si="210" ref="P990:P991">IF(N990&lt;50,2)</f>
        <v>2</v>
      </c>
    </row>
    <row r="991" spans="11:16" ht="11.25" customHeight="1">
      <c r="K991" s="77"/>
      <c r="L991" s="188" t="s">
        <v>3171</v>
      </c>
      <c r="M991" s="185" t="s">
        <v>3172</v>
      </c>
      <c r="N991" s="71">
        <v>8.5</v>
      </c>
      <c r="O991" s="42" t="s">
        <v>3298</v>
      </c>
      <c r="P991" s="194">
        <f t="shared" si="210"/>
        <v>2</v>
      </c>
    </row>
    <row r="992" spans="11:16" ht="11.25" customHeight="1">
      <c r="K992" s="77"/>
      <c r="L992" s="188" t="s">
        <v>3173</v>
      </c>
      <c r="M992" s="185" t="s">
        <v>3174</v>
      </c>
      <c r="N992" s="71">
        <v>3.5</v>
      </c>
      <c r="O992" s="42" t="s">
        <v>3298</v>
      </c>
      <c r="P992" s="194">
        <f aca="true" t="shared" si="211" ref="P992:P995">IF(N992&lt;5,1)</f>
        <v>1</v>
      </c>
    </row>
    <row r="993" spans="11:17" ht="11.25" customHeight="1">
      <c r="K993" s="77"/>
      <c r="L993" s="188" t="s">
        <v>3175</v>
      </c>
      <c r="M993" s="185" t="s">
        <v>3198</v>
      </c>
      <c r="N993" s="71">
        <v>2.9</v>
      </c>
      <c r="P993" s="194">
        <f t="shared" si="211"/>
        <v>1</v>
      </c>
      <c r="Q993" s="42">
        <v>2009</v>
      </c>
    </row>
    <row r="994" spans="11:16" ht="11.25" customHeight="1">
      <c r="K994" s="77"/>
      <c r="L994" s="188" t="s">
        <v>3176</v>
      </c>
      <c r="M994" s="185" t="s">
        <v>3199</v>
      </c>
      <c r="N994" s="71">
        <v>2.4</v>
      </c>
      <c r="O994" s="42" t="s">
        <v>3298</v>
      </c>
      <c r="P994" s="194">
        <f t="shared" si="211"/>
        <v>1</v>
      </c>
    </row>
    <row r="995" spans="11:16" ht="11.25" customHeight="1">
      <c r="K995" s="77"/>
      <c r="L995" s="188" t="s">
        <v>3177</v>
      </c>
      <c r="M995" s="185" t="s">
        <v>56</v>
      </c>
      <c r="N995" s="71">
        <v>0</v>
      </c>
      <c r="O995" s="42" t="s">
        <v>3273</v>
      </c>
      <c r="P995" s="194">
        <f t="shared" si="211"/>
        <v>1</v>
      </c>
    </row>
    <row r="996" spans="11:17" ht="11.25" customHeight="1">
      <c r="K996" s="77"/>
      <c r="L996" s="188" t="s">
        <v>3178</v>
      </c>
      <c r="M996" s="185" t="s">
        <v>3179</v>
      </c>
      <c r="N996" s="71">
        <v>1.8</v>
      </c>
      <c r="P996" s="194">
        <f aca="true" t="shared" si="212" ref="P996:P997">IF(N996&lt;5,1)</f>
        <v>1</v>
      </c>
      <c r="Q996" s="42">
        <v>2008</v>
      </c>
    </row>
    <row r="997" spans="11:16" ht="11.25" customHeight="1">
      <c r="K997" s="77"/>
      <c r="L997" s="188" t="s">
        <v>3180</v>
      </c>
      <c r="M997" s="185" t="s">
        <v>3181</v>
      </c>
      <c r="N997" s="71">
        <v>0</v>
      </c>
      <c r="O997" s="42" t="s">
        <v>3273</v>
      </c>
      <c r="P997" s="194">
        <f t="shared" si="212"/>
        <v>1</v>
      </c>
    </row>
    <row r="998" spans="11:17" ht="11.25" customHeight="1">
      <c r="K998" s="77"/>
      <c r="L998" s="188" t="s">
        <v>3182</v>
      </c>
      <c r="M998" s="185" t="s">
        <v>58</v>
      </c>
      <c r="N998" s="71">
        <v>3.1</v>
      </c>
      <c r="P998" s="194">
        <f aca="true" t="shared" si="213" ref="P998:P1021">IF(N998&lt;5,1)</f>
        <v>1</v>
      </c>
      <c r="Q998" s="42">
        <v>2009</v>
      </c>
    </row>
    <row r="999" spans="11:16" ht="11.25" customHeight="1">
      <c r="K999" s="77"/>
      <c r="L999" s="188" t="s">
        <v>3183</v>
      </c>
      <c r="M999" s="185" t="s">
        <v>1267</v>
      </c>
      <c r="N999" s="71">
        <v>9.9</v>
      </c>
      <c r="O999" s="42" t="s">
        <v>3298</v>
      </c>
      <c r="P999" s="194">
        <f aca="true" t="shared" si="214" ref="P999">IF(N999&lt;50,2)</f>
        <v>2</v>
      </c>
    </row>
    <row r="1000" spans="11:16" ht="11.25" customHeight="1">
      <c r="K1000" s="77"/>
      <c r="L1000" s="188" t="s">
        <v>3184</v>
      </c>
      <c r="M1000" s="185" t="s">
        <v>3185</v>
      </c>
      <c r="N1000" s="71">
        <v>3.7</v>
      </c>
      <c r="O1000" s="42" t="s">
        <v>3298</v>
      </c>
      <c r="P1000" s="194">
        <f t="shared" si="213"/>
        <v>1</v>
      </c>
    </row>
    <row r="1001" spans="11:16" ht="11.25" customHeight="1">
      <c r="K1001" s="77"/>
      <c r="L1001" s="188" t="s">
        <v>3186</v>
      </c>
      <c r="M1001" s="185" t="s">
        <v>3200</v>
      </c>
      <c r="N1001" s="71">
        <v>0.6</v>
      </c>
      <c r="O1001" s="42" t="s">
        <v>3298</v>
      </c>
      <c r="P1001" s="194">
        <f t="shared" si="213"/>
        <v>1</v>
      </c>
    </row>
    <row r="1002" spans="11:16" ht="11.25" customHeight="1">
      <c r="K1002" s="77"/>
      <c r="L1002" s="188" t="s">
        <v>3187</v>
      </c>
      <c r="M1002" s="185" t="s">
        <v>57</v>
      </c>
      <c r="N1002" s="71">
        <v>3.5</v>
      </c>
      <c r="O1002" s="42" t="s">
        <v>3298</v>
      </c>
      <c r="P1002" s="194">
        <f t="shared" si="213"/>
        <v>1</v>
      </c>
    </row>
    <row r="1003" spans="11:16" ht="11.25" customHeight="1">
      <c r="K1003" s="77"/>
      <c r="L1003" s="188" t="s">
        <v>3188</v>
      </c>
      <c r="M1003" s="185" t="s">
        <v>60</v>
      </c>
      <c r="N1003" s="71">
        <v>0.8</v>
      </c>
      <c r="O1003" s="42" t="s">
        <v>3298</v>
      </c>
      <c r="P1003" s="194">
        <f t="shared" si="213"/>
        <v>1</v>
      </c>
    </row>
    <row r="1004" spans="11:16" ht="11.25" customHeight="1">
      <c r="K1004" s="77"/>
      <c r="L1004" s="188" t="s">
        <v>3189</v>
      </c>
      <c r="M1004" s="185" t="s">
        <v>3190</v>
      </c>
      <c r="N1004" s="71">
        <v>8</v>
      </c>
      <c r="O1004" s="42" t="s">
        <v>3298</v>
      </c>
      <c r="P1004" s="194">
        <f aca="true" t="shared" si="215" ref="P1004:P1005">IF(N1004&lt;50,2)</f>
        <v>2</v>
      </c>
    </row>
    <row r="1005" spans="11:16" ht="11.25" customHeight="1">
      <c r="K1005" s="77"/>
      <c r="L1005" s="188" t="s">
        <v>3191</v>
      </c>
      <c r="M1005" s="185" t="s">
        <v>1651</v>
      </c>
      <c r="N1005" s="71">
        <v>6.6</v>
      </c>
      <c r="O1005" s="42" t="s">
        <v>3298</v>
      </c>
      <c r="P1005" s="194">
        <f t="shared" si="215"/>
        <v>2</v>
      </c>
    </row>
    <row r="1006" spans="11:17" ht="11.25" customHeight="1">
      <c r="K1006" s="77"/>
      <c r="L1006" s="188" t="s">
        <v>1652</v>
      </c>
      <c r="M1006" s="185" t="s">
        <v>59</v>
      </c>
      <c r="N1006" s="71">
        <v>2.4</v>
      </c>
      <c r="P1006" s="194">
        <f t="shared" si="213"/>
        <v>1</v>
      </c>
      <c r="Q1006" s="42">
        <v>2009</v>
      </c>
    </row>
    <row r="1007" spans="11:17" ht="11.25" customHeight="1">
      <c r="K1007" s="77"/>
      <c r="L1007" s="188" t="s">
        <v>1653</v>
      </c>
      <c r="M1007" s="185" t="s">
        <v>1654</v>
      </c>
      <c r="N1007" s="71">
        <v>5.2</v>
      </c>
      <c r="P1007" s="194">
        <f aca="true" t="shared" si="216" ref="P1007:P1009">IF(N1007&lt;50,2)</f>
        <v>2</v>
      </c>
      <c r="Q1007" s="42">
        <v>2009</v>
      </c>
    </row>
    <row r="1008" spans="11:16" ht="11.25" customHeight="1">
      <c r="K1008" s="77"/>
      <c r="L1008" s="188" t="s">
        <v>1655</v>
      </c>
      <c r="M1008" s="185" t="s">
        <v>1656</v>
      </c>
      <c r="N1008" s="71">
        <v>23.8</v>
      </c>
      <c r="O1008" s="42" t="s">
        <v>3298</v>
      </c>
      <c r="P1008" s="194">
        <f t="shared" si="216"/>
        <v>2</v>
      </c>
    </row>
    <row r="1009" spans="11:16" ht="11.25" customHeight="1">
      <c r="K1009" s="77"/>
      <c r="L1009" s="188" t="s">
        <v>1657</v>
      </c>
      <c r="M1009" s="185" t="s">
        <v>1268</v>
      </c>
      <c r="N1009" s="71">
        <v>13.7</v>
      </c>
      <c r="O1009" s="42" t="s">
        <v>3298</v>
      </c>
      <c r="P1009" s="194">
        <f t="shared" si="216"/>
        <v>2</v>
      </c>
    </row>
    <row r="1010" spans="11:16" ht="11.25" customHeight="1">
      <c r="K1010" s="77"/>
      <c r="L1010" s="188" t="s">
        <v>1658</v>
      </c>
      <c r="M1010" s="185" t="s">
        <v>1659</v>
      </c>
      <c r="N1010" s="71">
        <v>1.3</v>
      </c>
      <c r="O1010" s="42" t="s">
        <v>3298</v>
      </c>
      <c r="P1010" s="194">
        <f t="shared" si="213"/>
        <v>1</v>
      </c>
    </row>
    <row r="1011" spans="11:16" ht="11.25" customHeight="1">
      <c r="K1011" s="77"/>
      <c r="L1011" s="188" t="s">
        <v>1660</v>
      </c>
      <c r="M1011" s="185" t="s">
        <v>3202</v>
      </c>
      <c r="N1011" s="71">
        <v>4.5</v>
      </c>
      <c r="O1011" s="42" t="s">
        <v>3298</v>
      </c>
      <c r="P1011" s="194">
        <f t="shared" si="213"/>
        <v>1</v>
      </c>
    </row>
    <row r="1012" spans="11:16" ht="11.25" customHeight="1">
      <c r="K1012" s="77"/>
      <c r="L1012" s="188" t="s">
        <v>1661</v>
      </c>
      <c r="M1012" s="185" t="s">
        <v>3201</v>
      </c>
      <c r="N1012" s="71">
        <v>2.1</v>
      </c>
      <c r="O1012" s="42" t="s">
        <v>3298</v>
      </c>
      <c r="P1012" s="194">
        <f t="shared" si="213"/>
        <v>1</v>
      </c>
    </row>
    <row r="1013" spans="11:16" ht="11.25" customHeight="1">
      <c r="K1013" s="77"/>
      <c r="L1013" s="188" t="s">
        <v>1662</v>
      </c>
      <c r="M1013" s="185" t="s">
        <v>61</v>
      </c>
      <c r="N1013" s="71">
        <v>1.5</v>
      </c>
      <c r="O1013" s="42" t="s">
        <v>3298</v>
      </c>
      <c r="P1013" s="194">
        <f t="shared" si="213"/>
        <v>1</v>
      </c>
    </row>
    <row r="1014" spans="11:17" ht="11.25" customHeight="1">
      <c r="K1014" s="77"/>
      <c r="L1014" s="188" t="s">
        <v>1663</v>
      </c>
      <c r="M1014" s="185" t="s">
        <v>1664</v>
      </c>
      <c r="N1014" s="71">
        <v>4.2</v>
      </c>
      <c r="P1014" s="194">
        <f t="shared" si="213"/>
        <v>1</v>
      </c>
      <c r="Q1014" s="42">
        <v>2009</v>
      </c>
    </row>
    <row r="1015" spans="11:16" ht="11.25" customHeight="1">
      <c r="K1015" s="77"/>
      <c r="L1015" s="188" t="s">
        <v>1665</v>
      </c>
      <c r="M1015" s="185" t="s">
        <v>1666</v>
      </c>
      <c r="N1015" s="71">
        <v>8</v>
      </c>
      <c r="O1015" s="42" t="s">
        <v>3298</v>
      </c>
      <c r="P1015" s="194">
        <f aca="true" t="shared" si="217" ref="P1015:P1016">IF(N1015&lt;50,2)</f>
        <v>2</v>
      </c>
    </row>
    <row r="1016" spans="11:16" ht="11.25" customHeight="1">
      <c r="K1016" s="77"/>
      <c r="L1016" s="188" t="s">
        <v>1667</v>
      </c>
      <c r="M1016" s="185" t="s">
        <v>3203</v>
      </c>
      <c r="N1016" s="71">
        <v>8.4</v>
      </c>
      <c r="O1016" s="42" t="s">
        <v>3298</v>
      </c>
      <c r="P1016" s="194">
        <f t="shared" si="217"/>
        <v>2</v>
      </c>
    </row>
    <row r="1017" spans="11:16" ht="11.25" customHeight="1">
      <c r="K1017" s="77"/>
      <c r="L1017" s="188" t="s">
        <v>1668</v>
      </c>
      <c r="M1017" s="185" t="s">
        <v>3204</v>
      </c>
      <c r="N1017" s="71">
        <v>0.8</v>
      </c>
      <c r="O1017" s="42" t="s">
        <v>3298</v>
      </c>
      <c r="P1017" s="194">
        <f t="shared" si="213"/>
        <v>1</v>
      </c>
    </row>
    <row r="1018" spans="11:16" ht="11.25" customHeight="1">
      <c r="K1018" s="77"/>
      <c r="L1018" s="188" t="s">
        <v>1669</v>
      </c>
      <c r="M1018" s="185" t="s">
        <v>1269</v>
      </c>
      <c r="N1018" s="71">
        <v>3</v>
      </c>
      <c r="O1018" s="42" t="s">
        <v>3298</v>
      </c>
      <c r="P1018" s="194">
        <f t="shared" si="213"/>
        <v>1</v>
      </c>
    </row>
    <row r="1019" spans="11:16" ht="11.25" customHeight="1">
      <c r="K1019" s="77"/>
      <c r="L1019" s="188" t="s">
        <v>1670</v>
      </c>
      <c r="M1019" s="185" t="s">
        <v>62</v>
      </c>
      <c r="N1019" s="71">
        <v>1.9</v>
      </c>
      <c r="O1019" s="42" t="s">
        <v>3298</v>
      </c>
      <c r="P1019" s="194">
        <f t="shared" si="213"/>
        <v>1</v>
      </c>
    </row>
    <row r="1020" spans="11:16" ht="11.25" customHeight="1">
      <c r="K1020" s="77"/>
      <c r="L1020" s="188" t="s">
        <v>1671</v>
      </c>
      <c r="M1020" s="185" t="s">
        <v>63</v>
      </c>
      <c r="N1020" s="71">
        <v>0.8</v>
      </c>
      <c r="O1020" s="42" t="s">
        <v>3298</v>
      </c>
      <c r="P1020" s="194">
        <f t="shared" si="213"/>
        <v>1</v>
      </c>
    </row>
    <row r="1021" spans="11:16" ht="11.25" customHeight="1">
      <c r="K1021" s="77"/>
      <c r="L1021" s="188" t="s">
        <v>1672</v>
      </c>
      <c r="M1021" s="185" t="s">
        <v>64</v>
      </c>
      <c r="N1021" s="71">
        <v>0</v>
      </c>
      <c r="O1021" s="42" t="s">
        <v>3273</v>
      </c>
      <c r="P1021" s="194">
        <f t="shared" si="213"/>
        <v>1</v>
      </c>
    </row>
    <row r="1022" spans="11:16" ht="11.25" customHeight="1">
      <c r="K1022" s="77"/>
      <c r="L1022" s="188" t="s">
        <v>792</v>
      </c>
      <c r="M1022" s="185" t="s">
        <v>65</v>
      </c>
      <c r="N1022" s="71">
        <v>4.2</v>
      </c>
      <c r="O1022" s="42" t="s">
        <v>3298</v>
      </c>
      <c r="P1022" s="194">
        <f aca="true" t="shared" si="218" ref="P1022:P1043">IF(N1022&lt;5,1)</f>
        <v>1</v>
      </c>
    </row>
    <row r="1023" spans="11:16" ht="11.25" customHeight="1">
      <c r="K1023" s="77"/>
      <c r="L1023" s="188" t="s">
        <v>793</v>
      </c>
      <c r="M1023" s="185" t="s">
        <v>3205</v>
      </c>
      <c r="N1023" s="71">
        <v>7.6</v>
      </c>
      <c r="O1023" s="42" t="s">
        <v>3298</v>
      </c>
      <c r="P1023" s="194">
        <f aca="true" t="shared" si="219" ref="P1023">IF(N1023&lt;50,2)</f>
        <v>2</v>
      </c>
    </row>
    <row r="1024" spans="11:17" ht="11.25" customHeight="1">
      <c r="K1024" s="77"/>
      <c r="L1024" s="188" t="s">
        <v>794</v>
      </c>
      <c r="M1024" s="185" t="s">
        <v>66</v>
      </c>
      <c r="N1024" s="71">
        <v>4.7</v>
      </c>
      <c r="P1024" s="194">
        <f t="shared" si="218"/>
        <v>1</v>
      </c>
      <c r="Q1024" s="42">
        <v>2009</v>
      </c>
    </row>
    <row r="1025" spans="11:16" ht="11.25" customHeight="1">
      <c r="K1025" s="77"/>
      <c r="L1025" s="188" t="s">
        <v>795</v>
      </c>
      <c r="M1025" s="185" t="s">
        <v>796</v>
      </c>
      <c r="N1025" s="71">
        <v>2</v>
      </c>
      <c r="O1025" s="42" t="s">
        <v>3298</v>
      </c>
      <c r="P1025" s="194">
        <f t="shared" si="218"/>
        <v>1</v>
      </c>
    </row>
    <row r="1026" spans="11:17" ht="11.25" customHeight="1">
      <c r="K1026" s="77"/>
      <c r="L1026" s="188" t="s">
        <v>797</v>
      </c>
      <c r="M1026" s="185" t="s">
        <v>798</v>
      </c>
      <c r="N1026" s="71">
        <v>5.3</v>
      </c>
      <c r="P1026" s="194">
        <f aca="true" t="shared" si="220" ref="P1026:P1028">IF(N1026&lt;50,2)</f>
        <v>2</v>
      </c>
      <c r="Q1026" s="42">
        <v>2009</v>
      </c>
    </row>
    <row r="1027" spans="11:16" ht="11.25" customHeight="1">
      <c r="K1027" s="77"/>
      <c r="L1027" s="188" t="s">
        <v>799</v>
      </c>
      <c r="M1027" s="185" t="s">
        <v>800</v>
      </c>
      <c r="N1027" s="71">
        <v>7.7</v>
      </c>
      <c r="O1027" s="42" t="s">
        <v>3298</v>
      </c>
      <c r="P1027" s="194">
        <f t="shared" si="220"/>
        <v>2</v>
      </c>
    </row>
    <row r="1028" spans="11:16" ht="11.25" customHeight="1">
      <c r="K1028" s="77"/>
      <c r="L1028" s="188" t="s">
        <v>801</v>
      </c>
      <c r="M1028" s="185" t="s">
        <v>802</v>
      </c>
      <c r="N1028" s="71">
        <v>5</v>
      </c>
      <c r="O1028" s="42" t="s">
        <v>3298</v>
      </c>
      <c r="P1028" s="194">
        <f t="shared" si="220"/>
        <v>2</v>
      </c>
    </row>
    <row r="1029" spans="11:16" ht="11.25" customHeight="1">
      <c r="K1029" s="77"/>
      <c r="L1029" s="188" t="s">
        <v>803</v>
      </c>
      <c r="M1029" s="185" t="s">
        <v>804</v>
      </c>
      <c r="N1029" s="71">
        <v>4.5</v>
      </c>
      <c r="O1029" s="42" t="s">
        <v>3298</v>
      </c>
      <c r="P1029" s="194">
        <f t="shared" si="218"/>
        <v>1</v>
      </c>
    </row>
    <row r="1030" spans="11:16" ht="11.25" customHeight="1">
      <c r="K1030" s="77"/>
      <c r="L1030" s="188" t="s">
        <v>805</v>
      </c>
      <c r="M1030" s="185" t="s">
        <v>806</v>
      </c>
      <c r="N1030" s="71">
        <v>1.8</v>
      </c>
      <c r="O1030" s="42" t="s">
        <v>3298</v>
      </c>
      <c r="P1030" s="194">
        <f t="shared" si="218"/>
        <v>1</v>
      </c>
    </row>
    <row r="1031" spans="11:16" ht="11.25" customHeight="1">
      <c r="K1031" s="77"/>
      <c r="L1031" s="188" t="s">
        <v>807</v>
      </c>
      <c r="M1031" s="185" t="s">
        <v>808</v>
      </c>
      <c r="N1031" s="71">
        <v>4.5</v>
      </c>
      <c r="O1031" s="42" t="s">
        <v>3298</v>
      </c>
      <c r="P1031" s="194">
        <f t="shared" si="218"/>
        <v>1</v>
      </c>
    </row>
    <row r="1032" spans="11:17" ht="11.25" customHeight="1">
      <c r="K1032" s="77"/>
      <c r="L1032" s="188" t="s">
        <v>809</v>
      </c>
      <c r="M1032" s="185" t="s">
        <v>810</v>
      </c>
      <c r="N1032" s="71">
        <v>4.7</v>
      </c>
      <c r="P1032" s="194">
        <f t="shared" si="218"/>
        <v>1</v>
      </c>
      <c r="Q1032" s="42">
        <v>2008</v>
      </c>
    </row>
    <row r="1033" spans="11:17" ht="11.25" customHeight="1">
      <c r="K1033" s="77"/>
      <c r="L1033" s="188" t="s">
        <v>811</v>
      </c>
      <c r="M1033" s="185" t="s">
        <v>812</v>
      </c>
      <c r="N1033" s="71">
        <v>1.5</v>
      </c>
      <c r="P1033" s="194">
        <f t="shared" si="218"/>
        <v>1</v>
      </c>
      <c r="Q1033" s="42">
        <v>2008</v>
      </c>
    </row>
    <row r="1034" spans="11:16" ht="11.25" customHeight="1">
      <c r="K1034" s="77"/>
      <c r="L1034" s="188" t="s">
        <v>813</v>
      </c>
      <c r="M1034" s="185" t="s">
        <v>2415</v>
      </c>
      <c r="N1034" s="71">
        <v>3.5</v>
      </c>
      <c r="O1034" s="42" t="s">
        <v>3298</v>
      </c>
      <c r="P1034" s="194">
        <f t="shared" si="218"/>
        <v>1</v>
      </c>
    </row>
    <row r="1035" spans="11:16" ht="11.25" customHeight="1">
      <c r="K1035" s="77"/>
      <c r="L1035" s="188" t="s">
        <v>814</v>
      </c>
      <c r="M1035" s="185" t="s">
        <v>815</v>
      </c>
      <c r="N1035" s="71">
        <v>11.9</v>
      </c>
      <c r="O1035" s="42" t="s">
        <v>3298</v>
      </c>
      <c r="P1035" s="194">
        <f aca="true" t="shared" si="221" ref="P1035:P1037">IF(N1035&lt;50,2)</f>
        <v>2</v>
      </c>
    </row>
    <row r="1036" spans="11:16" ht="11.25" customHeight="1">
      <c r="K1036" s="77"/>
      <c r="L1036" s="188" t="s">
        <v>816</v>
      </c>
      <c r="M1036" s="185" t="s">
        <v>817</v>
      </c>
      <c r="N1036" s="71">
        <v>6.7</v>
      </c>
      <c r="O1036" s="42" t="s">
        <v>3298</v>
      </c>
      <c r="P1036" s="194">
        <f t="shared" si="221"/>
        <v>2</v>
      </c>
    </row>
    <row r="1037" spans="11:16" ht="11.25" customHeight="1">
      <c r="K1037" s="77"/>
      <c r="L1037" s="188" t="s">
        <v>818</v>
      </c>
      <c r="M1037" s="185" t="s">
        <v>819</v>
      </c>
      <c r="N1037" s="71">
        <v>7.4</v>
      </c>
      <c r="O1037" s="42" t="s">
        <v>3298</v>
      </c>
      <c r="P1037" s="194">
        <f t="shared" si="221"/>
        <v>2</v>
      </c>
    </row>
    <row r="1038" spans="11:17" ht="11.25" customHeight="1">
      <c r="K1038" s="77"/>
      <c r="L1038" s="188" t="s">
        <v>820</v>
      </c>
      <c r="M1038" s="185" t="s">
        <v>821</v>
      </c>
      <c r="N1038" s="71">
        <v>1.5</v>
      </c>
      <c r="P1038" s="194">
        <f t="shared" si="218"/>
        <v>1</v>
      </c>
      <c r="Q1038" s="42">
        <v>2008</v>
      </c>
    </row>
    <row r="1039" spans="11:17" ht="11.25" customHeight="1">
      <c r="K1039" s="77"/>
      <c r="L1039" s="188" t="s">
        <v>822</v>
      </c>
      <c r="M1039" s="185" t="s">
        <v>823</v>
      </c>
      <c r="N1039" s="71">
        <v>0.6</v>
      </c>
      <c r="P1039" s="194">
        <f t="shared" si="218"/>
        <v>1</v>
      </c>
      <c r="Q1039" s="42">
        <v>2009</v>
      </c>
    </row>
    <row r="1040" spans="11:16" ht="11.25" customHeight="1">
      <c r="K1040" s="77"/>
      <c r="L1040" s="188" t="s">
        <v>824</v>
      </c>
      <c r="M1040" s="185" t="s">
        <v>1679</v>
      </c>
      <c r="N1040" s="71">
        <v>0</v>
      </c>
      <c r="O1040" s="42" t="s">
        <v>3273</v>
      </c>
      <c r="P1040" s="194">
        <f t="shared" si="218"/>
        <v>1</v>
      </c>
    </row>
    <row r="1041" spans="11:16" ht="11.25" customHeight="1">
      <c r="K1041" s="77"/>
      <c r="L1041" s="188" t="s">
        <v>1680</v>
      </c>
      <c r="M1041" s="185" t="s">
        <v>1681</v>
      </c>
      <c r="N1041" s="71">
        <v>0</v>
      </c>
      <c r="O1041" s="42" t="s">
        <v>3273</v>
      </c>
      <c r="P1041" s="194">
        <f t="shared" si="218"/>
        <v>1</v>
      </c>
    </row>
    <row r="1042" spans="11:16" ht="11.25" customHeight="1">
      <c r="K1042" s="77"/>
      <c r="L1042" s="188" t="s">
        <v>1682</v>
      </c>
      <c r="M1042" s="185" t="s">
        <v>1683</v>
      </c>
      <c r="N1042" s="71">
        <v>0</v>
      </c>
      <c r="O1042" s="42" t="s">
        <v>3273</v>
      </c>
      <c r="P1042" s="194">
        <f t="shared" si="218"/>
        <v>1</v>
      </c>
    </row>
    <row r="1043" spans="11:16" ht="11.25" customHeight="1">
      <c r="K1043" s="77"/>
      <c r="L1043" s="188" t="s">
        <v>1684</v>
      </c>
      <c r="M1043" s="185" t="s">
        <v>1685</v>
      </c>
      <c r="N1043" s="71">
        <v>0</v>
      </c>
      <c r="O1043" s="42" t="s">
        <v>3273</v>
      </c>
      <c r="P1043" s="194">
        <f t="shared" si="218"/>
        <v>1</v>
      </c>
    </row>
    <row r="1044" spans="11:16" ht="11.25" customHeight="1">
      <c r="K1044" s="77"/>
      <c r="L1044" s="188" t="s">
        <v>1686</v>
      </c>
      <c r="M1044" s="185" t="s">
        <v>1687</v>
      </c>
      <c r="N1044" s="71">
        <v>1.6</v>
      </c>
      <c r="O1044" s="42" t="s">
        <v>3298</v>
      </c>
      <c r="P1044" s="194">
        <f aca="true" t="shared" si="222" ref="P1044:P1050">IF(N1044&lt;5,1)</f>
        <v>1</v>
      </c>
    </row>
    <row r="1045" spans="11:17" ht="11.25" customHeight="1">
      <c r="K1045" s="77"/>
      <c r="L1045" s="188" t="s">
        <v>1688</v>
      </c>
      <c r="M1045" s="185" t="s">
        <v>1689</v>
      </c>
      <c r="N1045" s="71">
        <v>3</v>
      </c>
      <c r="P1045" s="194">
        <f t="shared" si="222"/>
        <v>1</v>
      </c>
      <c r="Q1045" s="42">
        <v>2008</v>
      </c>
    </row>
    <row r="1046" spans="11:16" ht="11.25" customHeight="1">
      <c r="K1046" s="77"/>
      <c r="L1046" s="188" t="s">
        <v>1690</v>
      </c>
      <c r="M1046" s="185" t="s">
        <v>1691</v>
      </c>
      <c r="N1046" s="71">
        <v>1.1</v>
      </c>
      <c r="O1046" s="42" t="s">
        <v>3298</v>
      </c>
      <c r="P1046" s="194">
        <f t="shared" si="222"/>
        <v>1</v>
      </c>
    </row>
    <row r="1047" spans="11:16" ht="11.25" customHeight="1">
      <c r="K1047" s="77"/>
      <c r="L1047" s="188" t="s">
        <v>1692</v>
      </c>
      <c r="M1047" s="185" t="s">
        <v>1693</v>
      </c>
      <c r="N1047" s="71">
        <v>3.9</v>
      </c>
      <c r="O1047" s="42" t="s">
        <v>3298</v>
      </c>
      <c r="P1047" s="194">
        <f t="shared" si="222"/>
        <v>1</v>
      </c>
    </row>
    <row r="1048" spans="11:16" ht="11.25" customHeight="1">
      <c r="K1048" s="77"/>
      <c r="L1048" s="188" t="s">
        <v>1694</v>
      </c>
      <c r="M1048" s="185" t="s">
        <v>660</v>
      </c>
      <c r="N1048" s="71">
        <v>1.7</v>
      </c>
      <c r="O1048" s="42" t="s">
        <v>3298</v>
      </c>
      <c r="P1048" s="194">
        <f t="shared" si="222"/>
        <v>1</v>
      </c>
    </row>
    <row r="1049" spans="11:17" ht="11.25" customHeight="1">
      <c r="K1049" s="77"/>
      <c r="L1049" s="188" t="s">
        <v>661</v>
      </c>
      <c r="M1049" s="185" t="s">
        <v>662</v>
      </c>
      <c r="N1049" s="71">
        <v>1.8</v>
      </c>
      <c r="P1049" s="194">
        <f t="shared" si="222"/>
        <v>1</v>
      </c>
      <c r="Q1049" s="42">
        <v>2009</v>
      </c>
    </row>
    <row r="1050" spans="11:16" ht="11.25" customHeight="1">
      <c r="K1050" s="77"/>
      <c r="L1050" s="188" t="s">
        <v>663</v>
      </c>
      <c r="M1050" s="185" t="s">
        <v>664</v>
      </c>
      <c r="N1050" s="71">
        <v>0</v>
      </c>
      <c r="O1050" s="42" t="s">
        <v>3273</v>
      </c>
      <c r="P1050" s="194">
        <f t="shared" si="222"/>
        <v>1</v>
      </c>
    </row>
    <row r="1051" spans="11:17" ht="11.25" customHeight="1">
      <c r="K1051" s="77"/>
      <c r="L1051" s="188" t="s">
        <v>665</v>
      </c>
      <c r="M1051" s="185" t="s">
        <v>666</v>
      </c>
      <c r="N1051" s="71">
        <v>1</v>
      </c>
      <c r="P1051" s="194">
        <f aca="true" t="shared" si="223" ref="P1051">IF(N1051&lt;5,1)</f>
        <v>1</v>
      </c>
      <c r="Q1051" s="42">
        <v>2008</v>
      </c>
    </row>
    <row r="1052" spans="11:17" ht="11.25" customHeight="1">
      <c r="K1052" s="77"/>
      <c r="L1052" s="188" t="s">
        <v>667</v>
      </c>
      <c r="M1052" s="185" t="s">
        <v>668</v>
      </c>
      <c r="N1052" s="71">
        <v>23.5</v>
      </c>
      <c r="P1052" s="194">
        <f aca="true" t="shared" si="224" ref="P1052">IF(N1052&lt;50,2)</f>
        <v>2</v>
      </c>
      <c r="Q1052" s="42">
        <v>2008</v>
      </c>
    </row>
    <row r="1053" spans="11:16" ht="11.25" customHeight="1">
      <c r="K1053" s="77"/>
      <c r="L1053" s="188" t="s">
        <v>669</v>
      </c>
      <c r="M1053" s="185" t="s">
        <v>670</v>
      </c>
      <c r="N1053" s="71">
        <v>0</v>
      </c>
      <c r="O1053" s="42" t="s">
        <v>3273</v>
      </c>
      <c r="P1053" s="194">
        <f aca="true" t="shared" si="225" ref="P1053">IF(N1053&lt;5,1)</f>
        <v>1</v>
      </c>
    </row>
    <row r="1054" spans="11:17" ht="11.25" customHeight="1">
      <c r="K1054" s="77"/>
      <c r="L1054" s="188" t="s">
        <v>671</v>
      </c>
      <c r="M1054" s="185" t="s">
        <v>3017</v>
      </c>
      <c r="N1054" s="71">
        <v>2.7</v>
      </c>
      <c r="P1054" s="194">
        <f aca="true" t="shared" si="226" ref="P1054:P1057">IF(N1054&lt;5,1)</f>
        <v>1</v>
      </c>
      <c r="Q1054" s="42">
        <v>2008</v>
      </c>
    </row>
    <row r="1055" spans="11:17" ht="11.25" customHeight="1">
      <c r="K1055" s="77"/>
      <c r="L1055" s="188" t="s">
        <v>672</v>
      </c>
      <c r="M1055" s="185" t="s">
        <v>3018</v>
      </c>
      <c r="N1055" s="71">
        <v>0.8</v>
      </c>
      <c r="P1055" s="194">
        <f t="shared" si="226"/>
        <v>1</v>
      </c>
      <c r="Q1055" s="42">
        <v>2009</v>
      </c>
    </row>
    <row r="1056" spans="11:16" ht="11.25" customHeight="1">
      <c r="K1056" s="77"/>
      <c r="L1056" s="188" t="s">
        <v>673</v>
      </c>
      <c r="M1056" s="185" t="s">
        <v>674</v>
      </c>
      <c r="N1056" s="71">
        <v>0.3</v>
      </c>
      <c r="O1056" s="42" t="s">
        <v>3298</v>
      </c>
      <c r="P1056" s="194">
        <f t="shared" si="226"/>
        <v>1</v>
      </c>
    </row>
    <row r="1057" spans="11:16" ht="11.25" customHeight="1">
      <c r="K1057" s="77"/>
      <c r="L1057" s="188" t="s">
        <v>675</v>
      </c>
      <c r="M1057" s="185" t="s">
        <v>79</v>
      </c>
      <c r="N1057" s="71">
        <v>0</v>
      </c>
      <c r="O1057" s="42" t="s">
        <v>3273</v>
      </c>
      <c r="P1057" s="194">
        <f t="shared" si="226"/>
        <v>1</v>
      </c>
    </row>
    <row r="1058" spans="11:16" ht="11.25" customHeight="1">
      <c r="K1058" s="77"/>
      <c r="L1058" s="188" t="s">
        <v>676</v>
      </c>
      <c r="M1058" s="185" t="s">
        <v>677</v>
      </c>
      <c r="N1058" s="71">
        <v>1.6</v>
      </c>
      <c r="O1058" s="42" t="s">
        <v>3298</v>
      </c>
      <c r="P1058" s="194">
        <f aca="true" t="shared" si="227" ref="P1058:P1059">IF(N1058&lt;5,1)</f>
        <v>1</v>
      </c>
    </row>
    <row r="1059" spans="11:16" ht="11.25" customHeight="1">
      <c r="K1059" s="77"/>
      <c r="L1059" s="188" t="s">
        <v>678</v>
      </c>
      <c r="M1059" s="185" t="s">
        <v>80</v>
      </c>
      <c r="N1059" s="71">
        <v>0</v>
      </c>
      <c r="O1059" s="42" t="s">
        <v>3273</v>
      </c>
      <c r="P1059" s="194">
        <f t="shared" si="227"/>
        <v>1</v>
      </c>
    </row>
    <row r="1060" spans="11:16" ht="11.25" customHeight="1">
      <c r="K1060" s="77"/>
      <c r="L1060" s="188" t="s">
        <v>679</v>
      </c>
      <c r="M1060" s="185" t="s">
        <v>680</v>
      </c>
      <c r="N1060" s="71">
        <v>2.7</v>
      </c>
      <c r="O1060" s="42" t="s">
        <v>3298</v>
      </c>
      <c r="P1060" s="194">
        <f aca="true" t="shared" si="228" ref="P1060:P1062">IF(N1060&lt;5,1)</f>
        <v>1</v>
      </c>
    </row>
    <row r="1061" spans="11:17" ht="11.25" customHeight="1">
      <c r="K1061" s="77"/>
      <c r="L1061" s="188" t="s">
        <v>681</v>
      </c>
      <c r="M1061" s="185" t="s">
        <v>81</v>
      </c>
      <c r="N1061" s="71">
        <v>1.4</v>
      </c>
      <c r="P1061" s="194">
        <f t="shared" si="228"/>
        <v>1</v>
      </c>
      <c r="Q1061" s="42">
        <v>2008</v>
      </c>
    </row>
    <row r="1062" spans="11:16" ht="11.25" customHeight="1">
      <c r="K1062" s="77"/>
      <c r="L1062" s="188" t="s">
        <v>682</v>
      </c>
      <c r="M1062" s="185" t="s">
        <v>683</v>
      </c>
      <c r="N1062" s="71">
        <v>0</v>
      </c>
      <c r="O1062" s="42" t="s">
        <v>3273</v>
      </c>
      <c r="P1062" s="194">
        <f t="shared" si="228"/>
        <v>1</v>
      </c>
    </row>
    <row r="1063" spans="11:16" ht="11.25" customHeight="1">
      <c r="K1063" s="77"/>
      <c r="L1063" s="188" t="s">
        <v>684</v>
      </c>
      <c r="M1063" s="185" t="s">
        <v>82</v>
      </c>
      <c r="N1063" s="71">
        <v>2.9</v>
      </c>
      <c r="O1063" s="42" t="s">
        <v>3298</v>
      </c>
      <c r="P1063" s="194">
        <f aca="true" t="shared" si="229" ref="P1063:P1065">IF(N1063&lt;5,1)</f>
        <v>1</v>
      </c>
    </row>
    <row r="1064" spans="11:16" ht="11.25" customHeight="1">
      <c r="K1064" s="77"/>
      <c r="L1064" s="188" t="s">
        <v>685</v>
      </c>
      <c r="M1064" s="185" t="s">
        <v>686</v>
      </c>
      <c r="N1064" s="71">
        <v>0</v>
      </c>
      <c r="O1064" s="42" t="s">
        <v>3273</v>
      </c>
      <c r="P1064" s="194">
        <f t="shared" si="229"/>
        <v>1</v>
      </c>
    </row>
    <row r="1065" spans="11:16" ht="11.25" customHeight="1">
      <c r="K1065" s="77"/>
      <c r="L1065" s="188" t="s">
        <v>687</v>
      </c>
      <c r="M1065" s="185" t="s">
        <v>688</v>
      </c>
      <c r="N1065" s="71">
        <v>0</v>
      </c>
      <c r="O1065" s="42" t="s">
        <v>3273</v>
      </c>
      <c r="P1065" s="194">
        <f t="shared" si="229"/>
        <v>1</v>
      </c>
    </row>
    <row r="1066" spans="11:17" ht="11.25" customHeight="1">
      <c r="K1066" s="77"/>
      <c r="L1066" s="188" t="s">
        <v>689</v>
      </c>
      <c r="M1066" s="185" t="s">
        <v>83</v>
      </c>
      <c r="N1066" s="71">
        <v>1.2</v>
      </c>
      <c r="P1066" s="194">
        <f aca="true" t="shared" si="230" ref="P1066:P1071">IF(N1066&lt;5,1)</f>
        <v>1</v>
      </c>
      <c r="Q1066" s="42">
        <v>2009</v>
      </c>
    </row>
    <row r="1067" spans="11:17" ht="11.25" customHeight="1">
      <c r="K1067" s="77"/>
      <c r="L1067" s="188" t="s">
        <v>690</v>
      </c>
      <c r="M1067" s="185" t="s">
        <v>691</v>
      </c>
      <c r="N1067" s="71">
        <v>4.3</v>
      </c>
      <c r="P1067" s="194">
        <f t="shared" si="230"/>
        <v>1</v>
      </c>
      <c r="Q1067" s="42">
        <v>2009</v>
      </c>
    </row>
    <row r="1068" spans="11:16" ht="11.25" customHeight="1">
      <c r="K1068" s="77"/>
      <c r="L1068" s="188" t="s">
        <v>692</v>
      </c>
      <c r="M1068" s="185" t="s">
        <v>84</v>
      </c>
      <c r="N1068" s="71">
        <v>0.2</v>
      </c>
      <c r="O1068" s="42" t="s">
        <v>3298</v>
      </c>
      <c r="P1068" s="194">
        <f t="shared" si="230"/>
        <v>1</v>
      </c>
    </row>
    <row r="1069" spans="11:16" ht="11.25" customHeight="1">
      <c r="K1069" s="77"/>
      <c r="L1069" s="188" t="s">
        <v>693</v>
      </c>
      <c r="M1069" s="185" t="s">
        <v>85</v>
      </c>
      <c r="N1069" s="71">
        <v>0.4</v>
      </c>
      <c r="O1069" s="42" t="s">
        <v>3298</v>
      </c>
      <c r="P1069" s="194">
        <f t="shared" si="230"/>
        <v>1</v>
      </c>
    </row>
    <row r="1070" spans="11:16" ht="11.25" customHeight="1">
      <c r="K1070" s="77"/>
      <c r="L1070" s="188" t="s">
        <v>694</v>
      </c>
      <c r="M1070" s="185" t="s">
        <v>86</v>
      </c>
      <c r="N1070" s="71">
        <v>1.2</v>
      </c>
      <c r="O1070" s="42" t="s">
        <v>3298</v>
      </c>
      <c r="P1070" s="194">
        <f t="shared" si="230"/>
        <v>1</v>
      </c>
    </row>
    <row r="1071" spans="11:16" ht="11.25" customHeight="1">
      <c r="K1071" s="77"/>
      <c r="L1071" s="188" t="s">
        <v>695</v>
      </c>
      <c r="M1071" s="185" t="s">
        <v>87</v>
      </c>
      <c r="N1071" s="71">
        <v>0</v>
      </c>
      <c r="O1071" s="42" t="s">
        <v>3273</v>
      </c>
      <c r="P1071" s="194">
        <f t="shared" si="230"/>
        <v>1</v>
      </c>
    </row>
    <row r="1072" spans="11:17" ht="11.25" customHeight="1">
      <c r="K1072" s="77"/>
      <c r="L1072" s="188" t="s">
        <v>696</v>
      </c>
      <c r="M1072" s="185" t="s">
        <v>697</v>
      </c>
      <c r="N1072" s="71">
        <v>0.7</v>
      </c>
      <c r="P1072" s="194">
        <f aca="true" t="shared" si="231" ref="P1072:P1075">IF(N1072&lt;5,1)</f>
        <v>1</v>
      </c>
      <c r="Q1072" s="42">
        <v>2009</v>
      </c>
    </row>
    <row r="1073" spans="11:16" ht="11.25" customHeight="1">
      <c r="K1073" s="77"/>
      <c r="L1073" s="188" t="s">
        <v>698</v>
      </c>
      <c r="M1073" s="185" t="s">
        <v>699</v>
      </c>
      <c r="N1073" s="71">
        <v>0</v>
      </c>
      <c r="O1073" s="42" t="s">
        <v>3273</v>
      </c>
      <c r="P1073" s="194">
        <f t="shared" si="231"/>
        <v>1</v>
      </c>
    </row>
    <row r="1074" spans="11:16" ht="11.25" customHeight="1">
      <c r="K1074" s="77"/>
      <c r="L1074" s="188" t="s">
        <v>700</v>
      </c>
      <c r="M1074" s="185" t="s">
        <v>88</v>
      </c>
      <c r="N1074" s="71">
        <v>0</v>
      </c>
      <c r="O1074" s="42" t="s">
        <v>3273</v>
      </c>
      <c r="P1074" s="194">
        <f t="shared" si="231"/>
        <v>1</v>
      </c>
    </row>
    <row r="1075" spans="11:16" ht="11.25" customHeight="1">
      <c r="K1075" s="77"/>
      <c r="L1075" s="188" t="s">
        <v>701</v>
      </c>
      <c r="M1075" s="185" t="s">
        <v>89</v>
      </c>
      <c r="N1075" s="71">
        <v>0</v>
      </c>
      <c r="O1075" s="42" t="s">
        <v>3273</v>
      </c>
      <c r="P1075" s="194">
        <f t="shared" si="231"/>
        <v>1</v>
      </c>
    </row>
    <row r="1076" spans="11:17" ht="11.25" customHeight="1">
      <c r="K1076" s="77"/>
      <c r="L1076" s="188" t="s">
        <v>702</v>
      </c>
      <c r="M1076" s="185" t="s">
        <v>2722</v>
      </c>
      <c r="N1076" s="71">
        <v>0.7</v>
      </c>
      <c r="P1076" s="194">
        <f aca="true" t="shared" si="232" ref="P1076:P1084">IF(N1076&lt;5,1)</f>
        <v>1</v>
      </c>
      <c r="Q1076" s="42">
        <v>2008</v>
      </c>
    </row>
    <row r="1077" spans="11:16" ht="11.25" customHeight="1">
      <c r="K1077" s="77"/>
      <c r="L1077" s="188" t="s">
        <v>703</v>
      </c>
      <c r="M1077" s="185" t="s">
        <v>90</v>
      </c>
      <c r="N1077" s="71">
        <v>0</v>
      </c>
      <c r="O1077" s="42" t="s">
        <v>3273</v>
      </c>
      <c r="P1077" s="194">
        <f t="shared" si="232"/>
        <v>1</v>
      </c>
    </row>
    <row r="1078" spans="11:16" ht="11.25" customHeight="1">
      <c r="K1078" s="77"/>
      <c r="L1078" s="188" t="s">
        <v>704</v>
      </c>
      <c r="M1078" s="185" t="s">
        <v>705</v>
      </c>
      <c r="N1078" s="71">
        <v>0</v>
      </c>
      <c r="O1078" s="42"/>
      <c r="P1078" s="194">
        <f t="shared" si="232"/>
        <v>1</v>
      </c>
    </row>
    <row r="1079" spans="11:16" ht="11.25" customHeight="1">
      <c r="K1079" s="77"/>
      <c r="L1079" s="188" t="s">
        <v>706</v>
      </c>
      <c r="M1079" s="185" t="s">
        <v>707</v>
      </c>
      <c r="N1079" s="71">
        <v>0</v>
      </c>
      <c r="O1079" s="42"/>
      <c r="P1079" s="194">
        <f t="shared" si="232"/>
        <v>1</v>
      </c>
    </row>
    <row r="1080" spans="11:16" ht="11.25" customHeight="1">
      <c r="K1080" s="77"/>
      <c r="L1080" s="188" t="s">
        <v>708</v>
      </c>
      <c r="M1080" s="185" t="s">
        <v>91</v>
      </c>
      <c r="N1080" s="71">
        <v>0</v>
      </c>
      <c r="O1080" s="42" t="s">
        <v>3273</v>
      </c>
      <c r="P1080" s="194">
        <f t="shared" si="232"/>
        <v>1</v>
      </c>
    </row>
    <row r="1081" spans="11:16" ht="11.25" customHeight="1">
      <c r="K1081" s="77"/>
      <c r="L1081" s="188" t="s">
        <v>709</v>
      </c>
      <c r="M1081" s="185" t="s">
        <v>92</v>
      </c>
      <c r="N1081" s="71">
        <v>0</v>
      </c>
      <c r="O1081" s="42"/>
      <c r="P1081" s="194">
        <f t="shared" si="232"/>
        <v>1</v>
      </c>
    </row>
    <row r="1082" spans="11:16" ht="11.25" customHeight="1">
      <c r="K1082" s="77"/>
      <c r="L1082" s="188" t="s">
        <v>710</v>
      </c>
      <c r="M1082" s="185" t="s">
        <v>93</v>
      </c>
      <c r="N1082" s="71">
        <v>0</v>
      </c>
      <c r="O1082" s="42" t="s">
        <v>3273</v>
      </c>
      <c r="P1082" s="194">
        <f t="shared" si="232"/>
        <v>1</v>
      </c>
    </row>
    <row r="1083" spans="11:16" ht="11.25" customHeight="1">
      <c r="K1083" s="77"/>
      <c r="L1083" s="188" t="s">
        <v>711</v>
      </c>
      <c r="M1083" s="185" t="s">
        <v>712</v>
      </c>
      <c r="N1083" s="71">
        <v>0</v>
      </c>
      <c r="O1083" s="42" t="s">
        <v>3273</v>
      </c>
      <c r="P1083" s="194">
        <f t="shared" si="232"/>
        <v>1</v>
      </c>
    </row>
    <row r="1084" spans="11:16" ht="11.25" customHeight="1">
      <c r="K1084" s="77"/>
      <c r="L1084" s="188" t="s">
        <v>713</v>
      </c>
      <c r="M1084" s="185" t="s">
        <v>94</v>
      </c>
      <c r="N1084" s="71">
        <v>0</v>
      </c>
      <c r="O1084" s="42"/>
      <c r="P1084" s="194">
        <f t="shared" si="232"/>
        <v>1</v>
      </c>
    </row>
    <row r="1085" spans="11:16" ht="11.25" customHeight="1">
      <c r="K1085" s="77"/>
      <c r="L1085" s="188" t="s">
        <v>714</v>
      </c>
      <c r="M1085" s="185" t="s">
        <v>715</v>
      </c>
      <c r="N1085" s="71">
        <v>0.7</v>
      </c>
      <c r="O1085" s="42" t="s">
        <v>3298</v>
      </c>
      <c r="P1085" s="194">
        <f aca="true" t="shared" si="233" ref="P1085:P1086">IF(N1085&lt;5,1)</f>
        <v>1</v>
      </c>
    </row>
    <row r="1086" spans="11:16" ht="11.25" customHeight="1">
      <c r="K1086" s="77"/>
      <c r="L1086" s="188" t="s">
        <v>716</v>
      </c>
      <c r="M1086" s="185" t="s">
        <v>717</v>
      </c>
      <c r="N1086" s="71">
        <v>0</v>
      </c>
      <c r="O1086" s="42"/>
      <c r="P1086" s="194">
        <f t="shared" si="233"/>
        <v>1</v>
      </c>
    </row>
    <row r="1087" spans="11:16" ht="11.25" customHeight="1">
      <c r="K1087" s="77"/>
      <c r="L1087" s="188" t="s">
        <v>718</v>
      </c>
      <c r="M1087" s="185" t="s">
        <v>95</v>
      </c>
      <c r="N1087" s="71">
        <v>4.8</v>
      </c>
      <c r="O1087" s="42" t="s">
        <v>3298</v>
      </c>
      <c r="P1087" s="194">
        <f aca="true" t="shared" si="234" ref="P1087:P1088">IF(N1087&lt;5,1)</f>
        <v>1</v>
      </c>
    </row>
    <row r="1088" spans="11:16" ht="11.25" customHeight="1">
      <c r="K1088" s="77"/>
      <c r="L1088" s="188" t="s">
        <v>719</v>
      </c>
      <c r="M1088" s="185" t="s">
        <v>720</v>
      </c>
      <c r="N1088" s="71">
        <v>0</v>
      </c>
      <c r="O1088" s="42" t="s">
        <v>3273</v>
      </c>
      <c r="P1088" s="194">
        <f t="shared" si="234"/>
        <v>1</v>
      </c>
    </row>
    <row r="1089" spans="11:16" ht="11.25" customHeight="1">
      <c r="K1089" s="77"/>
      <c r="L1089" s="188" t="s">
        <v>721</v>
      </c>
      <c r="M1089" s="185" t="s">
        <v>722</v>
      </c>
      <c r="N1089" s="71">
        <v>1</v>
      </c>
      <c r="O1089" s="42" t="s">
        <v>3298</v>
      </c>
      <c r="P1089" s="194">
        <f aca="true" t="shared" si="235" ref="P1089:P1093">IF(N1089&lt;5,1)</f>
        <v>1</v>
      </c>
    </row>
    <row r="1090" spans="11:17" ht="11.25" customHeight="1">
      <c r="K1090" s="77"/>
      <c r="L1090" s="188" t="s">
        <v>723</v>
      </c>
      <c r="M1090" s="185" t="s">
        <v>724</v>
      </c>
      <c r="N1090" s="71">
        <v>1.3</v>
      </c>
      <c r="P1090" s="194">
        <f t="shared" si="235"/>
        <v>1</v>
      </c>
      <c r="Q1090" s="42">
        <v>2009</v>
      </c>
    </row>
    <row r="1091" spans="11:16" ht="11.25" customHeight="1">
      <c r="K1091" s="77"/>
      <c r="L1091" s="188" t="s">
        <v>725</v>
      </c>
      <c r="M1091" s="185" t="s">
        <v>96</v>
      </c>
      <c r="N1091" s="71">
        <v>0</v>
      </c>
      <c r="O1091" s="42" t="s">
        <v>3273</v>
      </c>
      <c r="P1091" s="194">
        <f t="shared" si="235"/>
        <v>1</v>
      </c>
    </row>
    <row r="1092" spans="11:16" ht="11.25" customHeight="1">
      <c r="K1092" s="77"/>
      <c r="L1092" s="188" t="s">
        <v>726</v>
      </c>
      <c r="M1092" s="185" t="s">
        <v>727</v>
      </c>
      <c r="N1092" s="71">
        <v>0</v>
      </c>
      <c r="O1092" s="42" t="s">
        <v>3273</v>
      </c>
      <c r="P1092" s="194">
        <f t="shared" si="235"/>
        <v>1</v>
      </c>
    </row>
    <row r="1093" spans="11:16" ht="11.25" customHeight="1">
      <c r="K1093" s="77"/>
      <c r="L1093" s="188" t="s">
        <v>728</v>
      </c>
      <c r="M1093" s="185" t="s">
        <v>729</v>
      </c>
      <c r="N1093" s="71">
        <v>0</v>
      </c>
      <c r="O1093" s="42" t="s">
        <v>3273</v>
      </c>
      <c r="P1093" s="194">
        <f t="shared" si="235"/>
        <v>1</v>
      </c>
    </row>
    <row r="1094" spans="11:17" ht="11.25" customHeight="1">
      <c r="K1094" s="77"/>
      <c r="L1094" s="188" t="s">
        <v>730</v>
      </c>
      <c r="M1094" s="185" t="s">
        <v>731</v>
      </c>
      <c r="N1094" s="71">
        <v>0.7</v>
      </c>
      <c r="P1094" s="194">
        <f aca="true" t="shared" si="236" ref="P1094:P1132">IF(N1094&lt;5,1)</f>
        <v>1</v>
      </c>
      <c r="Q1094" s="42">
        <v>2008</v>
      </c>
    </row>
    <row r="1095" spans="11:17" ht="11.25" customHeight="1">
      <c r="K1095" s="77"/>
      <c r="L1095" s="188" t="s">
        <v>732</v>
      </c>
      <c r="M1095" s="185" t="s">
        <v>97</v>
      </c>
      <c r="N1095" s="71">
        <v>2.1</v>
      </c>
      <c r="P1095" s="194">
        <f t="shared" si="236"/>
        <v>1</v>
      </c>
      <c r="Q1095" s="42">
        <v>2008</v>
      </c>
    </row>
    <row r="1096" spans="11:17" ht="11.25" customHeight="1">
      <c r="K1096" s="77"/>
      <c r="L1096" s="188" t="s">
        <v>733</v>
      </c>
      <c r="M1096" s="185" t="s">
        <v>734</v>
      </c>
      <c r="N1096" s="71">
        <v>2.7</v>
      </c>
      <c r="P1096" s="194">
        <f t="shared" si="236"/>
        <v>1</v>
      </c>
      <c r="Q1096" s="42">
        <v>2008</v>
      </c>
    </row>
    <row r="1097" spans="11:17" ht="11.25" customHeight="1">
      <c r="K1097" s="77"/>
      <c r="L1097" s="188" t="s">
        <v>735</v>
      </c>
      <c r="M1097" s="185" t="s">
        <v>98</v>
      </c>
      <c r="N1097" s="71">
        <v>2</v>
      </c>
      <c r="P1097" s="194">
        <f t="shared" si="236"/>
        <v>1</v>
      </c>
      <c r="Q1097" s="42">
        <v>2009</v>
      </c>
    </row>
    <row r="1098" spans="11:17" ht="11.25" customHeight="1">
      <c r="K1098" s="77"/>
      <c r="L1098" s="188" t="s">
        <v>736</v>
      </c>
      <c r="M1098" s="185" t="s">
        <v>737</v>
      </c>
      <c r="N1098" s="71">
        <v>4.2</v>
      </c>
      <c r="P1098" s="194">
        <f t="shared" si="236"/>
        <v>1</v>
      </c>
      <c r="Q1098" s="42">
        <v>2009</v>
      </c>
    </row>
    <row r="1099" spans="11:16" ht="11.25" customHeight="1">
      <c r="K1099" s="77"/>
      <c r="L1099" s="188" t="s">
        <v>738</v>
      </c>
      <c r="M1099" s="185" t="s">
        <v>739</v>
      </c>
      <c r="N1099" s="71">
        <v>6</v>
      </c>
      <c r="O1099" s="42" t="s">
        <v>3298</v>
      </c>
      <c r="P1099" s="194">
        <f aca="true" t="shared" si="237" ref="P1099:P1106">IF(N1099&lt;50,2)</f>
        <v>2</v>
      </c>
    </row>
    <row r="1100" spans="11:16" ht="11.25" customHeight="1">
      <c r="K1100" s="77"/>
      <c r="L1100" s="188" t="s">
        <v>740</v>
      </c>
      <c r="M1100" s="185" t="s">
        <v>67</v>
      </c>
      <c r="N1100" s="71">
        <v>18.3</v>
      </c>
      <c r="O1100" s="42" t="s">
        <v>3298</v>
      </c>
      <c r="P1100" s="194">
        <f t="shared" si="237"/>
        <v>2</v>
      </c>
    </row>
    <row r="1101" spans="11:16" ht="11.25" customHeight="1">
      <c r="K1101" s="77"/>
      <c r="L1101" s="188" t="s">
        <v>741</v>
      </c>
      <c r="M1101" s="185" t="s">
        <v>742</v>
      </c>
      <c r="N1101" s="71">
        <v>19.3</v>
      </c>
      <c r="O1101" s="42" t="s">
        <v>3298</v>
      </c>
      <c r="P1101" s="194">
        <f t="shared" si="237"/>
        <v>2</v>
      </c>
    </row>
    <row r="1102" spans="11:16" ht="11.25" customHeight="1">
      <c r="K1102" s="77"/>
      <c r="L1102" s="188" t="s">
        <v>743</v>
      </c>
      <c r="M1102" s="185" t="s">
        <v>744</v>
      </c>
      <c r="N1102" s="71">
        <v>35.3</v>
      </c>
      <c r="O1102" s="42" t="s">
        <v>3298</v>
      </c>
      <c r="P1102" s="194">
        <f t="shared" si="237"/>
        <v>2</v>
      </c>
    </row>
    <row r="1103" spans="11:16" ht="11.25" customHeight="1">
      <c r="K1103" s="77"/>
      <c r="L1103" s="188" t="s">
        <v>745</v>
      </c>
      <c r="M1103" s="185" t="s">
        <v>746</v>
      </c>
      <c r="N1103" s="71">
        <v>18.9</v>
      </c>
      <c r="O1103" s="42" t="s">
        <v>3298</v>
      </c>
      <c r="P1103" s="194">
        <f t="shared" si="237"/>
        <v>2</v>
      </c>
    </row>
    <row r="1104" spans="11:16" ht="11.25" customHeight="1">
      <c r="K1104" s="77"/>
      <c r="L1104" s="188" t="s">
        <v>747</v>
      </c>
      <c r="M1104" s="185" t="s">
        <v>2775</v>
      </c>
      <c r="N1104" s="71">
        <v>40.3</v>
      </c>
      <c r="O1104" s="42" t="s">
        <v>3298</v>
      </c>
      <c r="P1104" s="194">
        <f t="shared" si="237"/>
        <v>2</v>
      </c>
    </row>
    <row r="1105" spans="11:16" ht="11.25" customHeight="1">
      <c r="K1105" s="77"/>
      <c r="L1105" s="188" t="s">
        <v>2776</v>
      </c>
      <c r="M1105" s="185" t="s">
        <v>68</v>
      </c>
      <c r="N1105" s="71">
        <v>6.3</v>
      </c>
      <c r="O1105" s="42" t="s">
        <v>3298</v>
      </c>
      <c r="P1105" s="194">
        <f t="shared" si="237"/>
        <v>2</v>
      </c>
    </row>
    <row r="1106" spans="11:16" ht="11.25" customHeight="1">
      <c r="K1106" s="77"/>
      <c r="L1106" s="188" t="s">
        <v>2777</v>
      </c>
      <c r="M1106" s="185" t="s">
        <v>2778</v>
      </c>
      <c r="N1106" s="71">
        <v>36.9</v>
      </c>
      <c r="O1106" s="42" t="s">
        <v>3298</v>
      </c>
      <c r="P1106" s="194">
        <f t="shared" si="237"/>
        <v>2</v>
      </c>
    </row>
    <row r="1107" spans="11:16" ht="11.25" customHeight="1">
      <c r="K1107" s="77"/>
      <c r="L1107" s="188" t="s">
        <v>2779</v>
      </c>
      <c r="M1107" s="185" t="s">
        <v>2780</v>
      </c>
      <c r="N1107" s="71">
        <v>4.3</v>
      </c>
      <c r="O1107" s="42" t="s">
        <v>3298</v>
      </c>
      <c r="P1107" s="194">
        <f t="shared" si="236"/>
        <v>1</v>
      </c>
    </row>
    <row r="1108" spans="11:16" ht="11.25" customHeight="1">
      <c r="K1108" s="77"/>
      <c r="L1108" s="188" t="s">
        <v>2781</v>
      </c>
      <c r="M1108" s="185" t="s">
        <v>69</v>
      </c>
      <c r="N1108" s="71">
        <v>50.4</v>
      </c>
      <c r="O1108" s="42" t="s">
        <v>3298</v>
      </c>
      <c r="P1108" s="194">
        <f aca="true" t="shared" si="238" ref="P1108">IF(N1108&lt;150,3)</f>
        <v>3</v>
      </c>
    </row>
    <row r="1109" spans="11:16" ht="11.25" customHeight="1">
      <c r="K1109" s="77"/>
      <c r="L1109" s="188" t="s">
        <v>2782</v>
      </c>
      <c r="M1109" s="185" t="s">
        <v>70</v>
      </c>
      <c r="N1109" s="71">
        <v>32.4</v>
      </c>
      <c r="O1109" s="42" t="s">
        <v>3298</v>
      </c>
      <c r="P1109" s="194">
        <f aca="true" t="shared" si="239" ref="P1109:P1111">IF(N1109&lt;50,2)</f>
        <v>2</v>
      </c>
    </row>
    <row r="1110" spans="11:16" ht="11.25" customHeight="1">
      <c r="K1110" s="77"/>
      <c r="L1110" s="188" t="s">
        <v>2783</v>
      </c>
      <c r="M1110" s="185" t="s">
        <v>2444</v>
      </c>
      <c r="N1110" s="71">
        <v>10</v>
      </c>
      <c r="O1110" s="42" t="s">
        <v>3298</v>
      </c>
      <c r="P1110" s="194">
        <f t="shared" si="239"/>
        <v>2</v>
      </c>
    </row>
    <row r="1111" spans="11:16" ht="11.25" customHeight="1">
      <c r="K1111" s="77"/>
      <c r="L1111" s="188" t="s">
        <v>2784</v>
      </c>
      <c r="M1111" s="185" t="s">
        <v>2785</v>
      </c>
      <c r="N1111" s="71">
        <v>5.9</v>
      </c>
      <c r="O1111" s="42" t="s">
        <v>3298</v>
      </c>
      <c r="P1111" s="194">
        <f t="shared" si="239"/>
        <v>2</v>
      </c>
    </row>
    <row r="1112" spans="11:16" ht="11.25" customHeight="1">
      <c r="K1112" s="77"/>
      <c r="L1112" s="188" t="s">
        <v>2786</v>
      </c>
      <c r="M1112" s="185" t="s">
        <v>75</v>
      </c>
      <c r="N1112" s="71">
        <v>3.8</v>
      </c>
      <c r="O1112" s="42" t="s">
        <v>3298</v>
      </c>
      <c r="P1112" s="194">
        <f t="shared" si="236"/>
        <v>1</v>
      </c>
    </row>
    <row r="1113" spans="11:16" ht="11.25" customHeight="1">
      <c r="K1113" s="77"/>
      <c r="L1113" s="188" t="s">
        <v>2787</v>
      </c>
      <c r="M1113" s="185" t="s">
        <v>2788</v>
      </c>
      <c r="N1113" s="71">
        <v>4.7</v>
      </c>
      <c r="O1113" s="42" t="s">
        <v>3298</v>
      </c>
      <c r="P1113" s="194">
        <f t="shared" si="236"/>
        <v>1</v>
      </c>
    </row>
    <row r="1114" spans="11:16" ht="11.25" customHeight="1">
      <c r="K1114" s="77"/>
      <c r="L1114" s="188" t="s">
        <v>2789</v>
      </c>
      <c r="M1114" s="185" t="s">
        <v>76</v>
      </c>
      <c r="N1114" s="71">
        <v>4.3</v>
      </c>
      <c r="O1114" s="42" t="s">
        <v>3298</v>
      </c>
      <c r="P1114" s="194">
        <f t="shared" si="236"/>
        <v>1</v>
      </c>
    </row>
    <row r="1115" spans="11:16" ht="11.25" customHeight="1">
      <c r="K1115" s="77"/>
      <c r="L1115" s="188" t="s">
        <v>2790</v>
      </c>
      <c r="M1115" s="185" t="s">
        <v>2791</v>
      </c>
      <c r="N1115" s="71">
        <v>1.5</v>
      </c>
      <c r="O1115" s="42" t="s">
        <v>3298</v>
      </c>
      <c r="P1115" s="194">
        <f t="shared" si="236"/>
        <v>1</v>
      </c>
    </row>
    <row r="1116" spans="11:16" ht="11.25" customHeight="1">
      <c r="K1116" s="77"/>
      <c r="L1116" s="188" t="s">
        <v>2792</v>
      </c>
      <c r="M1116" s="185" t="s">
        <v>77</v>
      </c>
      <c r="N1116" s="71">
        <v>4</v>
      </c>
      <c r="O1116" s="42" t="s">
        <v>3298</v>
      </c>
      <c r="P1116" s="194">
        <f t="shared" si="236"/>
        <v>1</v>
      </c>
    </row>
    <row r="1117" spans="11:16" ht="11.25" customHeight="1">
      <c r="K1117" s="77"/>
      <c r="L1117" s="188" t="s">
        <v>2793</v>
      </c>
      <c r="M1117" s="185" t="s">
        <v>78</v>
      </c>
      <c r="N1117" s="71">
        <v>2.1</v>
      </c>
      <c r="O1117" s="42" t="s">
        <v>3298</v>
      </c>
      <c r="P1117" s="194">
        <f t="shared" si="236"/>
        <v>1</v>
      </c>
    </row>
    <row r="1118" spans="11:16" ht="11.25" customHeight="1">
      <c r="K1118" s="77"/>
      <c r="L1118" s="188" t="s">
        <v>2803</v>
      </c>
      <c r="M1118" s="185" t="s">
        <v>2804</v>
      </c>
      <c r="N1118" s="71">
        <v>76.1</v>
      </c>
      <c r="O1118" s="42" t="s">
        <v>3298</v>
      </c>
      <c r="P1118" s="194">
        <f aca="true" t="shared" si="240" ref="P1118">IF(N1118&lt;150,3)</f>
        <v>3</v>
      </c>
    </row>
    <row r="1119" spans="11:16" ht="11.25" customHeight="1">
      <c r="K1119" s="77"/>
      <c r="L1119" s="188" t="s">
        <v>2805</v>
      </c>
      <c r="M1119" s="185" t="s">
        <v>2806</v>
      </c>
      <c r="N1119" s="71">
        <v>30.1</v>
      </c>
      <c r="O1119" s="42" t="s">
        <v>3298</v>
      </c>
      <c r="P1119" s="194">
        <f aca="true" t="shared" si="241" ref="P1119:P1131">IF(N1119&lt;50,2)</f>
        <v>2</v>
      </c>
    </row>
    <row r="1120" spans="11:16" ht="11.25" customHeight="1">
      <c r="K1120" s="77"/>
      <c r="L1120" s="188" t="s">
        <v>2807</v>
      </c>
      <c r="M1120" s="185" t="s">
        <v>2808</v>
      </c>
      <c r="N1120" s="71">
        <v>67.3</v>
      </c>
      <c r="O1120" s="42" t="s">
        <v>3298</v>
      </c>
      <c r="P1120" s="194">
        <f aca="true" t="shared" si="242" ref="P1120">IF(N1120&lt;150,3)</f>
        <v>3</v>
      </c>
    </row>
    <row r="1121" spans="11:16" ht="11.25" customHeight="1">
      <c r="K1121" s="77"/>
      <c r="L1121" s="188" t="s">
        <v>2809</v>
      </c>
      <c r="M1121" s="185" t="s">
        <v>2810</v>
      </c>
      <c r="N1121" s="71">
        <v>23.1</v>
      </c>
      <c r="O1121" s="42" t="s">
        <v>3298</v>
      </c>
      <c r="P1121" s="194">
        <f t="shared" si="241"/>
        <v>2</v>
      </c>
    </row>
    <row r="1122" spans="11:16" ht="11.25" customHeight="1">
      <c r="K1122" s="77"/>
      <c r="L1122" s="188" t="s">
        <v>2811</v>
      </c>
      <c r="M1122" s="185" t="s">
        <v>2812</v>
      </c>
      <c r="N1122" s="71">
        <v>158.1</v>
      </c>
      <c r="O1122" s="42" t="s">
        <v>3298</v>
      </c>
      <c r="P1122" s="194">
        <f aca="true" t="shared" si="243" ref="P1122:P1123">IF(N1122&lt;250,4)</f>
        <v>4</v>
      </c>
    </row>
    <row r="1123" spans="11:16" ht="11.25" customHeight="1">
      <c r="K1123" s="77"/>
      <c r="L1123" s="188" t="s">
        <v>199</v>
      </c>
      <c r="M1123" s="185" t="s">
        <v>198</v>
      </c>
      <c r="N1123" s="71">
        <v>157.4</v>
      </c>
      <c r="O1123" s="42" t="s">
        <v>3298</v>
      </c>
      <c r="P1123" s="194">
        <f t="shared" si="243"/>
        <v>4</v>
      </c>
    </row>
    <row r="1124" spans="11:16" ht="11.25" customHeight="1">
      <c r="K1124" s="77"/>
      <c r="L1124" s="188" t="s">
        <v>4</v>
      </c>
      <c r="M1124" s="185" t="s">
        <v>2798</v>
      </c>
      <c r="N1124" s="71">
        <v>84.3</v>
      </c>
      <c r="O1124" s="42" t="s">
        <v>3298</v>
      </c>
      <c r="P1124" s="194">
        <f aca="true" t="shared" si="244" ref="P1124:P1126">IF(N1124&lt;150,3)</f>
        <v>3</v>
      </c>
    </row>
    <row r="1125" spans="11:16" ht="11.25" customHeight="1">
      <c r="K1125" s="77"/>
      <c r="L1125" s="188" t="s">
        <v>5</v>
      </c>
      <c r="M1125" s="185" t="s">
        <v>2799</v>
      </c>
      <c r="N1125" s="71">
        <v>67.1</v>
      </c>
      <c r="O1125" s="42" t="s">
        <v>3298</v>
      </c>
      <c r="P1125" s="194">
        <f t="shared" si="244"/>
        <v>3</v>
      </c>
    </row>
    <row r="1126" spans="11:16" ht="11.25" customHeight="1">
      <c r="K1126" s="77"/>
      <c r="L1126" s="188" t="s">
        <v>6</v>
      </c>
      <c r="M1126" s="185" t="s">
        <v>2800</v>
      </c>
      <c r="N1126" s="71">
        <v>71.9</v>
      </c>
      <c r="O1126" s="42" t="s">
        <v>3298</v>
      </c>
      <c r="P1126" s="194">
        <f t="shared" si="244"/>
        <v>3</v>
      </c>
    </row>
    <row r="1127" spans="11:16" ht="11.25" customHeight="1">
      <c r="K1127" s="77"/>
      <c r="L1127" s="188" t="s">
        <v>7</v>
      </c>
      <c r="M1127" s="185" t="s">
        <v>2801</v>
      </c>
      <c r="N1127" s="71">
        <v>31.9</v>
      </c>
      <c r="O1127" s="42" t="s">
        <v>3298</v>
      </c>
      <c r="P1127" s="194">
        <f t="shared" si="241"/>
        <v>2</v>
      </c>
    </row>
    <row r="1128" spans="11:16" ht="11.25" customHeight="1">
      <c r="K1128" s="77"/>
      <c r="L1128" s="188" t="s">
        <v>8</v>
      </c>
      <c r="M1128" s="185" t="s">
        <v>2802</v>
      </c>
      <c r="N1128" s="71">
        <v>47.3</v>
      </c>
      <c r="O1128" s="42" t="s">
        <v>3298</v>
      </c>
      <c r="P1128" s="194">
        <f t="shared" si="241"/>
        <v>2</v>
      </c>
    </row>
    <row r="1129" spans="11:16" ht="11.25" customHeight="1">
      <c r="K1129" s="77"/>
      <c r="L1129" s="188" t="s">
        <v>202</v>
      </c>
      <c r="M1129" s="185" t="s">
        <v>2794</v>
      </c>
      <c r="N1129" s="71">
        <v>57.5</v>
      </c>
      <c r="O1129" s="42" t="s">
        <v>3298</v>
      </c>
      <c r="P1129" s="194">
        <f aca="true" t="shared" si="245" ref="P1129">IF(N1129&lt;150,3)</f>
        <v>3</v>
      </c>
    </row>
    <row r="1130" spans="11:16" ht="11.25" customHeight="1">
      <c r="K1130" s="77"/>
      <c r="L1130" s="188" t="s">
        <v>203</v>
      </c>
      <c r="M1130" s="185" t="s">
        <v>2795</v>
      </c>
      <c r="N1130" s="71">
        <v>24.2</v>
      </c>
      <c r="O1130" s="42" t="s">
        <v>3298</v>
      </c>
      <c r="P1130" s="194">
        <f t="shared" si="241"/>
        <v>2</v>
      </c>
    </row>
    <row r="1131" spans="11:16" ht="11.25" customHeight="1">
      <c r="K1131" s="77"/>
      <c r="L1131" s="188" t="s">
        <v>204</v>
      </c>
      <c r="M1131" s="185" t="s">
        <v>2796</v>
      </c>
      <c r="N1131" s="71">
        <v>33.1</v>
      </c>
      <c r="O1131" s="42" t="s">
        <v>3298</v>
      </c>
      <c r="P1131" s="194">
        <f t="shared" si="241"/>
        <v>2</v>
      </c>
    </row>
    <row r="1132" spans="11:16" ht="11.25" customHeight="1">
      <c r="K1132" s="77"/>
      <c r="L1132" s="188" t="s">
        <v>205</v>
      </c>
      <c r="M1132" s="185" t="s">
        <v>2797</v>
      </c>
      <c r="N1132" s="71">
        <v>4</v>
      </c>
      <c r="O1132" s="42" t="s">
        <v>3298</v>
      </c>
      <c r="P1132" s="194">
        <f t="shared" si="236"/>
        <v>1</v>
      </c>
    </row>
    <row r="1133" spans="11:16" ht="11.25" customHeight="1">
      <c r="K1133" s="77"/>
      <c r="L1133" s="188" t="s">
        <v>206</v>
      </c>
      <c r="M1133" s="185" t="s">
        <v>2813</v>
      </c>
      <c r="N1133" s="71">
        <v>22</v>
      </c>
      <c r="O1133" s="42" t="s">
        <v>3298</v>
      </c>
      <c r="P1133" s="194">
        <f aca="true" t="shared" si="246" ref="P1133:P1163">IF(N1133&lt;50,2)</f>
        <v>2</v>
      </c>
    </row>
    <row r="1134" spans="11:16" ht="11.25" customHeight="1">
      <c r="K1134" s="77"/>
      <c r="L1134" s="188" t="s">
        <v>207</v>
      </c>
      <c r="M1134" s="185" t="s">
        <v>2814</v>
      </c>
      <c r="N1134" s="71">
        <v>114.6</v>
      </c>
      <c r="O1134" s="42" t="s">
        <v>3298</v>
      </c>
      <c r="P1134" s="194">
        <f aca="true" t="shared" si="247" ref="P1134">IF(N1134&lt;150,3)</f>
        <v>3</v>
      </c>
    </row>
    <row r="1135" spans="11:16" ht="11.25" customHeight="1">
      <c r="K1135" s="77"/>
      <c r="L1135" s="188" t="s">
        <v>3</v>
      </c>
      <c r="M1135" s="185" t="s">
        <v>2815</v>
      </c>
      <c r="N1135" s="71">
        <v>13.6</v>
      </c>
      <c r="O1135" s="42" t="s">
        <v>3298</v>
      </c>
      <c r="P1135" s="194">
        <f t="shared" si="246"/>
        <v>2</v>
      </c>
    </row>
    <row r="1136" spans="11:17" ht="11.25" customHeight="1">
      <c r="K1136" s="77"/>
      <c r="L1136" s="188" t="s">
        <v>2816</v>
      </c>
      <c r="M1136" s="185" t="s">
        <v>2455</v>
      </c>
      <c r="N1136" s="71">
        <v>30.2</v>
      </c>
      <c r="P1136" s="194">
        <f t="shared" si="246"/>
        <v>2</v>
      </c>
      <c r="Q1136" s="42">
        <v>2009</v>
      </c>
    </row>
    <row r="1137" spans="11:16" ht="11.25" customHeight="1">
      <c r="K1137" s="77"/>
      <c r="L1137" s="188" t="s">
        <v>2817</v>
      </c>
      <c r="M1137" s="185" t="s">
        <v>2818</v>
      </c>
      <c r="N1137" s="71">
        <v>149.4</v>
      </c>
      <c r="O1137" s="42" t="s">
        <v>3298</v>
      </c>
      <c r="P1137" s="194">
        <f aca="true" t="shared" si="248" ref="P1137:P1138">IF(N1137&lt;150,3)</f>
        <v>3</v>
      </c>
    </row>
    <row r="1138" spans="11:16" ht="11.25" customHeight="1">
      <c r="K1138" s="77"/>
      <c r="L1138" s="188" t="s">
        <v>2819</v>
      </c>
      <c r="M1138" s="185" t="s">
        <v>2820</v>
      </c>
      <c r="N1138" s="71">
        <v>72.1</v>
      </c>
      <c r="O1138" s="42" t="s">
        <v>3298</v>
      </c>
      <c r="P1138" s="194">
        <f t="shared" si="248"/>
        <v>3</v>
      </c>
    </row>
    <row r="1139" spans="11:16" ht="11.25" customHeight="1">
      <c r="K1139" s="77"/>
      <c r="L1139" s="188" t="s">
        <v>2821</v>
      </c>
      <c r="M1139" s="185" t="s">
        <v>2822</v>
      </c>
      <c r="N1139" s="71">
        <v>42.1</v>
      </c>
      <c r="O1139" s="42" t="s">
        <v>3298</v>
      </c>
      <c r="P1139" s="194">
        <f t="shared" si="246"/>
        <v>2</v>
      </c>
    </row>
    <row r="1140" spans="11:16" ht="11.25" customHeight="1">
      <c r="K1140" s="77"/>
      <c r="L1140" s="188" t="s">
        <v>2823</v>
      </c>
      <c r="M1140" s="185" t="s">
        <v>748</v>
      </c>
      <c r="N1140" s="71">
        <v>168</v>
      </c>
      <c r="O1140" s="42" t="s">
        <v>3298</v>
      </c>
      <c r="P1140" s="194">
        <f>IF(N1140&lt;250,4)</f>
        <v>4</v>
      </c>
    </row>
    <row r="1141" spans="11:16" ht="11.25" customHeight="1">
      <c r="K1141" s="77"/>
      <c r="L1141" s="188" t="s">
        <v>749</v>
      </c>
      <c r="M1141" s="185" t="s">
        <v>750</v>
      </c>
      <c r="N1141" s="71">
        <v>40.1</v>
      </c>
      <c r="O1141" s="42" t="s">
        <v>3298</v>
      </c>
      <c r="P1141" s="194">
        <f t="shared" si="246"/>
        <v>2</v>
      </c>
    </row>
    <row r="1142" spans="11:16" ht="11.25" customHeight="1">
      <c r="K1142" s="77"/>
      <c r="L1142" s="188" t="s">
        <v>751</v>
      </c>
      <c r="M1142" s="185" t="s">
        <v>752</v>
      </c>
      <c r="N1142" s="71">
        <v>145.9</v>
      </c>
      <c r="O1142" s="42" t="s">
        <v>3298</v>
      </c>
      <c r="P1142" s="194">
        <f aca="true" t="shared" si="249" ref="P1142:P1144">IF(N1142&lt;150,3)</f>
        <v>3</v>
      </c>
    </row>
    <row r="1143" spans="11:16" ht="11.25" customHeight="1">
      <c r="K1143" s="77"/>
      <c r="L1143" s="188" t="s">
        <v>753</v>
      </c>
      <c r="M1143" s="185" t="s">
        <v>754</v>
      </c>
      <c r="N1143" s="71">
        <v>62.9</v>
      </c>
      <c r="O1143" s="42" t="s">
        <v>3298</v>
      </c>
      <c r="P1143" s="194">
        <f t="shared" si="249"/>
        <v>3</v>
      </c>
    </row>
    <row r="1144" spans="11:16" ht="11.25" customHeight="1">
      <c r="K1144" s="77"/>
      <c r="L1144" s="188" t="s">
        <v>755</v>
      </c>
      <c r="M1144" s="185" t="s">
        <v>756</v>
      </c>
      <c r="N1144" s="71">
        <v>100</v>
      </c>
      <c r="O1144" s="42" t="s">
        <v>3298</v>
      </c>
      <c r="P1144" s="194">
        <f t="shared" si="249"/>
        <v>3</v>
      </c>
    </row>
    <row r="1145" spans="11:16" ht="11.25" customHeight="1">
      <c r="K1145" s="77"/>
      <c r="L1145" s="188" t="s">
        <v>757</v>
      </c>
      <c r="M1145" s="185" t="s">
        <v>896</v>
      </c>
      <c r="N1145" s="71">
        <v>26.9</v>
      </c>
      <c r="O1145" s="42" t="s">
        <v>3298</v>
      </c>
      <c r="P1145" s="194">
        <f t="shared" si="246"/>
        <v>2</v>
      </c>
    </row>
    <row r="1146" spans="11:16" ht="11.25" customHeight="1">
      <c r="K1146" s="77"/>
      <c r="L1146" s="188" t="s">
        <v>897</v>
      </c>
      <c r="M1146" s="185" t="s">
        <v>898</v>
      </c>
      <c r="N1146" s="71">
        <v>8.7</v>
      </c>
      <c r="O1146" s="42" t="s">
        <v>3298</v>
      </c>
      <c r="P1146" s="194">
        <f t="shared" si="246"/>
        <v>2</v>
      </c>
    </row>
    <row r="1147" spans="11:16" ht="11.25" customHeight="1">
      <c r="K1147" s="77"/>
      <c r="L1147" s="188" t="s">
        <v>899</v>
      </c>
      <c r="M1147" s="185" t="s">
        <v>900</v>
      </c>
      <c r="N1147" s="71">
        <v>45.4</v>
      </c>
      <c r="O1147" s="42" t="s">
        <v>3298</v>
      </c>
      <c r="P1147" s="194">
        <f t="shared" si="246"/>
        <v>2</v>
      </c>
    </row>
    <row r="1148" spans="11:16" ht="11.25" customHeight="1">
      <c r="K1148" s="77"/>
      <c r="L1148" s="188" t="s">
        <v>901</v>
      </c>
      <c r="M1148" s="185" t="s">
        <v>902</v>
      </c>
      <c r="N1148" s="71">
        <v>182.2</v>
      </c>
      <c r="O1148" s="42" t="s">
        <v>3298</v>
      </c>
      <c r="P1148" s="194">
        <f>IF(N1148&lt;250,4)</f>
        <v>4</v>
      </c>
    </row>
    <row r="1149" spans="11:16" ht="11.25" customHeight="1">
      <c r="K1149" s="77"/>
      <c r="L1149" s="188" t="s">
        <v>903</v>
      </c>
      <c r="M1149" s="185" t="s">
        <v>904</v>
      </c>
      <c r="N1149" s="71">
        <v>71.5</v>
      </c>
      <c r="O1149" s="42" t="s">
        <v>3298</v>
      </c>
      <c r="P1149" s="194">
        <f aca="true" t="shared" si="250" ref="P1149:P1150">IF(N1149&lt;150,3)</f>
        <v>3</v>
      </c>
    </row>
    <row r="1150" spans="11:16" ht="11.25" customHeight="1">
      <c r="K1150" s="77"/>
      <c r="L1150" s="188" t="s">
        <v>905</v>
      </c>
      <c r="M1150" s="185" t="s">
        <v>906</v>
      </c>
      <c r="N1150" s="71">
        <v>104.5</v>
      </c>
      <c r="O1150" s="42" t="s">
        <v>3298</v>
      </c>
      <c r="P1150" s="194">
        <f t="shared" si="250"/>
        <v>3</v>
      </c>
    </row>
    <row r="1151" spans="11:16" ht="11.25" customHeight="1">
      <c r="K1151" s="77"/>
      <c r="L1151" s="188" t="s">
        <v>907</v>
      </c>
      <c r="M1151" s="185" t="s">
        <v>908</v>
      </c>
      <c r="N1151" s="71">
        <v>33.8</v>
      </c>
      <c r="O1151" s="42" t="s">
        <v>3298</v>
      </c>
      <c r="P1151" s="194">
        <f t="shared" si="246"/>
        <v>2</v>
      </c>
    </row>
    <row r="1152" spans="11:16" ht="11.25" customHeight="1">
      <c r="K1152" s="77"/>
      <c r="L1152" s="188" t="s">
        <v>2380</v>
      </c>
      <c r="M1152" s="185" t="s">
        <v>2381</v>
      </c>
      <c r="N1152" s="71">
        <v>45</v>
      </c>
      <c r="O1152" s="42" t="s">
        <v>3298</v>
      </c>
      <c r="P1152" s="194">
        <f t="shared" si="246"/>
        <v>2</v>
      </c>
    </row>
    <row r="1153" spans="11:16" ht="11.25" customHeight="1">
      <c r="K1153" s="77"/>
      <c r="L1153" s="188" t="s">
        <v>2382</v>
      </c>
      <c r="M1153" s="185" t="s">
        <v>2383</v>
      </c>
      <c r="N1153" s="71">
        <v>77.2</v>
      </c>
      <c r="O1153" s="42" t="s">
        <v>3298</v>
      </c>
      <c r="P1153" s="194">
        <f aca="true" t="shared" si="251" ref="P1153">IF(N1153&lt;150,3)</f>
        <v>3</v>
      </c>
    </row>
    <row r="1154" spans="11:16" ht="11.25" customHeight="1">
      <c r="K1154" s="77"/>
      <c r="L1154" s="188" t="s">
        <v>182</v>
      </c>
      <c r="M1154" s="185" t="s">
        <v>183</v>
      </c>
      <c r="N1154" s="71">
        <v>14.2</v>
      </c>
      <c r="O1154" s="42" t="s">
        <v>3298</v>
      </c>
      <c r="P1154" s="194">
        <f t="shared" si="246"/>
        <v>2</v>
      </c>
    </row>
    <row r="1155" spans="11:16" ht="11.25" customHeight="1">
      <c r="K1155" s="77"/>
      <c r="L1155" s="188" t="s">
        <v>184</v>
      </c>
      <c r="M1155" s="185" t="s">
        <v>185</v>
      </c>
      <c r="N1155" s="71">
        <v>41.4</v>
      </c>
      <c r="O1155" s="42" t="s">
        <v>3298</v>
      </c>
      <c r="P1155" s="194">
        <f t="shared" si="246"/>
        <v>2</v>
      </c>
    </row>
    <row r="1156" spans="11:16" ht="11.25" customHeight="1">
      <c r="K1156" s="77"/>
      <c r="L1156" s="188" t="s">
        <v>186</v>
      </c>
      <c r="M1156" s="185" t="s">
        <v>187</v>
      </c>
      <c r="N1156" s="71">
        <v>35.4</v>
      </c>
      <c r="O1156" s="42" t="s">
        <v>3298</v>
      </c>
      <c r="P1156" s="194">
        <f t="shared" si="246"/>
        <v>2</v>
      </c>
    </row>
    <row r="1157" spans="11:16" ht="11.25" customHeight="1">
      <c r="K1157" s="77"/>
      <c r="L1157" s="188" t="s">
        <v>188</v>
      </c>
      <c r="M1157" s="185" t="s">
        <v>189</v>
      </c>
      <c r="N1157" s="71">
        <v>53.7</v>
      </c>
      <c r="O1157" s="42" t="s">
        <v>3298</v>
      </c>
      <c r="P1157" s="194">
        <f aca="true" t="shared" si="252" ref="P1157">IF(N1157&lt;150,3)</f>
        <v>3</v>
      </c>
    </row>
    <row r="1158" spans="11:16" ht="11.25" customHeight="1">
      <c r="K1158" s="77"/>
      <c r="L1158" s="188" t="s">
        <v>190</v>
      </c>
      <c r="M1158" s="185" t="s">
        <v>1890</v>
      </c>
      <c r="N1158" s="71">
        <v>18.8</v>
      </c>
      <c r="O1158" s="42" t="s">
        <v>3298</v>
      </c>
      <c r="P1158" s="194">
        <f t="shared" si="246"/>
        <v>2</v>
      </c>
    </row>
    <row r="1159" spans="11:16" ht="11.25" customHeight="1">
      <c r="K1159" s="77"/>
      <c r="L1159" s="188" t="s">
        <v>1891</v>
      </c>
      <c r="M1159" s="185" t="s">
        <v>1892</v>
      </c>
      <c r="N1159" s="71">
        <v>15</v>
      </c>
      <c r="O1159" s="42" t="s">
        <v>3298</v>
      </c>
      <c r="P1159" s="194">
        <f t="shared" si="246"/>
        <v>2</v>
      </c>
    </row>
    <row r="1160" spans="11:16" ht="11.25" customHeight="1">
      <c r="K1160" s="77"/>
      <c r="L1160" s="188" t="s">
        <v>1893</v>
      </c>
      <c r="M1160" s="185" t="s">
        <v>1894</v>
      </c>
      <c r="N1160" s="71">
        <v>8.2</v>
      </c>
      <c r="O1160" s="42" t="s">
        <v>3298</v>
      </c>
      <c r="P1160" s="194">
        <f t="shared" si="246"/>
        <v>2</v>
      </c>
    </row>
    <row r="1161" spans="11:16" ht="11.25" customHeight="1">
      <c r="K1161" s="77"/>
      <c r="L1161" s="188" t="s">
        <v>1895</v>
      </c>
      <c r="M1161" s="185" t="s">
        <v>1896</v>
      </c>
      <c r="N1161" s="71">
        <v>31.5</v>
      </c>
      <c r="O1161" s="42" t="s">
        <v>3298</v>
      </c>
      <c r="P1161" s="194">
        <f t="shared" si="246"/>
        <v>2</v>
      </c>
    </row>
    <row r="1162" spans="11:16" ht="11.25" customHeight="1">
      <c r="K1162" s="77"/>
      <c r="L1162" s="188" t="s">
        <v>1897</v>
      </c>
      <c r="M1162" s="185" t="s">
        <v>1898</v>
      </c>
      <c r="N1162" s="71">
        <v>42.4</v>
      </c>
      <c r="O1162" s="42" t="s">
        <v>3298</v>
      </c>
      <c r="P1162" s="194">
        <f t="shared" si="246"/>
        <v>2</v>
      </c>
    </row>
    <row r="1163" spans="11:16" ht="11.25" customHeight="1">
      <c r="K1163" s="77"/>
      <c r="L1163" s="188" t="s">
        <v>1899</v>
      </c>
      <c r="M1163" s="185" t="s">
        <v>1900</v>
      </c>
      <c r="N1163" s="71">
        <v>28.9</v>
      </c>
      <c r="O1163" s="42" t="s">
        <v>3298</v>
      </c>
      <c r="P1163" s="194">
        <f t="shared" si="246"/>
        <v>2</v>
      </c>
    </row>
    <row r="1164" spans="11:16" ht="11.25" customHeight="1">
      <c r="K1164" s="77"/>
      <c r="L1164" s="188" t="s">
        <v>1901</v>
      </c>
      <c r="M1164" s="185" t="s">
        <v>1902</v>
      </c>
      <c r="N1164" s="71">
        <v>3.6</v>
      </c>
      <c r="O1164" s="42" t="s">
        <v>3298</v>
      </c>
      <c r="P1164" s="194">
        <f aca="true" t="shared" si="253" ref="P1164">IF(N1164&lt;5,1)</f>
        <v>1</v>
      </c>
    </row>
    <row r="1165" spans="11:16" ht="11.25" customHeight="1">
      <c r="K1165" s="77"/>
      <c r="L1165" s="188" t="s">
        <v>1903</v>
      </c>
      <c r="M1165" s="185" t="s">
        <v>1904</v>
      </c>
      <c r="N1165" s="71">
        <v>17.1</v>
      </c>
      <c r="O1165" s="42" t="s">
        <v>3298</v>
      </c>
      <c r="P1165" s="194">
        <f aca="true" t="shared" si="254" ref="P1165:P1171">IF(N1165&lt;50,2)</f>
        <v>2</v>
      </c>
    </row>
    <row r="1166" spans="11:16" ht="11.25" customHeight="1">
      <c r="K1166" s="77"/>
      <c r="L1166" s="188" t="s">
        <v>1905</v>
      </c>
      <c r="M1166" s="185" t="s">
        <v>1906</v>
      </c>
      <c r="N1166" s="71">
        <v>33.3</v>
      </c>
      <c r="O1166" s="42" t="s">
        <v>3298</v>
      </c>
      <c r="P1166" s="194">
        <f t="shared" si="254"/>
        <v>2</v>
      </c>
    </row>
    <row r="1167" spans="11:16" ht="11.25" customHeight="1">
      <c r="K1167" s="77"/>
      <c r="L1167" s="188" t="s">
        <v>1907</v>
      </c>
      <c r="M1167" s="185" t="s">
        <v>1908</v>
      </c>
      <c r="N1167" s="71">
        <v>19.8</v>
      </c>
      <c r="O1167" s="42" t="s">
        <v>3298</v>
      </c>
      <c r="P1167" s="194">
        <f t="shared" si="254"/>
        <v>2</v>
      </c>
    </row>
    <row r="1168" spans="11:16" ht="11.25" customHeight="1">
      <c r="K1168" s="77"/>
      <c r="L1168" s="188" t="s">
        <v>1909</v>
      </c>
      <c r="M1168" s="185" t="s">
        <v>1910</v>
      </c>
      <c r="N1168" s="71">
        <v>8</v>
      </c>
      <c r="O1168" s="42" t="s">
        <v>3298</v>
      </c>
      <c r="P1168" s="194">
        <f t="shared" si="254"/>
        <v>2</v>
      </c>
    </row>
    <row r="1169" spans="11:16" ht="11.25" customHeight="1">
      <c r="K1169" s="77"/>
      <c r="L1169" s="188" t="s">
        <v>1911</v>
      </c>
      <c r="M1169" s="185" t="s">
        <v>1912</v>
      </c>
      <c r="N1169" s="71">
        <v>25.9</v>
      </c>
      <c r="O1169" s="42" t="s">
        <v>3298</v>
      </c>
      <c r="P1169" s="194">
        <f t="shared" si="254"/>
        <v>2</v>
      </c>
    </row>
    <row r="1170" spans="11:16" ht="11.25" customHeight="1">
      <c r="K1170" s="77"/>
      <c r="L1170" s="188" t="s">
        <v>1913</v>
      </c>
      <c r="M1170" s="185" t="s">
        <v>1914</v>
      </c>
      <c r="N1170" s="71">
        <v>7.1</v>
      </c>
      <c r="O1170" s="42" t="s">
        <v>3298</v>
      </c>
      <c r="P1170" s="194">
        <f t="shared" si="254"/>
        <v>2</v>
      </c>
    </row>
    <row r="1171" spans="11:16" ht="11.25" customHeight="1">
      <c r="K1171" s="77"/>
      <c r="L1171" s="188" t="s">
        <v>1915</v>
      </c>
      <c r="M1171" s="185" t="s">
        <v>1916</v>
      </c>
      <c r="N1171" s="71">
        <v>8.5</v>
      </c>
      <c r="O1171" s="42" t="s">
        <v>3298</v>
      </c>
      <c r="P1171" s="194">
        <f t="shared" si="254"/>
        <v>2</v>
      </c>
    </row>
    <row r="1172" spans="11:16" ht="11.25" customHeight="1">
      <c r="K1172" s="77"/>
      <c r="L1172" s="188" t="s">
        <v>2928</v>
      </c>
      <c r="M1172" s="185" t="s">
        <v>2927</v>
      </c>
      <c r="N1172" s="71">
        <v>0</v>
      </c>
      <c r="O1172" s="42"/>
      <c r="P1172" s="194">
        <f aca="true" t="shared" si="255" ref="P1172:P1175">IF(N1172&lt;5,1)</f>
        <v>1</v>
      </c>
    </row>
    <row r="1173" spans="11:16" ht="11.25" customHeight="1">
      <c r="K1173" s="77"/>
      <c r="L1173" s="188" t="s">
        <v>15</v>
      </c>
      <c r="M1173" s="185" t="s">
        <v>17</v>
      </c>
      <c r="N1173" s="71">
        <v>0</v>
      </c>
      <c r="O1173" s="42"/>
      <c r="P1173" s="194">
        <f t="shared" si="255"/>
        <v>1</v>
      </c>
    </row>
    <row r="1174" spans="11:16" ht="11.25" customHeight="1">
      <c r="K1174" s="77"/>
      <c r="L1174" s="188" t="s">
        <v>16</v>
      </c>
      <c r="M1174" s="185" t="s">
        <v>18</v>
      </c>
      <c r="N1174" s="71">
        <v>0</v>
      </c>
      <c r="O1174" s="42"/>
      <c r="P1174" s="194">
        <f t="shared" si="255"/>
        <v>1</v>
      </c>
    </row>
    <row r="1175" spans="11:16" ht="11.25" customHeight="1">
      <c r="K1175" s="77"/>
      <c r="L1175" s="188" t="s">
        <v>2929</v>
      </c>
      <c r="M1175" s="185" t="s">
        <v>1917</v>
      </c>
      <c r="N1175" s="71">
        <v>0</v>
      </c>
      <c r="O1175" s="42"/>
      <c r="P1175" s="194">
        <f t="shared" si="255"/>
        <v>1</v>
      </c>
    </row>
    <row r="1176" spans="11:16" ht="11.25" customHeight="1">
      <c r="K1176" s="77"/>
      <c r="L1176" s="188" t="s">
        <v>42</v>
      </c>
      <c r="M1176" s="185" t="s">
        <v>1918</v>
      </c>
      <c r="N1176" s="71">
        <v>10.6</v>
      </c>
      <c r="O1176" s="42" t="s">
        <v>3298</v>
      </c>
      <c r="P1176" s="194">
        <f aca="true" t="shared" si="256" ref="P1176">IF(N1176&lt;50,2)</f>
        <v>2</v>
      </c>
    </row>
    <row r="1177" spans="11:16" ht="11.25" customHeight="1">
      <c r="K1177" s="77"/>
      <c r="L1177" s="188" t="s">
        <v>43</v>
      </c>
      <c r="M1177" s="185" t="s">
        <v>1919</v>
      </c>
      <c r="N1177" s="71">
        <v>2.7</v>
      </c>
      <c r="O1177" s="42" t="s">
        <v>3298</v>
      </c>
      <c r="P1177" s="194">
        <f aca="true" t="shared" si="257" ref="P1177">IF(N1177&lt;5,1)</f>
        <v>1</v>
      </c>
    </row>
    <row r="1178" spans="11:16" ht="11.25" customHeight="1">
      <c r="K1178" s="77"/>
      <c r="L1178" s="188" t="s">
        <v>44</v>
      </c>
      <c r="M1178" s="185" t="s">
        <v>1920</v>
      </c>
      <c r="N1178" s="71">
        <v>40.2</v>
      </c>
      <c r="O1178" s="42" t="s">
        <v>3298</v>
      </c>
      <c r="P1178" s="194">
        <f aca="true" t="shared" si="258" ref="P1178:P1187">IF(N1178&lt;50,2)</f>
        <v>2</v>
      </c>
    </row>
    <row r="1179" spans="11:16" ht="11.25" customHeight="1">
      <c r="K1179" s="77"/>
      <c r="L1179" s="188" t="s">
        <v>1921</v>
      </c>
      <c r="M1179" s="185" t="s">
        <v>1270</v>
      </c>
      <c r="N1179" s="71">
        <v>6.7</v>
      </c>
      <c r="O1179" s="42" t="s">
        <v>3298</v>
      </c>
      <c r="P1179" s="194">
        <f t="shared" si="258"/>
        <v>2</v>
      </c>
    </row>
    <row r="1180" spans="11:16" ht="11.25" customHeight="1">
      <c r="K1180" s="77"/>
      <c r="L1180" s="188" t="s">
        <v>1922</v>
      </c>
      <c r="M1180" s="185" t="s">
        <v>1923</v>
      </c>
      <c r="N1180" s="71">
        <v>17.8</v>
      </c>
      <c r="O1180" s="42" t="s">
        <v>3298</v>
      </c>
      <c r="P1180" s="194">
        <f t="shared" si="258"/>
        <v>2</v>
      </c>
    </row>
    <row r="1181" spans="11:16" ht="11.25" customHeight="1">
      <c r="K1181" s="77"/>
      <c r="L1181" s="188" t="s">
        <v>1924</v>
      </c>
      <c r="M1181" s="185" t="s">
        <v>1925</v>
      </c>
      <c r="N1181" s="71">
        <v>8.9</v>
      </c>
      <c r="O1181" s="42" t="s">
        <v>3298</v>
      </c>
      <c r="P1181" s="194">
        <f t="shared" si="258"/>
        <v>2</v>
      </c>
    </row>
    <row r="1182" spans="11:16" ht="11.25" customHeight="1">
      <c r="K1182" s="77"/>
      <c r="L1182" s="188" t="s">
        <v>1926</v>
      </c>
      <c r="M1182" s="185" t="s">
        <v>1927</v>
      </c>
      <c r="N1182" s="71">
        <v>22.5</v>
      </c>
      <c r="O1182" s="42" t="s">
        <v>3298</v>
      </c>
      <c r="P1182" s="194">
        <f t="shared" si="258"/>
        <v>2</v>
      </c>
    </row>
    <row r="1183" spans="11:16" ht="11.25" customHeight="1">
      <c r="K1183" s="77"/>
      <c r="L1183" s="188" t="s">
        <v>1928</v>
      </c>
      <c r="M1183" s="185" t="s">
        <v>1929</v>
      </c>
      <c r="N1183" s="71">
        <v>18.8</v>
      </c>
      <c r="O1183" s="42" t="s">
        <v>3298</v>
      </c>
      <c r="P1183" s="194">
        <f t="shared" si="258"/>
        <v>2</v>
      </c>
    </row>
    <row r="1184" spans="11:16" ht="11.25" customHeight="1">
      <c r="K1184" s="77"/>
      <c r="L1184" s="188" t="s">
        <v>1930</v>
      </c>
      <c r="M1184" s="185" t="s">
        <v>1931</v>
      </c>
      <c r="N1184" s="71">
        <v>14.2</v>
      </c>
      <c r="O1184" s="42" t="s">
        <v>3298</v>
      </c>
      <c r="P1184" s="194">
        <f t="shared" si="258"/>
        <v>2</v>
      </c>
    </row>
    <row r="1185" spans="11:16" ht="11.25" customHeight="1">
      <c r="K1185" s="77"/>
      <c r="L1185" s="188" t="s">
        <v>1932</v>
      </c>
      <c r="M1185" s="185" t="s">
        <v>1933</v>
      </c>
      <c r="N1185" s="71">
        <v>25.2</v>
      </c>
      <c r="O1185" s="42" t="s">
        <v>3298</v>
      </c>
      <c r="P1185" s="194">
        <f t="shared" si="258"/>
        <v>2</v>
      </c>
    </row>
    <row r="1186" spans="11:16" ht="11.25" customHeight="1">
      <c r="K1186" s="77"/>
      <c r="L1186" s="188" t="s">
        <v>1934</v>
      </c>
      <c r="M1186" s="185" t="s">
        <v>1935</v>
      </c>
      <c r="N1186" s="71">
        <v>40.1</v>
      </c>
      <c r="O1186" s="42" t="s">
        <v>3298</v>
      </c>
      <c r="P1186" s="194">
        <f t="shared" si="258"/>
        <v>2</v>
      </c>
    </row>
    <row r="1187" spans="11:16" ht="11.25" customHeight="1">
      <c r="K1187" s="77"/>
      <c r="L1187" s="188" t="s">
        <v>1936</v>
      </c>
      <c r="M1187" s="185" t="s">
        <v>1937</v>
      </c>
      <c r="N1187" s="71">
        <v>17.1</v>
      </c>
      <c r="O1187" s="42" t="s">
        <v>3298</v>
      </c>
      <c r="P1187" s="194">
        <f t="shared" si="258"/>
        <v>2</v>
      </c>
    </row>
    <row r="1188" spans="11:16" ht="11.25" customHeight="1">
      <c r="K1188" s="77"/>
      <c r="L1188" s="188" t="s">
        <v>2930</v>
      </c>
      <c r="M1188" s="185" t="s">
        <v>40</v>
      </c>
      <c r="N1188" s="71">
        <v>0</v>
      </c>
      <c r="O1188" s="42"/>
      <c r="P1188" s="194">
        <f aca="true" t="shared" si="259" ref="P1188:P1189">IF(N1188&lt;5,1)</f>
        <v>1</v>
      </c>
    </row>
    <row r="1189" spans="11:16" ht="11.25" customHeight="1">
      <c r="K1189" s="77"/>
      <c r="L1189" s="188" t="s">
        <v>2931</v>
      </c>
      <c r="M1189" s="185" t="s">
        <v>41</v>
      </c>
      <c r="N1189" s="71">
        <v>0</v>
      </c>
      <c r="O1189" s="42"/>
      <c r="P1189" s="194">
        <f t="shared" si="259"/>
        <v>1</v>
      </c>
    </row>
    <row r="1190" spans="11:16" ht="11.25" customHeight="1">
      <c r="K1190" s="77"/>
      <c r="L1190" s="188" t="s">
        <v>1938</v>
      </c>
      <c r="M1190" s="185" t="s">
        <v>1939</v>
      </c>
      <c r="N1190" s="71">
        <v>147.5</v>
      </c>
      <c r="O1190" s="42" t="s">
        <v>3298</v>
      </c>
      <c r="P1190" s="194">
        <f aca="true" t="shared" si="260" ref="P1190">IF(N1190&lt;150,3)</f>
        <v>3</v>
      </c>
    </row>
    <row r="1191" spans="11:16" ht="11.25" customHeight="1">
      <c r="K1191" s="77"/>
      <c r="L1191" s="188" t="s">
        <v>1940</v>
      </c>
      <c r="M1191" s="185" t="s">
        <v>1941</v>
      </c>
      <c r="N1191" s="71">
        <v>9.8</v>
      </c>
      <c r="O1191" s="42" t="s">
        <v>3298</v>
      </c>
      <c r="P1191" s="194">
        <f aca="true" t="shared" si="261" ref="P1191:P1197">IF(N1191&lt;50,2)</f>
        <v>2</v>
      </c>
    </row>
    <row r="1192" spans="11:16" ht="11.25" customHeight="1">
      <c r="K1192" s="77"/>
      <c r="L1192" s="188" t="s">
        <v>1942</v>
      </c>
      <c r="M1192" s="185" t="s">
        <v>1943</v>
      </c>
      <c r="N1192" s="71">
        <v>63.4</v>
      </c>
      <c r="O1192" s="42" t="s">
        <v>3298</v>
      </c>
      <c r="P1192" s="194">
        <f aca="true" t="shared" si="262" ref="P1192">IF(N1192&lt;150,3)</f>
        <v>3</v>
      </c>
    </row>
    <row r="1193" spans="11:16" ht="11.25" customHeight="1">
      <c r="K1193" s="77"/>
      <c r="L1193" s="188" t="s">
        <v>1944</v>
      </c>
      <c r="M1193" s="185" t="s">
        <v>1945</v>
      </c>
      <c r="N1193" s="71">
        <v>44.7</v>
      </c>
      <c r="O1193" s="42" t="s">
        <v>3298</v>
      </c>
      <c r="P1193" s="194">
        <f t="shared" si="261"/>
        <v>2</v>
      </c>
    </row>
    <row r="1194" spans="11:16" ht="11.25" customHeight="1">
      <c r="K1194" s="77"/>
      <c r="L1194" s="188" t="s">
        <v>1946</v>
      </c>
      <c r="M1194" s="185" t="s">
        <v>1947</v>
      </c>
      <c r="N1194" s="71">
        <v>27.2</v>
      </c>
      <c r="O1194" s="42" t="s">
        <v>3298</v>
      </c>
      <c r="P1194" s="194">
        <f t="shared" si="261"/>
        <v>2</v>
      </c>
    </row>
    <row r="1195" spans="11:16" ht="11.25" customHeight="1">
      <c r="K1195" s="77"/>
      <c r="L1195" s="188" t="s">
        <v>1948</v>
      </c>
      <c r="M1195" s="185" t="s">
        <v>1949</v>
      </c>
      <c r="N1195" s="71">
        <v>31.5</v>
      </c>
      <c r="O1195" s="42" t="s">
        <v>3298</v>
      </c>
      <c r="P1195" s="194">
        <f t="shared" si="261"/>
        <v>2</v>
      </c>
    </row>
    <row r="1196" spans="11:16" ht="11.25" customHeight="1">
      <c r="K1196" s="77"/>
      <c r="L1196" s="188" t="s">
        <v>1950</v>
      </c>
      <c r="M1196" s="185" t="s">
        <v>1951</v>
      </c>
      <c r="N1196" s="71">
        <v>11.5</v>
      </c>
      <c r="O1196" s="42" t="s">
        <v>3298</v>
      </c>
      <c r="P1196" s="194">
        <f t="shared" si="261"/>
        <v>2</v>
      </c>
    </row>
    <row r="1197" spans="11:16" ht="11.25" customHeight="1">
      <c r="K1197" s="77"/>
      <c r="L1197" s="188" t="s">
        <v>1952</v>
      </c>
      <c r="M1197" s="185" t="s">
        <v>1953</v>
      </c>
      <c r="N1197" s="71">
        <v>36.2</v>
      </c>
      <c r="O1197" s="42" t="s">
        <v>3298</v>
      </c>
      <c r="P1197" s="194">
        <f t="shared" si="261"/>
        <v>2</v>
      </c>
    </row>
    <row r="1198" spans="11:16" ht="11.25" customHeight="1">
      <c r="K1198" s="77"/>
      <c r="L1198" s="188" t="s">
        <v>19</v>
      </c>
      <c r="M1198" s="185" t="s">
        <v>2918</v>
      </c>
      <c r="N1198" s="71">
        <v>0</v>
      </c>
      <c r="O1198" s="42"/>
      <c r="P1198" s="194">
        <f aca="true" t="shared" si="263" ref="P1198:P1199">IF(N1198&lt;5,1)</f>
        <v>1</v>
      </c>
    </row>
    <row r="1199" spans="11:16" ht="11.25" customHeight="1">
      <c r="K1199" s="77"/>
      <c r="L1199" s="188" t="s">
        <v>20</v>
      </c>
      <c r="M1199" s="185" t="s">
        <v>2919</v>
      </c>
      <c r="N1199" s="71">
        <v>0</v>
      </c>
      <c r="O1199" s="42"/>
      <c r="P1199" s="194">
        <f t="shared" si="263"/>
        <v>1</v>
      </c>
    </row>
    <row r="1200" spans="11:16" ht="11.25" customHeight="1">
      <c r="K1200" s="77"/>
      <c r="L1200" s="188" t="s">
        <v>1954</v>
      </c>
      <c r="M1200" s="185" t="s">
        <v>1851</v>
      </c>
      <c r="N1200" s="71">
        <v>56.6</v>
      </c>
      <c r="O1200" s="42" t="s">
        <v>3298</v>
      </c>
      <c r="P1200" s="194">
        <f aca="true" t="shared" si="264" ref="P1200">IF(N1200&lt;150,3)</f>
        <v>3</v>
      </c>
    </row>
    <row r="1201" spans="11:16" ht="11.25" customHeight="1">
      <c r="K1201" s="77"/>
      <c r="L1201" s="188" t="s">
        <v>1955</v>
      </c>
      <c r="M1201" s="185" t="s">
        <v>1956</v>
      </c>
      <c r="N1201" s="71">
        <v>17.6</v>
      </c>
      <c r="O1201" s="42" t="s">
        <v>3298</v>
      </c>
      <c r="P1201" s="194">
        <f aca="true" t="shared" si="265" ref="P1201:P1209">IF(N1201&lt;50,2)</f>
        <v>2</v>
      </c>
    </row>
    <row r="1202" spans="11:16" ht="11.25" customHeight="1">
      <c r="K1202" s="77"/>
      <c r="L1202" s="188" t="s">
        <v>1957</v>
      </c>
      <c r="M1202" s="185" t="s">
        <v>1958</v>
      </c>
      <c r="N1202" s="71">
        <v>43.1</v>
      </c>
      <c r="O1202" s="42" t="s">
        <v>3298</v>
      </c>
      <c r="P1202" s="194">
        <f t="shared" si="265"/>
        <v>2</v>
      </c>
    </row>
    <row r="1203" spans="11:16" ht="11.25" customHeight="1">
      <c r="K1203" s="77"/>
      <c r="L1203" s="188" t="s">
        <v>1959</v>
      </c>
      <c r="M1203" s="185" t="s">
        <v>1960</v>
      </c>
      <c r="N1203" s="71">
        <v>72</v>
      </c>
      <c r="O1203" s="42" t="s">
        <v>3298</v>
      </c>
      <c r="P1203" s="194">
        <f aca="true" t="shared" si="266" ref="P1203">IF(N1203&lt;150,3)</f>
        <v>3</v>
      </c>
    </row>
    <row r="1204" spans="11:16" ht="11.25" customHeight="1">
      <c r="K1204" s="77"/>
      <c r="L1204" s="188" t="s">
        <v>1961</v>
      </c>
      <c r="M1204" s="185" t="s">
        <v>1962</v>
      </c>
      <c r="N1204" s="71">
        <v>15.4</v>
      </c>
      <c r="O1204" s="42" t="s">
        <v>3298</v>
      </c>
      <c r="P1204" s="194">
        <f t="shared" si="265"/>
        <v>2</v>
      </c>
    </row>
    <row r="1205" spans="11:16" ht="11.25" customHeight="1">
      <c r="K1205" s="77"/>
      <c r="L1205" s="188" t="s">
        <v>1963</v>
      </c>
      <c r="M1205" s="185" t="s">
        <v>1964</v>
      </c>
      <c r="N1205" s="71">
        <v>15.4</v>
      </c>
      <c r="O1205" s="42" t="s">
        <v>3298</v>
      </c>
      <c r="P1205" s="194">
        <f t="shared" si="265"/>
        <v>2</v>
      </c>
    </row>
    <row r="1206" spans="11:17" ht="11.25" customHeight="1">
      <c r="K1206" s="77"/>
      <c r="L1206" s="188" t="s">
        <v>1965</v>
      </c>
      <c r="M1206" s="185" t="s">
        <v>1966</v>
      </c>
      <c r="N1206" s="71">
        <v>21.4</v>
      </c>
      <c r="P1206" s="194">
        <f t="shared" si="265"/>
        <v>2</v>
      </c>
      <c r="Q1206" s="42">
        <v>2009</v>
      </c>
    </row>
    <row r="1207" spans="11:16" ht="11.25" customHeight="1">
      <c r="K1207" s="77"/>
      <c r="L1207" s="188" t="s">
        <v>1967</v>
      </c>
      <c r="M1207" s="185" t="s">
        <v>1968</v>
      </c>
      <c r="N1207" s="71">
        <v>37.4</v>
      </c>
      <c r="O1207" s="42" t="s">
        <v>3298</v>
      </c>
      <c r="P1207" s="194">
        <f t="shared" si="265"/>
        <v>2</v>
      </c>
    </row>
    <row r="1208" spans="11:16" ht="11.25" customHeight="1">
      <c r="K1208" s="77"/>
      <c r="L1208" s="188" t="s">
        <v>1969</v>
      </c>
      <c r="M1208" s="185" t="s">
        <v>1970</v>
      </c>
      <c r="N1208" s="71">
        <v>17.6</v>
      </c>
      <c r="O1208" s="42" t="s">
        <v>3298</v>
      </c>
      <c r="P1208" s="194">
        <f t="shared" si="265"/>
        <v>2</v>
      </c>
    </row>
    <row r="1209" spans="11:16" ht="11.25" customHeight="1">
      <c r="K1209" s="77"/>
      <c r="L1209" s="188" t="s">
        <v>1971</v>
      </c>
      <c r="M1209" s="185" t="s">
        <v>1972</v>
      </c>
      <c r="N1209" s="71">
        <v>25</v>
      </c>
      <c r="O1209" s="42" t="s">
        <v>3298</v>
      </c>
      <c r="P1209" s="194">
        <f t="shared" si="265"/>
        <v>2</v>
      </c>
    </row>
    <row r="1210" spans="11:16" ht="11.25" customHeight="1">
      <c r="K1210" s="77"/>
      <c r="L1210" s="188" t="s">
        <v>1973</v>
      </c>
      <c r="M1210" s="185" t="s">
        <v>1974</v>
      </c>
      <c r="N1210" s="71">
        <v>51.8</v>
      </c>
      <c r="O1210" s="42" t="s">
        <v>3298</v>
      </c>
      <c r="P1210" s="194">
        <f aca="true" t="shared" si="267" ref="P1210">IF(N1210&lt;150,3)</f>
        <v>3</v>
      </c>
    </row>
    <row r="1211" spans="11:16" ht="11.25" customHeight="1">
      <c r="K1211" s="77"/>
      <c r="L1211" s="188" t="s">
        <v>2920</v>
      </c>
      <c r="M1211" s="185" t="s">
        <v>2922</v>
      </c>
      <c r="N1211" s="71">
        <v>0</v>
      </c>
      <c r="O1211" s="42"/>
      <c r="P1211" s="194">
        <f aca="true" t="shared" si="268" ref="P1211:P1214">IF(N1211&lt;5,1)</f>
        <v>1</v>
      </c>
    </row>
    <row r="1212" spans="11:16" ht="11.25" customHeight="1">
      <c r="K1212" s="77"/>
      <c r="L1212" s="188" t="s">
        <v>2921</v>
      </c>
      <c r="M1212" s="185" t="s">
        <v>2923</v>
      </c>
      <c r="N1212" s="71">
        <v>0</v>
      </c>
      <c r="O1212" s="42"/>
      <c r="P1212" s="194">
        <f t="shared" si="268"/>
        <v>1</v>
      </c>
    </row>
    <row r="1213" spans="11:16" ht="11.25" customHeight="1">
      <c r="K1213" s="77"/>
      <c r="L1213" s="188" t="s">
        <v>2924</v>
      </c>
      <c r="M1213" s="185" t="s">
        <v>2926</v>
      </c>
      <c r="N1213" s="71">
        <v>0</v>
      </c>
      <c r="O1213" s="42"/>
      <c r="P1213" s="194">
        <f t="shared" si="268"/>
        <v>1</v>
      </c>
    </row>
    <row r="1214" spans="11:16" ht="11.25" customHeight="1">
      <c r="K1214" s="77"/>
      <c r="L1214" s="188" t="s">
        <v>2925</v>
      </c>
      <c r="M1214" s="185" t="s">
        <v>1994</v>
      </c>
      <c r="N1214" s="71">
        <v>0</v>
      </c>
      <c r="O1214" s="42"/>
      <c r="P1214" s="194">
        <f t="shared" si="268"/>
        <v>1</v>
      </c>
    </row>
    <row r="1215" spans="11:16" ht="11.25" customHeight="1">
      <c r="K1215" s="77"/>
      <c r="L1215" s="188" t="s">
        <v>1975</v>
      </c>
      <c r="M1215" s="185" t="s">
        <v>1976</v>
      </c>
      <c r="N1215" s="71">
        <v>29.5</v>
      </c>
      <c r="O1215" s="42" t="s">
        <v>3298</v>
      </c>
      <c r="P1215" s="194">
        <f aca="true" t="shared" si="269" ref="P1215:P1220">IF(N1215&lt;50,2)</f>
        <v>2</v>
      </c>
    </row>
    <row r="1216" spans="11:16" ht="11.25" customHeight="1">
      <c r="K1216" s="77"/>
      <c r="L1216" s="188" t="s">
        <v>1977</v>
      </c>
      <c r="M1216" s="185" t="s">
        <v>1978</v>
      </c>
      <c r="N1216" s="71">
        <v>154.2</v>
      </c>
      <c r="O1216" s="42" t="s">
        <v>3298</v>
      </c>
      <c r="P1216" s="194">
        <f>IF(N1216&lt;250,4)</f>
        <v>4</v>
      </c>
    </row>
    <row r="1217" spans="11:16" ht="11.25" customHeight="1">
      <c r="K1217" s="77"/>
      <c r="L1217" s="188" t="s">
        <v>1979</v>
      </c>
      <c r="M1217" s="185" t="s">
        <v>1980</v>
      </c>
      <c r="N1217" s="71">
        <v>16.2</v>
      </c>
      <c r="O1217" s="42" t="s">
        <v>3298</v>
      </c>
      <c r="P1217" s="194">
        <f t="shared" si="269"/>
        <v>2</v>
      </c>
    </row>
    <row r="1218" spans="11:16" ht="11.25" customHeight="1">
      <c r="K1218" s="77"/>
      <c r="L1218" s="188" t="s">
        <v>1981</v>
      </c>
      <c r="M1218" s="185" t="s">
        <v>1982</v>
      </c>
      <c r="N1218" s="71">
        <v>25.6</v>
      </c>
      <c r="O1218" s="42" t="s">
        <v>3298</v>
      </c>
      <c r="P1218" s="194">
        <f t="shared" si="269"/>
        <v>2</v>
      </c>
    </row>
    <row r="1219" spans="11:16" ht="11.25" customHeight="1">
      <c r="K1219" s="77"/>
      <c r="L1219" s="188" t="s">
        <v>1983</v>
      </c>
      <c r="M1219" s="185" t="s">
        <v>1984</v>
      </c>
      <c r="N1219" s="71">
        <v>25.4</v>
      </c>
      <c r="O1219" s="42" t="s">
        <v>3298</v>
      </c>
      <c r="P1219" s="194">
        <f t="shared" si="269"/>
        <v>2</v>
      </c>
    </row>
    <row r="1220" spans="11:16" ht="11.25" customHeight="1">
      <c r="K1220" s="77"/>
      <c r="L1220" s="188" t="s">
        <v>1985</v>
      </c>
      <c r="M1220" s="185" t="s">
        <v>1986</v>
      </c>
      <c r="N1220" s="71">
        <v>36.2</v>
      </c>
      <c r="O1220" s="42" t="s">
        <v>3298</v>
      </c>
      <c r="P1220" s="194">
        <f t="shared" si="269"/>
        <v>2</v>
      </c>
    </row>
    <row r="1221" spans="11:16" ht="11.25" customHeight="1">
      <c r="K1221" s="77"/>
      <c r="L1221" s="188" t="s">
        <v>11</v>
      </c>
      <c r="M1221" s="185" t="s">
        <v>9</v>
      </c>
      <c r="N1221" s="71">
        <v>0</v>
      </c>
      <c r="O1221" s="42"/>
      <c r="P1221" s="194">
        <f aca="true" t="shared" si="270" ref="P1221:P1222">IF(N1221&lt;5,1)</f>
        <v>1</v>
      </c>
    </row>
    <row r="1222" spans="11:16" ht="11.25" customHeight="1">
      <c r="K1222" s="77"/>
      <c r="L1222" s="188" t="s">
        <v>12</v>
      </c>
      <c r="M1222" s="185" t="s">
        <v>10</v>
      </c>
      <c r="N1222" s="71">
        <v>0</v>
      </c>
      <c r="O1222" s="42"/>
      <c r="P1222" s="194">
        <f t="shared" si="270"/>
        <v>1</v>
      </c>
    </row>
    <row r="1223" spans="11:16" ht="11.25" customHeight="1">
      <c r="K1223" s="77"/>
      <c r="L1223" s="188" t="s">
        <v>1987</v>
      </c>
      <c r="M1223" s="185" t="s">
        <v>1988</v>
      </c>
      <c r="N1223" s="71">
        <v>4.1</v>
      </c>
      <c r="O1223" s="42" t="s">
        <v>3298</v>
      </c>
      <c r="P1223" s="194">
        <f aca="true" t="shared" si="271" ref="P1223:P1286">IF(N1223&lt;5,1)</f>
        <v>1</v>
      </c>
    </row>
    <row r="1224" spans="11:16" ht="11.25" customHeight="1">
      <c r="K1224" s="77"/>
      <c r="L1224" s="188" t="s">
        <v>1989</v>
      </c>
      <c r="M1224" s="185" t="s">
        <v>1990</v>
      </c>
      <c r="N1224" s="71">
        <v>6.3</v>
      </c>
      <c r="O1224" s="42" t="s">
        <v>3298</v>
      </c>
      <c r="P1224" s="194">
        <f aca="true" t="shared" si="272" ref="P1224:P1238">IF(N1224&lt;50,2)</f>
        <v>2</v>
      </c>
    </row>
    <row r="1225" spans="11:16" ht="11.25" customHeight="1">
      <c r="K1225" s="77"/>
      <c r="L1225" s="188" t="s">
        <v>1991</v>
      </c>
      <c r="M1225" s="185" t="s">
        <v>1992</v>
      </c>
      <c r="N1225" s="71">
        <v>26.1</v>
      </c>
      <c r="O1225" s="42" t="s">
        <v>3298</v>
      </c>
      <c r="P1225" s="194">
        <f t="shared" si="272"/>
        <v>2</v>
      </c>
    </row>
    <row r="1226" spans="11:16" ht="11.25" customHeight="1">
      <c r="K1226" s="77"/>
      <c r="L1226" s="188" t="s">
        <v>1993</v>
      </c>
      <c r="M1226" s="185" t="s">
        <v>3219</v>
      </c>
      <c r="N1226" s="71">
        <v>54.4</v>
      </c>
      <c r="O1226" s="42" t="s">
        <v>3298</v>
      </c>
      <c r="P1226" s="194">
        <f aca="true" t="shared" si="273" ref="P1226">IF(N1226&lt;150,3)</f>
        <v>3</v>
      </c>
    </row>
    <row r="1227" spans="11:16" ht="11.25" customHeight="1">
      <c r="K1227" s="77"/>
      <c r="L1227" s="188" t="s">
        <v>3220</v>
      </c>
      <c r="M1227" s="185" t="s">
        <v>3221</v>
      </c>
      <c r="N1227" s="71">
        <v>15.2</v>
      </c>
      <c r="O1227" s="42" t="s">
        <v>3298</v>
      </c>
      <c r="P1227" s="194">
        <f t="shared" si="272"/>
        <v>2</v>
      </c>
    </row>
    <row r="1228" spans="11:16" ht="11.25" customHeight="1">
      <c r="K1228" s="77"/>
      <c r="L1228" s="188" t="s">
        <v>3222</v>
      </c>
      <c r="M1228" s="185" t="s">
        <v>2935</v>
      </c>
      <c r="N1228" s="71">
        <v>6.1</v>
      </c>
      <c r="O1228" s="42" t="s">
        <v>3298</v>
      </c>
      <c r="P1228" s="194">
        <f t="shared" si="272"/>
        <v>2</v>
      </c>
    </row>
    <row r="1229" spans="11:16" ht="11.25" customHeight="1">
      <c r="K1229" s="77"/>
      <c r="L1229" s="188" t="s">
        <v>2936</v>
      </c>
      <c r="M1229" s="185" t="s">
        <v>2937</v>
      </c>
      <c r="N1229" s="71">
        <v>10.5</v>
      </c>
      <c r="O1229" s="42" t="s">
        <v>3298</v>
      </c>
      <c r="P1229" s="194">
        <f t="shared" si="272"/>
        <v>2</v>
      </c>
    </row>
    <row r="1230" spans="11:16" ht="11.25" customHeight="1">
      <c r="K1230" s="77"/>
      <c r="L1230" s="188" t="s">
        <v>2938</v>
      </c>
      <c r="M1230" s="185" t="s">
        <v>2939</v>
      </c>
      <c r="N1230" s="71">
        <v>23.4</v>
      </c>
      <c r="O1230" s="42" t="s">
        <v>3298</v>
      </c>
      <c r="P1230" s="194">
        <f t="shared" si="272"/>
        <v>2</v>
      </c>
    </row>
    <row r="1231" spans="11:16" ht="11.25" customHeight="1">
      <c r="K1231" s="77"/>
      <c r="L1231" s="188" t="s">
        <v>2940</v>
      </c>
      <c r="M1231" s="185" t="s">
        <v>2941</v>
      </c>
      <c r="N1231" s="71">
        <v>86.8</v>
      </c>
      <c r="O1231" s="42" t="s">
        <v>3298</v>
      </c>
      <c r="P1231" s="194">
        <f aca="true" t="shared" si="274" ref="P1231">IF(N1231&lt;150,3)</f>
        <v>3</v>
      </c>
    </row>
    <row r="1232" spans="11:16" ht="11.25" customHeight="1">
      <c r="K1232" s="77"/>
      <c r="L1232" s="188" t="s">
        <v>2942</v>
      </c>
      <c r="M1232" s="185" t="s">
        <v>2943</v>
      </c>
      <c r="N1232" s="71">
        <v>14.8</v>
      </c>
      <c r="O1232" s="42" t="s">
        <v>3298</v>
      </c>
      <c r="P1232" s="194">
        <f t="shared" si="272"/>
        <v>2</v>
      </c>
    </row>
    <row r="1233" spans="11:16" ht="11.25" customHeight="1">
      <c r="K1233" s="77"/>
      <c r="L1233" s="188" t="s">
        <v>2944</v>
      </c>
      <c r="M1233" s="185" t="s">
        <v>2945</v>
      </c>
      <c r="N1233" s="71">
        <v>43.8</v>
      </c>
      <c r="O1233" s="42" t="s">
        <v>3298</v>
      </c>
      <c r="P1233" s="194">
        <f t="shared" si="272"/>
        <v>2</v>
      </c>
    </row>
    <row r="1234" spans="11:16" ht="11.25" customHeight="1">
      <c r="K1234" s="77"/>
      <c r="L1234" s="188" t="s">
        <v>2946</v>
      </c>
      <c r="M1234" s="185" t="s">
        <v>2947</v>
      </c>
      <c r="N1234" s="71">
        <v>100.7</v>
      </c>
      <c r="O1234" s="42" t="s">
        <v>3298</v>
      </c>
      <c r="P1234" s="194">
        <f aca="true" t="shared" si="275" ref="P1234">IF(N1234&lt;150,3)</f>
        <v>3</v>
      </c>
    </row>
    <row r="1235" spans="11:16" ht="11.25" customHeight="1">
      <c r="K1235" s="77"/>
      <c r="L1235" s="188" t="s">
        <v>2948</v>
      </c>
      <c r="M1235" s="185" t="s">
        <v>2949</v>
      </c>
      <c r="N1235" s="71">
        <v>21.8</v>
      </c>
      <c r="O1235" s="42" t="s">
        <v>3298</v>
      </c>
      <c r="P1235" s="194">
        <f t="shared" si="272"/>
        <v>2</v>
      </c>
    </row>
    <row r="1236" spans="11:16" ht="11.25" customHeight="1">
      <c r="K1236" s="77"/>
      <c r="L1236" s="188" t="s">
        <v>2950</v>
      </c>
      <c r="M1236" s="185" t="s">
        <v>2951</v>
      </c>
      <c r="N1236" s="71">
        <v>24.7</v>
      </c>
      <c r="O1236" s="42" t="s">
        <v>3298</v>
      </c>
      <c r="P1236" s="194">
        <f t="shared" si="272"/>
        <v>2</v>
      </c>
    </row>
    <row r="1237" spans="11:16" ht="11.25" customHeight="1">
      <c r="K1237" s="77"/>
      <c r="L1237" s="188" t="s">
        <v>2952</v>
      </c>
      <c r="M1237" s="185" t="s">
        <v>2953</v>
      </c>
      <c r="N1237" s="71">
        <v>187.4</v>
      </c>
      <c r="O1237" s="42" t="s">
        <v>3298</v>
      </c>
      <c r="P1237" s="194">
        <f>IF(N1237&lt;250,4)</f>
        <v>4</v>
      </c>
    </row>
    <row r="1238" spans="11:16" ht="11.25" customHeight="1">
      <c r="K1238" s="77"/>
      <c r="L1238" s="188" t="s">
        <v>2954</v>
      </c>
      <c r="M1238" s="185" t="s">
        <v>2955</v>
      </c>
      <c r="N1238" s="71">
        <v>28.5</v>
      </c>
      <c r="O1238" s="42" t="s">
        <v>3298</v>
      </c>
      <c r="P1238" s="194">
        <f t="shared" si="272"/>
        <v>2</v>
      </c>
    </row>
    <row r="1239" spans="11:16" ht="11.25" customHeight="1">
      <c r="K1239" s="77"/>
      <c r="L1239" s="188" t="s">
        <v>2956</v>
      </c>
      <c r="M1239" s="185" t="s">
        <v>2957</v>
      </c>
      <c r="N1239" s="71">
        <v>2.4</v>
      </c>
      <c r="O1239" s="42" t="s">
        <v>3298</v>
      </c>
      <c r="P1239" s="194">
        <f t="shared" si="271"/>
        <v>1</v>
      </c>
    </row>
    <row r="1240" spans="11:16" ht="11.25" customHeight="1">
      <c r="K1240" s="77"/>
      <c r="L1240" s="188" t="s">
        <v>2958</v>
      </c>
      <c r="M1240" s="185" t="s">
        <v>2959</v>
      </c>
      <c r="N1240" s="71">
        <v>41.1</v>
      </c>
      <c r="O1240" s="42" t="s">
        <v>3298</v>
      </c>
      <c r="P1240" s="194">
        <f aca="true" t="shared" si="276" ref="P1240:P1253">IF(N1240&lt;50,2)</f>
        <v>2</v>
      </c>
    </row>
    <row r="1241" spans="11:16" ht="11.25" customHeight="1">
      <c r="K1241" s="77"/>
      <c r="L1241" s="188" t="s">
        <v>2960</v>
      </c>
      <c r="M1241" s="185" t="s">
        <v>2961</v>
      </c>
      <c r="N1241" s="71">
        <v>64.4</v>
      </c>
      <c r="O1241" s="42" t="s">
        <v>3298</v>
      </c>
      <c r="P1241" s="194">
        <f aca="true" t="shared" si="277" ref="P1241">IF(N1241&lt;150,3)</f>
        <v>3</v>
      </c>
    </row>
    <row r="1242" spans="11:16" ht="11.25" customHeight="1">
      <c r="K1242" s="77"/>
      <c r="L1242" s="188" t="s">
        <v>2962</v>
      </c>
      <c r="M1242" s="185" t="s">
        <v>2963</v>
      </c>
      <c r="N1242" s="71">
        <v>47.7</v>
      </c>
      <c r="O1242" s="42" t="s">
        <v>3298</v>
      </c>
      <c r="P1242" s="194">
        <f t="shared" si="276"/>
        <v>2</v>
      </c>
    </row>
    <row r="1243" spans="11:16" ht="11.25" customHeight="1">
      <c r="K1243" s="77"/>
      <c r="L1243" s="188" t="s">
        <v>2964</v>
      </c>
      <c r="M1243" s="185" t="s">
        <v>2965</v>
      </c>
      <c r="N1243" s="71">
        <v>42.3</v>
      </c>
      <c r="O1243" s="42" t="s">
        <v>3298</v>
      </c>
      <c r="P1243" s="194">
        <f t="shared" si="276"/>
        <v>2</v>
      </c>
    </row>
    <row r="1244" spans="11:16" ht="11.25" customHeight="1">
      <c r="K1244" s="77"/>
      <c r="L1244" s="188" t="s">
        <v>2966</v>
      </c>
      <c r="M1244" s="185" t="s">
        <v>2967</v>
      </c>
      <c r="N1244" s="71">
        <v>16.8</v>
      </c>
      <c r="O1244" s="42" t="s">
        <v>3298</v>
      </c>
      <c r="P1244" s="194">
        <f t="shared" si="276"/>
        <v>2</v>
      </c>
    </row>
    <row r="1245" spans="11:16" ht="11.25" customHeight="1">
      <c r="K1245" s="77"/>
      <c r="L1245" s="188" t="s">
        <v>2968</v>
      </c>
      <c r="M1245" s="185" t="s">
        <v>2825</v>
      </c>
      <c r="N1245" s="71">
        <v>93.4</v>
      </c>
      <c r="O1245" s="42" t="s">
        <v>3298</v>
      </c>
      <c r="P1245" s="194">
        <f aca="true" t="shared" si="278" ref="P1245:P1246">IF(N1245&lt;150,3)</f>
        <v>3</v>
      </c>
    </row>
    <row r="1246" spans="11:16" ht="11.25" customHeight="1">
      <c r="K1246" s="77"/>
      <c r="L1246" s="188" t="s">
        <v>2969</v>
      </c>
      <c r="M1246" s="185" t="s">
        <v>2970</v>
      </c>
      <c r="N1246" s="71">
        <v>64.1</v>
      </c>
      <c r="O1246" s="42" t="s">
        <v>3298</v>
      </c>
      <c r="P1246" s="194">
        <f t="shared" si="278"/>
        <v>3</v>
      </c>
    </row>
    <row r="1247" spans="11:16" ht="11.25" customHeight="1">
      <c r="K1247" s="77"/>
      <c r="L1247" s="188" t="s">
        <v>2971</v>
      </c>
      <c r="M1247" s="185" t="s">
        <v>2972</v>
      </c>
      <c r="N1247" s="71">
        <v>45.8</v>
      </c>
      <c r="O1247" s="42" t="s">
        <v>3298</v>
      </c>
      <c r="P1247" s="194">
        <f t="shared" si="276"/>
        <v>2</v>
      </c>
    </row>
    <row r="1248" spans="11:16" ht="11.25" customHeight="1">
      <c r="K1248" s="77"/>
      <c r="L1248" s="188" t="s">
        <v>2973</v>
      </c>
      <c r="M1248" s="185" t="s">
        <v>2974</v>
      </c>
      <c r="N1248" s="71">
        <v>116.1</v>
      </c>
      <c r="O1248" s="42" t="s">
        <v>3298</v>
      </c>
      <c r="P1248" s="194">
        <f aca="true" t="shared" si="279" ref="P1248:P1249">IF(N1248&lt;150,3)</f>
        <v>3</v>
      </c>
    </row>
    <row r="1249" spans="11:16" ht="11.25" customHeight="1">
      <c r="K1249" s="77"/>
      <c r="L1249" s="188" t="s">
        <v>2975</v>
      </c>
      <c r="M1249" s="185" t="s">
        <v>2976</v>
      </c>
      <c r="N1249" s="71">
        <v>110.9</v>
      </c>
      <c r="O1249" s="42" t="s">
        <v>3298</v>
      </c>
      <c r="P1249" s="194">
        <f t="shared" si="279"/>
        <v>3</v>
      </c>
    </row>
    <row r="1250" spans="11:16" ht="11.25" customHeight="1">
      <c r="K1250" s="77"/>
      <c r="L1250" s="188" t="s">
        <v>2977</v>
      </c>
      <c r="M1250" s="185" t="s">
        <v>2978</v>
      </c>
      <c r="N1250" s="71">
        <v>13.2</v>
      </c>
      <c r="O1250" s="42" t="s">
        <v>3298</v>
      </c>
      <c r="P1250" s="194">
        <f t="shared" si="276"/>
        <v>2</v>
      </c>
    </row>
    <row r="1251" spans="11:16" ht="11.25" customHeight="1">
      <c r="K1251" s="77"/>
      <c r="L1251" s="188" t="s">
        <v>2979</v>
      </c>
      <c r="M1251" s="185" t="s">
        <v>2980</v>
      </c>
      <c r="N1251" s="71">
        <v>27</v>
      </c>
      <c r="O1251" s="42" t="s">
        <v>3298</v>
      </c>
      <c r="P1251" s="194">
        <f t="shared" si="276"/>
        <v>2</v>
      </c>
    </row>
    <row r="1252" spans="11:16" ht="11.25" customHeight="1">
      <c r="K1252" s="77"/>
      <c r="L1252" s="188" t="s">
        <v>2981</v>
      </c>
      <c r="M1252" s="185" t="s">
        <v>2982</v>
      </c>
      <c r="N1252" s="71">
        <v>30.1</v>
      </c>
      <c r="O1252" s="42" t="s">
        <v>3298</v>
      </c>
      <c r="P1252" s="194">
        <f t="shared" si="276"/>
        <v>2</v>
      </c>
    </row>
    <row r="1253" spans="11:16" ht="11.25" customHeight="1">
      <c r="K1253" s="77"/>
      <c r="L1253" s="188" t="s">
        <v>2983</v>
      </c>
      <c r="M1253" s="185" t="s">
        <v>644</v>
      </c>
      <c r="N1253" s="71">
        <v>7.5</v>
      </c>
      <c r="O1253" s="42" t="s">
        <v>3298</v>
      </c>
      <c r="P1253" s="194">
        <f t="shared" si="276"/>
        <v>2</v>
      </c>
    </row>
    <row r="1254" spans="11:16" ht="11.25" customHeight="1">
      <c r="K1254" s="77"/>
      <c r="L1254" s="188" t="s">
        <v>2984</v>
      </c>
      <c r="M1254" s="185" t="s">
        <v>2985</v>
      </c>
      <c r="N1254" s="71">
        <v>3.9</v>
      </c>
      <c r="O1254" s="42" t="s">
        <v>3298</v>
      </c>
      <c r="P1254" s="194">
        <f t="shared" si="271"/>
        <v>1</v>
      </c>
    </row>
    <row r="1255" spans="11:16" ht="11.25" customHeight="1">
      <c r="K1255" s="77"/>
      <c r="L1255" s="188" t="s">
        <v>2986</v>
      </c>
      <c r="M1255" s="185" t="s">
        <v>2987</v>
      </c>
      <c r="N1255" s="71">
        <v>3.7</v>
      </c>
      <c r="O1255" s="42" t="s">
        <v>3298</v>
      </c>
      <c r="P1255" s="194">
        <f t="shared" si="271"/>
        <v>1</v>
      </c>
    </row>
    <row r="1256" spans="11:16" ht="11.25" customHeight="1">
      <c r="K1256" s="77"/>
      <c r="L1256" s="188" t="s">
        <v>2988</v>
      </c>
      <c r="M1256" s="185" t="s">
        <v>2989</v>
      </c>
      <c r="N1256" s="71">
        <v>17.2</v>
      </c>
      <c r="O1256" s="42" t="s">
        <v>3298</v>
      </c>
      <c r="P1256" s="194">
        <f aca="true" t="shared" si="280" ref="P1256:P1258">IF(N1256&lt;50,2)</f>
        <v>2</v>
      </c>
    </row>
    <row r="1257" spans="11:17" ht="11.25" customHeight="1">
      <c r="K1257" s="77"/>
      <c r="L1257" s="188" t="s">
        <v>2990</v>
      </c>
      <c r="M1257" s="185" t="s">
        <v>2991</v>
      </c>
      <c r="N1257" s="71">
        <v>17</v>
      </c>
      <c r="P1257" s="194">
        <f t="shared" si="280"/>
        <v>2</v>
      </c>
      <c r="Q1257" s="42">
        <v>2009</v>
      </c>
    </row>
    <row r="1258" spans="11:16" ht="11.25" customHeight="1">
      <c r="K1258" s="77"/>
      <c r="L1258" s="188" t="s">
        <v>2992</v>
      </c>
      <c r="M1258" s="185" t="s">
        <v>2993</v>
      </c>
      <c r="N1258" s="71">
        <v>25.2</v>
      </c>
      <c r="O1258" s="42" t="s">
        <v>3298</v>
      </c>
      <c r="P1258" s="194">
        <f t="shared" si="280"/>
        <v>2</v>
      </c>
    </row>
    <row r="1259" spans="11:16" ht="11.25" customHeight="1">
      <c r="K1259" s="77"/>
      <c r="L1259" s="188" t="s">
        <v>2994</v>
      </c>
      <c r="M1259" s="185" t="s">
        <v>2995</v>
      </c>
      <c r="N1259" s="71">
        <v>4.8</v>
      </c>
      <c r="O1259" s="42" t="s">
        <v>3298</v>
      </c>
      <c r="P1259" s="194">
        <f t="shared" si="271"/>
        <v>1</v>
      </c>
    </row>
    <row r="1260" spans="11:16" ht="11.25" customHeight="1">
      <c r="K1260" s="77"/>
      <c r="L1260" s="188" t="s">
        <v>2996</v>
      </c>
      <c r="M1260" s="185" t="s">
        <v>2997</v>
      </c>
      <c r="N1260" s="71">
        <v>6.7</v>
      </c>
      <c r="O1260" s="42" t="s">
        <v>3298</v>
      </c>
      <c r="P1260" s="194">
        <f aca="true" t="shared" si="281" ref="P1260">IF(N1260&lt;50,2)</f>
        <v>2</v>
      </c>
    </row>
    <row r="1261" spans="11:16" ht="11.25" customHeight="1">
      <c r="K1261" s="77"/>
      <c r="L1261" s="188" t="s">
        <v>2998</v>
      </c>
      <c r="M1261" s="185" t="s">
        <v>2999</v>
      </c>
      <c r="N1261" s="71">
        <v>4.1</v>
      </c>
      <c r="O1261" s="42" t="s">
        <v>3298</v>
      </c>
      <c r="P1261" s="194">
        <f t="shared" si="271"/>
        <v>1</v>
      </c>
    </row>
    <row r="1262" spans="11:16" ht="11.25" customHeight="1">
      <c r="K1262" s="77"/>
      <c r="L1262" s="188" t="s">
        <v>3000</v>
      </c>
      <c r="M1262" s="185" t="s">
        <v>3001</v>
      </c>
      <c r="N1262" s="71">
        <v>9</v>
      </c>
      <c r="O1262" s="42" t="s">
        <v>3298</v>
      </c>
      <c r="P1262" s="194">
        <f aca="true" t="shared" si="282" ref="P1262:P1282">IF(N1262&lt;50,2)</f>
        <v>2</v>
      </c>
    </row>
    <row r="1263" spans="11:16" ht="11.25" customHeight="1">
      <c r="K1263" s="77"/>
      <c r="L1263" s="188" t="s">
        <v>3002</v>
      </c>
      <c r="M1263" s="185" t="s">
        <v>3003</v>
      </c>
      <c r="N1263" s="71">
        <v>15.7</v>
      </c>
      <c r="O1263" s="42" t="s">
        <v>3298</v>
      </c>
      <c r="P1263" s="194">
        <f t="shared" si="282"/>
        <v>2</v>
      </c>
    </row>
    <row r="1264" spans="11:16" ht="11.25" customHeight="1">
      <c r="K1264" s="77"/>
      <c r="L1264" s="188" t="s">
        <v>3004</v>
      </c>
      <c r="M1264" s="185" t="s">
        <v>3005</v>
      </c>
      <c r="N1264" s="71">
        <v>10.8</v>
      </c>
      <c r="O1264" s="42" t="s">
        <v>3298</v>
      </c>
      <c r="P1264" s="194">
        <f t="shared" si="282"/>
        <v>2</v>
      </c>
    </row>
    <row r="1265" spans="11:16" ht="11.25" customHeight="1">
      <c r="K1265" s="77"/>
      <c r="L1265" s="188" t="s">
        <v>3006</v>
      </c>
      <c r="M1265" s="185" t="s">
        <v>3007</v>
      </c>
      <c r="N1265" s="71">
        <v>17.2</v>
      </c>
      <c r="O1265" s="42" t="s">
        <v>3298</v>
      </c>
      <c r="P1265" s="194">
        <f t="shared" si="282"/>
        <v>2</v>
      </c>
    </row>
    <row r="1266" spans="11:16" ht="11.25" customHeight="1">
      <c r="K1266" s="77"/>
      <c r="L1266" s="188" t="s">
        <v>3008</v>
      </c>
      <c r="M1266" s="185" t="s">
        <v>3009</v>
      </c>
      <c r="N1266" s="71">
        <v>12.3</v>
      </c>
      <c r="O1266" s="42" t="s">
        <v>3298</v>
      </c>
      <c r="P1266" s="194">
        <f t="shared" si="282"/>
        <v>2</v>
      </c>
    </row>
    <row r="1267" spans="11:16" ht="11.25" customHeight="1">
      <c r="K1267" s="77"/>
      <c r="L1267" s="188" t="s">
        <v>3010</v>
      </c>
      <c r="M1267" s="185" t="s">
        <v>2640</v>
      </c>
      <c r="N1267" s="71">
        <v>20.6</v>
      </c>
      <c r="O1267" s="42" t="s">
        <v>3298</v>
      </c>
      <c r="P1267" s="194">
        <f t="shared" si="282"/>
        <v>2</v>
      </c>
    </row>
    <row r="1268" spans="11:16" ht="11.25" customHeight="1">
      <c r="K1268" s="77"/>
      <c r="L1268" s="188" t="s">
        <v>946</v>
      </c>
      <c r="M1268" s="185" t="s">
        <v>947</v>
      </c>
      <c r="N1268" s="71">
        <v>53.2</v>
      </c>
      <c r="O1268" s="42" t="s">
        <v>3298</v>
      </c>
      <c r="P1268" s="194">
        <f aca="true" t="shared" si="283" ref="P1268">IF(N1268&lt;150,3)</f>
        <v>3</v>
      </c>
    </row>
    <row r="1269" spans="11:16" ht="11.25" customHeight="1">
      <c r="K1269" s="77"/>
      <c r="L1269" s="188" t="s">
        <v>948</v>
      </c>
      <c r="M1269" s="185" t="s">
        <v>949</v>
      </c>
      <c r="N1269" s="71">
        <v>49.5</v>
      </c>
      <c r="O1269" s="42" t="s">
        <v>3298</v>
      </c>
      <c r="P1269" s="194">
        <f t="shared" si="282"/>
        <v>2</v>
      </c>
    </row>
    <row r="1270" spans="11:16" ht="11.25" customHeight="1">
      <c r="K1270" s="77"/>
      <c r="L1270" s="188" t="s">
        <v>950</v>
      </c>
      <c r="M1270" s="185" t="s">
        <v>951</v>
      </c>
      <c r="N1270" s="71">
        <v>28.5</v>
      </c>
      <c r="O1270" s="42" t="s">
        <v>3298</v>
      </c>
      <c r="P1270" s="194">
        <f t="shared" si="282"/>
        <v>2</v>
      </c>
    </row>
    <row r="1271" spans="11:16" ht="11.25" customHeight="1">
      <c r="K1271" s="77"/>
      <c r="L1271" s="188" t="s">
        <v>952</v>
      </c>
      <c r="M1271" s="185" t="s">
        <v>953</v>
      </c>
      <c r="N1271" s="71">
        <v>30.4</v>
      </c>
      <c r="O1271" s="42" t="s">
        <v>3298</v>
      </c>
      <c r="P1271" s="194">
        <f t="shared" si="282"/>
        <v>2</v>
      </c>
    </row>
    <row r="1272" spans="11:16" ht="11.25" customHeight="1">
      <c r="K1272" s="77"/>
      <c r="L1272" s="188" t="s">
        <v>954</v>
      </c>
      <c r="M1272" s="185" t="s">
        <v>955</v>
      </c>
      <c r="N1272" s="71">
        <v>26.9</v>
      </c>
      <c r="O1272" s="42" t="s">
        <v>3298</v>
      </c>
      <c r="P1272" s="194">
        <f t="shared" si="282"/>
        <v>2</v>
      </c>
    </row>
    <row r="1273" spans="11:16" ht="11.25" customHeight="1">
      <c r="K1273" s="77"/>
      <c r="L1273" s="188" t="s">
        <v>956</v>
      </c>
      <c r="M1273" s="185" t="s">
        <v>957</v>
      </c>
      <c r="N1273" s="71">
        <v>61.9</v>
      </c>
      <c r="O1273" s="42" t="s">
        <v>3298</v>
      </c>
      <c r="P1273" s="194">
        <f aca="true" t="shared" si="284" ref="P1273">IF(N1273&lt;150,3)</f>
        <v>3</v>
      </c>
    </row>
    <row r="1274" spans="11:17" ht="11.25" customHeight="1">
      <c r="K1274" s="77"/>
      <c r="L1274" s="188" t="s">
        <v>958</v>
      </c>
      <c r="M1274" s="185" t="s">
        <v>959</v>
      </c>
      <c r="N1274" s="71">
        <v>14.5</v>
      </c>
      <c r="P1274" s="194">
        <f t="shared" si="282"/>
        <v>2</v>
      </c>
      <c r="Q1274" s="42">
        <v>2009</v>
      </c>
    </row>
    <row r="1275" spans="11:16" ht="11.25" customHeight="1">
      <c r="K1275" s="77"/>
      <c r="L1275" s="188" t="s">
        <v>960</v>
      </c>
      <c r="M1275" s="185" t="s">
        <v>961</v>
      </c>
      <c r="N1275" s="71">
        <v>24.7</v>
      </c>
      <c r="O1275" s="42" t="s">
        <v>3298</v>
      </c>
      <c r="P1275" s="194">
        <f t="shared" si="282"/>
        <v>2</v>
      </c>
    </row>
    <row r="1276" spans="11:16" ht="11.25" customHeight="1">
      <c r="K1276" s="77"/>
      <c r="L1276" s="188" t="s">
        <v>962</v>
      </c>
      <c r="M1276" s="185" t="s">
        <v>963</v>
      </c>
      <c r="N1276" s="71">
        <v>12.7</v>
      </c>
      <c r="O1276" s="42" t="s">
        <v>3298</v>
      </c>
      <c r="P1276" s="194">
        <f t="shared" si="282"/>
        <v>2</v>
      </c>
    </row>
    <row r="1277" spans="11:16" ht="11.25" customHeight="1">
      <c r="K1277" s="77"/>
      <c r="L1277" s="188" t="s">
        <v>964</v>
      </c>
      <c r="M1277" s="185" t="s">
        <v>965</v>
      </c>
      <c r="N1277" s="71">
        <v>13.2</v>
      </c>
      <c r="O1277" s="42" t="s">
        <v>3298</v>
      </c>
      <c r="P1277" s="194">
        <f t="shared" si="282"/>
        <v>2</v>
      </c>
    </row>
    <row r="1278" spans="11:16" ht="11.25" customHeight="1">
      <c r="K1278" s="77"/>
      <c r="L1278" s="188" t="s">
        <v>966</v>
      </c>
      <c r="M1278" s="185" t="s">
        <v>967</v>
      </c>
      <c r="N1278" s="71">
        <v>10.1</v>
      </c>
      <c r="O1278" s="42" t="s">
        <v>3298</v>
      </c>
      <c r="P1278" s="194">
        <f t="shared" si="282"/>
        <v>2</v>
      </c>
    </row>
    <row r="1279" spans="11:16" ht="11.25" customHeight="1">
      <c r="K1279" s="77"/>
      <c r="L1279" s="188" t="s">
        <v>968</v>
      </c>
      <c r="M1279" s="185" t="s">
        <v>969</v>
      </c>
      <c r="N1279" s="71">
        <v>5</v>
      </c>
      <c r="O1279" s="42" t="s">
        <v>3298</v>
      </c>
      <c r="P1279" s="194">
        <f t="shared" si="282"/>
        <v>2</v>
      </c>
    </row>
    <row r="1280" spans="11:16" ht="11.25" customHeight="1">
      <c r="K1280" s="77"/>
      <c r="L1280" s="188" t="s">
        <v>970</v>
      </c>
      <c r="M1280" s="185" t="s">
        <v>971</v>
      </c>
      <c r="N1280" s="71">
        <v>9.9</v>
      </c>
      <c r="O1280" s="42" t="s">
        <v>3298</v>
      </c>
      <c r="P1280" s="194">
        <f t="shared" si="282"/>
        <v>2</v>
      </c>
    </row>
    <row r="1281" spans="11:16" ht="11.25" customHeight="1">
      <c r="K1281" s="77"/>
      <c r="L1281" s="188" t="s">
        <v>972</v>
      </c>
      <c r="M1281" s="185" t="s">
        <v>973</v>
      </c>
      <c r="N1281" s="71">
        <v>8</v>
      </c>
      <c r="O1281" s="42" t="s">
        <v>3298</v>
      </c>
      <c r="P1281" s="194">
        <f t="shared" si="282"/>
        <v>2</v>
      </c>
    </row>
    <row r="1282" spans="11:16" ht="11.25" customHeight="1">
      <c r="K1282" s="77"/>
      <c r="L1282" s="188" t="s">
        <v>974</v>
      </c>
      <c r="M1282" s="185" t="s">
        <v>870</v>
      </c>
      <c r="N1282" s="71">
        <v>9.4</v>
      </c>
      <c r="O1282" s="42" t="s">
        <v>3298</v>
      </c>
      <c r="P1282" s="194">
        <f t="shared" si="282"/>
        <v>2</v>
      </c>
    </row>
    <row r="1283" spans="11:16" ht="11.25" customHeight="1">
      <c r="K1283" s="77"/>
      <c r="L1283" s="188" t="s">
        <v>871</v>
      </c>
      <c r="M1283" s="185" t="s">
        <v>872</v>
      </c>
      <c r="N1283" s="71">
        <v>3</v>
      </c>
      <c r="O1283" s="42" t="s">
        <v>3298</v>
      </c>
      <c r="P1283" s="194">
        <f t="shared" si="271"/>
        <v>1</v>
      </c>
    </row>
    <row r="1284" spans="11:16" ht="11.25" customHeight="1">
      <c r="K1284" s="77"/>
      <c r="L1284" s="188" t="s">
        <v>873</v>
      </c>
      <c r="M1284" s="185" t="s">
        <v>874</v>
      </c>
      <c r="N1284" s="71">
        <v>17.7</v>
      </c>
      <c r="O1284" s="42" t="s">
        <v>3298</v>
      </c>
      <c r="P1284" s="194">
        <f aca="true" t="shared" si="285" ref="P1284">IF(N1284&lt;50,2)</f>
        <v>2</v>
      </c>
    </row>
    <row r="1285" spans="11:16" ht="11.25" customHeight="1">
      <c r="K1285" s="77"/>
      <c r="L1285" s="188" t="s">
        <v>875</v>
      </c>
      <c r="M1285" s="185" t="s">
        <v>876</v>
      </c>
      <c r="N1285" s="71">
        <v>66.9</v>
      </c>
      <c r="O1285" s="42" t="s">
        <v>3298</v>
      </c>
      <c r="P1285" s="194">
        <f aca="true" t="shared" si="286" ref="P1285">IF(N1285&lt;150,3)</f>
        <v>3</v>
      </c>
    </row>
    <row r="1286" spans="11:16" ht="11.25" customHeight="1">
      <c r="K1286" s="77"/>
      <c r="L1286" s="188" t="s">
        <v>877</v>
      </c>
      <c r="M1286" s="185" t="s">
        <v>878</v>
      </c>
      <c r="N1286" s="71">
        <v>4.1</v>
      </c>
      <c r="O1286" s="42" t="s">
        <v>3298</v>
      </c>
      <c r="P1286" s="194">
        <f t="shared" si="271"/>
        <v>1</v>
      </c>
    </row>
    <row r="1287" spans="11:16" ht="11.25" customHeight="1">
      <c r="K1287" s="77"/>
      <c r="L1287" s="188" t="s">
        <v>879</v>
      </c>
      <c r="M1287" s="185" t="s">
        <v>880</v>
      </c>
      <c r="N1287" s="71">
        <v>20</v>
      </c>
      <c r="O1287" s="42" t="s">
        <v>3298</v>
      </c>
      <c r="P1287" s="194">
        <f aca="true" t="shared" si="287" ref="P1287:P1296">IF(N1287&lt;50,2)</f>
        <v>2</v>
      </c>
    </row>
    <row r="1288" spans="11:16" ht="11.25" customHeight="1">
      <c r="K1288" s="77"/>
      <c r="L1288" s="188" t="s">
        <v>881</v>
      </c>
      <c r="M1288" s="185" t="s">
        <v>882</v>
      </c>
      <c r="N1288" s="71">
        <v>9.8</v>
      </c>
      <c r="O1288" s="42" t="s">
        <v>3298</v>
      </c>
      <c r="P1288" s="194">
        <f t="shared" si="287"/>
        <v>2</v>
      </c>
    </row>
    <row r="1289" spans="11:16" ht="11.25" customHeight="1">
      <c r="K1289" s="77"/>
      <c r="L1289" s="188" t="s">
        <v>883</v>
      </c>
      <c r="M1289" s="185" t="s">
        <v>884</v>
      </c>
      <c r="N1289" s="71">
        <v>12.6</v>
      </c>
      <c r="O1289" s="42" t="s">
        <v>3298</v>
      </c>
      <c r="P1289" s="194">
        <f t="shared" si="287"/>
        <v>2</v>
      </c>
    </row>
    <row r="1290" spans="11:17" ht="11.25" customHeight="1">
      <c r="K1290" s="77"/>
      <c r="L1290" s="188" t="s">
        <v>885</v>
      </c>
      <c r="M1290" s="185" t="s">
        <v>886</v>
      </c>
      <c r="N1290" s="71">
        <v>37.7</v>
      </c>
      <c r="P1290" s="194">
        <f t="shared" si="287"/>
        <v>2</v>
      </c>
      <c r="Q1290" s="42">
        <v>2008</v>
      </c>
    </row>
    <row r="1291" spans="11:17" ht="11.25" customHeight="1">
      <c r="K1291" s="77"/>
      <c r="L1291" s="188" t="s">
        <v>887</v>
      </c>
      <c r="M1291" s="185" t="s">
        <v>888</v>
      </c>
      <c r="N1291" s="71">
        <v>45.2</v>
      </c>
      <c r="P1291" s="194">
        <f t="shared" si="287"/>
        <v>2</v>
      </c>
      <c r="Q1291" s="42">
        <v>2009</v>
      </c>
    </row>
    <row r="1292" spans="11:16" ht="11.25" customHeight="1">
      <c r="K1292" s="77"/>
      <c r="L1292" s="188" t="s">
        <v>889</v>
      </c>
      <c r="M1292" s="185" t="s">
        <v>890</v>
      </c>
      <c r="N1292" s="71">
        <v>9.8</v>
      </c>
      <c r="O1292" s="42" t="s">
        <v>3298</v>
      </c>
      <c r="P1292" s="194">
        <f t="shared" si="287"/>
        <v>2</v>
      </c>
    </row>
    <row r="1293" spans="11:16" ht="11.25" customHeight="1">
      <c r="K1293" s="77"/>
      <c r="L1293" s="188" t="s">
        <v>891</v>
      </c>
      <c r="M1293" s="185" t="s">
        <v>892</v>
      </c>
      <c r="N1293" s="71">
        <v>7.3</v>
      </c>
      <c r="O1293" s="42" t="s">
        <v>3298</v>
      </c>
      <c r="P1293" s="194">
        <f t="shared" si="287"/>
        <v>2</v>
      </c>
    </row>
    <row r="1294" spans="11:16" ht="11.25" customHeight="1">
      <c r="K1294" s="77"/>
      <c r="L1294" s="188" t="s">
        <v>893</v>
      </c>
      <c r="M1294" s="185" t="s">
        <v>2826</v>
      </c>
      <c r="N1294" s="71">
        <v>15.6</v>
      </c>
      <c r="O1294" s="42" t="s">
        <v>3298</v>
      </c>
      <c r="P1294" s="194">
        <f t="shared" si="287"/>
        <v>2</v>
      </c>
    </row>
    <row r="1295" spans="11:16" ht="11.25" customHeight="1">
      <c r="K1295" s="77"/>
      <c r="L1295" s="188" t="s">
        <v>894</v>
      </c>
      <c r="M1295" s="185" t="s">
        <v>2827</v>
      </c>
      <c r="N1295" s="71">
        <v>5.2</v>
      </c>
      <c r="O1295" s="42" t="s">
        <v>3298</v>
      </c>
      <c r="P1295" s="194">
        <f t="shared" si="287"/>
        <v>2</v>
      </c>
    </row>
    <row r="1296" spans="11:16" ht="11.25" customHeight="1">
      <c r="K1296" s="77"/>
      <c r="L1296" s="188" t="s">
        <v>895</v>
      </c>
      <c r="M1296" s="185" t="s">
        <v>2828</v>
      </c>
      <c r="N1296" s="71">
        <v>5.7</v>
      </c>
      <c r="O1296" s="42" t="s">
        <v>3298</v>
      </c>
      <c r="P1296" s="194">
        <f t="shared" si="287"/>
        <v>2</v>
      </c>
    </row>
    <row r="1297" spans="11:17" ht="11.25" customHeight="1">
      <c r="K1297" s="77"/>
      <c r="L1297" s="188" t="s">
        <v>1792</v>
      </c>
      <c r="M1297" s="185" t="s">
        <v>1373</v>
      </c>
      <c r="N1297" s="71">
        <v>69.7</v>
      </c>
      <c r="O1297" s="42" t="s">
        <v>3275</v>
      </c>
      <c r="P1297" s="194">
        <f aca="true" t="shared" si="288" ref="P1297:P1299">IF(N1297&lt;150,3)</f>
        <v>3</v>
      </c>
      <c r="Q1297" s="11">
        <v>2009</v>
      </c>
    </row>
    <row r="1298" spans="11:16" ht="11.25" customHeight="1">
      <c r="K1298" s="77"/>
      <c r="L1298" s="188" t="s">
        <v>1793</v>
      </c>
      <c r="M1298" s="185" t="s">
        <v>1374</v>
      </c>
      <c r="N1298" s="71">
        <v>800.6</v>
      </c>
      <c r="O1298" s="42" t="s">
        <v>3275</v>
      </c>
      <c r="P1298" s="194">
        <v>5</v>
      </c>
    </row>
    <row r="1299" spans="11:16" ht="11.25" customHeight="1">
      <c r="K1299" s="77"/>
      <c r="L1299" s="188" t="s">
        <v>3283</v>
      </c>
      <c r="M1299" s="185" t="s">
        <v>1355</v>
      </c>
      <c r="N1299" s="71">
        <v>132.3</v>
      </c>
      <c r="O1299" s="42" t="s">
        <v>3275</v>
      </c>
      <c r="P1299" s="194">
        <f t="shared" si="288"/>
        <v>3</v>
      </c>
    </row>
    <row r="1300" spans="11:16" ht="11.25" customHeight="1">
      <c r="K1300" s="77"/>
      <c r="L1300" s="188" t="s">
        <v>3271</v>
      </c>
      <c r="M1300" s="185" t="s">
        <v>1357</v>
      </c>
      <c r="N1300" s="71">
        <v>370.8</v>
      </c>
      <c r="O1300" s="42" t="s">
        <v>3275</v>
      </c>
      <c r="P1300" s="194">
        <v>5</v>
      </c>
    </row>
    <row r="1301" spans="11:16" ht="11.25" customHeight="1">
      <c r="K1301" s="77"/>
      <c r="L1301" s="188" t="s">
        <v>1794</v>
      </c>
      <c r="M1301" s="185" t="s">
        <v>1403</v>
      </c>
      <c r="N1301" s="71">
        <v>0</v>
      </c>
      <c r="O1301" s="42"/>
      <c r="P1301" s="194">
        <f aca="true" t="shared" si="289" ref="P1301:P1303">IF(N1301&lt;5,1)</f>
        <v>1</v>
      </c>
    </row>
    <row r="1302" spans="11:16" ht="11.25" customHeight="1">
      <c r="K1302" s="77"/>
      <c r="L1302" s="188" t="s">
        <v>1795</v>
      </c>
      <c r="M1302" s="185" t="s">
        <v>3243</v>
      </c>
      <c r="N1302" s="71">
        <v>0</v>
      </c>
      <c r="O1302" s="42"/>
      <c r="P1302" s="194">
        <f t="shared" si="289"/>
        <v>1</v>
      </c>
    </row>
    <row r="1303" spans="11:16" ht="11.25" customHeight="1">
      <c r="K1303" s="77"/>
      <c r="L1303" s="188" t="s">
        <v>1788</v>
      </c>
      <c r="M1303" s="185" t="s">
        <v>1789</v>
      </c>
      <c r="N1303" s="71">
        <v>0</v>
      </c>
      <c r="O1303" s="42"/>
      <c r="P1303" s="194">
        <f t="shared" si="289"/>
        <v>1</v>
      </c>
    </row>
    <row r="1304" spans="11:16" ht="11.25" customHeight="1">
      <c r="K1304" s="77"/>
      <c r="L1304" s="188" t="s">
        <v>3272</v>
      </c>
      <c r="M1304" s="185" t="s">
        <v>1356</v>
      </c>
      <c r="N1304" s="71">
        <v>6.1</v>
      </c>
      <c r="O1304" s="42" t="s">
        <v>3275</v>
      </c>
      <c r="P1304" s="194">
        <f aca="true" t="shared" si="290" ref="P1304">IF(N1304&lt;50,2)</f>
        <v>2</v>
      </c>
    </row>
    <row r="1305" spans="12:16" ht="11.25" customHeight="1">
      <c r="L1305" s="188"/>
      <c r="M1305" s="185"/>
      <c r="O1305" s="42"/>
      <c r="P1305" s="105"/>
    </row>
    <row r="1306" spans="12:16" ht="11.25" customHeight="1">
      <c r="L1306" s="188"/>
      <c r="M1306" s="185"/>
      <c r="O1306" s="42"/>
      <c r="P1306" s="105"/>
    </row>
    <row r="1307" spans="12:16" ht="11.25" customHeight="1">
      <c r="L1307" s="188"/>
      <c r="M1307" s="185"/>
      <c r="O1307" s="42"/>
      <c r="P1307" s="105"/>
    </row>
    <row r="1308" spans="12:16" ht="11.25" customHeight="1">
      <c r="L1308" s="188"/>
      <c r="M1308" s="185"/>
      <c r="O1308" s="42"/>
      <c r="P1308" s="105"/>
    </row>
    <row r="1309" spans="12:16" ht="11.25" customHeight="1">
      <c r="L1309" s="188"/>
      <c r="M1309" s="185"/>
      <c r="O1309" s="42"/>
      <c r="P1309" s="105"/>
    </row>
    <row r="1310" spans="12:16" ht="11.25" customHeight="1">
      <c r="L1310" s="188"/>
      <c r="M1310" s="185"/>
      <c r="O1310" s="42"/>
      <c r="P1310" s="105"/>
    </row>
    <row r="1311" spans="12:16" ht="11.25" customHeight="1">
      <c r="L1311" s="188"/>
      <c r="M1311" s="185"/>
      <c r="O1311" s="42"/>
      <c r="P1311" s="105"/>
    </row>
    <row r="1312" spans="12:16" ht="11.25" customHeight="1">
      <c r="L1312" s="188"/>
      <c r="M1312" s="189"/>
      <c r="O1312" s="42"/>
      <c r="P1312" s="105"/>
    </row>
    <row r="1313" spans="12:16" ht="11.25" customHeight="1">
      <c r="L1313" s="188"/>
      <c r="M1313" s="189"/>
      <c r="O1313" s="42"/>
      <c r="P1313" s="105"/>
    </row>
    <row r="1314" spans="12:16" ht="11.25" customHeight="1">
      <c r="L1314" s="188"/>
      <c r="M1314" s="185"/>
      <c r="O1314" s="42"/>
      <c r="P1314" s="105"/>
    </row>
    <row r="1315" spans="12:16" ht="11.25" customHeight="1">
      <c r="L1315" s="188"/>
      <c r="M1315" s="185"/>
      <c r="O1315" s="42"/>
      <c r="P1315" s="105"/>
    </row>
    <row r="1316" spans="12:16" ht="11.25" customHeight="1">
      <c r="L1316" s="188"/>
      <c r="M1316" s="185"/>
      <c r="O1316" s="42"/>
      <c r="P1316" s="105"/>
    </row>
    <row r="1317" spans="12:16" ht="11.25" customHeight="1">
      <c r="L1317" s="188"/>
      <c r="M1317" s="185"/>
      <c r="O1317" s="42"/>
      <c r="P1317" s="105"/>
    </row>
    <row r="1318" spans="12:16" ht="11.25" customHeight="1">
      <c r="L1318" s="188"/>
      <c r="M1318" s="185"/>
      <c r="O1318" s="42"/>
      <c r="P1318" s="105"/>
    </row>
    <row r="1319" spans="12:16" ht="11.25" customHeight="1">
      <c r="L1319" s="188"/>
      <c r="M1319" s="185"/>
      <c r="O1319" s="42"/>
      <c r="P1319" s="105"/>
    </row>
    <row r="1320" spans="12:16" ht="11.25" customHeight="1">
      <c r="L1320" s="188"/>
      <c r="M1320" s="185"/>
      <c r="O1320" s="42"/>
      <c r="P1320" s="105"/>
    </row>
    <row r="1321" spans="12:16" ht="11.25" customHeight="1">
      <c r="L1321" s="188"/>
      <c r="M1321" s="185"/>
      <c r="O1321" s="42"/>
      <c r="P1321" s="105"/>
    </row>
    <row r="1322" spans="12:16" ht="11.25" customHeight="1">
      <c r="L1322" s="188"/>
      <c r="M1322" s="185"/>
      <c r="O1322" s="42"/>
      <c r="P1322" s="105"/>
    </row>
    <row r="1323" spans="12:16" ht="11.25" customHeight="1">
      <c r="L1323" s="188"/>
      <c r="M1323" s="185"/>
      <c r="O1323" s="42"/>
      <c r="P1323" s="105"/>
    </row>
    <row r="1324" spans="12:16" ht="11.25" customHeight="1">
      <c r="L1324" s="188"/>
      <c r="M1324" s="185"/>
      <c r="O1324" s="42"/>
      <c r="P1324" s="105"/>
    </row>
    <row r="1325" spans="12:16" ht="11.25" customHeight="1">
      <c r="L1325" s="188"/>
      <c r="M1325" s="185"/>
      <c r="O1325" s="42"/>
      <c r="P1325" s="105"/>
    </row>
    <row r="1326" spans="12:16" ht="11.25" customHeight="1">
      <c r="L1326" s="188"/>
      <c r="M1326" s="185"/>
      <c r="O1326" s="42"/>
      <c r="P1326" s="105"/>
    </row>
    <row r="1327" spans="12:16" ht="11.25" customHeight="1">
      <c r="L1327" s="188"/>
      <c r="M1327" s="185"/>
      <c r="O1327" s="42"/>
      <c r="P1327" s="105"/>
    </row>
    <row r="1328" spans="12:16" ht="11.25" customHeight="1">
      <c r="L1328" s="188"/>
      <c r="M1328" s="185"/>
      <c r="O1328" s="42"/>
      <c r="P1328" s="105"/>
    </row>
    <row r="1329" spans="12:16" ht="11.25" customHeight="1">
      <c r="L1329" s="188"/>
      <c r="M1329" s="185"/>
      <c r="O1329" s="42"/>
      <c r="P1329" s="105"/>
    </row>
    <row r="1330" spans="12:16" ht="11.25" customHeight="1">
      <c r="L1330" s="188"/>
      <c r="M1330" s="185"/>
      <c r="O1330" s="42"/>
      <c r="P1330" s="105"/>
    </row>
    <row r="1331" spans="12:16" ht="11.25" customHeight="1">
      <c r="L1331" s="188"/>
      <c r="M1331" s="185"/>
      <c r="O1331" s="42"/>
      <c r="P1331" s="105"/>
    </row>
    <row r="1332" spans="12:16" ht="11.25" customHeight="1">
      <c r="L1332" s="188"/>
      <c r="M1332" s="185"/>
      <c r="O1332" s="42"/>
      <c r="P1332" s="105"/>
    </row>
    <row r="1333" spans="12:16" ht="11.25" customHeight="1">
      <c r="L1333" s="188"/>
      <c r="M1333" s="189"/>
      <c r="O1333" s="42"/>
      <c r="P1333" s="105"/>
    </row>
    <row r="1334" spans="12:16" ht="11.25" customHeight="1">
      <c r="L1334" s="188"/>
      <c r="M1334" s="189"/>
      <c r="O1334" s="42"/>
      <c r="P1334" s="105"/>
    </row>
    <row r="1335" spans="12:16" ht="11.25" customHeight="1">
      <c r="L1335" s="188"/>
      <c r="M1335" s="185"/>
      <c r="O1335" s="42"/>
      <c r="P1335" s="105"/>
    </row>
    <row r="1336" spans="12:16" ht="11.25" customHeight="1">
      <c r="L1336" s="188"/>
      <c r="M1336" s="185"/>
      <c r="O1336" s="42"/>
      <c r="P1336" s="105"/>
    </row>
    <row r="1337" spans="12:16" ht="11.25" customHeight="1">
      <c r="L1337" s="188"/>
      <c r="M1337" s="185"/>
      <c r="O1337" s="42"/>
      <c r="P1337" s="105"/>
    </row>
    <row r="1338" spans="12:16" ht="11.25" customHeight="1">
      <c r="L1338" s="188"/>
      <c r="M1338" s="185"/>
      <c r="O1338" s="42"/>
      <c r="P1338" s="105"/>
    </row>
    <row r="1339" spans="12:16" ht="11.25" customHeight="1">
      <c r="L1339" s="188"/>
      <c r="M1339" s="185"/>
      <c r="O1339" s="42"/>
      <c r="P1339" s="105"/>
    </row>
    <row r="1340" spans="12:16" ht="11.25" customHeight="1">
      <c r="L1340" s="188"/>
      <c r="M1340" s="185"/>
      <c r="O1340" s="42"/>
      <c r="P1340" s="105"/>
    </row>
    <row r="1341" spans="12:16" ht="11.25" customHeight="1">
      <c r="L1341" s="188"/>
      <c r="M1341" s="185"/>
      <c r="O1341" s="42"/>
      <c r="P1341" s="105"/>
    </row>
    <row r="1342" spans="12:16" ht="11.25" customHeight="1">
      <c r="L1342" s="188"/>
      <c r="M1342" s="185"/>
      <c r="O1342" s="42"/>
      <c r="P1342" s="105"/>
    </row>
    <row r="1343" spans="12:16" ht="11.25" customHeight="1">
      <c r="L1343" s="188"/>
      <c r="M1343" s="185"/>
      <c r="O1343" s="42"/>
      <c r="P1343" s="105"/>
    </row>
    <row r="1344" spans="12:16" ht="11.25" customHeight="1">
      <c r="L1344" s="188"/>
      <c r="M1344" s="185"/>
      <c r="O1344" s="42"/>
      <c r="P1344" s="105"/>
    </row>
    <row r="1345" spans="12:16" ht="11.25" customHeight="1">
      <c r="L1345" s="188"/>
      <c r="M1345" s="185"/>
      <c r="O1345" s="42"/>
      <c r="P1345" s="105"/>
    </row>
    <row r="1346" spans="12:16" ht="11.25" customHeight="1">
      <c r="L1346" s="188"/>
      <c r="M1346" s="185"/>
      <c r="O1346" s="42"/>
      <c r="P1346" s="105"/>
    </row>
    <row r="1347" spans="12:16" ht="11.25" customHeight="1">
      <c r="L1347" s="188"/>
      <c r="M1347" s="185"/>
      <c r="O1347" s="42"/>
      <c r="P1347" s="105"/>
    </row>
    <row r="1348" spans="12:16" ht="11.25" customHeight="1">
      <c r="L1348" s="188"/>
      <c r="M1348" s="185"/>
      <c r="O1348" s="42"/>
      <c r="P1348" s="105"/>
    </row>
    <row r="1349" spans="12:16" ht="11.25" customHeight="1">
      <c r="L1349" s="188"/>
      <c r="M1349" s="185"/>
      <c r="O1349" s="42"/>
      <c r="P1349" s="105"/>
    </row>
    <row r="1350" spans="12:16" ht="11.25" customHeight="1">
      <c r="L1350" s="188"/>
      <c r="M1350" s="185"/>
      <c r="O1350" s="42"/>
      <c r="P1350" s="105"/>
    </row>
    <row r="1351" spans="12:16" ht="11.25" customHeight="1">
      <c r="L1351" s="188"/>
      <c r="M1351" s="185"/>
      <c r="O1351" s="42"/>
      <c r="P1351" s="105"/>
    </row>
    <row r="1352" spans="12:16" ht="11.25" customHeight="1">
      <c r="L1352" s="188"/>
      <c r="M1352" s="185"/>
      <c r="O1352" s="42"/>
      <c r="P1352" s="105"/>
    </row>
    <row r="1353" spans="12:16" ht="11.25" customHeight="1">
      <c r="L1353" s="188"/>
      <c r="M1353" s="185"/>
      <c r="O1353" s="42"/>
      <c r="P1353" s="105"/>
    </row>
    <row r="1354" spans="12:16" ht="11.25" customHeight="1">
      <c r="L1354" s="188"/>
      <c r="M1354" s="185"/>
      <c r="O1354" s="42"/>
      <c r="P1354" s="105"/>
    </row>
    <row r="1355" spans="12:16" ht="11.25" customHeight="1">
      <c r="L1355" s="188"/>
      <c r="M1355" s="185"/>
      <c r="O1355" s="42"/>
      <c r="P1355" s="105"/>
    </row>
    <row r="1356" spans="12:16" ht="11.25" customHeight="1">
      <c r="L1356" s="188"/>
      <c r="M1356" s="185"/>
      <c r="O1356" s="42"/>
      <c r="P1356" s="105"/>
    </row>
    <row r="1357" spans="12:16" ht="11.25" customHeight="1">
      <c r="L1357" s="188"/>
      <c r="M1357" s="185"/>
      <c r="O1357" s="42"/>
      <c r="P1357" s="105"/>
    </row>
    <row r="1358" spans="12:16" ht="11.25" customHeight="1">
      <c r="L1358" s="188"/>
      <c r="M1358" s="185"/>
      <c r="O1358" s="42"/>
      <c r="P1358" s="105"/>
    </row>
    <row r="1359" spans="12:16" ht="11.25" customHeight="1">
      <c r="L1359" s="188"/>
      <c r="M1359" s="185"/>
      <c r="O1359" s="42"/>
      <c r="P1359" s="105"/>
    </row>
    <row r="1360" spans="12:16" ht="11.25" customHeight="1">
      <c r="L1360" s="188"/>
      <c r="M1360" s="185"/>
      <c r="O1360" s="42"/>
      <c r="P1360" s="105"/>
    </row>
    <row r="1361" spans="12:16" ht="11.25" customHeight="1">
      <c r="L1361" s="188"/>
      <c r="M1361" s="185"/>
      <c r="O1361" s="42"/>
      <c r="P1361" s="105"/>
    </row>
    <row r="1362" spans="12:16" ht="11.25" customHeight="1">
      <c r="L1362" s="188"/>
      <c r="M1362" s="185"/>
      <c r="O1362" s="42"/>
      <c r="P1362" s="105"/>
    </row>
    <row r="1363" spans="12:16" ht="11.25" customHeight="1">
      <c r="L1363" s="188"/>
      <c r="M1363" s="185"/>
      <c r="O1363" s="42"/>
      <c r="P1363" s="105"/>
    </row>
    <row r="1364" spans="12:16" ht="11.25" customHeight="1">
      <c r="L1364" s="188"/>
      <c r="M1364" s="189"/>
      <c r="O1364" s="42"/>
      <c r="P1364" s="105"/>
    </row>
    <row r="1365" spans="12:16" ht="11.25" customHeight="1">
      <c r="L1365" s="188"/>
      <c r="M1365" s="189"/>
      <c r="O1365" s="42"/>
      <c r="P1365" s="105"/>
    </row>
    <row r="1366" spans="12:16" ht="11.25" customHeight="1">
      <c r="L1366" s="188"/>
      <c r="M1366" s="189"/>
      <c r="O1366" s="42"/>
      <c r="P1366" s="43"/>
    </row>
    <row r="1367" spans="12:16" ht="11.25" customHeight="1">
      <c r="L1367" s="188"/>
      <c r="M1367" s="189"/>
      <c r="O1367" s="42"/>
      <c r="P1367" s="43"/>
    </row>
    <row r="1368" spans="12:16" ht="11.25" customHeight="1">
      <c r="L1368" s="188"/>
      <c r="M1368" s="189"/>
      <c r="O1368" s="42"/>
      <c r="P1368" s="43"/>
    </row>
    <row r="1369" spans="12:16" ht="11.25" customHeight="1">
      <c r="L1369" s="188"/>
      <c r="M1369" s="189"/>
      <c r="O1369" s="42"/>
      <c r="P1369" s="43"/>
    </row>
    <row r="1370" spans="12:16" ht="11.25" customHeight="1">
      <c r="L1370" s="188"/>
      <c r="M1370" s="189"/>
      <c r="O1370" s="42"/>
      <c r="P1370" s="43"/>
    </row>
    <row r="1371" spans="12:16" ht="11.25" customHeight="1">
      <c r="L1371" s="188"/>
      <c r="M1371" s="189"/>
      <c r="O1371" s="42"/>
      <c r="P1371" s="43"/>
    </row>
    <row r="1372" spans="12:16" ht="11.25" customHeight="1">
      <c r="L1372" s="188"/>
      <c r="M1372" s="189"/>
      <c r="O1372" s="42"/>
      <c r="P1372" s="43"/>
    </row>
    <row r="1373" spans="12:16" ht="11.25" customHeight="1">
      <c r="L1373" s="188"/>
      <c r="M1373" s="189"/>
      <c r="O1373" s="42"/>
      <c r="P1373" s="43"/>
    </row>
    <row r="1374" spans="12:16" ht="11.25" customHeight="1">
      <c r="L1374" s="188"/>
      <c r="M1374" s="189"/>
      <c r="O1374" s="42"/>
      <c r="P1374" s="43"/>
    </row>
    <row r="1375" spans="12:16" ht="11.25" customHeight="1">
      <c r="L1375" s="188"/>
      <c r="M1375" s="189"/>
      <c r="O1375" s="42"/>
      <c r="P1375" s="43"/>
    </row>
    <row r="1376" spans="12:16" ht="11.25" customHeight="1">
      <c r="L1376" s="188"/>
      <c r="M1376" s="189"/>
      <c r="O1376" s="42"/>
      <c r="P1376" s="43"/>
    </row>
    <row r="1377" spans="12:16" ht="11.25" customHeight="1">
      <c r="L1377" s="188"/>
      <c r="M1377" s="189"/>
      <c r="O1377" s="42"/>
      <c r="P1377" s="43"/>
    </row>
    <row r="1378" spans="12:16" ht="11.25" customHeight="1">
      <c r="L1378" s="188"/>
      <c r="M1378" s="189"/>
      <c r="O1378" s="42"/>
      <c r="P1378" s="43"/>
    </row>
    <row r="1379" spans="12:16" ht="11.25" customHeight="1">
      <c r="L1379" s="188"/>
      <c r="M1379" s="189"/>
      <c r="O1379" s="42"/>
      <c r="P1379" s="43"/>
    </row>
    <row r="1380" spans="12:16" ht="11.25" customHeight="1">
      <c r="L1380" s="188"/>
      <c r="M1380" s="189"/>
      <c r="O1380" s="42"/>
      <c r="P1380" s="43"/>
    </row>
    <row r="1381" spans="12:16" ht="11.25" customHeight="1">
      <c r="L1381" s="188"/>
      <c r="M1381" s="189"/>
      <c r="O1381" s="42"/>
      <c r="P1381" s="43"/>
    </row>
    <row r="1382" spans="12:16" ht="11.25" customHeight="1">
      <c r="L1382" s="188"/>
      <c r="M1382" s="189"/>
      <c r="O1382" s="42"/>
      <c r="P1382" s="43"/>
    </row>
    <row r="1383" spans="12:16" ht="11.25" customHeight="1">
      <c r="L1383" s="188"/>
      <c r="M1383" s="189"/>
      <c r="O1383" s="42"/>
      <c r="P1383" s="43"/>
    </row>
    <row r="1384" spans="12:16" ht="11.25" customHeight="1">
      <c r="L1384" s="188"/>
      <c r="M1384" s="189"/>
      <c r="O1384" s="42"/>
      <c r="P1384" s="43"/>
    </row>
    <row r="1385" spans="12:16" ht="11.25" customHeight="1">
      <c r="L1385" s="188"/>
      <c r="M1385" s="189"/>
      <c r="O1385" s="42"/>
      <c r="P1385" s="43"/>
    </row>
    <row r="1386" spans="12:16" ht="11.25" customHeight="1">
      <c r="L1386" s="188"/>
      <c r="M1386" s="189"/>
      <c r="O1386" s="42"/>
      <c r="P1386" s="43"/>
    </row>
    <row r="1387" spans="12:16" ht="11.25" customHeight="1">
      <c r="L1387" s="188"/>
      <c r="M1387" s="189"/>
      <c r="O1387" s="42"/>
      <c r="P1387" s="43"/>
    </row>
    <row r="1388" spans="12:16" ht="11.25" customHeight="1">
      <c r="L1388" s="188"/>
      <c r="M1388" s="189"/>
      <c r="O1388" s="42"/>
      <c r="P1388" s="43"/>
    </row>
    <row r="1389" spans="12:16" ht="11.25" customHeight="1">
      <c r="L1389" s="188"/>
      <c r="M1389" s="189"/>
      <c r="O1389" s="42"/>
      <c r="P1389" s="43"/>
    </row>
    <row r="1390" spans="12:16" ht="11.25" customHeight="1">
      <c r="L1390" s="188"/>
      <c r="M1390" s="189"/>
      <c r="O1390" s="42"/>
      <c r="P1390" s="43"/>
    </row>
    <row r="1391" spans="12:16" ht="11.25" customHeight="1">
      <c r="L1391" s="188"/>
      <c r="M1391" s="189"/>
      <c r="O1391" s="42"/>
      <c r="P1391" s="43"/>
    </row>
    <row r="1392" spans="12:16" ht="11.25" customHeight="1">
      <c r="L1392" s="188"/>
      <c r="M1392" s="189"/>
      <c r="O1392" s="42"/>
      <c r="P1392" s="43"/>
    </row>
    <row r="1393" spans="12:16" ht="11.25" customHeight="1">
      <c r="L1393" s="188"/>
      <c r="M1393" s="189"/>
      <c r="O1393" s="42"/>
      <c r="P1393" s="43"/>
    </row>
    <row r="1394" spans="12:16" ht="11.25" customHeight="1">
      <c r="L1394" s="188"/>
      <c r="M1394" s="189"/>
      <c r="O1394" s="42"/>
      <c r="P1394" s="43"/>
    </row>
    <row r="1395" spans="12:16" ht="11.25" customHeight="1">
      <c r="L1395" s="188"/>
      <c r="M1395" s="189"/>
      <c r="O1395" s="42"/>
      <c r="P1395" s="43"/>
    </row>
    <row r="1396" spans="12:16" ht="11.25" customHeight="1">
      <c r="L1396" s="188"/>
      <c r="M1396" s="189"/>
      <c r="O1396" s="42"/>
      <c r="P1396" s="43"/>
    </row>
    <row r="1397" spans="12:16" ht="11.25" customHeight="1">
      <c r="L1397" s="188"/>
      <c r="M1397" s="189"/>
      <c r="O1397" s="42"/>
      <c r="P1397" s="43"/>
    </row>
    <row r="1398" spans="12:16" ht="11.25" customHeight="1">
      <c r="L1398" s="188"/>
      <c r="M1398" s="189"/>
      <c r="O1398" s="42"/>
      <c r="P1398" s="43"/>
    </row>
    <row r="1399" spans="12:16" ht="11.25" customHeight="1">
      <c r="L1399" s="188"/>
      <c r="M1399" s="189"/>
      <c r="O1399" s="42"/>
      <c r="P1399" s="43"/>
    </row>
    <row r="1400" spans="12:16" ht="11.25" customHeight="1">
      <c r="L1400" s="188"/>
      <c r="M1400" s="189"/>
      <c r="O1400" s="42"/>
      <c r="P1400" s="43"/>
    </row>
    <row r="1401" spans="12:16" ht="11.25" customHeight="1">
      <c r="L1401" s="188"/>
      <c r="M1401" s="189"/>
      <c r="O1401" s="42"/>
      <c r="P1401" s="43"/>
    </row>
    <row r="1402" spans="12:16" ht="11.25" customHeight="1">
      <c r="L1402" s="188"/>
      <c r="M1402" s="189"/>
      <c r="O1402" s="42"/>
      <c r="P1402" s="43"/>
    </row>
    <row r="1403" spans="12:16" ht="11.25" customHeight="1">
      <c r="L1403" s="188"/>
      <c r="M1403" s="189"/>
      <c r="O1403" s="42"/>
      <c r="P1403" s="43"/>
    </row>
    <row r="1404" spans="12:16" ht="11.25" customHeight="1">
      <c r="L1404" s="188"/>
      <c r="M1404" s="189"/>
      <c r="O1404" s="42"/>
      <c r="P1404" s="43"/>
    </row>
    <row r="1405" spans="12:16" ht="11.25" customHeight="1">
      <c r="L1405" s="188"/>
      <c r="M1405" s="189"/>
      <c r="O1405" s="42"/>
      <c r="P1405" s="43"/>
    </row>
    <row r="1406" spans="12:16" ht="11.25" customHeight="1">
      <c r="L1406" s="188"/>
      <c r="M1406" s="189"/>
      <c r="O1406" s="42"/>
      <c r="P1406" s="43"/>
    </row>
    <row r="1407" spans="12:16" ht="11.25" customHeight="1">
      <c r="L1407" s="188"/>
      <c r="M1407" s="189"/>
      <c r="O1407" s="42"/>
      <c r="P1407" s="43"/>
    </row>
    <row r="1408" spans="12:16" ht="11.25" customHeight="1">
      <c r="L1408" s="188"/>
      <c r="M1408" s="189"/>
      <c r="O1408" s="42"/>
      <c r="P1408" s="43"/>
    </row>
    <row r="1409" spans="12:16" ht="11.25" customHeight="1">
      <c r="L1409" s="188"/>
      <c r="M1409" s="189"/>
      <c r="O1409" s="42"/>
      <c r="P1409" s="43"/>
    </row>
    <row r="1410" spans="12:16" ht="11.25" customHeight="1">
      <c r="L1410" s="188"/>
      <c r="M1410" s="189"/>
      <c r="O1410" s="42"/>
      <c r="P1410" s="43"/>
    </row>
    <row r="1411" spans="12:16" ht="11.25" customHeight="1">
      <c r="L1411" s="188"/>
      <c r="M1411" s="189"/>
      <c r="O1411" s="42"/>
      <c r="P1411" s="43"/>
    </row>
    <row r="1412" spans="12:16" ht="11.25" customHeight="1">
      <c r="L1412" s="188"/>
      <c r="M1412" s="189"/>
      <c r="O1412" s="42"/>
      <c r="P1412" s="43"/>
    </row>
    <row r="1413" spans="12:16" ht="11.25" customHeight="1">
      <c r="L1413" s="188"/>
      <c r="M1413" s="189"/>
      <c r="O1413" s="42"/>
      <c r="P1413" s="43"/>
    </row>
    <row r="1414" spans="12:16" ht="11.25" customHeight="1">
      <c r="L1414" s="188"/>
      <c r="M1414" s="189"/>
      <c r="O1414" s="42"/>
      <c r="P1414" s="43"/>
    </row>
    <row r="1415" spans="12:16" ht="11.25" customHeight="1">
      <c r="L1415" s="188"/>
      <c r="M1415" s="189"/>
      <c r="O1415" s="42"/>
      <c r="P1415" s="43"/>
    </row>
    <row r="1416" spans="12:16" ht="11.25" customHeight="1">
      <c r="L1416" s="188"/>
      <c r="M1416" s="189"/>
      <c r="O1416" s="42"/>
      <c r="P1416" s="43"/>
    </row>
    <row r="1417" spans="12:16" ht="11.25" customHeight="1">
      <c r="L1417" s="188"/>
      <c r="M1417" s="189"/>
      <c r="O1417" s="42"/>
      <c r="P1417" s="43"/>
    </row>
    <row r="1418" spans="12:16" ht="11.25" customHeight="1">
      <c r="L1418" s="188"/>
      <c r="M1418" s="189"/>
      <c r="O1418" s="42"/>
      <c r="P1418" s="43"/>
    </row>
    <row r="1419" spans="12:16" ht="11.25" customHeight="1">
      <c r="L1419" s="188"/>
      <c r="M1419" s="189"/>
      <c r="O1419" s="42"/>
      <c r="P1419" s="43"/>
    </row>
    <row r="1420" spans="12:16" ht="11.25" customHeight="1">
      <c r="L1420" s="188"/>
      <c r="M1420" s="189"/>
      <c r="O1420" s="42"/>
      <c r="P1420" s="43"/>
    </row>
    <row r="1421" spans="12:16" ht="11.25" customHeight="1">
      <c r="L1421" s="188"/>
      <c r="M1421" s="189"/>
      <c r="O1421" s="42"/>
      <c r="P1421" s="43"/>
    </row>
    <row r="1422" spans="12:16" ht="11.25" customHeight="1">
      <c r="L1422" s="188"/>
      <c r="M1422" s="189"/>
      <c r="O1422" s="42"/>
      <c r="P1422" s="43"/>
    </row>
    <row r="1423" spans="12:16" ht="11.25" customHeight="1">
      <c r="L1423" s="188"/>
      <c r="M1423" s="189"/>
      <c r="O1423" s="42"/>
      <c r="P1423" s="43"/>
    </row>
    <row r="1424" spans="12:16" ht="11.25" customHeight="1">
      <c r="L1424" s="188"/>
      <c r="M1424" s="189"/>
      <c r="O1424" s="42"/>
      <c r="P1424" s="43"/>
    </row>
    <row r="1425" spans="12:16" ht="11.25" customHeight="1">
      <c r="L1425" s="188"/>
      <c r="M1425" s="189"/>
      <c r="O1425" s="42"/>
      <c r="P1425" s="43"/>
    </row>
    <row r="1426" spans="12:16" ht="11.25" customHeight="1">
      <c r="L1426" s="188"/>
      <c r="M1426" s="189"/>
      <c r="O1426" s="42"/>
      <c r="P1426" s="43"/>
    </row>
    <row r="1427" spans="12:16" ht="11.25" customHeight="1">
      <c r="L1427" s="188"/>
      <c r="M1427" s="189"/>
      <c r="O1427" s="42"/>
      <c r="P1427" s="43"/>
    </row>
    <row r="1428" spans="12:16" ht="11.25" customHeight="1">
      <c r="L1428" s="188"/>
      <c r="M1428" s="189"/>
      <c r="O1428" s="42"/>
      <c r="P1428" s="43"/>
    </row>
    <row r="1429" spans="12:16" ht="11.25" customHeight="1">
      <c r="L1429" s="188"/>
      <c r="M1429" s="189"/>
      <c r="O1429" s="42"/>
      <c r="P1429" s="43"/>
    </row>
    <row r="1430" spans="12:16" ht="11.25" customHeight="1">
      <c r="L1430" s="188"/>
      <c r="M1430" s="189"/>
      <c r="O1430" s="42"/>
      <c r="P1430" s="43"/>
    </row>
    <row r="1431" spans="12:16" ht="11.25" customHeight="1">
      <c r="L1431" s="188"/>
      <c r="M1431" s="189"/>
      <c r="O1431" s="42"/>
      <c r="P1431" s="43"/>
    </row>
    <row r="1432" spans="12:16" ht="11.25" customHeight="1">
      <c r="L1432" s="188"/>
      <c r="M1432" s="189"/>
      <c r="O1432" s="42"/>
      <c r="P1432" s="43"/>
    </row>
    <row r="1433" spans="12:16" ht="11.25" customHeight="1">
      <c r="L1433" s="188"/>
      <c r="M1433" s="189"/>
      <c r="O1433" s="42"/>
      <c r="P1433" s="43"/>
    </row>
    <row r="1434" spans="12:16" ht="11.25" customHeight="1">
      <c r="L1434" s="188"/>
      <c r="M1434" s="189"/>
      <c r="O1434" s="42"/>
      <c r="P1434" s="43"/>
    </row>
    <row r="1435" spans="12:16" ht="11.25" customHeight="1">
      <c r="L1435" s="188"/>
      <c r="M1435" s="189"/>
      <c r="O1435" s="42"/>
      <c r="P1435" s="43"/>
    </row>
    <row r="1436" spans="12:16" ht="11.25" customHeight="1">
      <c r="L1436" s="188"/>
      <c r="M1436" s="189"/>
      <c r="O1436" s="42"/>
      <c r="P1436" s="43"/>
    </row>
    <row r="1437" spans="12:16" ht="11.25" customHeight="1">
      <c r="L1437" s="188"/>
      <c r="M1437" s="189"/>
      <c r="O1437" s="42"/>
      <c r="P1437" s="43"/>
    </row>
    <row r="1438" spans="12:16" ht="11.25" customHeight="1">
      <c r="L1438" s="188"/>
      <c r="M1438" s="189"/>
      <c r="O1438" s="42"/>
      <c r="P1438" s="43"/>
    </row>
    <row r="1439" spans="12:16" ht="11.25" customHeight="1">
      <c r="L1439" s="188"/>
      <c r="M1439" s="189"/>
      <c r="O1439" s="42"/>
      <c r="P1439" s="43"/>
    </row>
    <row r="1440" spans="12:16" ht="11.25" customHeight="1">
      <c r="L1440" s="188"/>
      <c r="M1440" s="189"/>
      <c r="O1440" s="42"/>
      <c r="P1440" s="43"/>
    </row>
    <row r="1441" spans="12:16" ht="11.25" customHeight="1">
      <c r="L1441" s="188"/>
      <c r="M1441" s="189"/>
      <c r="O1441" s="42"/>
      <c r="P1441" s="43"/>
    </row>
    <row r="1442" spans="12:16" ht="11.25" customHeight="1">
      <c r="L1442" s="188"/>
      <c r="M1442" s="189"/>
      <c r="O1442" s="42"/>
      <c r="P1442" s="43"/>
    </row>
    <row r="1443" spans="12:16" ht="11.25" customHeight="1">
      <c r="L1443" s="188"/>
      <c r="M1443" s="189"/>
      <c r="O1443" s="42"/>
      <c r="P1443" s="43"/>
    </row>
    <row r="1444" spans="12:16" ht="11.25" customHeight="1">
      <c r="L1444" s="188"/>
      <c r="M1444" s="189"/>
      <c r="O1444" s="42"/>
      <c r="P1444" s="43"/>
    </row>
    <row r="1445" spans="12:16" ht="11.25" customHeight="1">
      <c r="L1445" s="188"/>
      <c r="M1445" s="189"/>
      <c r="O1445" s="42"/>
      <c r="P1445" s="43"/>
    </row>
    <row r="1446" spans="12:16" ht="11.25" customHeight="1">
      <c r="L1446" s="188"/>
      <c r="M1446" s="189"/>
      <c r="O1446" s="42"/>
      <c r="P1446" s="43"/>
    </row>
    <row r="1447" spans="12:16" ht="11.25" customHeight="1">
      <c r="L1447" s="188"/>
      <c r="M1447" s="189"/>
      <c r="O1447" s="42"/>
      <c r="P1447" s="43"/>
    </row>
    <row r="1448" spans="12:16" ht="11.25" customHeight="1">
      <c r="L1448" s="188"/>
      <c r="M1448" s="189"/>
      <c r="O1448" s="42"/>
      <c r="P1448" s="43"/>
    </row>
    <row r="1449" spans="12:16" ht="11.25" customHeight="1">
      <c r="L1449" s="188"/>
      <c r="M1449" s="189"/>
      <c r="O1449" s="42"/>
      <c r="P1449" s="43"/>
    </row>
    <row r="1450" spans="12:16" ht="11.25" customHeight="1">
      <c r="L1450" s="188"/>
      <c r="M1450" s="189"/>
      <c r="O1450" s="42"/>
      <c r="P1450" s="43"/>
    </row>
    <row r="1451" spans="12:16" ht="11.25" customHeight="1">
      <c r="L1451" s="188"/>
      <c r="M1451" s="189"/>
      <c r="O1451" s="42"/>
      <c r="P1451" s="43"/>
    </row>
    <row r="1452" spans="12:16" ht="11.25" customHeight="1">
      <c r="L1452" s="188"/>
      <c r="M1452" s="189"/>
      <c r="O1452" s="42"/>
      <c r="P1452" s="43"/>
    </row>
    <row r="1453" spans="12:16" ht="11.25" customHeight="1">
      <c r="L1453" s="188"/>
      <c r="M1453" s="189"/>
      <c r="O1453" s="42"/>
      <c r="P1453" s="43"/>
    </row>
    <row r="1454" spans="12:16" ht="11.25" customHeight="1">
      <c r="L1454" s="188"/>
      <c r="M1454" s="189"/>
      <c r="O1454" s="42"/>
      <c r="P1454" s="43"/>
    </row>
    <row r="1455" spans="12:16" ht="11.25" customHeight="1">
      <c r="L1455" s="188"/>
      <c r="M1455" s="189"/>
      <c r="O1455" s="42"/>
      <c r="P1455" s="43"/>
    </row>
    <row r="1456" spans="12:15" ht="11.25" customHeight="1">
      <c r="L1456" s="188"/>
      <c r="M1456" s="189"/>
      <c r="O1456" s="42"/>
    </row>
    <row r="1457" spans="12:15" ht="11.25" customHeight="1">
      <c r="L1457" s="188"/>
      <c r="M1457" s="189"/>
      <c r="O1457" s="42"/>
    </row>
    <row r="1458" spans="12:15" ht="11.25" customHeight="1">
      <c r="L1458" s="188"/>
      <c r="M1458" s="189"/>
      <c r="O1458" s="42"/>
    </row>
    <row r="1459" spans="12:15" ht="11.25" customHeight="1">
      <c r="L1459" s="188"/>
      <c r="M1459" s="189"/>
      <c r="O1459" s="42"/>
    </row>
    <row r="1460" spans="12:15" ht="11.25" customHeight="1">
      <c r="L1460" s="188"/>
      <c r="M1460" s="189"/>
      <c r="O1460" s="42"/>
    </row>
    <row r="1461" spans="12:15" ht="11.25" customHeight="1">
      <c r="L1461" s="188"/>
      <c r="M1461" s="189"/>
      <c r="O1461" s="42"/>
    </row>
    <row r="1462" spans="12:15" ht="11.25" customHeight="1">
      <c r="L1462" s="188"/>
      <c r="M1462" s="189"/>
      <c r="O1462" s="42"/>
    </row>
    <row r="1463" spans="12:15" ht="11.25" customHeight="1">
      <c r="L1463" s="188"/>
      <c r="M1463" s="189"/>
      <c r="O1463" s="42"/>
    </row>
    <row r="1464" spans="12:15" ht="11.25" customHeight="1">
      <c r="L1464" s="188"/>
      <c r="M1464" s="189"/>
      <c r="O1464" s="42"/>
    </row>
    <row r="1465" spans="12:15" ht="11.25" customHeight="1">
      <c r="L1465" s="188"/>
      <c r="M1465" s="189"/>
      <c r="O1465" s="42"/>
    </row>
    <row r="1466" spans="12:15" ht="11.25" customHeight="1">
      <c r="L1466" s="188"/>
      <c r="M1466" s="189"/>
      <c r="O1466" s="42"/>
    </row>
    <row r="1467" spans="12:15" ht="11.25" customHeight="1">
      <c r="L1467" s="188"/>
      <c r="M1467" s="189"/>
      <c r="O1467" s="42"/>
    </row>
    <row r="1468" spans="12:15" ht="11.25" customHeight="1">
      <c r="L1468" s="188"/>
      <c r="M1468" s="189"/>
      <c r="O1468" s="42"/>
    </row>
    <row r="1469" spans="12:15" ht="11.25" customHeight="1">
      <c r="L1469" s="188"/>
      <c r="M1469" s="189"/>
      <c r="O1469" s="42"/>
    </row>
    <row r="1470" spans="12:15" ht="11.25" customHeight="1">
      <c r="L1470" s="188"/>
      <c r="M1470" s="189"/>
      <c r="O1470" s="42"/>
    </row>
    <row r="1471" spans="12:15" ht="11.25" customHeight="1">
      <c r="L1471" s="188"/>
      <c r="M1471" s="189"/>
      <c r="O1471" s="42"/>
    </row>
    <row r="1472" spans="12:15" ht="11.25" customHeight="1">
      <c r="L1472" s="188"/>
      <c r="M1472" s="189"/>
      <c r="O1472" s="42"/>
    </row>
    <row r="1473" spans="12:15" ht="11.25" customHeight="1">
      <c r="L1473" s="188"/>
      <c r="M1473" s="189"/>
      <c r="O1473" s="42"/>
    </row>
    <row r="1474" spans="12:15" ht="11.25" customHeight="1">
      <c r="L1474" s="188"/>
      <c r="M1474" s="189"/>
      <c r="O1474" s="42"/>
    </row>
    <row r="1475" spans="12:15" ht="11.25" customHeight="1">
      <c r="L1475" s="188"/>
      <c r="M1475" s="189"/>
      <c r="O1475" s="42"/>
    </row>
    <row r="1476" spans="12:15" ht="11.25" customHeight="1">
      <c r="L1476" s="188"/>
      <c r="M1476" s="189"/>
      <c r="O1476" s="42"/>
    </row>
    <row r="1477" spans="12:15" ht="11.25" customHeight="1">
      <c r="L1477" s="188"/>
      <c r="M1477" s="189"/>
      <c r="O1477" s="42"/>
    </row>
    <row r="1478" spans="12:15" ht="11.25" customHeight="1">
      <c r="L1478" s="188"/>
      <c r="M1478" s="189"/>
      <c r="O1478" s="42"/>
    </row>
    <row r="1479" spans="12:15" ht="11.25" customHeight="1">
      <c r="L1479" s="188"/>
      <c r="M1479" s="189"/>
      <c r="O1479" s="42"/>
    </row>
    <row r="1480" spans="12:15" ht="11.25" customHeight="1">
      <c r="L1480" s="188"/>
      <c r="M1480" s="189"/>
      <c r="O1480" s="42"/>
    </row>
    <row r="1481" spans="12:15" ht="11.25" customHeight="1">
      <c r="L1481" s="188"/>
      <c r="M1481" s="189"/>
      <c r="O1481" s="42"/>
    </row>
    <row r="1482" spans="12:15" ht="11.25" customHeight="1">
      <c r="L1482" s="188"/>
      <c r="M1482" s="189"/>
      <c r="O1482" s="42"/>
    </row>
    <row r="1483" spans="12:15" ht="11.25" customHeight="1">
      <c r="L1483" s="188"/>
      <c r="M1483" s="189"/>
      <c r="O1483" s="42"/>
    </row>
    <row r="1484" spans="12:15" ht="11.25" customHeight="1">
      <c r="L1484" s="188"/>
      <c r="M1484" s="189"/>
      <c r="O1484" s="42"/>
    </row>
    <row r="1485" spans="12:15" ht="11.25" customHeight="1">
      <c r="L1485" s="188"/>
      <c r="M1485" s="189"/>
      <c r="O1485" s="42"/>
    </row>
    <row r="1486" spans="12:15" ht="11.25" customHeight="1">
      <c r="L1486" s="188"/>
      <c r="M1486" s="189"/>
      <c r="O1486" s="42"/>
    </row>
    <row r="1487" spans="12:15" ht="11.25" customHeight="1">
      <c r="L1487" s="188"/>
      <c r="M1487" s="189"/>
      <c r="O1487" s="42"/>
    </row>
    <row r="1488" spans="12:15" ht="11.25" customHeight="1">
      <c r="L1488" s="188"/>
      <c r="M1488" s="189"/>
      <c r="O1488" s="42"/>
    </row>
    <row r="1489" spans="12:15" ht="11.25" customHeight="1">
      <c r="L1489" s="188"/>
      <c r="M1489" s="189"/>
      <c r="O1489" s="42"/>
    </row>
    <row r="1490" spans="12:15" ht="11.25" customHeight="1">
      <c r="L1490" s="188"/>
      <c r="M1490" s="189"/>
      <c r="O1490" s="42"/>
    </row>
    <row r="1491" spans="12:15" ht="11.25" customHeight="1">
      <c r="L1491" s="188"/>
      <c r="M1491" s="189"/>
      <c r="O1491" s="42"/>
    </row>
    <row r="1492" spans="12:15" ht="11.25" customHeight="1">
      <c r="L1492" s="188"/>
      <c r="M1492" s="189"/>
      <c r="O1492" s="42"/>
    </row>
    <row r="1493" spans="12:15" ht="11.25" customHeight="1">
      <c r="L1493" s="188"/>
      <c r="M1493" s="189"/>
      <c r="O1493" s="42"/>
    </row>
    <row r="1494" spans="12:15" ht="11.25" customHeight="1">
      <c r="L1494" s="188"/>
      <c r="M1494" s="189"/>
      <c r="O1494" s="42"/>
    </row>
    <row r="1495" spans="12:15" ht="11.25" customHeight="1">
      <c r="L1495" s="188"/>
      <c r="M1495" s="189"/>
      <c r="O1495" s="42"/>
    </row>
    <row r="1496" spans="12:15" ht="11.25" customHeight="1">
      <c r="L1496" s="188"/>
      <c r="M1496" s="189"/>
      <c r="O1496" s="42"/>
    </row>
    <row r="1497" spans="12:15" ht="11.25" customHeight="1">
      <c r="L1497" s="188"/>
      <c r="M1497" s="189"/>
      <c r="O1497" s="42"/>
    </row>
    <row r="1498" spans="12:15" ht="11.25" customHeight="1">
      <c r="L1498" s="188"/>
      <c r="M1498" s="189"/>
      <c r="O1498" s="42"/>
    </row>
    <row r="1499" spans="12:15" ht="11.25" customHeight="1">
      <c r="L1499" s="188"/>
      <c r="M1499" s="189"/>
      <c r="O1499" s="42"/>
    </row>
    <row r="1500" spans="12:15" ht="11.25" customHeight="1">
      <c r="L1500" s="188"/>
      <c r="M1500" s="189"/>
      <c r="O1500" s="42"/>
    </row>
    <row r="1501" spans="12:15" ht="11.25" customHeight="1">
      <c r="L1501" s="188"/>
      <c r="M1501" s="189"/>
      <c r="O1501" s="42"/>
    </row>
    <row r="1502" spans="12:15" ht="11.25" customHeight="1">
      <c r="L1502" s="188"/>
      <c r="M1502" s="189"/>
      <c r="O1502" s="42"/>
    </row>
    <row r="1503" spans="12:15" ht="11.25" customHeight="1">
      <c r="L1503" s="188"/>
      <c r="M1503" s="189"/>
      <c r="O1503" s="42"/>
    </row>
    <row r="1504" spans="12:15" ht="11.25" customHeight="1">
      <c r="L1504" s="188"/>
      <c r="M1504" s="189"/>
      <c r="O1504" s="42"/>
    </row>
    <row r="1505" spans="12:15" ht="11.25" customHeight="1">
      <c r="L1505" s="188"/>
      <c r="M1505" s="189"/>
      <c r="O1505" s="42"/>
    </row>
    <row r="1506" spans="12:15" ht="11.25" customHeight="1">
      <c r="L1506" s="188"/>
      <c r="M1506" s="189"/>
      <c r="O1506" s="42"/>
    </row>
    <row r="1507" spans="12:15" ht="11.25" customHeight="1">
      <c r="L1507" s="188"/>
      <c r="M1507" s="189"/>
      <c r="O1507" s="42"/>
    </row>
    <row r="1508" spans="12:15" ht="11.25" customHeight="1">
      <c r="L1508" s="188"/>
      <c r="M1508" s="189"/>
      <c r="O1508" s="42"/>
    </row>
    <row r="1509" spans="12:15" ht="11.25" customHeight="1">
      <c r="L1509" s="188"/>
      <c r="M1509" s="189"/>
      <c r="O1509" s="42"/>
    </row>
    <row r="1510" spans="12:15" ht="11.25" customHeight="1">
      <c r="L1510" s="188"/>
      <c r="M1510" s="189"/>
      <c r="O1510" s="42"/>
    </row>
    <row r="1511" spans="12:15" ht="11.25" customHeight="1">
      <c r="L1511" s="188"/>
      <c r="M1511" s="189"/>
      <c r="O1511" s="42"/>
    </row>
    <row r="1512" spans="12:15" ht="11.25" customHeight="1">
      <c r="L1512" s="188"/>
      <c r="M1512" s="189"/>
      <c r="O1512" s="42"/>
    </row>
    <row r="1513" spans="12:15" ht="11.25" customHeight="1">
      <c r="L1513" s="188"/>
      <c r="M1513" s="189"/>
      <c r="O1513" s="42"/>
    </row>
    <row r="1514" spans="12:15" ht="11.25" customHeight="1">
      <c r="L1514" s="188"/>
      <c r="M1514" s="189"/>
      <c r="O1514" s="42"/>
    </row>
    <row r="1515" spans="12:15" ht="11.25" customHeight="1">
      <c r="L1515" s="188"/>
      <c r="M1515" s="189"/>
      <c r="O1515" s="42"/>
    </row>
    <row r="1516" spans="12:15" ht="11.25" customHeight="1">
      <c r="L1516" s="188"/>
      <c r="M1516" s="189"/>
      <c r="O1516" s="42"/>
    </row>
    <row r="1517" spans="12:15" ht="11.25" customHeight="1">
      <c r="L1517" s="188"/>
      <c r="M1517" s="189"/>
      <c r="O1517" s="42"/>
    </row>
    <row r="1518" spans="12:15" ht="11.25" customHeight="1">
      <c r="L1518" s="188"/>
      <c r="M1518" s="189"/>
      <c r="O1518" s="42"/>
    </row>
    <row r="1519" spans="12:15" ht="11.25" customHeight="1">
      <c r="L1519" s="188"/>
      <c r="M1519" s="189"/>
      <c r="O1519" s="42"/>
    </row>
    <row r="1520" spans="12:15" ht="11.25" customHeight="1">
      <c r="L1520" s="188"/>
      <c r="M1520" s="189"/>
      <c r="O1520" s="42"/>
    </row>
    <row r="1521" spans="12:15" ht="11.25" customHeight="1">
      <c r="L1521" s="188"/>
      <c r="M1521" s="189"/>
      <c r="O1521" s="42"/>
    </row>
    <row r="1522" spans="12:15" ht="11.25" customHeight="1">
      <c r="L1522" s="188"/>
      <c r="M1522" s="189"/>
      <c r="O1522" s="42"/>
    </row>
    <row r="1523" spans="12:15" ht="11.25" customHeight="1">
      <c r="L1523" s="188"/>
      <c r="M1523" s="189"/>
      <c r="O1523" s="42"/>
    </row>
    <row r="1524" spans="12:15" ht="11.25" customHeight="1">
      <c r="L1524" s="188"/>
      <c r="M1524" s="189"/>
      <c r="O1524" s="42"/>
    </row>
    <row r="1525" spans="12:15" ht="11.25" customHeight="1">
      <c r="L1525" s="188"/>
      <c r="M1525" s="189"/>
      <c r="O1525" s="42"/>
    </row>
    <row r="1526" spans="12:15" ht="11.25" customHeight="1">
      <c r="L1526" s="188"/>
      <c r="M1526" s="189"/>
      <c r="O1526" s="42"/>
    </row>
    <row r="1527" spans="12:15" ht="11.25" customHeight="1">
      <c r="L1527" s="188"/>
      <c r="M1527" s="189"/>
      <c r="O1527" s="42"/>
    </row>
    <row r="1528" spans="12:15" ht="11.25" customHeight="1">
      <c r="L1528" s="188"/>
      <c r="M1528" s="189"/>
      <c r="O1528" s="42"/>
    </row>
    <row r="1529" spans="12:15" ht="11.25" customHeight="1">
      <c r="L1529" s="188"/>
      <c r="M1529" s="189"/>
      <c r="O1529" s="42"/>
    </row>
    <row r="1530" spans="12:15" ht="11.25" customHeight="1">
      <c r="L1530" s="188"/>
      <c r="M1530" s="189"/>
      <c r="O1530" s="42"/>
    </row>
    <row r="1531" spans="12:15" ht="11.25" customHeight="1">
      <c r="L1531" s="188"/>
      <c r="M1531" s="189"/>
      <c r="O1531" s="42"/>
    </row>
    <row r="1532" spans="12:15" ht="11.25" customHeight="1">
      <c r="L1532" s="188"/>
      <c r="M1532" s="189"/>
      <c r="O1532" s="42"/>
    </row>
    <row r="1533" spans="12:15" ht="11.25" customHeight="1">
      <c r="L1533" s="188"/>
      <c r="M1533" s="189"/>
      <c r="O1533" s="42"/>
    </row>
    <row r="1534" spans="12:15" ht="11.25" customHeight="1">
      <c r="L1534" s="188"/>
      <c r="M1534" s="189"/>
      <c r="O1534" s="42"/>
    </row>
    <row r="1535" spans="12:15" ht="11.25" customHeight="1">
      <c r="L1535" s="188"/>
      <c r="M1535" s="189"/>
      <c r="O1535" s="42"/>
    </row>
    <row r="1536" spans="12:15" ht="11.25" customHeight="1">
      <c r="L1536" s="188"/>
      <c r="M1536" s="189"/>
      <c r="O1536" s="42"/>
    </row>
    <row r="1537" spans="12:15" ht="11.25" customHeight="1">
      <c r="L1537" s="188"/>
      <c r="M1537" s="189"/>
      <c r="O1537" s="42"/>
    </row>
    <row r="1538" spans="12:15" ht="11.25" customHeight="1">
      <c r="L1538" s="188"/>
      <c r="M1538" s="189"/>
      <c r="O1538" s="42"/>
    </row>
    <row r="1539" spans="12:15" ht="11.25" customHeight="1">
      <c r="L1539" s="188"/>
      <c r="M1539" s="189"/>
      <c r="O1539" s="42"/>
    </row>
    <row r="1540" spans="12:15" ht="11.25" customHeight="1">
      <c r="L1540" s="188"/>
      <c r="M1540" s="189"/>
      <c r="O1540" s="42"/>
    </row>
    <row r="1541" spans="12:15" ht="11.25" customHeight="1">
      <c r="L1541" s="188"/>
      <c r="M1541" s="189"/>
      <c r="O1541" s="42"/>
    </row>
    <row r="1542" spans="12:15" ht="11.25" customHeight="1">
      <c r="L1542" s="188"/>
      <c r="M1542" s="189"/>
      <c r="O1542" s="42"/>
    </row>
    <row r="1543" spans="12:15" ht="11.25" customHeight="1">
      <c r="L1543" s="188"/>
      <c r="M1543" s="189"/>
      <c r="O1543" s="42"/>
    </row>
    <row r="1544" spans="12:15" ht="11.25" customHeight="1">
      <c r="L1544" s="188"/>
      <c r="M1544" s="189"/>
      <c r="O1544" s="42"/>
    </row>
    <row r="1545" spans="12:15" ht="11.25" customHeight="1">
      <c r="L1545" s="188"/>
      <c r="M1545" s="189"/>
      <c r="O1545" s="42"/>
    </row>
    <row r="1546" spans="12:15" ht="11.25" customHeight="1">
      <c r="L1546" s="188"/>
      <c r="M1546" s="189"/>
      <c r="O1546" s="42"/>
    </row>
    <row r="1547" spans="12:15" ht="11.25" customHeight="1">
      <c r="L1547" s="188"/>
      <c r="M1547" s="189"/>
      <c r="O1547" s="42"/>
    </row>
    <row r="1548" spans="12:15" ht="11.25" customHeight="1">
      <c r="L1548" s="188"/>
      <c r="M1548" s="189"/>
      <c r="O1548" s="42"/>
    </row>
    <row r="1549" spans="12:15" ht="11.25" customHeight="1">
      <c r="L1549" s="188"/>
      <c r="M1549" s="189"/>
      <c r="O1549" s="42"/>
    </row>
    <row r="1550" spans="12:15" ht="11.25" customHeight="1">
      <c r="L1550" s="188"/>
      <c r="M1550" s="189"/>
      <c r="O1550" s="42"/>
    </row>
    <row r="1551" spans="12:15" ht="11.25" customHeight="1">
      <c r="L1551" s="188"/>
      <c r="M1551" s="189"/>
      <c r="O1551" s="42"/>
    </row>
    <row r="1552" spans="12:15" ht="11.25" customHeight="1">
      <c r="L1552" s="188"/>
      <c r="M1552" s="189"/>
      <c r="O1552" s="42"/>
    </row>
    <row r="1553" spans="12:15" ht="11.25" customHeight="1">
      <c r="L1553" s="188"/>
      <c r="M1553" s="189"/>
      <c r="O1553" s="42"/>
    </row>
    <row r="1554" spans="12:15" ht="11.25" customHeight="1">
      <c r="L1554" s="188"/>
      <c r="M1554" s="189"/>
      <c r="O1554" s="42"/>
    </row>
    <row r="1555" spans="12:15" ht="11.25" customHeight="1">
      <c r="L1555" s="188"/>
      <c r="M1555" s="189"/>
      <c r="O1555" s="42"/>
    </row>
    <row r="1556" spans="12:15" ht="11.25" customHeight="1">
      <c r="L1556" s="188"/>
      <c r="M1556" s="189"/>
      <c r="O1556" s="42"/>
    </row>
    <row r="1557" spans="12:15" ht="11.25" customHeight="1">
      <c r="L1557" s="188"/>
      <c r="M1557" s="189"/>
      <c r="O1557" s="42"/>
    </row>
    <row r="1558" spans="12:15" ht="11.25" customHeight="1">
      <c r="L1558" s="188"/>
      <c r="M1558" s="189"/>
      <c r="O1558" s="42"/>
    </row>
    <row r="1559" spans="12:15" ht="11.25" customHeight="1">
      <c r="L1559" s="188"/>
      <c r="M1559" s="189"/>
      <c r="O1559" s="42"/>
    </row>
    <row r="1560" spans="12:15" ht="11.25" customHeight="1">
      <c r="L1560" s="188"/>
      <c r="M1560" s="189"/>
      <c r="O1560" s="42"/>
    </row>
    <row r="1561" spans="12:15" ht="11.25" customHeight="1">
      <c r="L1561" s="188"/>
      <c r="M1561" s="189"/>
      <c r="O1561" s="42"/>
    </row>
    <row r="1562" spans="12:15" ht="11.25" customHeight="1">
      <c r="L1562" s="188"/>
      <c r="M1562" s="189"/>
      <c r="O1562" s="42"/>
    </row>
    <row r="1563" spans="12:15" ht="11.25" customHeight="1">
      <c r="L1563" s="188"/>
      <c r="M1563" s="189"/>
      <c r="O1563" s="42"/>
    </row>
    <row r="1564" spans="12:15" ht="11.25" customHeight="1">
      <c r="L1564" s="188"/>
      <c r="M1564" s="189"/>
      <c r="O1564" s="42"/>
    </row>
    <row r="1565" spans="12:15" ht="11.25" customHeight="1">
      <c r="L1565" s="188"/>
      <c r="M1565" s="189"/>
      <c r="O1565" s="42"/>
    </row>
    <row r="1566" spans="12:15" ht="11.25" customHeight="1">
      <c r="L1566" s="188"/>
      <c r="M1566" s="189"/>
      <c r="O1566" s="42"/>
    </row>
    <row r="1567" spans="12:15" ht="11.25" customHeight="1">
      <c r="L1567" s="188"/>
      <c r="M1567" s="189"/>
      <c r="O1567" s="42"/>
    </row>
    <row r="1568" spans="12:15" ht="11.25" customHeight="1">
      <c r="L1568" s="188"/>
      <c r="M1568" s="189"/>
      <c r="O1568" s="42"/>
    </row>
    <row r="1569" spans="12:15" ht="11.25" customHeight="1">
      <c r="L1569" s="188"/>
      <c r="M1569" s="189"/>
      <c r="O1569" s="42"/>
    </row>
    <row r="1570" spans="12:15" ht="11.25" customHeight="1">
      <c r="L1570" s="188"/>
      <c r="M1570" s="189"/>
      <c r="O1570" s="42"/>
    </row>
    <row r="1571" spans="12:15" ht="11.25" customHeight="1">
      <c r="L1571" s="188"/>
      <c r="M1571" s="189"/>
      <c r="O1571" s="42"/>
    </row>
    <row r="1572" spans="12:15" ht="11.25" customHeight="1">
      <c r="L1572" s="188"/>
      <c r="M1572" s="189"/>
      <c r="O1572" s="42"/>
    </row>
    <row r="1573" spans="12:15" ht="11.25" customHeight="1">
      <c r="L1573" s="188"/>
      <c r="M1573" s="189"/>
      <c r="O1573" s="42"/>
    </row>
    <row r="1574" spans="12:15" ht="11.25" customHeight="1">
      <c r="L1574" s="188"/>
      <c r="M1574" s="189"/>
      <c r="O1574" s="42"/>
    </row>
    <row r="1575" spans="12:15" ht="11.25" customHeight="1">
      <c r="L1575" s="188"/>
      <c r="M1575" s="189"/>
      <c r="O1575" s="42"/>
    </row>
    <row r="1576" spans="12:15" ht="11.25" customHeight="1">
      <c r="L1576" s="188"/>
      <c r="M1576" s="189"/>
      <c r="O1576" s="42"/>
    </row>
    <row r="1577" spans="12:15" ht="11.25" customHeight="1">
      <c r="L1577" s="188"/>
      <c r="M1577" s="189"/>
      <c r="O1577" s="42"/>
    </row>
    <row r="1578" spans="12:15" ht="11.25" customHeight="1">
      <c r="L1578" s="188"/>
      <c r="M1578" s="189"/>
      <c r="O1578" s="42"/>
    </row>
    <row r="1579" spans="12:15" ht="11.25" customHeight="1">
      <c r="L1579" s="188"/>
      <c r="M1579" s="189"/>
      <c r="O1579" s="42"/>
    </row>
    <row r="1580" spans="12:15" ht="11.25" customHeight="1">
      <c r="L1580" s="188"/>
      <c r="M1580" s="189"/>
      <c r="O1580" s="42"/>
    </row>
    <row r="1581" spans="12:15" ht="11.25" customHeight="1">
      <c r="L1581" s="188"/>
      <c r="M1581" s="189"/>
      <c r="O1581" s="42"/>
    </row>
    <row r="1582" spans="12:15" ht="11.25" customHeight="1">
      <c r="L1582" s="188"/>
      <c r="M1582" s="189"/>
      <c r="O1582" s="42"/>
    </row>
    <row r="1583" spans="12:15" ht="11.25" customHeight="1">
      <c r="L1583" s="188"/>
      <c r="M1583" s="189"/>
      <c r="O1583" s="42"/>
    </row>
    <row r="1584" spans="12:15" ht="11.25" customHeight="1">
      <c r="L1584" s="188"/>
      <c r="M1584" s="189"/>
      <c r="O1584" s="42"/>
    </row>
    <row r="1585" spans="12:15" ht="11.25" customHeight="1">
      <c r="L1585" s="188"/>
      <c r="M1585" s="189"/>
      <c r="O1585" s="42"/>
    </row>
    <row r="1586" spans="12:15" ht="11.25" customHeight="1">
      <c r="L1586" s="188"/>
      <c r="M1586" s="189"/>
      <c r="O1586" s="42"/>
    </row>
    <row r="1587" spans="12:15" ht="11.25" customHeight="1">
      <c r="L1587" s="188"/>
      <c r="M1587" s="189"/>
      <c r="O1587" s="42"/>
    </row>
    <row r="1588" spans="12:15" ht="11.25" customHeight="1">
      <c r="L1588" s="188"/>
      <c r="M1588" s="189"/>
      <c r="O1588" s="42"/>
    </row>
    <row r="1589" spans="12:15" ht="11.25" customHeight="1">
      <c r="L1589" s="188"/>
      <c r="M1589" s="189"/>
      <c r="O1589" s="42"/>
    </row>
    <row r="1590" spans="12:15" ht="11.25" customHeight="1">
      <c r="L1590" s="188"/>
      <c r="M1590" s="189"/>
      <c r="O1590" s="42"/>
    </row>
    <row r="1591" spans="12:15" ht="11.25" customHeight="1">
      <c r="L1591" s="188"/>
      <c r="M1591" s="189"/>
      <c r="O1591" s="42"/>
    </row>
    <row r="1592" spans="12:15" ht="11.25" customHeight="1">
      <c r="L1592" s="188"/>
      <c r="M1592" s="189"/>
      <c r="O1592" s="42"/>
    </row>
    <row r="1593" spans="12:15" ht="11.25" customHeight="1">
      <c r="L1593" s="188"/>
      <c r="M1593" s="189"/>
      <c r="O1593" s="42"/>
    </row>
    <row r="1594" spans="12:15" ht="11.25" customHeight="1">
      <c r="L1594" s="188"/>
      <c r="M1594" s="189"/>
      <c r="O1594" s="42"/>
    </row>
    <row r="1595" spans="12:15" ht="11.25" customHeight="1">
      <c r="L1595" s="188"/>
      <c r="M1595" s="189"/>
      <c r="O1595" s="42"/>
    </row>
    <row r="1596" spans="12:15" ht="11.25" customHeight="1">
      <c r="L1596" s="188"/>
      <c r="M1596" s="189"/>
      <c r="O1596" s="42"/>
    </row>
    <row r="1597" spans="12:15" ht="11.25" customHeight="1">
      <c r="L1597" s="188"/>
      <c r="M1597" s="189"/>
      <c r="O1597" s="42"/>
    </row>
    <row r="1598" spans="12:15" ht="11.25" customHeight="1">
      <c r="L1598" s="188"/>
      <c r="M1598" s="189"/>
      <c r="O1598" s="42"/>
    </row>
    <row r="1599" spans="12:15" ht="11.25" customHeight="1">
      <c r="L1599" s="188"/>
      <c r="M1599" s="189"/>
      <c r="O1599" s="42"/>
    </row>
    <row r="1600" spans="12:15" ht="11.25" customHeight="1">
      <c r="L1600" s="188"/>
      <c r="M1600" s="189"/>
      <c r="O1600" s="42"/>
    </row>
    <row r="1601" spans="12:15" ht="11.25" customHeight="1">
      <c r="L1601" s="188"/>
      <c r="M1601" s="189"/>
      <c r="O1601" s="42"/>
    </row>
    <row r="1602" spans="12:15" ht="11.25" customHeight="1">
      <c r="L1602" s="188"/>
      <c r="M1602" s="189"/>
      <c r="O1602" s="42"/>
    </row>
    <row r="1603" spans="12:15" ht="11.25" customHeight="1">
      <c r="L1603" s="188"/>
      <c r="M1603" s="189"/>
      <c r="O1603" s="42"/>
    </row>
    <row r="1604" spans="12:15" ht="11.25" customHeight="1">
      <c r="L1604" s="188"/>
      <c r="M1604" s="189"/>
      <c r="O1604" s="42"/>
    </row>
    <row r="1605" spans="12:15" ht="11.25" customHeight="1">
      <c r="L1605" s="188"/>
      <c r="M1605" s="189"/>
      <c r="O1605" s="42"/>
    </row>
    <row r="1606" spans="12:15" ht="11.25" customHeight="1">
      <c r="L1606" s="188"/>
      <c r="M1606" s="189"/>
      <c r="O1606" s="42"/>
    </row>
    <row r="1607" spans="12:15" ht="11.25" customHeight="1">
      <c r="L1607" s="188"/>
      <c r="M1607" s="189"/>
      <c r="O1607" s="42"/>
    </row>
    <row r="1608" spans="12:15" ht="11.25" customHeight="1">
      <c r="L1608" s="188"/>
      <c r="M1608" s="189"/>
      <c r="O1608" s="42"/>
    </row>
    <row r="1609" spans="12:15" ht="11.25" customHeight="1">
      <c r="L1609" s="188"/>
      <c r="M1609" s="189"/>
      <c r="O1609" s="42"/>
    </row>
    <row r="1610" spans="12:15" ht="11.25" customHeight="1">
      <c r="L1610" s="188"/>
      <c r="M1610" s="189"/>
      <c r="O1610" s="42"/>
    </row>
    <row r="1611" spans="12:15" ht="11.25" customHeight="1">
      <c r="L1611" s="188"/>
      <c r="M1611" s="189"/>
      <c r="O1611" s="42"/>
    </row>
    <row r="1612" spans="12:15" ht="11.25" customHeight="1">
      <c r="L1612" s="188"/>
      <c r="M1612" s="189"/>
      <c r="O1612" s="42"/>
    </row>
    <row r="1613" spans="12:15" ht="11.25" customHeight="1">
      <c r="L1613" s="188"/>
      <c r="M1613" s="189"/>
      <c r="O1613" s="42"/>
    </row>
    <row r="1614" spans="12:15" ht="11.25" customHeight="1">
      <c r="L1614" s="188"/>
      <c r="M1614" s="189"/>
      <c r="O1614" s="42"/>
    </row>
    <row r="1615" spans="12:15" ht="11.25" customHeight="1">
      <c r="L1615" s="188"/>
      <c r="M1615" s="189"/>
      <c r="O1615" s="42"/>
    </row>
    <row r="1616" spans="12:15" ht="11.25" customHeight="1">
      <c r="L1616" s="188"/>
      <c r="M1616" s="189"/>
      <c r="O1616" s="42"/>
    </row>
    <row r="1617" spans="12:15" ht="11.25" customHeight="1">
      <c r="L1617" s="188"/>
      <c r="M1617" s="189"/>
      <c r="O1617" s="42"/>
    </row>
    <row r="1618" spans="12:15" ht="11.25" customHeight="1">
      <c r="L1618" s="188"/>
      <c r="M1618" s="189"/>
      <c r="O1618" s="42"/>
    </row>
    <row r="1619" spans="12:15" ht="11.25" customHeight="1">
      <c r="L1619" s="188"/>
      <c r="M1619" s="189"/>
      <c r="O1619" s="42"/>
    </row>
    <row r="1620" spans="12:15" ht="11.25" customHeight="1">
      <c r="L1620" s="188"/>
      <c r="M1620" s="189"/>
      <c r="O1620" s="42"/>
    </row>
    <row r="1621" spans="12:15" ht="11.25" customHeight="1">
      <c r="L1621" s="188"/>
      <c r="M1621" s="189"/>
      <c r="O1621" s="42"/>
    </row>
    <row r="1622" spans="12:15" ht="11.25" customHeight="1">
      <c r="L1622" s="188"/>
      <c r="M1622" s="189"/>
      <c r="O1622" s="42"/>
    </row>
    <row r="1623" spans="12:15" ht="11.25" customHeight="1">
      <c r="L1623" s="188"/>
      <c r="M1623" s="189"/>
      <c r="O1623" s="42"/>
    </row>
    <row r="1624" spans="12:15" ht="11.25" customHeight="1">
      <c r="L1624" s="188"/>
      <c r="M1624" s="189"/>
      <c r="O1624" s="42"/>
    </row>
    <row r="1625" spans="12:15" ht="11.25" customHeight="1">
      <c r="L1625" s="188"/>
      <c r="M1625" s="189"/>
      <c r="O1625" s="42"/>
    </row>
    <row r="1626" spans="12:15" ht="11.25" customHeight="1">
      <c r="L1626" s="188"/>
      <c r="M1626" s="189"/>
      <c r="O1626" s="42"/>
    </row>
    <row r="1627" spans="12:15" ht="11.25" customHeight="1">
      <c r="L1627" s="188"/>
      <c r="M1627" s="189"/>
      <c r="O1627" s="42"/>
    </row>
    <row r="1628" spans="12:15" ht="11.25" customHeight="1">
      <c r="L1628" s="188"/>
      <c r="M1628" s="189"/>
      <c r="O1628" s="42"/>
    </row>
    <row r="1629" spans="12:15" ht="11.25" customHeight="1">
      <c r="L1629" s="188"/>
      <c r="M1629" s="189"/>
      <c r="O1629" s="42"/>
    </row>
    <row r="1630" spans="12:15" ht="11.25" customHeight="1">
      <c r="L1630" s="188"/>
      <c r="M1630" s="189"/>
      <c r="O1630" s="42"/>
    </row>
    <row r="1631" spans="12:15" ht="11.25" customHeight="1">
      <c r="L1631" s="188"/>
      <c r="M1631" s="189"/>
      <c r="O1631" s="42"/>
    </row>
    <row r="1632" spans="12:15" ht="11.25" customHeight="1">
      <c r="L1632" s="188"/>
      <c r="M1632" s="189"/>
      <c r="O1632" s="42"/>
    </row>
    <row r="1633" spans="12:15" ht="11.25" customHeight="1">
      <c r="L1633" s="188"/>
      <c r="M1633" s="189"/>
      <c r="O1633" s="42"/>
    </row>
    <row r="1634" spans="12:15" ht="11.25" customHeight="1">
      <c r="L1634" s="188"/>
      <c r="M1634" s="189"/>
      <c r="O1634" s="42"/>
    </row>
    <row r="1635" spans="12:15" ht="11.25" customHeight="1">
      <c r="L1635" s="188"/>
      <c r="M1635" s="189"/>
      <c r="O1635" s="42"/>
    </row>
    <row r="1636" spans="12:15" ht="11.25" customHeight="1">
      <c r="L1636" s="188"/>
      <c r="M1636" s="189"/>
      <c r="O1636" s="42"/>
    </row>
    <row r="1637" spans="12:15" ht="11.25" customHeight="1">
      <c r="L1637" s="188"/>
      <c r="M1637" s="189"/>
      <c r="O1637" s="42"/>
    </row>
    <row r="1638" spans="12:15" ht="11.25" customHeight="1">
      <c r="L1638" s="188"/>
      <c r="M1638" s="189"/>
      <c r="O1638" s="42"/>
    </row>
    <row r="1639" spans="12:15" ht="11.25" customHeight="1">
      <c r="L1639" s="188"/>
      <c r="M1639" s="189"/>
      <c r="O1639" s="42"/>
    </row>
    <row r="1640" spans="12:15" ht="11.25" customHeight="1">
      <c r="L1640" s="188"/>
      <c r="M1640" s="189"/>
      <c r="O1640" s="42"/>
    </row>
    <row r="1641" spans="12:15" ht="11.25" customHeight="1">
      <c r="L1641" s="188"/>
      <c r="M1641" s="189"/>
      <c r="O1641" s="42"/>
    </row>
    <row r="1642" spans="12:15" ht="11.25" customHeight="1">
      <c r="L1642" s="188"/>
      <c r="M1642" s="189"/>
      <c r="O1642" s="42"/>
    </row>
    <row r="1643" spans="12:15" ht="11.25" customHeight="1">
      <c r="L1643" s="188"/>
      <c r="M1643" s="189"/>
      <c r="O1643" s="42"/>
    </row>
    <row r="1644" spans="12:15" ht="11.25" customHeight="1">
      <c r="L1644" s="188"/>
      <c r="M1644" s="189"/>
      <c r="O1644" s="42"/>
    </row>
    <row r="1645" spans="12:15" ht="11.25" customHeight="1">
      <c r="L1645" s="188"/>
      <c r="M1645" s="189"/>
      <c r="O1645" s="42"/>
    </row>
    <row r="1646" spans="12:15" ht="11.25" customHeight="1">
      <c r="L1646" s="188"/>
      <c r="M1646" s="189"/>
      <c r="O1646" s="42"/>
    </row>
    <row r="1647" spans="12:15" ht="11.25" customHeight="1">
      <c r="L1647" s="188"/>
      <c r="M1647" s="189"/>
      <c r="O1647" s="42"/>
    </row>
    <row r="1648" spans="12:15" ht="11.25" customHeight="1">
      <c r="L1648" s="188"/>
      <c r="M1648" s="189"/>
      <c r="O1648" s="42"/>
    </row>
    <row r="1649" spans="12:15" ht="11.25" customHeight="1">
      <c r="L1649" s="188"/>
      <c r="M1649" s="189"/>
      <c r="O1649" s="42"/>
    </row>
    <row r="1650" spans="12:15" ht="11.25" customHeight="1">
      <c r="L1650" s="188"/>
      <c r="M1650" s="189"/>
      <c r="O1650" s="42"/>
    </row>
    <row r="1651" spans="12:15" ht="11.25" customHeight="1">
      <c r="L1651" s="188"/>
      <c r="M1651" s="189"/>
      <c r="O1651" s="42"/>
    </row>
    <row r="1652" spans="12:15" ht="11.25" customHeight="1">
      <c r="L1652" s="188"/>
      <c r="M1652" s="189"/>
      <c r="O1652" s="42"/>
    </row>
    <row r="1653" spans="12:15" ht="11.25" customHeight="1">
      <c r="L1653" s="188"/>
      <c r="M1653" s="189"/>
      <c r="O1653" s="42"/>
    </row>
    <row r="1654" spans="12:15" ht="11.25" customHeight="1">
      <c r="L1654" s="188"/>
      <c r="M1654" s="189"/>
      <c r="O1654" s="42"/>
    </row>
    <row r="1655" spans="12:15" ht="11.25" customHeight="1">
      <c r="L1655" s="188"/>
      <c r="M1655" s="189"/>
      <c r="O1655" s="42"/>
    </row>
    <row r="1656" spans="12:15" ht="11.25" customHeight="1">
      <c r="L1656" s="188"/>
      <c r="M1656" s="189"/>
      <c r="O1656" s="42"/>
    </row>
    <row r="1657" spans="12:15" ht="11.25" customHeight="1">
      <c r="L1657" s="188"/>
      <c r="M1657" s="189"/>
      <c r="O1657" s="42"/>
    </row>
    <row r="1658" spans="12:15" ht="11.25" customHeight="1">
      <c r="L1658" s="188"/>
      <c r="M1658" s="189"/>
      <c r="O1658" s="42"/>
    </row>
    <row r="1659" spans="12:15" ht="11.25" customHeight="1">
      <c r="L1659" s="188"/>
      <c r="M1659" s="189"/>
      <c r="O1659" s="42"/>
    </row>
    <row r="1660" spans="12:15" ht="11.25" customHeight="1">
      <c r="L1660" s="188"/>
      <c r="M1660" s="189"/>
      <c r="O1660" s="42"/>
    </row>
    <row r="1661" spans="12:15" ht="11.25" customHeight="1">
      <c r="L1661" s="188"/>
      <c r="M1661" s="189"/>
      <c r="O1661" s="42"/>
    </row>
    <row r="1662" spans="12:15" ht="11.25" customHeight="1">
      <c r="L1662" s="188"/>
      <c r="M1662" s="189"/>
      <c r="O1662" s="42"/>
    </row>
    <row r="1663" spans="12:15" ht="11.25" customHeight="1">
      <c r="L1663" s="188"/>
      <c r="M1663" s="189"/>
      <c r="O1663" s="42"/>
    </row>
    <row r="1664" spans="12:15" ht="11.25" customHeight="1">
      <c r="L1664" s="188"/>
      <c r="M1664" s="189"/>
      <c r="O1664" s="42"/>
    </row>
    <row r="1665" spans="12:15" ht="11.25" customHeight="1">
      <c r="L1665" s="188"/>
      <c r="M1665" s="189"/>
      <c r="O1665" s="42"/>
    </row>
    <row r="1666" spans="12:15" ht="11.25" customHeight="1">
      <c r="L1666" s="188"/>
      <c r="M1666" s="189"/>
      <c r="O1666" s="42"/>
    </row>
    <row r="1667" spans="12:15" ht="11.25" customHeight="1">
      <c r="L1667" s="188"/>
      <c r="M1667" s="189"/>
      <c r="O1667" s="42"/>
    </row>
    <row r="1668" spans="12:15" ht="11.25" customHeight="1">
      <c r="L1668" s="188"/>
      <c r="M1668" s="189"/>
      <c r="O1668" s="42"/>
    </row>
    <row r="1669" spans="12:15" ht="11.25" customHeight="1">
      <c r="L1669" s="188"/>
      <c r="M1669" s="189"/>
      <c r="O1669" s="42"/>
    </row>
    <row r="1670" spans="12:15" ht="11.25" customHeight="1">
      <c r="L1670" s="188"/>
      <c r="M1670" s="189"/>
      <c r="O1670" s="42"/>
    </row>
    <row r="1671" spans="12:15" ht="11.25" customHeight="1">
      <c r="L1671" s="188"/>
      <c r="M1671" s="189"/>
      <c r="O1671" s="42"/>
    </row>
    <row r="1672" spans="12:15" ht="11.25" customHeight="1">
      <c r="L1672" s="188"/>
      <c r="M1672" s="189"/>
      <c r="O1672" s="42"/>
    </row>
    <row r="1673" spans="12:15" ht="11.25" customHeight="1">
      <c r="L1673" s="188"/>
      <c r="M1673" s="189"/>
      <c r="O1673" s="42"/>
    </row>
    <row r="1674" spans="12:15" ht="11.25" customHeight="1">
      <c r="L1674" s="188"/>
      <c r="M1674" s="189"/>
      <c r="O1674" s="42"/>
    </row>
    <row r="1675" spans="12:15" ht="11.25" customHeight="1">
      <c r="L1675" s="188"/>
      <c r="M1675" s="189"/>
      <c r="O1675" s="42"/>
    </row>
    <row r="1676" spans="12:15" ht="11.25" customHeight="1">
      <c r="L1676" s="188"/>
      <c r="M1676" s="189"/>
      <c r="O1676" s="42"/>
    </row>
    <row r="1677" spans="12:15" ht="11.25" customHeight="1">
      <c r="L1677" s="188"/>
      <c r="M1677" s="189"/>
      <c r="O1677" s="42"/>
    </row>
    <row r="1678" spans="12:15" ht="11.25" customHeight="1">
      <c r="L1678" s="188"/>
      <c r="M1678" s="189"/>
      <c r="O1678" s="42"/>
    </row>
    <row r="1679" spans="12:15" ht="11.25" customHeight="1">
      <c r="L1679" s="188"/>
      <c r="M1679" s="189"/>
      <c r="O1679" s="42"/>
    </row>
    <row r="1680" spans="12:15" ht="11.25" customHeight="1">
      <c r="L1680" s="188"/>
      <c r="M1680" s="189"/>
      <c r="O1680" s="42"/>
    </row>
    <row r="1681" spans="12:15" ht="11.25" customHeight="1">
      <c r="L1681" s="188"/>
      <c r="M1681" s="189"/>
      <c r="O1681" s="42"/>
    </row>
    <row r="1682" spans="12:15" ht="11.25" customHeight="1">
      <c r="L1682" s="188"/>
      <c r="M1682" s="189"/>
      <c r="O1682" s="42"/>
    </row>
    <row r="1683" spans="12:15" ht="11.25" customHeight="1">
      <c r="L1683" s="188"/>
      <c r="M1683" s="189"/>
      <c r="O1683" s="42"/>
    </row>
    <row r="1684" spans="12:15" ht="11.25" customHeight="1">
      <c r="L1684" s="188"/>
      <c r="M1684" s="189"/>
      <c r="O1684" s="42"/>
    </row>
    <row r="1685" spans="12:15" ht="11.25" customHeight="1">
      <c r="L1685" s="188"/>
      <c r="M1685" s="189"/>
      <c r="O1685" s="42"/>
    </row>
    <row r="1686" spans="12:15" ht="11.25" customHeight="1">
      <c r="L1686" s="188"/>
      <c r="M1686" s="189"/>
      <c r="O1686" s="42"/>
    </row>
    <row r="1687" spans="12:15" ht="11.25" customHeight="1">
      <c r="L1687" s="188"/>
      <c r="M1687" s="189"/>
      <c r="O1687" s="42"/>
    </row>
    <row r="1688" spans="12:15" ht="11.25" customHeight="1">
      <c r="L1688" s="188"/>
      <c r="M1688" s="189"/>
      <c r="O1688" s="42"/>
    </row>
    <row r="1689" spans="12:15" ht="11.25" customHeight="1">
      <c r="L1689" s="188"/>
      <c r="M1689" s="189"/>
      <c r="O1689" s="42"/>
    </row>
    <row r="1690" spans="12:15" ht="11.25" customHeight="1">
      <c r="L1690" s="188"/>
      <c r="M1690" s="189"/>
      <c r="O1690" s="42"/>
    </row>
    <row r="1691" spans="12:15" ht="11.25" customHeight="1">
      <c r="L1691" s="188"/>
      <c r="M1691" s="189"/>
      <c r="O1691" s="42"/>
    </row>
    <row r="1692" spans="12:15" ht="11.25" customHeight="1">
      <c r="L1692" s="188"/>
      <c r="M1692" s="189"/>
      <c r="O1692" s="42"/>
    </row>
    <row r="1693" spans="12:15" ht="11.25" customHeight="1">
      <c r="L1693" s="188"/>
      <c r="M1693" s="189"/>
      <c r="O1693" s="42"/>
    </row>
    <row r="1694" spans="12:15" ht="11.25" customHeight="1">
      <c r="L1694" s="188"/>
      <c r="M1694" s="189"/>
      <c r="O1694" s="42"/>
    </row>
    <row r="1695" spans="12:15" ht="11.25" customHeight="1">
      <c r="L1695" s="188"/>
      <c r="M1695" s="189"/>
      <c r="O1695" s="42"/>
    </row>
    <row r="1696" spans="12:15" ht="11.25" customHeight="1">
      <c r="L1696" s="188"/>
      <c r="M1696" s="189"/>
      <c r="O1696" s="42"/>
    </row>
    <row r="1697" spans="12:15" ht="11.25" customHeight="1">
      <c r="L1697" s="188"/>
      <c r="M1697" s="189"/>
      <c r="O1697" s="42"/>
    </row>
    <row r="1698" spans="12:15" ht="11.25" customHeight="1">
      <c r="L1698" s="188"/>
      <c r="M1698" s="189"/>
      <c r="O1698" s="42"/>
    </row>
    <row r="1699" spans="12:15" ht="11.25" customHeight="1">
      <c r="L1699" s="188"/>
      <c r="M1699" s="189"/>
      <c r="O1699" s="42"/>
    </row>
    <row r="1700" spans="12:15" ht="11.25" customHeight="1">
      <c r="L1700" s="188"/>
      <c r="M1700" s="189"/>
      <c r="O1700" s="42"/>
    </row>
    <row r="1701" spans="12:15" ht="11.25" customHeight="1">
      <c r="L1701" s="188"/>
      <c r="M1701" s="189"/>
      <c r="O1701" s="42"/>
    </row>
    <row r="1702" spans="12:15" ht="11.25" customHeight="1">
      <c r="L1702" s="188"/>
      <c r="M1702" s="189"/>
      <c r="O1702" s="42"/>
    </row>
    <row r="1703" spans="12:15" ht="11.25" customHeight="1">
      <c r="L1703" s="188"/>
      <c r="M1703" s="189"/>
      <c r="O1703" s="42"/>
    </row>
    <row r="1704" spans="12:15" ht="11.25" customHeight="1">
      <c r="L1704" s="188"/>
      <c r="M1704" s="189"/>
      <c r="O1704" s="42"/>
    </row>
    <row r="1705" spans="12:15" ht="11.25" customHeight="1">
      <c r="L1705" s="188"/>
      <c r="M1705" s="189"/>
      <c r="O1705" s="42"/>
    </row>
    <row r="1706" spans="12:15" ht="11.25" customHeight="1">
      <c r="L1706" s="188"/>
      <c r="M1706" s="189"/>
      <c r="O1706" s="42"/>
    </row>
    <row r="1707" spans="12:15" ht="11.25" customHeight="1">
      <c r="L1707" s="188"/>
      <c r="M1707" s="189"/>
      <c r="O1707" s="42"/>
    </row>
    <row r="1708" spans="12:15" ht="11.25" customHeight="1">
      <c r="L1708" s="188"/>
      <c r="M1708" s="189"/>
      <c r="O1708" s="42"/>
    </row>
    <row r="1709" spans="12:15" ht="11.25" customHeight="1">
      <c r="L1709" s="188"/>
      <c r="M1709" s="189"/>
      <c r="O1709" s="42"/>
    </row>
    <row r="1710" spans="12:15" ht="11.25" customHeight="1">
      <c r="L1710" s="188"/>
      <c r="M1710" s="189"/>
      <c r="O1710" s="42"/>
    </row>
    <row r="1711" spans="12:15" ht="11.25" customHeight="1">
      <c r="L1711" s="188"/>
      <c r="M1711" s="189"/>
      <c r="O1711" s="42"/>
    </row>
    <row r="1712" spans="12:15" ht="11.25" customHeight="1">
      <c r="L1712" s="188"/>
      <c r="M1712" s="189"/>
      <c r="O1712" s="42"/>
    </row>
    <row r="1713" spans="12:15" ht="11.25" customHeight="1">
      <c r="L1713" s="188"/>
      <c r="M1713" s="189"/>
      <c r="O1713" s="42"/>
    </row>
    <row r="1714" spans="12:15" ht="11.25" customHeight="1">
      <c r="L1714" s="188"/>
      <c r="M1714" s="189"/>
      <c r="O1714" s="42"/>
    </row>
    <row r="1715" spans="12:15" ht="11.25" customHeight="1">
      <c r="L1715" s="188"/>
      <c r="M1715" s="189"/>
      <c r="O1715" s="42"/>
    </row>
    <row r="1716" spans="12:15" ht="11.25" customHeight="1">
      <c r="L1716" s="188"/>
      <c r="M1716" s="189"/>
      <c r="O1716" s="42"/>
    </row>
    <row r="1717" spans="12:15" ht="11.25" customHeight="1">
      <c r="L1717" s="188"/>
      <c r="M1717" s="189"/>
      <c r="O1717" s="42"/>
    </row>
    <row r="1718" spans="12:15" ht="11.25" customHeight="1">
      <c r="L1718" s="188"/>
      <c r="M1718" s="189"/>
      <c r="O1718" s="42"/>
    </row>
    <row r="1719" spans="12:15" ht="11.25" customHeight="1">
      <c r="L1719" s="188"/>
      <c r="M1719" s="189"/>
      <c r="O1719" s="42"/>
    </row>
    <row r="1720" spans="12:15" ht="11.25" customHeight="1">
      <c r="L1720" s="188"/>
      <c r="M1720" s="189"/>
      <c r="O1720" s="42"/>
    </row>
    <row r="1721" spans="12:15" ht="11.25" customHeight="1">
      <c r="L1721" s="188"/>
      <c r="M1721" s="189"/>
      <c r="O1721" s="42"/>
    </row>
    <row r="1722" spans="12:15" ht="11.25" customHeight="1">
      <c r="L1722" s="188"/>
      <c r="M1722" s="189"/>
      <c r="O1722" s="42"/>
    </row>
    <row r="1723" spans="12:15" ht="11.25" customHeight="1">
      <c r="L1723" s="188"/>
      <c r="M1723" s="189"/>
      <c r="O1723" s="42"/>
    </row>
    <row r="1724" spans="12:15" ht="11.25" customHeight="1">
      <c r="L1724" s="188"/>
      <c r="M1724" s="189"/>
      <c r="O1724" s="42"/>
    </row>
    <row r="1725" spans="12:15" ht="11.25" customHeight="1">
      <c r="L1725" s="188"/>
      <c r="M1725" s="189"/>
      <c r="O1725" s="42"/>
    </row>
    <row r="1726" spans="12:15" ht="11.25" customHeight="1">
      <c r="L1726" s="188"/>
      <c r="M1726" s="189"/>
      <c r="O1726" s="42"/>
    </row>
    <row r="1727" spans="12:15" ht="11.25" customHeight="1">
      <c r="L1727" s="188"/>
      <c r="M1727" s="189"/>
      <c r="O1727" s="42"/>
    </row>
    <row r="1728" spans="12:15" ht="11.25" customHeight="1">
      <c r="L1728" s="188"/>
      <c r="M1728" s="189"/>
      <c r="O1728" s="42"/>
    </row>
    <row r="1729" spans="12:15" ht="11.25" customHeight="1">
      <c r="L1729" s="188"/>
      <c r="M1729" s="189"/>
      <c r="O1729" s="42"/>
    </row>
    <row r="1730" spans="12:15" ht="11.25" customHeight="1">
      <c r="L1730" s="188"/>
      <c r="M1730" s="189"/>
      <c r="O1730" s="42"/>
    </row>
    <row r="1731" spans="12:15" ht="11.25" customHeight="1">
      <c r="L1731" s="188"/>
      <c r="M1731" s="189"/>
      <c r="O1731" s="42"/>
    </row>
    <row r="1732" spans="12:15" ht="11.25" customHeight="1">
      <c r="L1732" s="188"/>
      <c r="M1732" s="189"/>
      <c r="O1732" s="42"/>
    </row>
    <row r="1733" spans="12:15" ht="11.25" customHeight="1">
      <c r="L1733" s="188"/>
      <c r="M1733" s="189"/>
      <c r="O1733" s="42"/>
    </row>
    <row r="1734" spans="12:15" ht="11.25" customHeight="1">
      <c r="L1734" s="188"/>
      <c r="M1734" s="189"/>
      <c r="O1734" s="42"/>
    </row>
    <row r="1735" spans="12:15" ht="11.25" customHeight="1">
      <c r="L1735" s="188"/>
      <c r="M1735" s="189"/>
      <c r="O1735" s="42"/>
    </row>
    <row r="1736" spans="12:15" ht="11.25" customHeight="1">
      <c r="L1736" s="188"/>
      <c r="M1736" s="189"/>
      <c r="O1736" s="42"/>
    </row>
    <row r="1737" spans="12:15" ht="11.25" customHeight="1">
      <c r="L1737" s="188"/>
      <c r="M1737" s="189"/>
      <c r="O1737" s="42"/>
    </row>
    <row r="1738" spans="12:15" ht="11.25" customHeight="1">
      <c r="L1738" s="188"/>
      <c r="M1738" s="189"/>
      <c r="O1738" s="42"/>
    </row>
    <row r="1739" spans="12:15" ht="11.25" customHeight="1">
      <c r="L1739" s="188"/>
      <c r="M1739" s="189"/>
      <c r="O1739" s="42"/>
    </row>
    <row r="1740" spans="12:15" ht="11.25" customHeight="1">
      <c r="L1740" s="188"/>
      <c r="M1740" s="189"/>
      <c r="O1740" s="42"/>
    </row>
    <row r="1741" spans="12:15" ht="11.25" customHeight="1">
      <c r="L1741" s="188"/>
      <c r="M1741" s="189"/>
      <c r="O1741" s="42"/>
    </row>
    <row r="1742" spans="12:15" ht="11.25" customHeight="1">
      <c r="L1742" s="188"/>
      <c r="M1742" s="189"/>
      <c r="O1742" s="42"/>
    </row>
    <row r="1743" spans="12:15" ht="11.25" customHeight="1">
      <c r="L1743" s="188"/>
      <c r="M1743" s="189"/>
      <c r="O1743" s="42"/>
    </row>
    <row r="1744" spans="12:15" ht="11.25" customHeight="1">
      <c r="L1744" s="188"/>
      <c r="M1744" s="189"/>
      <c r="O1744" s="42"/>
    </row>
    <row r="1745" spans="12:15" ht="11.25" customHeight="1">
      <c r="L1745" s="188"/>
      <c r="M1745" s="189"/>
      <c r="O1745" s="42"/>
    </row>
    <row r="1746" spans="12:15" ht="11.25" customHeight="1">
      <c r="L1746" s="188"/>
      <c r="M1746" s="189"/>
      <c r="O1746" s="42"/>
    </row>
    <row r="1747" spans="12:15" ht="11.25" customHeight="1">
      <c r="L1747" s="188"/>
      <c r="M1747" s="189"/>
      <c r="O1747" s="42"/>
    </row>
    <row r="1748" spans="12:15" ht="11.25" customHeight="1">
      <c r="L1748" s="188"/>
      <c r="M1748" s="189"/>
      <c r="O1748" s="42"/>
    </row>
    <row r="1749" spans="12:15" ht="11.25" customHeight="1">
      <c r="L1749" s="188"/>
      <c r="M1749" s="189"/>
      <c r="O1749" s="42"/>
    </row>
    <row r="1750" spans="12:15" ht="11.25" customHeight="1">
      <c r="L1750" s="188"/>
      <c r="M1750" s="189"/>
      <c r="O1750" s="42"/>
    </row>
    <row r="1751" spans="12:15" ht="11.25" customHeight="1">
      <c r="L1751" s="188"/>
      <c r="M1751" s="189"/>
      <c r="O1751" s="42"/>
    </row>
    <row r="1752" spans="12:15" ht="11.25" customHeight="1">
      <c r="L1752" s="188"/>
      <c r="M1752" s="189"/>
      <c r="O1752" s="42"/>
    </row>
    <row r="1753" spans="12:15" ht="11.25" customHeight="1">
      <c r="L1753" s="188"/>
      <c r="M1753" s="189"/>
      <c r="O1753" s="42"/>
    </row>
    <row r="1754" spans="12:15" ht="11.25" customHeight="1">
      <c r="L1754" s="188"/>
      <c r="M1754" s="189"/>
      <c r="O1754" s="42"/>
    </row>
    <row r="1755" spans="12:15" ht="11.25" customHeight="1">
      <c r="L1755" s="188"/>
      <c r="M1755" s="189"/>
      <c r="O1755" s="42"/>
    </row>
    <row r="1756" spans="12:15" ht="11.25" customHeight="1">
      <c r="L1756" s="188"/>
      <c r="M1756" s="189"/>
      <c r="O1756" s="42"/>
    </row>
    <row r="1757" spans="12:15" ht="11.25" customHeight="1">
      <c r="L1757" s="188"/>
      <c r="M1757" s="189"/>
      <c r="O1757" s="42"/>
    </row>
    <row r="1758" spans="12:15" ht="11.25" customHeight="1">
      <c r="L1758" s="188"/>
      <c r="M1758" s="189"/>
      <c r="O1758" s="42"/>
    </row>
    <row r="1759" spans="12:15" ht="11.25" customHeight="1">
      <c r="L1759" s="188"/>
      <c r="M1759" s="189"/>
      <c r="O1759" s="42"/>
    </row>
    <row r="1760" spans="12:15" ht="11.25" customHeight="1">
      <c r="L1760" s="188"/>
      <c r="M1760" s="189"/>
      <c r="O1760" s="42"/>
    </row>
    <row r="1761" spans="12:15" ht="11.25" customHeight="1">
      <c r="L1761" s="188"/>
      <c r="M1761" s="189"/>
      <c r="O1761" s="42"/>
    </row>
    <row r="1762" spans="12:15" ht="11.25" customHeight="1">
      <c r="L1762" s="188"/>
      <c r="M1762" s="189"/>
      <c r="O1762" s="42"/>
    </row>
    <row r="1763" spans="12:15" ht="11.25" customHeight="1">
      <c r="L1763" s="188"/>
      <c r="M1763" s="189"/>
      <c r="O1763" s="42"/>
    </row>
    <row r="1764" spans="12:15" ht="11.25" customHeight="1">
      <c r="L1764" s="188"/>
      <c r="M1764" s="189"/>
      <c r="O1764" s="42"/>
    </row>
    <row r="1765" spans="12:15" ht="11.25" customHeight="1">
      <c r="L1765" s="188"/>
      <c r="M1765" s="189"/>
      <c r="O1765" s="42"/>
    </row>
    <row r="1766" spans="12:15" ht="11.25" customHeight="1">
      <c r="L1766" s="188"/>
      <c r="M1766" s="189"/>
      <c r="O1766" s="42"/>
    </row>
    <row r="1767" spans="12:15" ht="11.25" customHeight="1">
      <c r="L1767" s="188"/>
      <c r="M1767" s="189"/>
      <c r="O1767" s="42"/>
    </row>
    <row r="1768" spans="12:15" ht="11.25" customHeight="1">
      <c r="L1768" s="188"/>
      <c r="M1768" s="189"/>
      <c r="O1768" s="42"/>
    </row>
    <row r="1769" spans="12:15" ht="11.25" customHeight="1">
      <c r="L1769" s="188"/>
      <c r="M1769" s="189"/>
      <c r="O1769" s="42"/>
    </row>
    <row r="1770" spans="12:15" ht="11.25" customHeight="1">
      <c r="L1770" s="188"/>
      <c r="M1770" s="189"/>
      <c r="O1770" s="42"/>
    </row>
    <row r="1771" spans="12:15" ht="11.25" customHeight="1">
      <c r="L1771" s="188"/>
      <c r="M1771" s="189"/>
      <c r="O1771" s="42"/>
    </row>
    <row r="1772" spans="12:15" ht="11.25" customHeight="1">
      <c r="L1772" s="188"/>
      <c r="M1772" s="189"/>
      <c r="O1772" s="42"/>
    </row>
    <row r="1773" spans="12:15" ht="11.25" customHeight="1">
      <c r="L1773" s="188"/>
      <c r="M1773" s="189"/>
      <c r="O1773" s="42"/>
    </row>
    <row r="1774" spans="12:15" ht="11.25" customHeight="1">
      <c r="L1774" s="188"/>
      <c r="M1774" s="189"/>
      <c r="O1774" s="42"/>
    </row>
    <row r="1775" spans="12:15" ht="11.25" customHeight="1">
      <c r="L1775" s="188"/>
      <c r="M1775" s="189"/>
      <c r="O1775" s="42"/>
    </row>
    <row r="1776" spans="12:15" ht="11.25" customHeight="1">
      <c r="L1776" s="188"/>
      <c r="M1776" s="189"/>
      <c r="O1776" s="42"/>
    </row>
    <row r="1777" spans="12:15" ht="11.25" customHeight="1">
      <c r="L1777" s="188"/>
      <c r="M1777" s="189"/>
      <c r="O1777" s="42"/>
    </row>
    <row r="1778" spans="12:15" ht="11.25" customHeight="1">
      <c r="L1778" s="188"/>
      <c r="M1778" s="189"/>
      <c r="O1778" s="42"/>
    </row>
    <row r="1779" spans="12:15" ht="11.25" customHeight="1">
      <c r="L1779" s="188"/>
      <c r="M1779" s="189"/>
      <c r="O1779" s="42"/>
    </row>
    <row r="1780" spans="12:15" ht="11.25" customHeight="1">
      <c r="L1780" s="188"/>
      <c r="M1780" s="189"/>
      <c r="O1780" s="42"/>
    </row>
    <row r="1781" spans="12:15" ht="11.25" customHeight="1">
      <c r="L1781" s="188"/>
      <c r="M1781" s="189"/>
      <c r="O1781" s="42"/>
    </row>
    <row r="1782" spans="12:15" ht="11.25" customHeight="1">
      <c r="L1782" s="188"/>
      <c r="M1782" s="189"/>
      <c r="O1782" s="42"/>
    </row>
    <row r="1783" spans="12:15" ht="11.25" customHeight="1">
      <c r="L1783" s="188"/>
      <c r="M1783" s="189"/>
      <c r="O1783" s="42"/>
    </row>
    <row r="1784" spans="12:15" ht="11.25" customHeight="1">
      <c r="L1784" s="188"/>
      <c r="M1784" s="189"/>
      <c r="O1784" s="42"/>
    </row>
    <row r="1785" spans="12:15" ht="11.25" customHeight="1">
      <c r="L1785" s="188"/>
      <c r="M1785" s="189"/>
      <c r="O1785" s="42"/>
    </row>
    <row r="1786" spans="12:15" ht="11.25" customHeight="1">
      <c r="L1786" s="188"/>
      <c r="M1786" s="189"/>
      <c r="O1786" s="42"/>
    </row>
    <row r="1787" spans="12:15" ht="11.25" customHeight="1">
      <c r="L1787" s="188"/>
      <c r="M1787" s="189"/>
      <c r="O1787" s="42"/>
    </row>
    <row r="1788" spans="12:15" ht="11.25" customHeight="1">
      <c r="L1788" s="188"/>
      <c r="M1788" s="189"/>
      <c r="O1788" s="42"/>
    </row>
    <row r="1789" spans="12:15" ht="11.25" customHeight="1">
      <c r="L1789" s="188"/>
      <c r="M1789" s="189"/>
      <c r="O1789" s="42"/>
    </row>
    <row r="1790" spans="12:15" ht="11.25" customHeight="1">
      <c r="L1790" s="188"/>
      <c r="M1790" s="189"/>
      <c r="O1790" s="42"/>
    </row>
    <row r="1791" spans="12:15" ht="11.25" customHeight="1">
      <c r="L1791" s="188"/>
      <c r="M1791" s="189"/>
      <c r="O1791" s="42"/>
    </row>
    <row r="1792" spans="12:15" ht="11.25" customHeight="1">
      <c r="L1792" s="188"/>
      <c r="M1792" s="189"/>
      <c r="O1792" s="42"/>
    </row>
    <row r="1793" spans="12:15" ht="11.25" customHeight="1">
      <c r="L1793" s="188"/>
      <c r="M1793" s="189"/>
      <c r="O1793" s="42"/>
    </row>
    <row r="1794" spans="12:15" ht="11.25" customHeight="1">
      <c r="L1794" s="188"/>
      <c r="M1794" s="189"/>
      <c r="O1794" s="42"/>
    </row>
    <row r="1795" spans="12:15" ht="11.25" customHeight="1">
      <c r="L1795" s="188"/>
      <c r="M1795" s="189"/>
      <c r="O1795" s="42"/>
    </row>
    <row r="1796" spans="12:15" ht="11.25" customHeight="1">
      <c r="L1796" s="188"/>
      <c r="M1796" s="189"/>
      <c r="O1796" s="42"/>
    </row>
    <row r="1797" spans="12:15" ht="11.25" customHeight="1">
      <c r="L1797" s="188"/>
      <c r="M1797" s="189"/>
      <c r="O1797" s="42"/>
    </row>
    <row r="1798" spans="12:15" ht="11.25" customHeight="1">
      <c r="L1798" s="188"/>
      <c r="M1798" s="189"/>
      <c r="O1798" s="42"/>
    </row>
    <row r="1799" spans="12:15" ht="11.25" customHeight="1">
      <c r="L1799" s="188"/>
      <c r="M1799" s="189"/>
      <c r="O1799" s="42"/>
    </row>
    <row r="1800" spans="12:15" ht="11.25" customHeight="1">
      <c r="L1800" s="188"/>
      <c r="M1800" s="189"/>
      <c r="O1800" s="42"/>
    </row>
    <row r="1801" spans="12:15" ht="11.25" customHeight="1">
      <c r="L1801" s="188"/>
      <c r="M1801" s="189"/>
      <c r="O1801" s="42"/>
    </row>
    <row r="1802" spans="12:15" ht="11.25" customHeight="1">
      <c r="L1802" s="188"/>
      <c r="M1802" s="189"/>
      <c r="O1802" s="42"/>
    </row>
    <row r="1803" spans="12:15" ht="11.25" customHeight="1">
      <c r="L1803" s="188"/>
      <c r="M1803" s="189"/>
      <c r="O1803" s="42"/>
    </row>
    <row r="1804" spans="12:15" ht="11.25" customHeight="1">
      <c r="L1804" s="188"/>
      <c r="M1804" s="189"/>
      <c r="O1804" s="42"/>
    </row>
    <row r="1805" spans="12:15" ht="11.25" customHeight="1">
      <c r="L1805" s="188"/>
      <c r="M1805" s="189"/>
      <c r="O1805" s="42"/>
    </row>
    <row r="1806" spans="12:15" ht="11.25" customHeight="1">
      <c r="L1806" s="188"/>
      <c r="M1806" s="189"/>
      <c r="O1806" s="42"/>
    </row>
    <row r="1807" spans="12:15" ht="11.25" customHeight="1">
      <c r="L1807" s="188"/>
      <c r="M1807" s="189"/>
      <c r="O1807" s="42"/>
    </row>
    <row r="1808" spans="12:15" ht="11.25" customHeight="1">
      <c r="L1808" s="188"/>
      <c r="M1808" s="189"/>
      <c r="O1808" s="42"/>
    </row>
    <row r="1809" spans="12:15" ht="11.25" customHeight="1">
      <c r="L1809" s="188"/>
      <c r="M1809" s="189"/>
      <c r="O1809" s="42"/>
    </row>
    <row r="1810" spans="12:15" ht="11.25" customHeight="1">
      <c r="L1810" s="188"/>
      <c r="M1810" s="189"/>
      <c r="O1810" s="42"/>
    </row>
    <row r="1811" spans="12:15" ht="11.25" customHeight="1">
      <c r="L1811" s="188"/>
      <c r="M1811" s="189"/>
      <c r="O1811" s="42"/>
    </row>
    <row r="1812" spans="12:15" ht="11.25" customHeight="1">
      <c r="L1812" s="188"/>
      <c r="M1812" s="189"/>
      <c r="O1812" s="42"/>
    </row>
    <row r="1813" spans="12:15" ht="11.25" customHeight="1">
      <c r="L1813" s="188"/>
      <c r="M1813" s="189"/>
      <c r="O1813" s="42"/>
    </row>
    <row r="1814" spans="12:15" ht="11.25" customHeight="1">
      <c r="L1814" s="188"/>
      <c r="M1814" s="189"/>
      <c r="O1814" s="42"/>
    </row>
    <row r="1815" spans="12:15" ht="11.25" customHeight="1">
      <c r="L1815" s="188"/>
      <c r="M1815" s="189"/>
      <c r="O1815" s="42"/>
    </row>
    <row r="1816" spans="12:15" ht="11.25" customHeight="1">
      <c r="L1816" s="188"/>
      <c r="M1816" s="189"/>
      <c r="O1816" s="42"/>
    </row>
    <row r="1817" spans="12:15" ht="11.25" customHeight="1">
      <c r="L1817" s="188"/>
      <c r="M1817" s="189"/>
      <c r="O1817" s="42"/>
    </row>
    <row r="1818" spans="12:15" ht="11.25" customHeight="1">
      <c r="L1818" s="188"/>
      <c r="M1818" s="189"/>
      <c r="O1818" s="42"/>
    </row>
    <row r="1819" spans="12:15" ht="11.25" customHeight="1">
      <c r="L1819" s="188"/>
      <c r="M1819" s="189"/>
      <c r="O1819" s="42"/>
    </row>
    <row r="1820" spans="12:15" ht="11.25" customHeight="1">
      <c r="L1820" s="188"/>
      <c r="M1820" s="189"/>
      <c r="O1820" s="42"/>
    </row>
    <row r="1821" spans="12:15" ht="11.25" customHeight="1">
      <c r="L1821" s="188"/>
      <c r="M1821" s="189"/>
      <c r="O1821" s="42"/>
    </row>
    <row r="1822" spans="12:15" ht="11.25" customHeight="1">
      <c r="L1822" s="188"/>
      <c r="M1822" s="189"/>
      <c r="O1822" s="42"/>
    </row>
    <row r="1823" spans="12:15" ht="11.25" customHeight="1">
      <c r="L1823" s="188"/>
      <c r="M1823" s="189"/>
      <c r="O1823" s="42"/>
    </row>
    <row r="1824" spans="12:15" ht="11.25" customHeight="1">
      <c r="L1824" s="188"/>
      <c r="M1824" s="189"/>
      <c r="O1824" s="42"/>
    </row>
    <row r="1825" spans="12:15" ht="11.25" customHeight="1">
      <c r="L1825" s="188"/>
      <c r="M1825" s="189"/>
      <c r="O1825" s="42"/>
    </row>
    <row r="1826" spans="12:15" ht="11.25" customHeight="1">
      <c r="L1826" s="188"/>
      <c r="M1826" s="189"/>
      <c r="O1826" s="42"/>
    </row>
    <row r="1827" spans="12:15" ht="11.25" customHeight="1">
      <c r="L1827" s="188"/>
      <c r="M1827" s="189"/>
      <c r="O1827" s="42"/>
    </row>
    <row r="1828" spans="12:15" ht="11.25" customHeight="1">
      <c r="L1828" s="188"/>
      <c r="M1828" s="189"/>
      <c r="O1828" s="42"/>
    </row>
    <row r="1829" spans="12:15" ht="11.25" customHeight="1">
      <c r="L1829" s="188"/>
      <c r="M1829" s="189"/>
      <c r="O1829" s="42"/>
    </row>
    <row r="1830" spans="12:15" ht="11.25" customHeight="1">
      <c r="L1830" s="188"/>
      <c r="M1830" s="189"/>
      <c r="O1830" s="42"/>
    </row>
    <row r="1831" spans="12:15" ht="11.25" customHeight="1">
      <c r="L1831" s="188"/>
      <c r="M1831" s="189"/>
      <c r="O1831" s="42"/>
    </row>
    <row r="1832" spans="12:15" ht="11.25" customHeight="1">
      <c r="L1832" s="188"/>
      <c r="M1832" s="189"/>
      <c r="O1832" s="42"/>
    </row>
    <row r="1833" spans="12:15" ht="11.25" customHeight="1">
      <c r="L1833" s="188"/>
      <c r="M1833" s="189"/>
      <c r="O1833" s="42"/>
    </row>
    <row r="1834" spans="12:15" ht="11.25" customHeight="1">
      <c r="L1834" s="188"/>
      <c r="M1834" s="189"/>
      <c r="O1834" s="42"/>
    </row>
    <row r="1835" spans="12:15" ht="11.25" customHeight="1">
      <c r="L1835" s="188"/>
      <c r="M1835" s="189"/>
      <c r="O1835" s="42"/>
    </row>
    <row r="1836" spans="12:15" ht="11.25" customHeight="1">
      <c r="L1836" s="188"/>
      <c r="M1836" s="189"/>
      <c r="O1836" s="42"/>
    </row>
    <row r="1837" spans="12:15" ht="11.25" customHeight="1">
      <c r="L1837" s="188"/>
      <c r="M1837" s="189"/>
      <c r="O1837" s="42"/>
    </row>
    <row r="1838" spans="12:15" ht="11.25" customHeight="1">
      <c r="L1838" s="188"/>
      <c r="M1838" s="189"/>
      <c r="O1838" s="42"/>
    </row>
    <row r="1839" spans="12:15" ht="11.25" customHeight="1">
      <c r="L1839" s="188"/>
      <c r="M1839" s="189"/>
      <c r="O1839" s="42"/>
    </row>
    <row r="1840" spans="12:15" ht="11.25" customHeight="1">
      <c r="L1840" s="188"/>
      <c r="M1840" s="189"/>
      <c r="O1840" s="42"/>
    </row>
    <row r="1841" spans="12:15" ht="11.25" customHeight="1">
      <c r="L1841" s="188"/>
      <c r="M1841" s="189"/>
      <c r="O1841" s="42"/>
    </row>
    <row r="1842" spans="12:15" ht="11.25" customHeight="1">
      <c r="L1842" s="188"/>
      <c r="M1842" s="189"/>
      <c r="O1842" s="42"/>
    </row>
    <row r="1843" spans="12:15" ht="11.25" customHeight="1">
      <c r="L1843" s="188"/>
      <c r="M1843" s="189"/>
      <c r="O1843" s="42"/>
    </row>
    <row r="1844" spans="12:15" ht="11.25" customHeight="1">
      <c r="L1844" s="188"/>
      <c r="M1844" s="189"/>
      <c r="O1844" s="42"/>
    </row>
    <row r="1845" spans="12:15" ht="11.25" customHeight="1">
      <c r="L1845" s="188"/>
      <c r="M1845" s="189"/>
      <c r="O1845" s="42"/>
    </row>
    <row r="1846" spans="12:15" ht="11.25" customHeight="1">
      <c r="L1846" s="188"/>
      <c r="M1846" s="189"/>
      <c r="O1846" s="42"/>
    </row>
    <row r="1847" spans="12:15" ht="11.25" customHeight="1">
      <c r="L1847" s="188"/>
      <c r="M1847" s="189"/>
      <c r="O1847" s="42"/>
    </row>
    <row r="1848" spans="12:15" ht="11.25" customHeight="1">
      <c r="L1848" s="188"/>
      <c r="M1848" s="189"/>
      <c r="O1848" s="42"/>
    </row>
    <row r="1849" spans="12:15" ht="11.25" customHeight="1">
      <c r="L1849" s="188"/>
      <c r="M1849" s="189"/>
      <c r="O1849" s="42"/>
    </row>
    <row r="1850" spans="12:15" ht="11.25" customHeight="1">
      <c r="L1850" s="188"/>
      <c r="M1850" s="189"/>
      <c r="O1850" s="42"/>
    </row>
    <row r="1851" spans="12:15" ht="11.25" customHeight="1">
      <c r="L1851" s="188"/>
      <c r="M1851" s="189"/>
      <c r="O1851" s="42"/>
    </row>
    <row r="1852" spans="12:15" ht="11.25" customHeight="1">
      <c r="L1852" s="188"/>
      <c r="M1852" s="189"/>
      <c r="O1852" s="42"/>
    </row>
    <row r="1853" spans="12:15" ht="11.25" customHeight="1">
      <c r="L1853" s="188"/>
      <c r="M1853" s="189"/>
      <c r="O1853" s="42"/>
    </row>
    <row r="1854" spans="12:15" ht="11.25" customHeight="1">
      <c r="L1854" s="188"/>
      <c r="M1854" s="189"/>
      <c r="O1854" s="42"/>
    </row>
    <row r="1855" spans="12:15" ht="11.25" customHeight="1">
      <c r="L1855" s="188"/>
      <c r="M1855" s="189"/>
      <c r="O1855" s="42"/>
    </row>
    <row r="1856" spans="12:15" ht="11.25" customHeight="1">
      <c r="L1856" s="188"/>
      <c r="M1856" s="189"/>
      <c r="O1856" s="42"/>
    </row>
    <row r="1857" spans="12:15" ht="11.25" customHeight="1">
      <c r="L1857" s="188"/>
      <c r="M1857" s="189"/>
      <c r="O1857" s="42"/>
    </row>
    <row r="1858" spans="12:15" ht="11.25" customHeight="1">
      <c r="L1858" s="188"/>
      <c r="M1858" s="189"/>
      <c r="O1858" s="42"/>
    </row>
    <row r="1859" spans="12:15" ht="11.25" customHeight="1">
      <c r="L1859" s="188"/>
      <c r="M1859" s="189"/>
      <c r="O1859" s="42"/>
    </row>
    <row r="1860" spans="12:15" ht="11.25" customHeight="1">
      <c r="L1860" s="188"/>
      <c r="M1860" s="189"/>
      <c r="O1860" s="42"/>
    </row>
    <row r="1861" spans="12:15" ht="11.25" customHeight="1">
      <c r="L1861" s="188"/>
      <c r="M1861" s="189"/>
      <c r="O1861" s="42"/>
    </row>
    <row r="1862" spans="12:15" ht="11.25" customHeight="1">
      <c r="L1862" s="188"/>
      <c r="M1862" s="189"/>
      <c r="O1862" s="42"/>
    </row>
    <row r="1863" spans="12:15" ht="11.25" customHeight="1">
      <c r="L1863" s="188"/>
      <c r="M1863" s="189"/>
      <c r="O1863" s="42"/>
    </row>
    <row r="1864" spans="12:15" ht="11.25" customHeight="1">
      <c r="L1864" s="188"/>
      <c r="M1864" s="189"/>
      <c r="O1864" s="42"/>
    </row>
    <row r="1865" spans="12:15" ht="11.25" customHeight="1">
      <c r="L1865" s="188"/>
      <c r="M1865" s="189"/>
      <c r="O1865" s="42"/>
    </row>
    <row r="1866" spans="12:15" ht="11.25" customHeight="1">
      <c r="L1866" s="188"/>
      <c r="M1866" s="189"/>
      <c r="O1866" s="42"/>
    </row>
    <row r="1867" spans="12:15" ht="11.25" customHeight="1">
      <c r="L1867" s="188"/>
      <c r="M1867" s="189"/>
      <c r="O1867" s="42"/>
    </row>
    <row r="1868" spans="12:15" ht="11.25" customHeight="1">
      <c r="L1868" s="188"/>
      <c r="M1868" s="189"/>
      <c r="O1868" s="42"/>
    </row>
    <row r="1869" spans="12:15" ht="11.25" customHeight="1">
      <c r="L1869" s="188"/>
      <c r="M1869" s="189"/>
      <c r="O1869" s="42"/>
    </row>
    <row r="1870" spans="12:15" ht="11.25" customHeight="1">
      <c r="L1870" s="188"/>
      <c r="M1870" s="189"/>
      <c r="O1870" s="42"/>
    </row>
    <row r="1871" spans="12:15" ht="11.25" customHeight="1">
      <c r="L1871" s="188"/>
      <c r="M1871" s="189"/>
      <c r="O1871" s="42"/>
    </row>
    <row r="1872" spans="12:15" ht="11.25" customHeight="1">
      <c r="L1872" s="188"/>
      <c r="M1872" s="189"/>
      <c r="O1872" s="42"/>
    </row>
    <row r="1873" spans="12:15" ht="11.25" customHeight="1">
      <c r="L1873" s="188"/>
      <c r="M1873" s="189"/>
      <c r="O1873" s="42"/>
    </row>
    <row r="1874" ht="11.25" customHeight="1">
      <c r="O1874" s="42"/>
    </row>
    <row r="1875" ht="11.25" customHeight="1">
      <c r="O1875" s="42"/>
    </row>
    <row r="1876" ht="11.25" customHeight="1">
      <c r="O1876" s="42"/>
    </row>
    <row r="1877" ht="11.25" customHeight="1">
      <c r="O1877" s="42"/>
    </row>
    <row r="1878" ht="11.25" customHeight="1">
      <c r="O1878" s="42"/>
    </row>
    <row r="1879" ht="11.25" customHeight="1">
      <c r="O1879" s="42"/>
    </row>
    <row r="1880" ht="11.25" customHeight="1">
      <c r="O1880" s="42"/>
    </row>
    <row r="1881" ht="11.25" customHeight="1">
      <c r="O1881" s="42"/>
    </row>
    <row r="1882" ht="11.25" customHeight="1">
      <c r="O1882" s="42"/>
    </row>
    <row r="1883" ht="11.25" customHeight="1">
      <c r="O1883" s="42"/>
    </row>
    <row r="1884" ht="11.25" customHeight="1">
      <c r="O1884" s="42"/>
    </row>
    <row r="1885" ht="11.25" customHeight="1">
      <c r="O1885" s="42"/>
    </row>
    <row r="1886" ht="11.25" customHeight="1">
      <c r="O1886" s="42"/>
    </row>
    <row r="1887" ht="11.25" customHeight="1">
      <c r="O1887" s="42"/>
    </row>
    <row r="1888" ht="11.25" customHeight="1">
      <c r="O1888" s="42"/>
    </row>
    <row r="1889" ht="11.25" customHeight="1">
      <c r="O1889" s="42"/>
    </row>
    <row r="1890" ht="11.25" customHeight="1">
      <c r="O1890" s="42"/>
    </row>
    <row r="1891" ht="11.25" customHeight="1">
      <c r="O1891" s="42"/>
    </row>
    <row r="1892" ht="11.25" customHeight="1">
      <c r="O1892" s="42"/>
    </row>
    <row r="1893" ht="11.25" customHeight="1">
      <c r="O1893" s="42"/>
    </row>
    <row r="1894" ht="11.25" customHeight="1">
      <c r="O1894" s="42"/>
    </row>
    <row r="1895" ht="11.25" customHeight="1">
      <c r="O1895" s="42"/>
    </row>
    <row r="1896" ht="11.25" customHeight="1">
      <c r="O1896" s="42"/>
    </row>
    <row r="1897" ht="11.25" customHeight="1">
      <c r="O1897" s="42"/>
    </row>
    <row r="1898" ht="11.25" customHeight="1">
      <c r="O1898" s="42"/>
    </row>
    <row r="1899" ht="11.25" customHeight="1">
      <c r="O1899" s="42"/>
    </row>
    <row r="1900" ht="11.25" customHeight="1">
      <c r="O1900" s="42"/>
    </row>
    <row r="1901" ht="11.25" customHeight="1">
      <c r="O1901" s="42"/>
    </row>
    <row r="1902" ht="11.25" customHeight="1">
      <c r="O1902" s="42"/>
    </row>
    <row r="1903" ht="11.25" customHeight="1">
      <c r="O1903" s="42"/>
    </row>
    <row r="1904" ht="11.25" customHeight="1">
      <c r="O1904" s="42"/>
    </row>
    <row r="1905" ht="11.25" customHeight="1">
      <c r="O1905" s="42"/>
    </row>
    <row r="1906" ht="11.25" customHeight="1">
      <c r="O1906" s="42"/>
    </row>
    <row r="1907" ht="11.25" customHeight="1">
      <c r="O1907" s="42"/>
    </row>
    <row r="1908" ht="11.25" customHeight="1">
      <c r="O1908" s="42"/>
    </row>
    <row r="1909" ht="11.25" customHeight="1">
      <c r="O1909" s="42"/>
    </row>
    <row r="1910" ht="11.25" customHeight="1">
      <c r="O1910" s="42"/>
    </row>
    <row r="1911" ht="11.25" customHeight="1">
      <c r="O1911" s="42"/>
    </row>
    <row r="1912" ht="11.25" customHeight="1">
      <c r="O1912" s="42"/>
    </row>
    <row r="1913" ht="11.25" customHeight="1">
      <c r="O1913" s="42"/>
    </row>
    <row r="1914" ht="11.25" customHeight="1">
      <c r="O1914" s="42"/>
    </row>
    <row r="1915" ht="11.25" customHeight="1">
      <c r="O1915" s="42"/>
    </row>
    <row r="1916" ht="11.25" customHeight="1">
      <c r="O1916" s="42"/>
    </row>
    <row r="1917" ht="11.25" customHeight="1">
      <c r="O1917" s="42"/>
    </row>
    <row r="1918" ht="11.25" customHeight="1">
      <c r="O1918" s="42"/>
    </row>
    <row r="1919" ht="11.25" customHeight="1">
      <c r="O1919" s="42"/>
    </row>
    <row r="1920" ht="11.25" customHeight="1">
      <c r="O1920" s="42"/>
    </row>
    <row r="1921" ht="11.25" customHeight="1">
      <c r="O1921" s="42"/>
    </row>
    <row r="1922" ht="11.25" customHeight="1">
      <c r="O1922" s="42"/>
    </row>
    <row r="1923" ht="11.25" customHeight="1">
      <c r="O1923" s="42"/>
    </row>
    <row r="1924" ht="11.25" customHeight="1">
      <c r="O1924" s="42"/>
    </row>
    <row r="1925" ht="11.25" customHeight="1">
      <c r="O1925" s="42"/>
    </row>
    <row r="1926" ht="11.25" customHeight="1">
      <c r="O1926" s="42"/>
    </row>
    <row r="1927" ht="11.25" customHeight="1">
      <c r="O1927" s="42"/>
    </row>
    <row r="1928" ht="11.25" customHeight="1">
      <c r="O1928" s="42"/>
    </row>
    <row r="1929" ht="11.25" customHeight="1">
      <c r="O1929" s="42"/>
    </row>
    <row r="1930" ht="11.25" customHeight="1">
      <c r="O1930" s="42"/>
    </row>
    <row r="1931" ht="11.25" customHeight="1">
      <c r="O1931" s="42"/>
    </row>
    <row r="1932" ht="11.25" customHeight="1">
      <c r="O1932" s="42"/>
    </row>
    <row r="1933" ht="11.25" customHeight="1">
      <c r="O1933" s="42"/>
    </row>
    <row r="1934" ht="11.25" customHeight="1">
      <c r="O1934" s="42"/>
    </row>
    <row r="1935" ht="11.25" customHeight="1">
      <c r="O1935" s="42"/>
    </row>
    <row r="1936" ht="11.25" customHeight="1">
      <c r="O1936" s="42"/>
    </row>
    <row r="1937" ht="11.25" customHeight="1">
      <c r="O1937" s="42"/>
    </row>
    <row r="1938" ht="11.25" customHeight="1">
      <c r="O1938" s="42"/>
    </row>
    <row r="1939" ht="11.25" customHeight="1">
      <c r="O1939" s="42"/>
    </row>
    <row r="1940" ht="11.25" customHeight="1">
      <c r="O1940" s="42"/>
    </row>
    <row r="1941" ht="11.25" customHeight="1">
      <c r="O1941" s="42"/>
    </row>
    <row r="1942" ht="11.25" customHeight="1">
      <c r="O1942" s="42"/>
    </row>
    <row r="1943" ht="11.25" customHeight="1">
      <c r="O1943" s="42"/>
    </row>
    <row r="1944" ht="11.25" customHeight="1">
      <c r="O1944" s="42"/>
    </row>
    <row r="1945" ht="11.25" customHeight="1">
      <c r="O1945" s="42"/>
    </row>
    <row r="1946" ht="11.25" customHeight="1">
      <c r="O1946" s="42"/>
    </row>
    <row r="1947" ht="11.25" customHeight="1">
      <c r="O1947" s="42"/>
    </row>
    <row r="1948" ht="11.25" customHeight="1">
      <c r="O1948" s="42"/>
    </row>
    <row r="1949" ht="11.25" customHeight="1">
      <c r="O1949" s="42"/>
    </row>
    <row r="1950" ht="11.25" customHeight="1">
      <c r="O1950" s="42"/>
    </row>
    <row r="1951" ht="11.25" customHeight="1">
      <c r="O1951" s="42"/>
    </row>
    <row r="1952" ht="11.25" customHeight="1">
      <c r="O1952" s="42"/>
    </row>
    <row r="1953" ht="11.25" customHeight="1">
      <c r="O1953" s="42"/>
    </row>
    <row r="1954" ht="11.25" customHeight="1">
      <c r="O1954" s="42"/>
    </row>
    <row r="1955" ht="11.25" customHeight="1">
      <c r="O1955" s="42"/>
    </row>
    <row r="1956" ht="11.25" customHeight="1">
      <c r="O1956" s="42"/>
    </row>
    <row r="1957" ht="11.25" customHeight="1">
      <c r="O1957" s="42"/>
    </row>
    <row r="1958" ht="11.25" customHeight="1">
      <c r="O1958" s="42"/>
    </row>
    <row r="1959" ht="11.25" customHeight="1">
      <c r="O1959" s="42"/>
    </row>
    <row r="1960" ht="11.25" customHeight="1">
      <c r="O1960" s="42"/>
    </row>
    <row r="1961" ht="11.25" customHeight="1">
      <c r="O1961" s="42"/>
    </row>
    <row r="1962" ht="11.25" customHeight="1">
      <c r="O1962" s="42"/>
    </row>
    <row r="1963" ht="11.25" customHeight="1">
      <c r="O1963" s="42"/>
    </row>
    <row r="1964" ht="11.25" customHeight="1">
      <c r="O1964" s="42"/>
    </row>
    <row r="1965" ht="11.25" customHeight="1">
      <c r="O1965" s="42"/>
    </row>
    <row r="1966" ht="11.25" customHeight="1">
      <c r="O1966" s="42"/>
    </row>
    <row r="1967" ht="11.25" customHeight="1">
      <c r="O1967" s="42"/>
    </row>
    <row r="1968" ht="11.25" customHeight="1">
      <c r="O1968" s="42"/>
    </row>
    <row r="1969" ht="11.25" customHeight="1">
      <c r="O1969" s="42"/>
    </row>
    <row r="1970" ht="11.25" customHeight="1">
      <c r="O1970" s="42"/>
    </row>
    <row r="1971" ht="11.25" customHeight="1">
      <c r="O1971" s="42"/>
    </row>
    <row r="1972" ht="11.25" customHeight="1">
      <c r="O1972" s="42"/>
    </row>
    <row r="1973" ht="11.25" customHeight="1">
      <c r="O1973" s="42"/>
    </row>
    <row r="1974" ht="11.25" customHeight="1">
      <c r="O1974" s="42"/>
    </row>
    <row r="1975" ht="11.25" customHeight="1">
      <c r="O1975" s="42"/>
    </row>
    <row r="1976" ht="11.25" customHeight="1">
      <c r="O1976" s="42"/>
    </row>
    <row r="1977" ht="11.25" customHeight="1">
      <c r="O1977" s="42"/>
    </row>
    <row r="1978" ht="11.25" customHeight="1">
      <c r="O1978" s="42"/>
    </row>
    <row r="1979" ht="11.25" customHeight="1">
      <c r="O1979" s="42"/>
    </row>
    <row r="1980" ht="11.25" customHeight="1">
      <c r="O1980" s="42"/>
    </row>
    <row r="1981" ht="11.25" customHeight="1">
      <c r="O1981" s="42"/>
    </row>
    <row r="1982" ht="11.25" customHeight="1">
      <c r="O1982" s="42"/>
    </row>
    <row r="1983" ht="11.25" customHeight="1">
      <c r="O1983" s="42"/>
    </row>
    <row r="1984" ht="11.25" customHeight="1">
      <c r="O1984" s="42"/>
    </row>
    <row r="1985" ht="11.25" customHeight="1">
      <c r="O1985" s="42"/>
    </row>
    <row r="1986" ht="11.25" customHeight="1">
      <c r="O1986" s="42"/>
    </row>
    <row r="1987" ht="11.25" customHeight="1">
      <c r="O1987" s="42"/>
    </row>
    <row r="1988" ht="11.25" customHeight="1">
      <c r="O1988" s="42"/>
    </row>
    <row r="1989" ht="11.25" customHeight="1">
      <c r="O1989" s="42"/>
    </row>
    <row r="1990" ht="11.25" customHeight="1">
      <c r="O1990" s="42"/>
    </row>
    <row r="1991" ht="11.25" customHeight="1">
      <c r="O1991" s="42"/>
    </row>
    <row r="1992" ht="11.25" customHeight="1">
      <c r="O1992" s="42"/>
    </row>
    <row r="1993" ht="11.25" customHeight="1">
      <c r="O1993" s="42"/>
    </row>
    <row r="1994" ht="11.25" customHeight="1">
      <c r="O1994" s="42"/>
    </row>
    <row r="1995" ht="11.25" customHeight="1">
      <c r="O1995" s="42"/>
    </row>
    <row r="1996" ht="11.25" customHeight="1">
      <c r="O1996" s="42"/>
    </row>
    <row r="1997" ht="11.25" customHeight="1">
      <c r="O1997" s="42"/>
    </row>
    <row r="1998" ht="11.25" customHeight="1">
      <c r="O1998" s="42"/>
    </row>
    <row r="1999" ht="11.25" customHeight="1">
      <c r="O1999" s="42"/>
    </row>
    <row r="2000" ht="11.25" customHeight="1">
      <c r="O2000" s="42"/>
    </row>
    <row r="2001" ht="11.25" customHeight="1">
      <c r="O2001" s="42"/>
    </row>
    <row r="2002" ht="11.25" customHeight="1">
      <c r="O2002" s="42"/>
    </row>
    <row r="2003" ht="11.25" customHeight="1">
      <c r="O2003" s="42"/>
    </row>
    <row r="2004" ht="11.25" customHeight="1">
      <c r="O2004" s="42"/>
    </row>
    <row r="2005" ht="11.25" customHeight="1">
      <c r="O2005" s="42"/>
    </row>
    <row r="2006" ht="11.25" customHeight="1">
      <c r="O2006" s="42"/>
    </row>
    <row r="2007" ht="11.25" customHeight="1">
      <c r="O2007" s="42"/>
    </row>
    <row r="2008" ht="11.25" customHeight="1">
      <c r="O2008" s="42"/>
    </row>
    <row r="2009" ht="11.25" customHeight="1">
      <c r="O2009" s="42"/>
    </row>
    <row r="2010" ht="11.25" customHeight="1">
      <c r="O2010" s="42"/>
    </row>
    <row r="2011" ht="11.25" customHeight="1">
      <c r="O2011" s="42"/>
    </row>
    <row r="2012" ht="11.25" customHeight="1">
      <c r="O2012" s="42"/>
    </row>
    <row r="2013" ht="11.25" customHeight="1">
      <c r="O2013" s="42"/>
    </row>
    <row r="2014" ht="11.25" customHeight="1">
      <c r="O2014" s="42"/>
    </row>
    <row r="2015" ht="11.25" customHeight="1">
      <c r="O2015" s="42"/>
    </row>
    <row r="2016" ht="11.25" customHeight="1">
      <c r="O2016" s="42"/>
    </row>
    <row r="2017" ht="11.25" customHeight="1">
      <c r="O2017" s="42"/>
    </row>
    <row r="2018" ht="11.25" customHeight="1">
      <c r="O2018" s="42"/>
    </row>
    <row r="2019" ht="11.25" customHeight="1">
      <c r="O2019" s="42"/>
    </row>
    <row r="2020" ht="11.25" customHeight="1">
      <c r="O2020" s="42"/>
    </row>
    <row r="2021" ht="11.25" customHeight="1">
      <c r="O2021" s="42"/>
    </row>
    <row r="2022" ht="11.25" customHeight="1">
      <c r="O2022" s="42"/>
    </row>
    <row r="2023" ht="11.25" customHeight="1">
      <c r="O2023" s="42"/>
    </row>
    <row r="2024" ht="11.25" customHeight="1">
      <c r="O2024" s="42"/>
    </row>
    <row r="2025" ht="11.25" customHeight="1">
      <c r="O2025" s="42"/>
    </row>
    <row r="2026" ht="11.25" customHeight="1">
      <c r="O2026" s="42"/>
    </row>
    <row r="2027" ht="11.25" customHeight="1">
      <c r="O2027" s="42"/>
    </row>
    <row r="2028" ht="11.25" customHeight="1">
      <c r="O2028" s="42"/>
    </row>
    <row r="2029" ht="11.25" customHeight="1">
      <c r="O2029" s="42"/>
    </row>
    <row r="2030" ht="11.25" customHeight="1">
      <c r="O2030" s="42"/>
    </row>
    <row r="2031" ht="11.25" customHeight="1">
      <c r="O2031" s="42"/>
    </row>
    <row r="2032" ht="11.25" customHeight="1">
      <c r="O2032" s="42"/>
    </row>
    <row r="2033" ht="11.25" customHeight="1">
      <c r="O2033" s="42"/>
    </row>
    <row r="2034" ht="11.25" customHeight="1">
      <c r="O2034" s="42"/>
    </row>
    <row r="2035" ht="11.25" customHeight="1">
      <c r="O2035" s="42"/>
    </row>
    <row r="2036" ht="11.25" customHeight="1">
      <c r="O2036" s="42"/>
    </row>
    <row r="2037" ht="11.25" customHeight="1">
      <c r="O2037" s="42"/>
    </row>
    <row r="2038" ht="11.25" customHeight="1">
      <c r="O2038" s="42"/>
    </row>
    <row r="2039" ht="11.25" customHeight="1">
      <c r="O2039" s="42"/>
    </row>
    <row r="2040" ht="11.25" customHeight="1">
      <c r="O2040" s="42"/>
    </row>
    <row r="2041" ht="11.25" customHeight="1">
      <c r="O2041" s="42"/>
    </row>
    <row r="2042" ht="11.25" customHeight="1">
      <c r="O2042" s="42"/>
    </row>
    <row r="2043" ht="11.25" customHeight="1">
      <c r="O2043" s="42"/>
    </row>
    <row r="2044" ht="11.25" customHeight="1">
      <c r="O2044" s="42"/>
    </row>
    <row r="2045" ht="11.25" customHeight="1">
      <c r="O2045" s="42"/>
    </row>
    <row r="2046" ht="11.25" customHeight="1">
      <c r="O2046" s="42"/>
    </row>
    <row r="2047" ht="11.25" customHeight="1">
      <c r="O2047" s="42"/>
    </row>
    <row r="2048" ht="11.25" customHeight="1">
      <c r="O2048" s="42"/>
    </row>
    <row r="2049" ht="11.25" customHeight="1">
      <c r="O2049" s="42"/>
    </row>
    <row r="2050" ht="11.25" customHeight="1">
      <c r="O2050" s="42"/>
    </row>
    <row r="2051" ht="11.25" customHeight="1">
      <c r="O2051" s="42"/>
    </row>
    <row r="2052" ht="11.25" customHeight="1">
      <c r="O2052" s="42"/>
    </row>
    <row r="2053" ht="11.25" customHeight="1">
      <c r="O2053" s="42"/>
    </row>
    <row r="2054" ht="11.25" customHeight="1">
      <c r="O2054" s="42"/>
    </row>
    <row r="2055" ht="11.25" customHeight="1">
      <c r="O2055" s="42"/>
    </row>
    <row r="2056" ht="11.25" customHeight="1">
      <c r="O2056" s="42"/>
    </row>
    <row r="2057" ht="11.25" customHeight="1">
      <c r="O2057" s="42"/>
    </row>
    <row r="2058" ht="11.25" customHeight="1">
      <c r="O2058" s="42"/>
    </row>
    <row r="2059" ht="11.25" customHeight="1">
      <c r="O2059" s="42"/>
    </row>
    <row r="2060" ht="11.25" customHeight="1">
      <c r="O2060" s="42"/>
    </row>
    <row r="2061" ht="11.25" customHeight="1">
      <c r="O2061" s="42"/>
    </row>
    <row r="2062" ht="11.25" customHeight="1">
      <c r="O2062" s="42"/>
    </row>
    <row r="2063" ht="11.25" customHeight="1">
      <c r="O2063" s="42"/>
    </row>
    <row r="2064" ht="11.25" customHeight="1">
      <c r="O2064" s="42"/>
    </row>
    <row r="2065" ht="11.25" customHeight="1">
      <c r="O2065" s="42"/>
    </row>
    <row r="2066" ht="11.25" customHeight="1">
      <c r="O2066" s="42"/>
    </row>
    <row r="2067" ht="11.25" customHeight="1">
      <c r="O2067" s="42"/>
    </row>
    <row r="2068" ht="11.25" customHeight="1">
      <c r="O2068" s="42"/>
    </row>
    <row r="2069" ht="11.25" customHeight="1">
      <c r="O2069" s="42"/>
    </row>
    <row r="2070" ht="11.25" customHeight="1">
      <c r="O2070" s="42"/>
    </row>
    <row r="2071" ht="11.25" customHeight="1">
      <c r="O2071" s="42"/>
    </row>
    <row r="2072" ht="11.25" customHeight="1">
      <c r="O2072" s="42"/>
    </row>
    <row r="2073" ht="11.25" customHeight="1">
      <c r="O2073" s="42"/>
    </row>
    <row r="2074" ht="11.25" customHeight="1">
      <c r="O2074" s="42"/>
    </row>
    <row r="2075" ht="11.25" customHeight="1">
      <c r="O2075" s="42"/>
    </row>
    <row r="2076" ht="11.25" customHeight="1">
      <c r="O2076" s="42"/>
    </row>
    <row r="2077" ht="11.25" customHeight="1">
      <c r="O2077" s="42"/>
    </row>
    <row r="2078" ht="11.25" customHeight="1">
      <c r="O2078" s="42"/>
    </row>
    <row r="2079" ht="11.25" customHeight="1">
      <c r="O2079" s="42"/>
    </row>
    <row r="2080" ht="11.25" customHeight="1">
      <c r="O2080" s="42"/>
    </row>
    <row r="2081" ht="11.25" customHeight="1">
      <c r="O2081" s="42"/>
    </row>
  </sheetData>
  <mergeCells count="1">
    <mergeCell ref="H23:H24"/>
  </mergeCell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8000860214233"/>
  </sheetPr>
  <dimension ref="C1:S320"/>
  <sheetViews>
    <sheetView showGridLines="0" workbookViewId="0" topLeftCell="A1"/>
  </sheetViews>
  <sheetFormatPr defaultColWidth="9.140625" defaultRowHeight="11.25" customHeight="1"/>
  <cols>
    <col min="1" max="2" width="2.7109375" style="11" customWidth="1"/>
    <col min="3" max="3" width="20.7109375" style="11" customWidth="1"/>
    <col min="4" max="11" width="15.7109375" style="11" customWidth="1"/>
    <col min="12" max="12" width="8.7109375" style="11" customWidth="1"/>
    <col min="13" max="13" width="52.00390625" style="11" bestFit="1" customWidth="1"/>
    <col min="14" max="14" width="9.8515625" style="42" customWidth="1"/>
    <col min="15" max="15" width="8.00390625" style="13" customWidth="1"/>
    <col min="16" max="16" width="14.28125" style="43" customWidth="1"/>
    <col min="17" max="17" width="10.00390625" style="11" customWidth="1"/>
    <col min="18" max="18" width="16.7109375" style="11" customWidth="1"/>
    <col min="19" max="16384" width="9.140625" style="11" customWidth="1"/>
  </cols>
  <sheetData>
    <row r="1" spans="3:17" ht="11.25" customHeight="1">
      <c r="C1" s="91"/>
      <c r="L1" s="8" t="s">
        <v>1358</v>
      </c>
      <c r="M1" s="8" t="s">
        <v>1359</v>
      </c>
      <c r="N1" s="9" t="s">
        <v>1360</v>
      </c>
      <c r="O1" s="9" t="s">
        <v>1678</v>
      </c>
      <c r="P1" s="9" t="s">
        <v>3242</v>
      </c>
      <c r="Q1" s="9" t="s">
        <v>3276</v>
      </c>
    </row>
    <row r="2" spans="12:16" ht="11.25" customHeight="1">
      <c r="L2" s="12" t="s">
        <v>1361</v>
      </c>
      <c r="M2" s="12" t="s">
        <v>1362</v>
      </c>
      <c r="N2" s="130">
        <v>1.37</v>
      </c>
      <c r="O2" s="42" t="s">
        <v>3273</v>
      </c>
      <c r="P2" s="12">
        <v>3</v>
      </c>
    </row>
    <row r="3" spans="3:17" ht="11.25" customHeight="1">
      <c r="C3" s="94" t="s">
        <v>3263</v>
      </c>
      <c r="L3" s="12" t="s">
        <v>1363</v>
      </c>
      <c r="M3" s="12" t="s">
        <v>1364</v>
      </c>
      <c r="N3" s="130">
        <v>2.75</v>
      </c>
      <c r="O3" s="42" t="s">
        <v>3273</v>
      </c>
      <c r="P3" s="12">
        <v>4</v>
      </c>
      <c r="Q3" s="15"/>
    </row>
    <row r="4" spans="3:16" ht="11.25" customHeight="1">
      <c r="C4" s="94" t="s">
        <v>3244</v>
      </c>
      <c r="L4" s="12" t="s">
        <v>1365</v>
      </c>
      <c r="M4" s="12" t="s">
        <v>1366</v>
      </c>
      <c r="N4" s="130">
        <v>1.18</v>
      </c>
      <c r="O4" s="42" t="s">
        <v>3273</v>
      </c>
      <c r="P4" s="12">
        <v>3</v>
      </c>
    </row>
    <row r="5" spans="3:16" s="16" customFormat="1" ht="11.25" customHeight="1">
      <c r="C5" s="11"/>
      <c r="D5" s="21"/>
      <c r="L5" s="12" t="s">
        <v>789</v>
      </c>
      <c r="M5" s="12" t="s">
        <v>790</v>
      </c>
      <c r="N5" s="130">
        <v>2.3</v>
      </c>
      <c r="O5" s="42" t="s">
        <v>3273</v>
      </c>
      <c r="P5" s="12">
        <v>4</v>
      </c>
    </row>
    <row r="6" spans="3:16" ht="17.25">
      <c r="C6" s="93" t="s">
        <v>3312</v>
      </c>
      <c r="L6" s="12" t="s">
        <v>791</v>
      </c>
      <c r="M6" s="12" t="s">
        <v>510</v>
      </c>
      <c r="N6" s="130">
        <v>3.76</v>
      </c>
      <c r="O6" s="42" t="s">
        <v>3273</v>
      </c>
      <c r="P6" s="12">
        <v>5</v>
      </c>
    </row>
    <row r="7" spans="3:16" ht="11.25" customHeight="1">
      <c r="C7" s="23" t="s">
        <v>625</v>
      </c>
      <c r="L7" s="12" t="s">
        <v>511</v>
      </c>
      <c r="M7" s="12" t="s">
        <v>512</v>
      </c>
      <c r="N7" s="130">
        <v>1.08</v>
      </c>
      <c r="O7" s="42" t="s">
        <v>3273</v>
      </c>
      <c r="P7" s="12">
        <v>3</v>
      </c>
    </row>
    <row r="8" spans="4:17" ht="11.25" customHeight="1">
      <c r="D8" s="21"/>
      <c r="L8" s="12" t="s">
        <v>513</v>
      </c>
      <c r="M8" s="12" t="s">
        <v>514</v>
      </c>
      <c r="N8" s="130">
        <v>8.92</v>
      </c>
      <c r="O8" s="42" t="s">
        <v>3273</v>
      </c>
      <c r="P8" s="12">
        <v>5</v>
      </c>
      <c r="Q8" s="17"/>
    </row>
    <row r="9" spans="3:17" ht="11.25" customHeight="1">
      <c r="C9" s="18"/>
      <c r="L9" s="12" t="s">
        <v>515</v>
      </c>
      <c r="M9" s="12" t="s">
        <v>516</v>
      </c>
      <c r="N9" s="130">
        <v>1.54</v>
      </c>
      <c r="O9" s="42" t="s">
        <v>3273</v>
      </c>
      <c r="P9" s="12">
        <v>3</v>
      </c>
      <c r="Q9" s="17"/>
    </row>
    <row r="10" spans="3:18" ht="11.25" customHeight="1">
      <c r="C10" s="23"/>
      <c r="D10" s="23"/>
      <c r="L10" s="12" t="s">
        <v>517</v>
      </c>
      <c r="M10" s="12" t="s">
        <v>518</v>
      </c>
      <c r="N10" s="130">
        <v>1.57</v>
      </c>
      <c r="O10" s="42" t="s">
        <v>3273</v>
      </c>
      <c r="P10" s="12">
        <v>3</v>
      </c>
      <c r="R10" s="20"/>
    </row>
    <row r="11" spans="12:18" ht="12">
      <c r="L11" s="22" t="s">
        <v>519</v>
      </c>
      <c r="M11" s="22" t="s">
        <v>520</v>
      </c>
      <c r="N11" s="130">
        <v>0.39</v>
      </c>
      <c r="O11" s="42" t="s">
        <v>3273</v>
      </c>
      <c r="P11" s="12">
        <v>1</v>
      </c>
      <c r="R11" s="17"/>
    </row>
    <row r="12" spans="12:18" ht="11.25" customHeight="1">
      <c r="L12" s="22" t="s">
        <v>521</v>
      </c>
      <c r="M12" s="22" t="s">
        <v>522</v>
      </c>
      <c r="N12" s="130">
        <v>1.21</v>
      </c>
      <c r="O12" s="42" t="s">
        <v>3273</v>
      </c>
      <c r="P12" s="12">
        <v>3</v>
      </c>
      <c r="R12" s="17"/>
    </row>
    <row r="13" spans="12:18" ht="11.25" customHeight="1">
      <c r="L13" s="22" t="s">
        <v>523</v>
      </c>
      <c r="M13" s="22" t="s">
        <v>524</v>
      </c>
      <c r="N13" s="130">
        <v>0.13</v>
      </c>
      <c r="O13" s="42" t="s">
        <v>3273</v>
      </c>
      <c r="P13" s="12">
        <v>1</v>
      </c>
      <c r="R13" s="20"/>
    </row>
    <row r="14" spans="12:18" ht="11.25" customHeight="1">
      <c r="L14" s="22" t="s">
        <v>525</v>
      </c>
      <c r="M14" s="22" t="s">
        <v>526</v>
      </c>
      <c r="N14" s="130">
        <v>0.14</v>
      </c>
      <c r="O14" s="42" t="s">
        <v>3273</v>
      </c>
      <c r="P14" s="12">
        <v>1</v>
      </c>
      <c r="R14" s="17"/>
    </row>
    <row r="15" spans="11:19" ht="11.25" customHeight="1">
      <c r="K15" s="12"/>
      <c r="L15" s="22" t="s">
        <v>527</v>
      </c>
      <c r="M15" s="22" t="s">
        <v>528</v>
      </c>
      <c r="N15" s="130">
        <v>0.22</v>
      </c>
      <c r="O15" s="42" t="s">
        <v>3273</v>
      </c>
      <c r="P15" s="12">
        <v>1</v>
      </c>
      <c r="S15" s="12"/>
    </row>
    <row r="16" spans="4:19" ht="11.25" customHeight="1">
      <c r="D16" s="12"/>
      <c r="K16" s="12"/>
      <c r="L16" s="22" t="s">
        <v>529</v>
      </c>
      <c r="M16" s="22" t="s">
        <v>530</v>
      </c>
      <c r="N16" s="130">
        <v>0.15</v>
      </c>
      <c r="O16" s="42" t="s">
        <v>3273</v>
      </c>
      <c r="P16" s="12">
        <v>1</v>
      </c>
      <c r="S16" s="12"/>
    </row>
    <row r="17" spans="3:19" ht="11.25" customHeight="1">
      <c r="C17" s="16" t="s">
        <v>3277</v>
      </c>
      <c r="D17" s="12"/>
      <c r="K17" s="12"/>
      <c r="L17" s="22" t="s">
        <v>531</v>
      </c>
      <c r="M17" s="22" t="s">
        <v>532</v>
      </c>
      <c r="N17" s="130">
        <v>0.98</v>
      </c>
      <c r="O17" s="42" t="s">
        <v>3273</v>
      </c>
      <c r="P17" s="12">
        <v>2</v>
      </c>
      <c r="S17" s="12"/>
    </row>
    <row r="18" spans="3:16" ht="11.25" customHeight="1">
      <c r="C18" s="96" t="s">
        <v>3246</v>
      </c>
      <c r="D18" s="195">
        <v>1</v>
      </c>
      <c r="L18" s="22" t="s">
        <v>533</v>
      </c>
      <c r="M18" s="22" t="s">
        <v>534</v>
      </c>
      <c r="N18" s="130">
        <v>0.21</v>
      </c>
      <c r="O18" s="42" t="s">
        <v>3273</v>
      </c>
      <c r="P18" s="12">
        <v>1</v>
      </c>
    </row>
    <row r="19" spans="3:16" ht="11.25" customHeight="1">
      <c r="C19" s="97" t="s">
        <v>3247</v>
      </c>
      <c r="D19" s="195">
        <v>2</v>
      </c>
      <c r="L19" s="22" t="s">
        <v>535</v>
      </c>
      <c r="M19" s="22" t="s">
        <v>536</v>
      </c>
      <c r="N19" s="130">
        <v>2.44</v>
      </c>
      <c r="O19" s="42" t="s">
        <v>3273</v>
      </c>
      <c r="P19" s="12">
        <v>4</v>
      </c>
    </row>
    <row r="20" spans="3:16" ht="11.25" customHeight="1">
      <c r="C20" s="97" t="s">
        <v>3248</v>
      </c>
      <c r="D20" s="195">
        <v>3</v>
      </c>
      <c r="L20" s="22" t="s">
        <v>537</v>
      </c>
      <c r="M20" s="22" t="s">
        <v>2641</v>
      </c>
      <c r="N20" s="130">
        <v>1.5</v>
      </c>
      <c r="O20" s="42" t="s">
        <v>3273</v>
      </c>
      <c r="P20" s="12">
        <v>3</v>
      </c>
    </row>
    <row r="21" spans="3:16" ht="11.25" customHeight="1">
      <c r="C21" s="97" t="s">
        <v>3249</v>
      </c>
      <c r="D21" s="195">
        <v>4</v>
      </c>
      <c r="E21" s="12"/>
      <c r="L21" s="22" t="s">
        <v>538</v>
      </c>
      <c r="M21" s="22" t="s">
        <v>539</v>
      </c>
      <c r="N21" s="130">
        <v>1.39</v>
      </c>
      <c r="O21" s="42" t="s">
        <v>3273</v>
      </c>
      <c r="P21" s="12">
        <v>3</v>
      </c>
    </row>
    <row r="22" spans="3:16" ht="11.25" customHeight="1">
      <c r="C22" s="96" t="s">
        <v>3250</v>
      </c>
      <c r="D22" s="195">
        <v>5</v>
      </c>
      <c r="E22" s="12"/>
      <c r="F22" s="87"/>
      <c r="H22" s="22"/>
      <c r="I22" s="22"/>
      <c r="J22" s="22"/>
      <c r="L22" s="22" t="s">
        <v>540</v>
      </c>
      <c r="M22" s="22" t="s">
        <v>541</v>
      </c>
      <c r="N22" s="130">
        <v>0.28</v>
      </c>
      <c r="O22" s="42" t="s">
        <v>3273</v>
      </c>
      <c r="P22" s="12">
        <v>1</v>
      </c>
    </row>
    <row r="23" spans="3:18" ht="11.25" customHeight="1">
      <c r="C23" s="11" t="s">
        <v>788</v>
      </c>
      <c r="D23" s="26" t="s">
        <v>1353</v>
      </c>
      <c r="F23" s="62"/>
      <c r="H23" s="200"/>
      <c r="L23" s="22" t="s">
        <v>542</v>
      </c>
      <c r="M23" s="22" t="s">
        <v>543</v>
      </c>
      <c r="N23" s="130">
        <v>1.33</v>
      </c>
      <c r="O23" s="42" t="s">
        <v>3273</v>
      </c>
      <c r="P23" s="12">
        <v>3</v>
      </c>
      <c r="R23" s="16"/>
    </row>
    <row r="24" spans="3:16" ht="11.25" customHeight="1">
      <c r="C24" s="27"/>
      <c r="F24" s="62"/>
      <c r="H24" s="200"/>
      <c r="I24" s="201"/>
      <c r="J24" s="201"/>
      <c r="L24" s="22" t="s">
        <v>544</v>
      </c>
      <c r="M24" s="22" t="s">
        <v>545</v>
      </c>
      <c r="N24" s="130">
        <v>2.16</v>
      </c>
      <c r="O24" s="42" t="s">
        <v>3273</v>
      </c>
      <c r="P24" s="12">
        <v>4</v>
      </c>
    </row>
    <row r="25" spans="3:16" ht="11.25" customHeight="1">
      <c r="C25" s="132" t="s">
        <v>3300</v>
      </c>
      <c r="D25" s="12"/>
      <c r="F25" s="62"/>
      <c r="H25" s="92"/>
      <c r="I25" s="92"/>
      <c r="J25" s="92"/>
      <c r="L25" s="12" t="s">
        <v>546</v>
      </c>
      <c r="M25" s="12" t="s">
        <v>2642</v>
      </c>
      <c r="N25" s="130">
        <v>1.17</v>
      </c>
      <c r="O25" s="42" t="s">
        <v>3273</v>
      </c>
      <c r="P25" s="12">
        <v>3</v>
      </c>
    </row>
    <row r="26" spans="3:16" ht="11.25" customHeight="1">
      <c r="C26" s="31" t="s">
        <v>3265</v>
      </c>
      <c r="D26" s="27"/>
      <c r="F26" s="62"/>
      <c r="H26" s="92"/>
      <c r="I26" s="92"/>
      <c r="J26" s="92"/>
      <c r="L26" s="12" t="s">
        <v>1347</v>
      </c>
      <c r="M26" s="12" t="s">
        <v>1348</v>
      </c>
      <c r="N26" s="130">
        <v>1.26</v>
      </c>
      <c r="O26" s="42" t="s">
        <v>3273</v>
      </c>
      <c r="P26" s="12">
        <v>3</v>
      </c>
    </row>
    <row r="27" spans="6:16" ht="11.25" customHeight="1">
      <c r="F27" s="62"/>
      <c r="H27" s="92"/>
      <c r="I27" s="92"/>
      <c r="J27" s="92"/>
      <c r="L27" s="12" t="s">
        <v>1349</v>
      </c>
      <c r="M27" s="12" t="s">
        <v>1350</v>
      </c>
      <c r="N27" s="130">
        <v>5.08</v>
      </c>
      <c r="O27" s="42" t="s">
        <v>3273</v>
      </c>
      <c r="P27" s="12">
        <v>5</v>
      </c>
    </row>
    <row r="28" spans="6:16" ht="11.25" customHeight="1">
      <c r="F28" s="62"/>
      <c r="H28" s="92"/>
      <c r="I28" s="92"/>
      <c r="J28" s="92"/>
      <c r="L28" s="12" t="s">
        <v>1351</v>
      </c>
      <c r="M28" s="12" t="s">
        <v>1352</v>
      </c>
      <c r="N28" s="130">
        <v>1.12</v>
      </c>
      <c r="O28" s="42" t="s">
        <v>3273</v>
      </c>
      <c r="P28" s="12">
        <v>3</v>
      </c>
    </row>
    <row r="29" spans="6:18" ht="11.25" customHeight="1">
      <c r="F29" s="24"/>
      <c r="G29" s="12"/>
      <c r="L29" s="12" t="s">
        <v>2601</v>
      </c>
      <c r="M29" s="12" t="s">
        <v>2602</v>
      </c>
      <c r="N29" s="130">
        <v>1.54</v>
      </c>
      <c r="O29" s="42" t="s">
        <v>3273</v>
      </c>
      <c r="P29" s="12">
        <v>3</v>
      </c>
      <c r="R29" s="27"/>
    </row>
    <row r="30" spans="5:18" ht="11.25" customHeight="1">
      <c r="E30" s="12"/>
      <c r="L30" s="12" t="s">
        <v>2603</v>
      </c>
      <c r="M30" s="12" t="s">
        <v>2604</v>
      </c>
      <c r="N30" s="130">
        <v>2.72</v>
      </c>
      <c r="O30" s="42" t="s">
        <v>3273</v>
      </c>
      <c r="P30" s="12">
        <v>4</v>
      </c>
      <c r="R30" s="28"/>
    </row>
    <row r="31" spans="5:18" ht="11.25" customHeight="1">
      <c r="E31" s="27"/>
      <c r="L31" s="12" t="s">
        <v>2605</v>
      </c>
      <c r="M31" s="12" t="s">
        <v>2606</v>
      </c>
      <c r="N31" s="130">
        <v>1.32</v>
      </c>
      <c r="O31" s="42" t="s">
        <v>3273</v>
      </c>
      <c r="P31" s="12">
        <v>3</v>
      </c>
      <c r="R31" s="27"/>
    </row>
    <row r="32" spans="3:18" ht="11.25" customHeight="1">
      <c r="C32" s="23"/>
      <c r="D32" s="27"/>
      <c r="E32" s="27"/>
      <c r="L32" s="12" t="s">
        <v>2607</v>
      </c>
      <c r="M32" s="12" t="s">
        <v>2608</v>
      </c>
      <c r="N32" s="130">
        <v>6.55</v>
      </c>
      <c r="O32" s="42" t="s">
        <v>3273</v>
      </c>
      <c r="P32" s="12">
        <v>5</v>
      </c>
      <c r="R32" s="27"/>
    </row>
    <row r="33" spans="3:18" ht="11.25" customHeight="1">
      <c r="C33" s="27"/>
      <c r="D33" s="27"/>
      <c r="E33" s="27"/>
      <c r="L33" s="12" t="s">
        <v>2609</v>
      </c>
      <c r="M33" s="12" t="s">
        <v>2610</v>
      </c>
      <c r="N33" s="130">
        <v>4.36</v>
      </c>
      <c r="O33" s="42" t="s">
        <v>3273</v>
      </c>
      <c r="P33" s="12">
        <v>5</v>
      </c>
      <c r="R33" s="30"/>
    </row>
    <row r="34" spans="4:18" ht="11.25" customHeight="1">
      <c r="D34" s="27"/>
      <c r="E34" s="27"/>
      <c r="L34" s="12" t="s">
        <v>2611</v>
      </c>
      <c r="M34" s="12" t="s">
        <v>2612</v>
      </c>
      <c r="N34" s="130">
        <v>2.78</v>
      </c>
      <c r="O34" s="42" t="s">
        <v>3273</v>
      </c>
      <c r="P34" s="12">
        <v>4</v>
      </c>
      <c r="R34" s="27"/>
    </row>
    <row r="35" spans="3:18" ht="11.25" customHeight="1">
      <c r="C35" s="32"/>
      <c r="D35" s="27"/>
      <c r="E35" s="27"/>
      <c r="L35" s="12" t="s">
        <v>2613</v>
      </c>
      <c r="M35" s="12" t="s">
        <v>2614</v>
      </c>
      <c r="N35" s="130">
        <v>4.81</v>
      </c>
      <c r="O35" s="42" t="s">
        <v>3273</v>
      </c>
      <c r="P35" s="12">
        <v>5</v>
      </c>
      <c r="R35" s="27"/>
    </row>
    <row r="36" spans="3:18" ht="11.25" customHeight="1">
      <c r="C36" s="33"/>
      <c r="D36" s="27"/>
      <c r="E36" s="27"/>
      <c r="L36" s="12" t="s">
        <v>2615</v>
      </c>
      <c r="M36" s="12" t="s">
        <v>2616</v>
      </c>
      <c r="N36" s="130">
        <v>4.5</v>
      </c>
      <c r="O36" s="42" t="s">
        <v>3273</v>
      </c>
      <c r="P36" s="12">
        <v>5</v>
      </c>
      <c r="R36" s="30"/>
    </row>
    <row r="37" spans="3:18" ht="11.25" customHeight="1">
      <c r="C37" s="27"/>
      <c r="D37" s="27"/>
      <c r="E37" s="27"/>
      <c r="L37" s="12" t="s">
        <v>2617</v>
      </c>
      <c r="M37" s="12" t="s">
        <v>2618</v>
      </c>
      <c r="N37" s="130" t="s">
        <v>1353</v>
      </c>
      <c r="O37" s="42" t="s">
        <v>3274</v>
      </c>
      <c r="P37" s="130" t="s">
        <v>1353</v>
      </c>
      <c r="R37" s="98"/>
    </row>
    <row r="38" spans="3:18" ht="11.25" customHeight="1">
      <c r="C38" s="27"/>
      <c r="D38" s="27"/>
      <c r="E38" s="27"/>
      <c r="L38" s="12" t="s">
        <v>2619</v>
      </c>
      <c r="M38" s="12" t="s">
        <v>2620</v>
      </c>
      <c r="N38" s="130" t="s">
        <v>1353</v>
      </c>
      <c r="O38" s="42" t="s">
        <v>3274</v>
      </c>
      <c r="P38" s="130" t="s">
        <v>1353</v>
      </c>
      <c r="R38" s="95"/>
    </row>
    <row r="39" spans="4:16" ht="11.25" customHeight="1">
      <c r="D39" s="27"/>
      <c r="E39" s="27"/>
      <c r="L39" s="12" t="s">
        <v>2621</v>
      </c>
      <c r="M39" s="12" t="s">
        <v>2622</v>
      </c>
      <c r="N39" s="130">
        <v>1.76</v>
      </c>
      <c r="O39" s="42" t="s">
        <v>3273</v>
      </c>
      <c r="P39" s="12">
        <v>3</v>
      </c>
    </row>
    <row r="40" spans="4:18" ht="11.25" customHeight="1">
      <c r="D40" s="27"/>
      <c r="E40" s="27"/>
      <c r="L40" s="12" t="s">
        <v>2623</v>
      </c>
      <c r="M40" s="12" t="s">
        <v>2624</v>
      </c>
      <c r="N40" s="130">
        <v>3.63</v>
      </c>
      <c r="O40" s="42" t="s">
        <v>3273</v>
      </c>
      <c r="P40" s="12">
        <v>5</v>
      </c>
      <c r="R40" s="95"/>
    </row>
    <row r="41" spans="3:18" ht="11.25" customHeight="1">
      <c r="C41" s="34"/>
      <c r="D41" s="27"/>
      <c r="E41" s="27"/>
      <c r="L41" s="12" t="s">
        <v>2625</v>
      </c>
      <c r="M41" s="12" t="s">
        <v>2626</v>
      </c>
      <c r="N41" s="130">
        <v>2.35</v>
      </c>
      <c r="O41" s="42" t="s">
        <v>3273</v>
      </c>
      <c r="P41" s="12">
        <v>4</v>
      </c>
      <c r="R41" s="27"/>
    </row>
    <row r="42" spans="4:18" ht="11.25" customHeight="1">
      <c r="D42" s="27"/>
      <c r="E42" s="27"/>
      <c r="L42" s="12" t="s">
        <v>2627</v>
      </c>
      <c r="M42" s="12" t="s">
        <v>2628</v>
      </c>
      <c r="N42" s="130">
        <v>1.27</v>
      </c>
      <c r="O42" s="42" t="s">
        <v>3273</v>
      </c>
      <c r="P42" s="12">
        <v>3</v>
      </c>
      <c r="R42" s="27"/>
    </row>
    <row r="43" spans="3:18" ht="11.25" customHeight="1">
      <c r="C43" s="35"/>
      <c r="D43" s="27"/>
      <c r="E43" s="27"/>
      <c r="L43" s="12" t="s">
        <v>2629</v>
      </c>
      <c r="M43" s="12" t="s">
        <v>2630</v>
      </c>
      <c r="N43" s="130">
        <v>3.53</v>
      </c>
      <c r="O43" s="42" t="s">
        <v>3273</v>
      </c>
      <c r="P43" s="12">
        <v>5</v>
      </c>
      <c r="R43" s="27"/>
    </row>
    <row r="44" spans="3:18" ht="11.25" customHeight="1">
      <c r="C44" s="36"/>
      <c r="D44" s="27"/>
      <c r="E44" s="27"/>
      <c r="L44" s="12" t="s">
        <v>3053</v>
      </c>
      <c r="M44" s="12" t="s">
        <v>3055</v>
      </c>
      <c r="N44" s="130">
        <v>1.67</v>
      </c>
      <c r="O44" s="42" t="s">
        <v>3273</v>
      </c>
      <c r="P44" s="12">
        <v>3</v>
      </c>
      <c r="R44" s="27"/>
    </row>
    <row r="45" spans="3:18" ht="11.25" customHeight="1">
      <c r="C45" s="27"/>
      <c r="D45" s="27"/>
      <c r="E45" s="27"/>
      <c r="L45" s="12" t="s">
        <v>2631</v>
      </c>
      <c r="M45" s="12" t="s">
        <v>2632</v>
      </c>
      <c r="N45" s="130">
        <v>2.76</v>
      </c>
      <c r="O45" s="42" t="s">
        <v>3273</v>
      </c>
      <c r="P45" s="12">
        <v>4</v>
      </c>
      <c r="R45" s="27"/>
    </row>
    <row r="46" spans="12:16" ht="11.25" customHeight="1">
      <c r="L46" s="12" t="s">
        <v>2633</v>
      </c>
      <c r="M46" s="12" t="s">
        <v>2634</v>
      </c>
      <c r="N46" s="130">
        <v>2.22</v>
      </c>
      <c r="O46" s="42" t="s">
        <v>3273</v>
      </c>
      <c r="P46" s="12">
        <v>4</v>
      </c>
    </row>
    <row r="47" spans="12:16" ht="11.25" customHeight="1">
      <c r="L47" s="12" t="s">
        <v>2635</v>
      </c>
      <c r="M47" s="12" t="s">
        <v>460</v>
      </c>
      <c r="N47" s="130">
        <v>3.46</v>
      </c>
      <c r="O47" s="42" t="s">
        <v>3273</v>
      </c>
      <c r="P47" s="12">
        <v>5</v>
      </c>
    </row>
    <row r="48" spans="12:16" ht="11.25" customHeight="1">
      <c r="L48" s="12" t="s">
        <v>461</v>
      </c>
      <c r="M48" s="12" t="s">
        <v>462</v>
      </c>
      <c r="N48" s="130">
        <v>2.12</v>
      </c>
      <c r="O48" s="42" t="s">
        <v>3273</v>
      </c>
      <c r="P48" s="12">
        <v>4</v>
      </c>
    </row>
    <row r="49" spans="12:16" ht="11.25" customHeight="1">
      <c r="L49" s="12" t="s">
        <v>463</v>
      </c>
      <c r="M49" s="12" t="s">
        <v>464</v>
      </c>
      <c r="N49" s="130">
        <v>1.7</v>
      </c>
      <c r="O49" s="42" t="s">
        <v>3273</v>
      </c>
      <c r="P49" s="12">
        <v>3</v>
      </c>
    </row>
    <row r="50" spans="12:16" ht="11.25" customHeight="1">
      <c r="L50" s="12" t="s">
        <v>1563</v>
      </c>
      <c r="M50" s="12" t="s">
        <v>1564</v>
      </c>
      <c r="N50" s="130">
        <v>2.07</v>
      </c>
      <c r="O50" s="42" t="s">
        <v>3273</v>
      </c>
      <c r="P50" s="12">
        <v>4</v>
      </c>
    </row>
    <row r="51" spans="12:16" ht="11.25" customHeight="1">
      <c r="L51" s="12" t="s">
        <v>1565</v>
      </c>
      <c r="M51" s="12" t="s">
        <v>1566</v>
      </c>
      <c r="N51" s="130">
        <v>7.77</v>
      </c>
      <c r="O51" s="42" t="s">
        <v>3273</v>
      </c>
      <c r="P51" s="12">
        <v>5</v>
      </c>
    </row>
    <row r="52" spans="12:16" ht="11.25" customHeight="1">
      <c r="L52" s="12" t="s">
        <v>1567</v>
      </c>
      <c r="M52" s="12" t="s">
        <v>1568</v>
      </c>
      <c r="N52" s="130">
        <v>2.27</v>
      </c>
      <c r="O52" s="42" t="s">
        <v>3273</v>
      </c>
      <c r="P52" s="12">
        <v>4</v>
      </c>
    </row>
    <row r="53" spans="12:16" ht="11.25" customHeight="1">
      <c r="L53" s="12" t="s">
        <v>1569</v>
      </c>
      <c r="M53" s="12" t="s">
        <v>1570</v>
      </c>
      <c r="N53" s="130">
        <v>1</v>
      </c>
      <c r="O53" s="42" t="s">
        <v>3273</v>
      </c>
      <c r="P53" s="12">
        <v>3</v>
      </c>
    </row>
    <row r="54" spans="12:16" ht="11.25" customHeight="1">
      <c r="L54" s="12" t="s">
        <v>1571</v>
      </c>
      <c r="M54" s="12" t="s">
        <v>1572</v>
      </c>
      <c r="N54" s="130">
        <v>0.75</v>
      </c>
      <c r="O54" s="42" t="s">
        <v>3273</v>
      </c>
      <c r="P54" s="12">
        <v>2</v>
      </c>
    </row>
    <row r="55" spans="12:16" ht="11.25" customHeight="1">
      <c r="L55" s="12" t="s">
        <v>1573</v>
      </c>
      <c r="M55" s="12" t="s">
        <v>1574</v>
      </c>
      <c r="N55" s="130">
        <v>1.84</v>
      </c>
      <c r="O55" s="42" t="s">
        <v>3273</v>
      </c>
      <c r="P55" s="12">
        <v>3</v>
      </c>
    </row>
    <row r="56" spans="12:16" ht="11.25" customHeight="1">
      <c r="L56" s="12" t="s">
        <v>1575</v>
      </c>
      <c r="M56" s="12" t="s">
        <v>1576</v>
      </c>
      <c r="N56" s="130">
        <v>3.12</v>
      </c>
      <c r="O56" s="42" t="s">
        <v>3273</v>
      </c>
      <c r="P56" s="12">
        <v>5</v>
      </c>
    </row>
    <row r="57" spans="3:18" ht="11.25" customHeight="1">
      <c r="C57" s="27"/>
      <c r="D57" s="27"/>
      <c r="E57" s="27"/>
      <c r="L57" s="12" t="s">
        <v>1577</v>
      </c>
      <c r="M57" s="12" t="s">
        <v>1578</v>
      </c>
      <c r="N57" s="130">
        <v>1.06</v>
      </c>
      <c r="O57" s="42" t="s">
        <v>3273</v>
      </c>
      <c r="P57" s="12">
        <v>3</v>
      </c>
      <c r="R57" s="27"/>
    </row>
    <row r="58" spans="3:18" ht="11.25" customHeight="1">
      <c r="C58" s="27"/>
      <c r="D58" s="27"/>
      <c r="E58" s="27"/>
      <c r="L58" s="12" t="s">
        <v>1579</v>
      </c>
      <c r="M58" s="12" t="s">
        <v>1580</v>
      </c>
      <c r="N58" s="130">
        <v>1.84</v>
      </c>
      <c r="O58" s="42" t="s">
        <v>3273</v>
      </c>
      <c r="P58" s="12">
        <v>3</v>
      </c>
      <c r="R58" s="27"/>
    </row>
    <row r="59" spans="3:18" ht="11.25" customHeight="1">
      <c r="C59" s="27"/>
      <c r="D59" s="27"/>
      <c r="E59" s="27"/>
      <c r="L59" s="12" t="s">
        <v>1581</v>
      </c>
      <c r="M59" s="12" t="s">
        <v>1582</v>
      </c>
      <c r="N59" s="130">
        <v>1.48</v>
      </c>
      <c r="O59" s="42" t="s">
        <v>3273</v>
      </c>
      <c r="P59" s="12">
        <v>3</v>
      </c>
      <c r="R59" s="27"/>
    </row>
    <row r="60" spans="3:18" ht="11.25" customHeight="1">
      <c r="C60" s="27"/>
      <c r="D60" s="27"/>
      <c r="E60" s="27"/>
      <c r="L60" s="12" t="s">
        <v>1583</v>
      </c>
      <c r="M60" s="12" t="s">
        <v>1584</v>
      </c>
      <c r="N60" s="130">
        <v>0.69</v>
      </c>
      <c r="O60" s="42" t="s">
        <v>3273</v>
      </c>
      <c r="P60" s="12">
        <v>2</v>
      </c>
      <c r="R60" s="27"/>
    </row>
    <row r="61" spans="12:16" ht="11.25" customHeight="1">
      <c r="L61" s="12" t="s">
        <v>1585</v>
      </c>
      <c r="M61" s="12" t="s">
        <v>1586</v>
      </c>
      <c r="N61" s="130">
        <v>1.14</v>
      </c>
      <c r="O61" s="42" t="s">
        <v>3273</v>
      </c>
      <c r="P61" s="12">
        <v>3</v>
      </c>
    </row>
    <row r="62" spans="12:16" ht="11.25" customHeight="1">
      <c r="L62" s="12" t="s">
        <v>1587</v>
      </c>
      <c r="M62" s="12" t="s">
        <v>1588</v>
      </c>
      <c r="N62" s="130">
        <v>3.18</v>
      </c>
      <c r="O62" s="42" t="s">
        <v>3273</v>
      </c>
      <c r="P62" s="12">
        <v>5</v>
      </c>
    </row>
    <row r="63" spans="12:16" ht="11.25" customHeight="1">
      <c r="L63" s="12" t="s">
        <v>1589</v>
      </c>
      <c r="M63" s="12" t="s">
        <v>1590</v>
      </c>
      <c r="N63" s="130">
        <v>1.48</v>
      </c>
      <c r="O63" s="42" t="s">
        <v>3273</v>
      </c>
      <c r="P63" s="12">
        <v>3</v>
      </c>
    </row>
    <row r="64" spans="12:16" ht="11.25" customHeight="1">
      <c r="L64" s="12" t="s">
        <v>1592</v>
      </c>
      <c r="M64" s="12" t="s">
        <v>1593</v>
      </c>
      <c r="N64" s="130">
        <v>4.22</v>
      </c>
      <c r="O64" s="42" t="s">
        <v>3273</v>
      </c>
      <c r="P64" s="12">
        <v>5</v>
      </c>
    </row>
    <row r="65" spans="12:16" ht="11.25" customHeight="1">
      <c r="L65" s="12" t="s">
        <v>3054</v>
      </c>
      <c r="M65" s="12" t="s">
        <v>1591</v>
      </c>
      <c r="N65" s="130">
        <v>1.88</v>
      </c>
      <c r="O65" s="42" t="s">
        <v>3273</v>
      </c>
      <c r="P65" s="12">
        <v>3</v>
      </c>
    </row>
    <row r="66" spans="12:16" ht="11.25" customHeight="1">
      <c r="L66" s="37" t="s">
        <v>46</v>
      </c>
      <c r="M66" s="12" t="s">
        <v>1594</v>
      </c>
      <c r="N66" s="130">
        <v>2.25</v>
      </c>
      <c r="O66" s="42" t="s">
        <v>3273</v>
      </c>
      <c r="P66" s="12">
        <v>4</v>
      </c>
    </row>
    <row r="67" spans="12:16" ht="11.25" customHeight="1">
      <c r="L67" s="12" t="s">
        <v>1595</v>
      </c>
      <c r="M67" s="12" t="s">
        <v>1596</v>
      </c>
      <c r="N67" s="130">
        <v>1.48</v>
      </c>
      <c r="O67" s="42" t="s">
        <v>3273</v>
      </c>
      <c r="P67" s="12">
        <v>3</v>
      </c>
    </row>
    <row r="68" spans="12:16" ht="11.25" customHeight="1">
      <c r="L68" s="12" t="s">
        <v>1597</v>
      </c>
      <c r="M68" s="12" t="s">
        <v>1598</v>
      </c>
      <c r="N68" s="130">
        <v>1.42</v>
      </c>
      <c r="O68" s="42" t="s">
        <v>3273</v>
      </c>
      <c r="P68" s="12">
        <v>3</v>
      </c>
    </row>
    <row r="69" spans="12:16" ht="11.25" customHeight="1">
      <c r="L69" s="12" t="s">
        <v>1599</v>
      </c>
      <c r="M69" s="12" t="s">
        <v>1600</v>
      </c>
      <c r="N69" s="130">
        <v>2.2</v>
      </c>
      <c r="O69" s="42" t="s">
        <v>3273</v>
      </c>
      <c r="P69" s="12">
        <v>4</v>
      </c>
    </row>
    <row r="70" spans="12:16" ht="11.25" customHeight="1">
      <c r="L70" s="12" t="s">
        <v>1601</v>
      </c>
      <c r="M70" s="12" t="s">
        <v>1602</v>
      </c>
      <c r="N70" s="130">
        <v>2.37</v>
      </c>
      <c r="O70" s="42" t="s">
        <v>3273</v>
      </c>
      <c r="P70" s="12">
        <v>4</v>
      </c>
    </row>
    <row r="71" spans="12:17" ht="11.25" customHeight="1">
      <c r="L71" s="12" t="s">
        <v>1603</v>
      </c>
      <c r="M71" s="131" t="s">
        <v>1604</v>
      </c>
      <c r="N71" s="130">
        <v>1.72</v>
      </c>
      <c r="O71" s="42" t="s">
        <v>3275</v>
      </c>
      <c r="P71" s="12">
        <v>3</v>
      </c>
      <c r="Q71" s="91"/>
    </row>
    <row r="72" spans="12:17" ht="11.25" customHeight="1">
      <c r="L72" s="12" t="s">
        <v>1605</v>
      </c>
      <c r="M72" s="131" t="s">
        <v>1606</v>
      </c>
      <c r="N72" s="130">
        <v>1.64</v>
      </c>
      <c r="O72" s="42" t="s">
        <v>3275</v>
      </c>
      <c r="P72" s="12">
        <v>3</v>
      </c>
      <c r="Q72" s="91"/>
    </row>
    <row r="73" spans="12:16" ht="11.25" customHeight="1">
      <c r="L73" s="22" t="s">
        <v>1273</v>
      </c>
      <c r="M73" s="22" t="s">
        <v>1607</v>
      </c>
      <c r="N73" s="130">
        <v>0.56</v>
      </c>
      <c r="O73" s="42"/>
      <c r="P73" s="12">
        <v>2</v>
      </c>
    </row>
    <row r="74" spans="12:16" ht="11.25" customHeight="1">
      <c r="L74" s="12" t="s">
        <v>1279</v>
      </c>
      <c r="M74" s="12" t="s">
        <v>1608</v>
      </c>
      <c r="N74" s="130">
        <v>0.68</v>
      </c>
      <c r="O74" s="42"/>
      <c r="P74" s="12">
        <v>2</v>
      </c>
    </row>
    <row r="75" spans="12:16" ht="11.25" customHeight="1">
      <c r="L75" s="12" t="s">
        <v>1287</v>
      </c>
      <c r="M75" s="12" t="s">
        <v>1609</v>
      </c>
      <c r="N75" s="130">
        <v>0.22</v>
      </c>
      <c r="O75" s="42"/>
      <c r="P75" s="12">
        <v>1</v>
      </c>
    </row>
    <row r="76" spans="12:16" ht="11.25" customHeight="1">
      <c r="L76" s="12" t="s">
        <v>1443</v>
      </c>
      <c r="M76" s="12" t="s">
        <v>1610</v>
      </c>
      <c r="N76" s="130">
        <v>0.43</v>
      </c>
      <c r="O76" s="42"/>
      <c r="P76" s="12">
        <v>1</v>
      </c>
    </row>
    <row r="77" spans="12:16" ht="11.25" customHeight="1">
      <c r="L77" s="12" t="s">
        <v>1448</v>
      </c>
      <c r="M77" s="12" t="s">
        <v>1611</v>
      </c>
      <c r="N77" s="130">
        <v>0.85</v>
      </c>
      <c r="O77" s="42"/>
      <c r="P77" s="12">
        <v>2</v>
      </c>
    </row>
    <row r="78" spans="12:16" ht="11.25" customHeight="1">
      <c r="L78" s="12" t="s">
        <v>1453</v>
      </c>
      <c r="M78" s="12" t="s">
        <v>1612</v>
      </c>
      <c r="N78" s="130">
        <v>0.09</v>
      </c>
      <c r="O78" s="42"/>
      <c r="P78" s="12">
        <v>1</v>
      </c>
    </row>
    <row r="79" spans="12:16" ht="11.25" customHeight="1">
      <c r="L79" s="12" t="s">
        <v>1458</v>
      </c>
      <c r="M79" s="12" t="s">
        <v>1613</v>
      </c>
      <c r="N79" s="130">
        <v>0.75</v>
      </c>
      <c r="O79" s="42"/>
      <c r="P79" s="12">
        <v>2</v>
      </c>
    </row>
    <row r="80" spans="12:16" ht="11.25" customHeight="1">
      <c r="L80" s="12" t="s">
        <v>1462</v>
      </c>
      <c r="M80" s="12" t="s">
        <v>1614</v>
      </c>
      <c r="N80" s="130">
        <v>0.44</v>
      </c>
      <c r="O80" s="42"/>
      <c r="P80" s="12">
        <v>1</v>
      </c>
    </row>
    <row r="81" spans="12:16" ht="11.25" customHeight="1">
      <c r="L81" s="12" t="s">
        <v>1468</v>
      </c>
      <c r="M81" s="12" t="s">
        <v>1615</v>
      </c>
      <c r="N81" s="130">
        <v>0.42</v>
      </c>
      <c r="O81" s="42"/>
      <c r="P81" s="12">
        <v>1</v>
      </c>
    </row>
    <row r="82" spans="12:16" ht="11.25" customHeight="1">
      <c r="L82" s="12" t="s">
        <v>1474</v>
      </c>
      <c r="M82" s="12" t="s">
        <v>1616</v>
      </c>
      <c r="N82" s="130">
        <v>0.77</v>
      </c>
      <c r="O82" s="42"/>
      <c r="P82" s="12">
        <v>2</v>
      </c>
    </row>
    <row r="83" spans="12:16" ht="11.25" customHeight="1">
      <c r="L83" s="12" t="s">
        <v>1476</v>
      </c>
      <c r="M83" s="12" t="s">
        <v>1617</v>
      </c>
      <c r="N83" s="130">
        <v>0.48</v>
      </c>
      <c r="O83" s="42"/>
      <c r="P83" s="12">
        <v>1</v>
      </c>
    </row>
    <row r="84" spans="12:16" ht="11.25" customHeight="1">
      <c r="L84" s="12" t="s">
        <v>1480</v>
      </c>
      <c r="M84" s="12" t="s">
        <v>1618</v>
      </c>
      <c r="N84" s="130">
        <v>0.17</v>
      </c>
      <c r="O84" s="42"/>
      <c r="P84" s="12">
        <v>1</v>
      </c>
    </row>
    <row r="85" spans="12:16" ht="11.25" customHeight="1">
      <c r="L85" s="12" t="s">
        <v>1483</v>
      </c>
      <c r="M85" s="12" t="s">
        <v>1619</v>
      </c>
      <c r="N85" s="130">
        <v>1.04</v>
      </c>
      <c r="O85" s="42"/>
      <c r="P85" s="12">
        <v>3</v>
      </c>
    </row>
    <row r="86" spans="12:16" ht="11.25" customHeight="1">
      <c r="L86" s="12" t="s">
        <v>1620</v>
      </c>
      <c r="M86" s="12" t="s">
        <v>1621</v>
      </c>
      <c r="N86" s="130">
        <v>0.94</v>
      </c>
      <c r="O86" s="42" t="s">
        <v>3273</v>
      </c>
      <c r="P86" s="12">
        <v>2</v>
      </c>
    </row>
    <row r="87" spans="12:16" ht="11.25" customHeight="1">
      <c r="L87" s="12" t="s">
        <v>1622</v>
      </c>
      <c r="M87" s="12" t="s">
        <v>1623</v>
      </c>
      <c r="N87" s="130">
        <v>0.97</v>
      </c>
      <c r="O87" s="42" t="s">
        <v>3273</v>
      </c>
      <c r="P87" s="12">
        <v>2</v>
      </c>
    </row>
    <row r="88" spans="12:16" ht="11.25" customHeight="1">
      <c r="L88" s="12" t="s">
        <v>1624</v>
      </c>
      <c r="M88" s="12" t="s">
        <v>1625</v>
      </c>
      <c r="N88" s="130">
        <v>1.11</v>
      </c>
      <c r="O88" s="42" t="s">
        <v>3273</v>
      </c>
      <c r="P88" s="12">
        <v>3</v>
      </c>
    </row>
    <row r="89" spans="12:16" ht="11.25" customHeight="1">
      <c r="L89" s="12" t="s">
        <v>1626</v>
      </c>
      <c r="M89" s="12" t="s">
        <v>1627</v>
      </c>
      <c r="N89" s="130">
        <v>2.15</v>
      </c>
      <c r="O89" s="42" t="s">
        <v>3273</v>
      </c>
      <c r="P89" s="12">
        <v>4</v>
      </c>
    </row>
    <row r="90" spans="12:16" ht="11.25" customHeight="1">
      <c r="L90" s="12" t="s">
        <v>1628</v>
      </c>
      <c r="M90" s="12" t="s">
        <v>1629</v>
      </c>
      <c r="N90" s="130">
        <v>2.12</v>
      </c>
      <c r="O90" s="42" t="s">
        <v>3273</v>
      </c>
      <c r="P90" s="12">
        <v>4</v>
      </c>
    </row>
    <row r="91" spans="12:16" ht="11.25" customHeight="1">
      <c r="L91" s="12" t="s">
        <v>1630</v>
      </c>
      <c r="M91" s="12" t="s">
        <v>1631</v>
      </c>
      <c r="N91" s="130">
        <v>1.02</v>
      </c>
      <c r="O91" s="42" t="s">
        <v>3273</v>
      </c>
      <c r="P91" s="12">
        <v>3</v>
      </c>
    </row>
    <row r="92" spans="12:16" ht="11.25" customHeight="1">
      <c r="L92" s="12" t="s">
        <v>1632</v>
      </c>
      <c r="M92" s="12" t="s">
        <v>655</v>
      </c>
      <c r="N92" s="130">
        <v>0.97</v>
      </c>
      <c r="O92" s="42" t="s">
        <v>3273</v>
      </c>
      <c r="P92" s="12">
        <v>2</v>
      </c>
    </row>
    <row r="93" spans="12:16" ht="11.25" customHeight="1">
      <c r="L93" s="12" t="s">
        <v>656</v>
      </c>
      <c r="M93" s="12" t="s">
        <v>657</v>
      </c>
      <c r="N93" s="130">
        <v>2</v>
      </c>
      <c r="O93" s="42" t="s">
        <v>3273</v>
      </c>
      <c r="P93" s="12">
        <v>4</v>
      </c>
    </row>
    <row r="94" spans="12:16" ht="11.25" customHeight="1">
      <c r="L94" s="12" t="s">
        <v>658</v>
      </c>
      <c r="M94" s="12" t="s">
        <v>1673</v>
      </c>
      <c r="N94" s="130">
        <v>1.04</v>
      </c>
      <c r="O94" s="42" t="s">
        <v>3273</v>
      </c>
      <c r="P94" s="12">
        <v>3</v>
      </c>
    </row>
    <row r="95" spans="12:16" ht="11.25" customHeight="1">
      <c r="L95" s="12" t="s">
        <v>1674</v>
      </c>
      <c r="M95" s="12" t="s">
        <v>2643</v>
      </c>
      <c r="N95" s="130">
        <v>0.7</v>
      </c>
      <c r="O95" s="42" t="s">
        <v>3273</v>
      </c>
      <c r="P95" s="12">
        <v>2</v>
      </c>
    </row>
    <row r="96" spans="12:16" ht="11.25" customHeight="1">
      <c r="L96" s="12" t="s">
        <v>1675</v>
      </c>
      <c r="M96" s="12" t="s">
        <v>1676</v>
      </c>
      <c r="N96" s="130">
        <v>0.85</v>
      </c>
      <c r="O96" s="42" t="s">
        <v>3273</v>
      </c>
      <c r="P96" s="12">
        <v>2</v>
      </c>
    </row>
    <row r="97" spans="12:16" ht="11.25" customHeight="1">
      <c r="L97" s="12" t="s">
        <v>1677</v>
      </c>
      <c r="M97" s="12" t="s">
        <v>1995</v>
      </c>
      <c r="N97" s="130">
        <v>1.6</v>
      </c>
      <c r="O97" s="42" t="s">
        <v>3273</v>
      </c>
      <c r="P97" s="12">
        <v>3</v>
      </c>
    </row>
    <row r="98" spans="12:16" ht="11.25" customHeight="1">
      <c r="L98" s="12" t="s">
        <v>1996</v>
      </c>
      <c r="M98" s="12" t="s">
        <v>1997</v>
      </c>
      <c r="N98" s="130">
        <v>1.05</v>
      </c>
      <c r="O98" s="42" t="s">
        <v>3273</v>
      </c>
      <c r="P98" s="12">
        <v>3</v>
      </c>
    </row>
    <row r="99" spans="12:16" ht="11.25" customHeight="1">
      <c r="L99" s="12" t="s">
        <v>1998</v>
      </c>
      <c r="M99" s="12" t="s">
        <v>1999</v>
      </c>
      <c r="N99" s="130">
        <v>0.37</v>
      </c>
      <c r="O99" s="42" t="s">
        <v>3273</v>
      </c>
      <c r="P99" s="12">
        <v>1</v>
      </c>
    </row>
    <row r="100" spans="12:16" ht="11.25" customHeight="1">
      <c r="L100" s="12" t="s">
        <v>2000</v>
      </c>
      <c r="M100" s="12" t="s">
        <v>2001</v>
      </c>
      <c r="N100" s="130">
        <v>1.16</v>
      </c>
      <c r="O100" s="42" t="s">
        <v>3273</v>
      </c>
      <c r="P100" s="12">
        <v>3</v>
      </c>
    </row>
    <row r="101" spans="12:16" ht="11.25" customHeight="1">
      <c r="L101" s="12" t="s">
        <v>2002</v>
      </c>
      <c r="M101" s="12" t="s">
        <v>2003</v>
      </c>
      <c r="N101" s="130">
        <v>0.86</v>
      </c>
      <c r="O101" s="42" t="s">
        <v>3273</v>
      </c>
      <c r="P101" s="12">
        <v>2</v>
      </c>
    </row>
    <row r="102" spans="12:16" ht="11.25" customHeight="1">
      <c r="L102" s="12" t="s">
        <v>2004</v>
      </c>
      <c r="M102" s="12" t="s">
        <v>2644</v>
      </c>
      <c r="N102" s="130">
        <v>0.08</v>
      </c>
      <c r="O102" s="42" t="s">
        <v>3273</v>
      </c>
      <c r="P102" s="12">
        <v>1</v>
      </c>
    </row>
    <row r="103" spans="12:16" ht="11.25" customHeight="1">
      <c r="L103" s="12" t="s">
        <v>2005</v>
      </c>
      <c r="M103" s="12" t="s">
        <v>2645</v>
      </c>
      <c r="N103" s="130">
        <v>0.14</v>
      </c>
      <c r="O103" s="42" t="s">
        <v>3273</v>
      </c>
      <c r="P103" s="12">
        <v>1</v>
      </c>
    </row>
    <row r="104" spans="12:16" ht="11.25" customHeight="1">
      <c r="L104" s="12" t="s">
        <v>2006</v>
      </c>
      <c r="M104" s="12" t="s">
        <v>2646</v>
      </c>
      <c r="N104" s="130">
        <v>0.6</v>
      </c>
      <c r="O104" s="42" t="s">
        <v>3273</v>
      </c>
      <c r="P104" s="12">
        <v>2</v>
      </c>
    </row>
    <row r="105" spans="12:16" ht="11.25" customHeight="1">
      <c r="L105" s="12" t="s">
        <v>2007</v>
      </c>
      <c r="M105" s="12" t="s">
        <v>3233</v>
      </c>
      <c r="N105" s="130">
        <v>3.02</v>
      </c>
      <c r="O105" s="42" t="s">
        <v>3273</v>
      </c>
      <c r="P105" s="12">
        <v>5</v>
      </c>
    </row>
    <row r="106" spans="12:16" ht="11.25" customHeight="1">
      <c r="L106" s="12" t="s">
        <v>3234</v>
      </c>
      <c r="M106" s="12" t="s">
        <v>3235</v>
      </c>
      <c r="N106" s="130">
        <v>0.8</v>
      </c>
      <c r="O106" s="42" t="s">
        <v>3273</v>
      </c>
      <c r="P106" s="12">
        <v>2</v>
      </c>
    </row>
    <row r="107" spans="12:16" ht="11.25" customHeight="1">
      <c r="L107" s="12" t="s">
        <v>3236</v>
      </c>
      <c r="M107" s="12" t="s">
        <v>3237</v>
      </c>
      <c r="N107" s="130">
        <v>1.28</v>
      </c>
      <c r="O107" s="42" t="s">
        <v>3273</v>
      </c>
      <c r="P107" s="12">
        <v>3</v>
      </c>
    </row>
    <row r="108" spans="12:16" ht="11.25" customHeight="1">
      <c r="L108" s="12" t="s">
        <v>975</v>
      </c>
      <c r="M108" s="12" t="s">
        <v>976</v>
      </c>
      <c r="N108" s="130">
        <v>1.3</v>
      </c>
      <c r="O108" s="42" t="s">
        <v>3273</v>
      </c>
      <c r="P108" s="12">
        <v>3</v>
      </c>
    </row>
    <row r="109" spans="12:16" ht="11.25" customHeight="1">
      <c r="L109" s="12" t="s">
        <v>977</v>
      </c>
      <c r="M109" s="12" t="s">
        <v>2647</v>
      </c>
      <c r="N109" s="130">
        <v>1.66</v>
      </c>
      <c r="O109" s="42" t="s">
        <v>3273</v>
      </c>
      <c r="P109" s="12">
        <v>3</v>
      </c>
    </row>
    <row r="110" spans="12:16" ht="11.25" customHeight="1">
      <c r="L110" s="12" t="s">
        <v>978</v>
      </c>
      <c r="M110" s="12" t="s">
        <v>979</v>
      </c>
      <c r="N110" s="130">
        <v>1.33</v>
      </c>
      <c r="O110" s="42" t="s">
        <v>3273</v>
      </c>
      <c r="P110" s="12">
        <v>3</v>
      </c>
    </row>
    <row r="111" spans="12:16" ht="11.25" customHeight="1">
      <c r="L111" s="12" t="s">
        <v>980</v>
      </c>
      <c r="M111" s="12" t="s">
        <v>981</v>
      </c>
      <c r="N111" s="130">
        <v>1.06</v>
      </c>
      <c r="O111" s="42" t="s">
        <v>3273</v>
      </c>
      <c r="P111" s="12">
        <v>3</v>
      </c>
    </row>
    <row r="112" spans="12:16" ht="11.25" customHeight="1">
      <c r="L112" s="12" t="s">
        <v>982</v>
      </c>
      <c r="M112" s="12" t="s">
        <v>983</v>
      </c>
      <c r="N112" s="130">
        <v>0.84</v>
      </c>
      <c r="O112" s="42" t="s">
        <v>3273</v>
      </c>
      <c r="P112" s="12">
        <v>2</v>
      </c>
    </row>
    <row r="113" spans="12:16" ht="11.25" customHeight="1">
      <c r="L113" s="12" t="s">
        <v>984</v>
      </c>
      <c r="M113" s="12" t="s">
        <v>985</v>
      </c>
      <c r="N113" s="130">
        <v>1.27</v>
      </c>
      <c r="O113" s="42" t="s">
        <v>3273</v>
      </c>
      <c r="P113" s="12">
        <v>3</v>
      </c>
    </row>
    <row r="114" spans="12:16" ht="11.25" customHeight="1">
      <c r="L114" s="12" t="s">
        <v>986</v>
      </c>
      <c r="M114" s="12" t="s">
        <v>987</v>
      </c>
      <c r="N114" s="130">
        <v>1.78</v>
      </c>
      <c r="O114" s="42" t="s">
        <v>3273</v>
      </c>
      <c r="P114" s="12">
        <v>3</v>
      </c>
    </row>
    <row r="115" spans="12:16" ht="11.25" customHeight="1">
      <c r="L115" s="12" t="s">
        <v>988</v>
      </c>
      <c r="M115" s="12" t="s">
        <v>989</v>
      </c>
      <c r="N115" s="130">
        <v>2.92</v>
      </c>
      <c r="O115" s="42" t="s">
        <v>3273</v>
      </c>
      <c r="P115" s="12">
        <v>4</v>
      </c>
    </row>
    <row r="116" spans="12:16" ht="11.25" customHeight="1">
      <c r="L116" s="12" t="s">
        <v>990</v>
      </c>
      <c r="M116" s="12" t="s">
        <v>991</v>
      </c>
      <c r="N116" s="130">
        <v>1.17</v>
      </c>
      <c r="O116" s="42" t="s">
        <v>3273</v>
      </c>
      <c r="P116" s="12">
        <v>3</v>
      </c>
    </row>
    <row r="117" spans="12:16" ht="11.25" customHeight="1">
      <c r="L117" s="12" t="s">
        <v>992</v>
      </c>
      <c r="M117" s="12" t="s">
        <v>993</v>
      </c>
      <c r="N117" s="130">
        <v>1.96</v>
      </c>
      <c r="O117" s="42" t="s">
        <v>3273</v>
      </c>
      <c r="P117" s="12">
        <v>3</v>
      </c>
    </row>
    <row r="118" spans="12:16" ht="11.25" customHeight="1">
      <c r="L118" s="12" t="s">
        <v>994</v>
      </c>
      <c r="M118" s="12" t="s">
        <v>995</v>
      </c>
      <c r="N118" s="130">
        <v>0.85</v>
      </c>
      <c r="O118" s="42" t="s">
        <v>3273</v>
      </c>
      <c r="P118" s="12">
        <v>2</v>
      </c>
    </row>
    <row r="119" spans="12:16" ht="11.25" customHeight="1">
      <c r="L119" s="12" t="s">
        <v>996</v>
      </c>
      <c r="M119" s="12" t="s">
        <v>997</v>
      </c>
      <c r="N119" s="130">
        <v>1.53</v>
      </c>
      <c r="O119" s="42" t="s">
        <v>3273</v>
      </c>
      <c r="P119" s="12">
        <v>3</v>
      </c>
    </row>
    <row r="120" spans="12:16" ht="11.25" customHeight="1">
      <c r="L120" s="12" t="s">
        <v>998</v>
      </c>
      <c r="M120" s="12" t="s">
        <v>999</v>
      </c>
      <c r="N120" s="130">
        <v>5.05</v>
      </c>
      <c r="O120" s="42" t="s">
        <v>3273</v>
      </c>
      <c r="P120" s="12">
        <v>5</v>
      </c>
    </row>
    <row r="121" spans="12:16" ht="11.25" customHeight="1">
      <c r="L121" s="12" t="s">
        <v>1000</v>
      </c>
      <c r="M121" s="12" t="s">
        <v>1001</v>
      </c>
      <c r="N121" s="130">
        <v>0.93</v>
      </c>
      <c r="O121" s="42" t="s">
        <v>3273</v>
      </c>
      <c r="P121" s="12">
        <v>2</v>
      </c>
    </row>
    <row r="122" spans="12:16" ht="11.25" customHeight="1">
      <c r="L122" s="12" t="s">
        <v>1002</v>
      </c>
      <c r="M122" s="12" t="s">
        <v>1003</v>
      </c>
      <c r="N122" s="130">
        <v>2.87</v>
      </c>
      <c r="O122" s="42" t="s">
        <v>3273</v>
      </c>
      <c r="P122" s="12">
        <v>4</v>
      </c>
    </row>
    <row r="123" spans="12:16" ht="11.25" customHeight="1">
      <c r="L123" s="12" t="s">
        <v>1004</v>
      </c>
      <c r="M123" s="12" t="s">
        <v>1005</v>
      </c>
      <c r="N123" s="130">
        <v>2.32</v>
      </c>
      <c r="O123" s="42" t="s">
        <v>3273</v>
      </c>
      <c r="P123" s="12">
        <v>4</v>
      </c>
    </row>
    <row r="124" spans="12:16" ht="11.25" customHeight="1">
      <c r="L124" s="12" t="s">
        <v>1006</v>
      </c>
      <c r="M124" s="12" t="s">
        <v>1007</v>
      </c>
      <c r="N124" s="130">
        <v>2.32</v>
      </c>
      <c r="O124" s="42" t="s">
        <v>3273</v>
      </c>
      <c r="P124" s="12">
        <v>4</v>
      </c>
    </row>
    <row r="125" spans="12:16" ht="11.25" customHeight="1">
      <c r="L125" s="12" t="s">
        <v>1008</v>
      </c>
      <c r="M125" s="12" t="s">
        <v>1009</v>
      </c>
      <c r="N125" s="130">
        <v>2.03</v>
      </c>
      <c r="O125" s="42" t="s">
        <v>3273</v>
      </c>
      <c r="P125" s="12">
        <v>4</v>
      </c>
    </row>
    <row r="126" spans="12:16" ht="11.25" customHeight="1">
      <c r="L126" s="12" t="s">
        <v>1010</v>
      </c>
      <c r="M126" s="12" t="s">
        <v>1011</v>
      </c>
      <c r="N126" s="130">
        <v>0.37</v>
      </c>
      <c r="O126" s="42" t="s">
        <v>3273</v>
      </c>
      <c r="P126" s="12">
        <v>1</v>
      </c>
    </row>
    <row r="127" spans="12:16" ht="11.25" customHeight="1">
      <c r="L127" s="12" t="s">
        <v>1012</v>
      </c>
      <c r="M127" s="12" t="s">
        <v>2648</v>
      </c>
      <c r="N127" s="130" t="s">
        <v>1353</v>
      </c>
      <c r="O127" s="42" t="s">
        <v>3273</v>
      </c>
      <c r="P127" s="130" t="s">
        <v>1353</v>
      </c>
    </row>
    <row r="128" spans="12:16" ht="11.25" customHeight="1">
      <c r="L128" s="12" t="s">
        <v>1013</v>
      </c>
      <c r="M128" s="12" t="s">
        <v>2649</v>
      </c>
      <c r="N128" s="130" t="s">
        <v>1353</v>
      </c>
      <c r="O128" s="42" t="s">
        <v>3273</v>
      </c>
      <c r="P128" s="130" t="s">
        <v>1353</v>
      </c>
    </row>
    <row r="129" spans="12:16" ht="11.25" customHeight="1">
      <c r="L129" s="12" t="s">
        <v>1014</v>
      </c>
      <c r="M129" s="12" t="s">
        <v>2650</v>
      </c>
      <c r="N129" s="130" t="s">
        <v>1353</v>
      </c>
      <c r="O129" s="42" t="s">
        <v>3273</v>
      </c>
      <c r="P129" s="130" t="s">
        <v>1353</v>
      </c>
    </row>
    <row r="130" spans="12:16" ht="11.25" customHeight="1">
      <c r="L130" s="12" t="s">
        <v>1015</v>
      </c>
      <c r="M130" s="12" t="s">
        <v>2651</v>
      </c>
      <c r="N130" s="130" t="s">
        <v>1353</v>
      </c>
      <c r="O130" s="42" t="s">
        <v>3273</v>
      </c>
      <c r="P130" s="130" t="s">
        <v>1353</v>
      </c>
    </row>
    <row r="131" spans="12:16" ht="11.25" customHeight="1">
      <c r="L131" s="127" t="s">
        <v>1404</v>
      </c>
      <c r="M131" s="127" t="s">
        <v>1405</v>
      </c>
      <c r="N131" s="130">
        <v>0.31</v>
      </c>
      <c r="O131" s="42" t="s">
        <v>3273</v>
      </c>
      <c r="P131" s="12">
        <v>1</v>
      </c>
    </row>
    <row r="132" spans="12:16" ht="11.25" customHeight="1">
      <c r="L132" s="127" t="s">
        <v>2599</v>
      </c>
      <c r="M132" s="127" t="s">
        <v>2600</v>
      </c>
      <c r="N132" s="130">
        <v>0.97</v>
      </c>
      <c r="O132" s="42" t="s">
        <v>3273</v>
      </c>
      <c r="P132" s="12">
        <v>2</v>
      </c>
    </row>
    <row r="133" spans="12:16" ht="11.25" customHeight="1">
      <c r="L133" s="12" t="s">
        <v>1016</v>
      </c>
      <c r="M133" s="12" t="s">
        <v>1017</v>
      </c>
      <c r="N133" s="130">
        <v>1.88</v>
      </c>
      <c r="O133" s="42" t="s">
        <v>3273</v>
      </c>
      <c r="P133" s="12">
        <v>3</v>
      </c>
    </row>
    <row r="134" spans="12:16" ht="11.25" customHeight="1">
      <c r="L134" s="12" t="s">
        <v>1018</v>
      </c>
      <c r="M134" s="12" t="s">
        <v>1019</v>
      </c>
      <c r="N134" s="130">
        <v>0.59</v>
      </c>
      <c r="O134" s="42" t="s">
        <v>3273</v>
      </c>
      <c r="P134" s="12">
        <v>2</v>
      </c>
    </row>
    <row r="135" spans="12:16" ht="11.25" customHeight="1">
      <c r="L135" s="12" t="s">
        <v>1020</v>
      </c>
      <c r="M135" s="12" t="s">
        <v>1021</v>
      </c>
      <c r="N135" s="130">
        <v>1.45</v>
      </c>
      <c r="O135" s="42" t="s">
        <v>3273</v>
      </c>
      <c r="P135" s="12">
        <v>3</v>
      </c>
    </row>
    <row r="136" spans="12:16" ht="11.25" customHeight="1">
      <c r="L136" s="12" t="s">
        <v>1022</v>
      </c>
      <c r="M136" s="12" t="s">
        <v>1023</v>
      </c>
      <c r="N136" s="130">
        <v>1.32</v>
      </c>
      <c r="O136" s="42" t="s">
        <v>3273</v>
      </c>
      <c r="P136" s="12">
        <v>3</v>
      </c>
    </row>
    <row r="137" spans="12:16" ht="11.25" customHeight="1">
      <c r="L137" s="12" t="s">
        <v>1031</v>
      </c>
      <c r="M137" s="12" t="s">
        <v>1032</v>
      </c>
      <c r="N137" s="130">
        <v>0.86</v>
      </c>
      <c r="O137" s="42" t="s">
        <v>3273</v>
      </c>
      <c r="P137" s="12">
        <v>2</v>
      </c>
    </row>
    <row r="138" spans="12:16" ht="11.25" customHeight="1">
      <c r="L138" s="12" t="s">
        <v>1033</v>
      </c>
      <c r="M138" s="12" t="s">
        <v>1034</v>
      </c>
      <c r="N138" s="130">
        <v>0.45</v>
      </c>
      <c r="O138" s="42" t="s">
        <v>3273</v>
      </c>
      <c r="P138" s="12">
        <v>1</v>
      </c>
    </row>
    <row r="139" spans="12:16" ht="11.25" customHeight="1">
      <c r="L139" s="12" t="s">
        <v>1035</v>
      </c>
      <c r="M139" s="12" t="s">
        <v>1036</v>
      </c>
      <c r="N139" s="130">
        <v>1.23</v>
      </c>
      <c r="O139" s="42" t="s">
        <v>3273</v>
      </c>
      <c r="P139" s="12">
        <v>3</v>
      </c>
    </row>
    <row r="140" spans="12:16" ht="11.25" customHeight="1">
      <c r="L140" s="12" t="s">
        <v>1037</v>
      </c>
      <c r="M140" s="12" t="s">
        <v>1038</v>
      </c>
      <c r="N140" s="130">
        <v>0.71</v>
      </c>
      <c r="O140" s="42" t="s">
        <v>3273</v>
      </c>
      <c r="P140" s="12">
        <v>2</v>
      </c>
    </row>
    <row r="141" spans="12:16" ht="11.25" customHeight="1">
      <c r="L141" s="12" t="s">
        <v>1039</v>
      </c>
      <c r="M141" s="12" t="s">
        <v>1040</v>
      </c>
      <c r="N141" s="130">
        <v>0.58</v>
      </c>
      <c r="O141" s="42" t="s">
        <v>3273</v>
      </c>
      <c r="P141" s="12">
        <v>2</v>
      </c>
    </row>
    <row r="142" spans="12:16" ht="11.25" customHeight="1">
      <c r="L142" s="12" t="s">
        <v>1041</v>
      </c>
      <c r="M142" s="12" t="s">
        <v>1042</v>
      </c>
      <c r="N142" s="130">
        <v>0.46</v>
      </c>
      <c r="O142" s="42" t="s">
        <v>3273</v>
      </c>
      <c r="P142" s="12">
        <v>1</v>
      </c>
    </row>
    <row r="143" spans="12:16" ht="11.25" customHeight="1">
      <c r="L143" s="12" t="s">
        <v>1043</v>
      </c>
      <c r="M143" s="12" t="s">
        <v>1044</v>
      </c>
      <c r="N143" s="130">
        <v>0.85</v>
      </c>
      <c r="O143" s="42" t="s">
        <v>3273</v>
      </c>
      <c r="P143" s="12">
        <v>2</v>
      </c>
    </row>
    <row r="144" spans="12:16" ht="11.25" customHeight="1">
      <c r="L144" s="12" t="s">
        <v>1045</v>
      </c>
      <c r="M144" s="12" t="s">
        <v>1046</v>
      </c>
      <c r="N144" s="130">
        <v>0.8</v>
      </c>
      <c r="O144" s="42" t="s">
        <v>3273</v>
      </c>
      <c r="P144" s="12">
        <v>2</v>
      </c>
    </row>
    <row r="145" spans="12:16" ht="11.25" customHeight="1">
      <c r="L145" s="12" t="s">
        <v>1500</v>
      </c>
      <c r="M145" s="12" t="s">
        <v>1549</v>
      </c>
      <c r="N145" s="130">
        <v>0.99</v>
      </c>
      <c r="O145" s="42" t="s">
        <v>3273</v>
      </c>
      <c r="P145" s="12">
        <v>2</v>
      </c>
    </row>
    <row r="146" spans="12:16" ht="11.25" customHeight="1">
      <c r="L146" s="12" t="s">
        <v>1502</v>
      </c>
      <c r="M146" s="12" t="s">
        <v>191</v>
      </c>
      <c r="N146" s="130">
        <v>1.45</v>
      </c>
      <c r="O146" s="42" t="s">
        <v>3273</v>
      </c>
      <c r="P146" s="12">
        <v>3</v>
      </c>
    </row>
    <row r="147" spans="12:16" ht="11.25" customHeight="1">
      <c r="L147" s="12" t="s">
        <v>1504</v>
      </c>
      <c r="M147" s="12" t="s">
        <v>1024</v>
      </c>
      <c r="N147" s="130">
        <v>1.03</v>
      </c>
      <c r="O147" s="42" t="s">
        <v>3273</v>
      </c>
      <c r="P147" s="12">
        <v>3</v>
      </c>
    </row>
    <row r="148" spans="12:16" ht="11.25" customHeight="1">
      <c r="L148" s="12" t="s">
        <v>1512</v>
      </c>
      <c r="M148" s="12" t="s">
        <v>1025</v>
      </c>
      <c r="N148" s="130">
        <v>1.45</v>
      </c>
      <c r="O148" s="42" t="s">
        <v>3273</v>
      </c>
      <c r="P148" s="12">
        <v>3</v>
      </c>
    </row>
    <row r="149" spans="12:16" ht="11.25" customHeight="1">
      <c r="L149" s="12" t="s">
        <v>1517</v>
      </c>
      <c r="M149" s="12" t="s">
        <v>1026</v>
      </c>
      <c r="N149" s="130">
        <v>1.44</v>
      </c>
      <c r="O149" s="42" t="s">
        <v>3273</v>
      </c>
      <c r="P149" s="12">
        <v>3</v>
      </c>
    </row>
    <row r="150" spans="12:16" ht="11.25" customHeight="1">
      <c r="L150" s="12" t="s">
        <v>1526</v>
      </c>
      <c r="M150" s="12" t="s">
        <v>1027</v>
      </c>
      <c r="N150" s="130">
        <v>1.2</v>
      </c>
      <c r="O150" s="42" t="s">
        <v>3273</v>
      </c>
      <c r="P150" s="12">
        <v>3</v>
      </c>
    </row>
    <row r="151" spans="12:16" ht="11.25" customHeight="1">
      <c r="L151" s="12" t="s">
        <v>1537</v>
      </c>
      <c r="M151" s="12" t="s">
        <v>1028</v>
      </c>
      <c r="N151" s="130">
        <v>0.88</v>
      </c>
      <c r="O151" s="42" t="s">
        <v>3273</v>
      </c>
      <c r="P151" s="12">
        <v>2</v>
      </c>
    </row>
    <row r="152" spans="12:16" ht="11.25" customHeight="1">
      <c r="L152" s="12" t="s">
        <v>1540</v>
      </c>
      <c r="M152" s="12" t="s">
        <v>1029</v>
      </c>
      <c r="N152" s="130">
        <v>0.75</v>
      </c>
      <c r="O152" s="42" t="s">
        <v>3273</v>
      </c>
      <c r="P152" s="12">
        <v>2</v>
      </c>
    </row>
    <row r="153" spans="12:16" ht="11.25" customHeight="1">
      <c r="L153" s="12" t="s">
        <v>1543</v>
      </c>
      <c r="M153" s="12" t="s">
        <v>1030</v>
      </c>
      <c r="N153" s="130">
        <v>1.67</v>
      </c>
      <c r="O153" s="42" t="s">
        <v>3273</v>
      </c>
      <c r="P153" s="12">
        <v>3</v>
      </c>
    </row>
    <row r="154" spans="12:16" ht="11.25" customHeight="1">
      <c r="L154" s="12" t="s">
        <v>1047</v>
      </c>
      <c r="M154" s="12" t="s">
        <v>2725</v>
      </c>
      <c r="N154" s="130">
        <v>0.5</v>
      </c>
      <c r="O154" s="42" t="s">
        <v>3273</v>
      </c>
      <c r="P154" s="12">
        <v>2</v>
      </c>
    </row>
    <row r="155" spans="12:16" ht="11.25" customHeight="1">
      <c r="L155" s="12" t="s">
        <v>1049</v>
      </c>
      <c r="M155" s="12" t="s">
        <v>2724</v>
      </c>
      <c r="N155" s="130">
        <v>0.7</v>
      </c>
      <c r="O155" s="42" t="s">
        <v>3273</v>
      </c>
      <c r="P155" s="12">
        <v>2</v>
      </c>
    </row>
    <row r="156" spans="12:16" ht="11.25" customHeight="1">
      <c r="L156" s="12" t="s">
        <v>1051</v>
      </c>
      <c r="M156" s="12" t="s">
        <v>2723</v>
      </c>
      <c r="N156" s="130">
        <v>0.91</v>
      </c>
      <c r="O156" s="42" t="s">
        <v>3273</v>
      </c>
      <c r="P156" s="12">
        <v>2</v>
      </c>
    </row>
    <row r="157" spans="12:17" ht="11.25" customHeight="1">
      <c r="L157" s="22" t="s">
        <v>1053</v>
      </c>
      <c r="M157" s="12" t="s">
        <v>1054</v>
      </c>
      <c r="N157" s="130">
        <v>1.51</v>
      </c>
      <c r="P157" s="12">
        <v>3</v>
      </c>
      <c r="Q157" s="41">
        <v>2010</v>
      </c>
    </row>
    <row r="158" spans="12:16" ht="11.25" customHeight="1">
      <c r="L158" s="22" t="s">
        <v>1055</v>
      </c>
      <c r="M158" s="22" t="s">
        <v>1056</v>
      </c>
      <c r="N158" s="130">
        <v>1.62</v>
      </c>
      <c r="O158" s="42" t="s">
        <v>3273</v>
      </c>
      <c r="P158" s="12">
        <v>3</v>
      </c>
    </row>
    <row r="159" spans="12:16" ht="11.25" customHeight="1">
      <c r="L159" s="22" t="s">
        <v>1057</v>
      </c>
      <c r="M159" s="22" t="s">
        <v>1058</v>
      </c>
      <c r="N159" s="130">
        <v>0.7</v>
      </c>
      <c r="O159" s="42" t="s">
        <v>3273</v>
      </c>
      <c r="P159" s="12">
        <v>2</v>
      </c>
    </row>
    <row r="160" spans="12:16" ht="11.25" customHeight="1">
      <c r="L160" s="12" t="s">
        <v>1059</v>
      </c>
      <c r="M160" s="12" t="s">
        <v>1060</v>
      </c>
      <c r="N160" s="130">
        <v>0.65</v>
      </c>
      <c r="O160" s="42" t="s">
        <v>3273</v>
      </c>
      <c r="P160" s="12">
        <v>2</v>
      </c>
    </row>
    <row r="161" spans="12:16" ht="11.25" customHeight="1">
      <c r="L161" s="22" t="s">
        <v>1061</v>
      </c>
      <c r="M161" s="22" t="s">
        <v>1062</v>
      </c>
      <c r="N161" s="130">
        <v>0.62</v>
      </c>
      <c r="O161" s="42" t="s">
        <v>3273</v>
      </c>
      <c r="P161" s="12">
        <v>2</v>
      </c>
    </row>
    <row r="162" spans="12:16" ht="11.25" customHeight="1">
      <c r="L162" s="22" t="s">
        <v>1063</v>
      </c>
      <c r="M162" s="22" t="s">
        <v>1064</v>
      </c>
      <c r="N162" s="130">
        <v>0.59</v>
      </c>
      <c r="O162" s="42" t="s">
        <v>3273</v>
      </c>
      <c r="P162" s="12">
        <v>2</v>
      </c>
    </row>
    <row r="163" spans="12:16" ht="11.25" customHeight="1">
      <c r="L163" s="22" t="s">
        <v>1065</v>
      </c>
      <c r="M163" s="22" t="s">
        <v>1066</v>
      </c>
      <c r="N163" s="130">
        <v>1.03</v>
      </c>
      <c r="O163" s="42" t="s">
        <v>3273</v>
      </c>
      <c r="P163" s="12">
        <v>3</v>
      </c>
    </row>
    <row r="164" spans="12:16" ht="11.25" customHeight="1">
      <c r="L164" s="22" t="s">
        <v>1067</v>
      </c>
      <c r="M164" s="22" t="s">
        <v>909</v>
      </c>
      <c r="N164" s="130">
        <v>1.08</v>
      </c>
      <c r="O164" s="42" t="s">
        <v>3273</v>
      </c>
      <c r="P164" s="12">
        <v>3</v>
      </c>
    </row>
    <row r="165" spans="12:16" ht="11.25" customHeight="1">
      <c r="L165" s="22" t="s">
        <v>910</v>
      </c>
      <c r="M165" s="22" t="s">
        <v>911</v>
      </c>
      <c r="N165" s="130">
        <v>0.72</v>
      </c>
      <c r="O165" s="42" t="s">
        <v>3273</v>
      </c>
      <c r="P165" s="12">
        <v>2</v>
      </c>
    </row>
    <row r="166" spans="12:16" ht="11.25" customHeight="1">
      <c r="L166" s="22" t="s">
        <v>912</v>
      </c>
      <c r="M166" s="22" t="s">
        <v>913</v>
      </c>
      <c r="N166" s="130">
        <v>1.77</v>
      </c>
      <c r="O166" s="129" t="s">
        <v>3275</v>
      </c>
      <c r="P166" s="12">
        <v>3</v>
      </c>
    </row>
    <row r="167" spans="12:16" ht="11.25" customHeight="1">
      <c r="L167" s="22" t="s">
        <v>914</v>
      </c>
      <c r="M167" s="22" t="s">
        <v>915</v>
      </c>
      <c r="N167" s="130">
        <v>1.01</v>
      </c>
      <c r="O167" s="129" t="s">
        <v>3275</v>
      </c>
      <c r="P167" s="12">
        <v>3</v>
      </c>
    </row>
    <row r="168" spans="12:16" ht="11.25" customHeight="1">
      <c r="L168" s="22" t="s">
        <v>916</v>
      </c>
      <c r="M168" s="22" t="s">
        <v>917</v>
      </c>
      <c r="N168" s="130">
        <v>1.28</v>
      </c>
      <c r="O168" s="129" t="s">
        <v>3275</v>
      </c>
      <c r="P168" s="12">
        <v>3</v>
      </c>
    </row>
    <row r="169" spans="12:16" ht="11.25" customHeight="1">
      <c r="L169" s="12" t="s">
        <v>918</v>
      </c>
      <c r="M169" s="12" t="s">
        <v>919</v>
      </c>
      <c r="N169" s="130">
        <v>2.29</v>
      </c>
      <c r="O169" s="129" t="s">
        <v>3275</v>
      </c>
      <c r="P169" s="12">
        <v>4</v>
      </c>
    </row>
    <row r="170" spans="12:16" ht="11.25" customHeight="1">
      <c r="L170" s="12" t="s">
        <v>920</v>
      </c>
      <c r="M170" s="12" t="s">
        <v>921</v>
      </c>
      <c r="N170" s="130">
        <v>2.58</v>
      </c>
      <c r="O170" s="129" t="s">
        <v>3275</v>
      </c>
      <c r="P170" s="12">
        <v>4</v>
      </c>
    </row>
    <row r="171" spans="12:16" ht="11.25" customHeight="1">
      <c r="L171" s="12" t="s">
        <v>922</v>
      </c>
      <c r="M171" s="12" t="s">
        <v>923</v>
      </c>
      <c r="N171" s="130">
        <v>2.26</v>
      </c>
      <c r="O171" s="129" t="s">
        <v>3275</v>
      </c>
      <c r="P171" s="12">
        <v>4</v>
      </c>
    </row>
    <row r="172" spans="12:16" ht="11.25" customHeight="1">
      <c r="L172" s="12" t="s">
        <v>924</v>
      </c>
      <c r="M172" s="12" t="s">
        <v>925</v>
      </c>
      <c r="N172" s="130">
        <v>2.24</v>
      </c>
      <c r="O172" s="129" t="s">
        <v>3275</v>
      </c>
      <c r="P172" s="12">
        <v>4</v>
      </c>
    </row>
    <row r="173" spans="12:16" ht="11.25" customHeight="1">
      <c r="L173" s="12" t="s">
        <v>926</v>
      </c>
      <c r="M173" s="12" t="s">
        <v>927</v>
      </c>
      <c r="N173" s="130">
        <v>2.09</v>
      </c>
      <c r="O173" s="129" t="s">
        <v>3275</v>
      </c>
      <c r="P173" s="12">
        <v>4</v>
      </c>
    </row>
    <row r="174" spans="12:16" ht="11.25" customHeight="1">
      <c r="L174" s="12" t="s">
        <v>928</v>
      </c>
      <c r="M174" s="12" t="s">
        <v>929</v>
      </c>
      <c r="N174" s="130">
        <v>2.12</v>
      </c>
      <c r="O174" s="129" t="s">
        <v>3275</v>
      </c>
      <c r="P174" s="12">
        <v>4</v>
      </c>
    </row>
    <row r="175" spans="12:16" ht="11.25" customHeight="1">
      <c r="L175" s="12" t="s">
        <v>930</v>
      </c>
      <c r="M175" s="12" t="s">
        <v>931</v>
      </c>
      <c r="N175" s="130">
        <v>0.72</v>
      </c>
      <c r="O175" s="129" t="s">
        <v>3275</v>
      </c>
      <c r="P175" s="12">
        <v>2</v>
      </c>
    </row>
    <row r="176" spans="12:16" ht="11.25" customHeight="1">
      <c r="L176" s="12" t="s">
        <v>932</v>
      </c>
      <c r="M176" s="12" t="s">
        <v>933</v>
      </c>
      <c r="N176" s="130">
        <v>2.01</v>
      </c>
      <c r="O176" s="129" t="s">
        <v>3275</v>
      </c>
      <c r="P176" s="12">
        <v>4</v>
      </c>
    </row>
    <row r="177" spans="12:16" ht="11.25" customHeight="1">
      <c r="L177" s="12" t="s">
        <v>934</v>
      </c>
      <c r="M177" s="12" t="s">
        <v>935</v>
      </c>
      <c r="N177" s="130">
        <v>1.81</v>
      </c>
      <c r="O177" s="129" t="s">
        <v>3275</v>
      </c>
      <c r="P177" s="12">
        <v>3</v>
      </c>
    </row>
    <row r="178" spans="12:16" ht="11.25" customHeight="1">
      <c r="L178" s="12" t="s">
        <v>936</v>
      </c>
      <c r="M178" s="12" t="s">
        <v>937</v>
      </c>
      <c r="N178" s="130">
        <v>0.83</v>
      </c>
      <c r="O178" s="42" t="s">
        <v>3273</v>
      </c>
      <c r="P178" s="12">
        <v>2</v>
      </c>
    </row>
    <row r="179" spans="12:16" ht="11.25" customHeight="1">
      <c r="L179" s="12" t="s">
        <v>938</v>
      </c>
      <c r="M179" s="12" t="s">
        <v>939</v>
      </c>
      <c r="N179" s="130">
        <v>1.49</v>
      </c>
      <c r="O179" s="42" t="s">
        <v>3273</v>
      </c>
      <c r="P179" s="12">
        <v>3</v>
      </c>
    </row>
    <row r="180" spans="12:16" ht="11.25" customHeight="1">
      <c r="L180" s="12" t="s">
        <v>21</v>
      </c>
      <c r="M180" s="12" t="s">
        <v>22</v>
      </c>
      <c r="N180" s="130">
        <v>3.68</v>
      </c>
      <c r="O180" s="42" t="s">
        <v>3273</v>
      </c>
      <c r="P180" s="12">
        <v>5</v>
      </c>
    </row>
    <row r="181" spans="12:16" ht="11.25" customHeight="1">
      <c r="L181" s="12" t="s">
        <v>23</v>
      </c>
      <c r="M181" s="12" t="s">
        <v>24</v>
      </c>
      <c r="N181" s="130">
        <v>2.84</v>
      </c>
      <c r="O181" s="42" t="s">
        <v>3273</v>
      </c>
      <c r="P181" s="12">
        <v>4</v>
      </c>
    </row>
    <row r="182" spans="12:16" ht="11.25" customHeight="1">
      <c r="L182" s="12" t="s">
        <v>25</v>
      </c>
      <c r="M182" s="12" t="s">
        <v>26</v>
      </c>
      <c r="N182" s="130">
        <v>4.4</v>
      </c>
      <c r="O182" s="42" t="s">
        <v>3273</v>
      </c>
      <c r="P182" s="12">
        <v>5</v>
      </c>
    </row>
    <row r="183" spans="12:16" ht="11.25" customHeight="1">
      <c r="L183" s="12" t="s">
        <v>27</v>
      </c>
      <c r="M183" s="12" t="s">
        <v>28</v>
      </c>
      <c r="N183" s="130">
        <v>2.56</v>
      </c>
      <c r="O183" s="42" t="s">
        <v>3273</v>
      </c>
      <c r="P183" s="12">
        <v>4</v>
      </c>
    </row>
    <row r="184" spans="12:16" ht="11.25" customHeight="1">
      <c r="L184" s="12" t="s">
        <v>29</v>
      </c>
      <c r="M184" s="12" t="s">
        <v>30</v>
      </c>
      <c r="N184" s="130">
        <v>1.32</v>
      </c>
      <c r="O184" s="42" t="s">
        <v>3273</v>
      </c>
      <c r="P184" s="12">
        <v>3</v>
      </c>
    </row>
    <row r="185" spans="12:16" ht="11.25" customHeight="1">
      <c r="L185" s="12" t="s">
        <v>31</v>
      </c>
      <c r="M185" s="12" t="s">
        <v>32</v>
      </c>
      <c r="N185" s="130">
        <v>2.79</v>
      </c>
      <c r="O185" s="42" t="s">
        <v>3273</v>
      </c>
      <c r="P185" s="12">
        <v>4</v>
      </c>
    </row>
    <row r="186" spans="12:16" ht="11.25" customHeight="1">
      <c r="L186" s="12" t="s">
        <v>2384</v>
      </c>
      <c r="M186" s="12" t="s">
        <v>2385</v>
      </c>
      <c r="N186" s="130">
        <v>1.44</v>
      </c>
      <c r="O186" s="42" t="s">
        <v>3273</v>
      </c>
      <c r="P186" s="12">
        <v>3</v>
      </c>
    </row>
    <row r="187" spans="12:16" ht="11.25" customHeight="1">
      <c r="L187" s="12" t="s">
        <v>2386</v>
      </c>
      <c r="M187" s="12" t="s">
        <v>3011</v>
      </c>
      <c r="N187" s="130">
        <v>0.62</v>
      </c>
      <c r="O187" s="42" t="s">
        <v>3273</v>
      </c>
      <c r="P187" s="12">
        <v>2</v>
      </c>
    </row>
    <row r="188" spans="12:16" ht="11.25" customHeight="1">
      <c r="L188" s="12" t="s">
        <v>2387</v>
      </c>
      <c r="M188" s="12" t="s">
        <v>2388</v>
      </c>
      <c r="N188" s="130">
        <v>1.37</v>
      </c>
      <c r="O188" s="42" t="s">
        <v>3273</v>
      </c>
      <c r="P188" s="12">
        <v>3</v>
      </c>
    </row>
    <row r="189" spans="12:16" ht="11.25" customHeight="1">
      <c r="L189" s="12" t="s">
        <v>2389</v>
      </c>
      <c r="M189" s="12" t="s">
        <v>3012</v>
      </c>
      <c r="N189" s="130">
        <v>1.06</v>
      </c>
      <c r="O189" s="42" t="s">
        <v>3273</v>
      </c>
      <c r="P189" s="12">
        <v>3</v>
      </c>
    </row>
    <row r="190" spans="12:16" ht="11.25" customHeight="1">
      <c r="L190" s="22" t="s">
        <v>2390</v>
      </c>
      <c r="M190" s="22" t="s">
        <v>3013</v>
      </c>
      <c r="N190" s="130">
        <v>0.52</v>
      </c>
      <c r="O190" s="42" t="s">
        <v>3273</v>
      </c>
      <c r="P190" s="12">
        <v>2</v>
      </c>
    </row>
    <row r="191" spans="12:16" ht="11.25" customHeight="1">
      <c r="L191" s="22" t="s">
        <v>2391</v>
      </c>
      <c r="M191" s="22" t="s">
        <v>2392</v>
      </c>
      <c r="N191" s="130">
        <v>0.65</v>
      </c>
      <c r="O191" s="42" t="s">
        <v>3273</v>
      </c>
      <c r="P191" s="12">
        <v>2</v>
      </c>
    </row>
    <row r="192" spans="12:16" ht="11.25" customHeight="1">
      <c r="L192" s="22" t="s">
        <v>2393</v>
      </c>
      <c r="M192" s="22" t="s">
        <v>2394</v>
      </c>
      <c r="N192" s="130">
        <v>0.95</v>
      </c>
      <c r="O192" s="42" t="s">
        <v>3273</v>
      </c>
      <c r="P192" s="12">
        <v>2</v>
      </c>
    </row>
    <row r="193" spans="12:16" ht="11.25" customHeight="1">
      <c r="L193" s="22" t="s">
        <v>2395</v>
      </c>
      <c r="M193" s="22" t="s">
        <v>3014</v>
      </c>
      <c r="N193" s="130">
        <v>0.38</v>
      </c>
      <c r="O193" s="42" t="s">
        <v>3273</v>
      </c>
      <c r="P193" s="12">
        <v>1</v>
      </c>
    </row>
    <row r="194" spans="12:16" ht="11.25" customHeight="1">
      <c r="L194" s="22" t="s">
        <v>2396</v>
      </c>
      <c r="M194" s="22" t="s">
        <v>2397</v>
      </c>
      <c r="N194" s="130">
        <v>0.41</v>
      </c>
      <c r="O194" s="42" t="s">
        <v>3273</v>
      </c>
      <c r="P194" s="12">
        <v>1</v>
      </c>
    </row>
    <row r="195" spans="12:16" ht="11.25" customHeight="1">
      <c r="L195" s="22" t="s">
        <v>2398</v>
      </c>
      <c r="M195" s="22" t="s">
        <v>2399</v>
      </c>
      <c r="N195" s="130">
        <v>0.64</v>
      </c>
      <c r="O195" s="42" t="s">
        <v>3273</v>
      </c>
      <c r="P195" s="12">
        <v>2</v>
      </c>
    </row>
    <row r="196" spans="12:16" ht="11.25" customHeight="1">
      <c r="L196" s="22" t="s">
        <v>2400</v>
      </c>
      <c r="M196" s="22" t="s">
        <v>2401</v>
      </c>
      <c r="N196" s="130">
        <v>0.34</v>
      </c>
      <c r="O196" s="42" t="s">
        <v>3273</v>
      </c>
      <c r="P196" s="12">
        <v>1</v>
      </c>
    </row>
    <row r="197" spans="12:16" ht="11.25" customHeight="1">
      <c r="L197" s="22" t="s">
        <v>2402</v>
      </c>
      <c r="M197" s="22" t="s">
        <v>2403</v>
      </c>
      <c r="N197" s="130">
        <v>0.17</v>
      </c>
      <c r="O197" s="42" t="s">
        <v>3273</v>
      </c>
      <c r="P197" s="12">
        <v>1</v>
      </c>
    </row>
    <row r="198" spans="12:16" ht="11.25" customHeight="1">
      <c r="L198" s="22" t="s">
        <v>2404</v>
      </c>
      <c r="M198" s="22" t="s">
        <v>3015</v>
      </c>
      <c r="N198" s="130">
        <v>0.55</v>
      </c>
      <c r="O198" s="42" t="s">
        <v>3273</v>
      </c>
      <c r="P198" s="12">
        <v>2</v>
      </c>
    </row>
    <row r="199" spans="12:16" ht="11.25" customHeight="1">
      <c r="L199" s="22" t="s">
        <v>2405</v>
      </c>
      <c r="M199" s="22" t="s">
        <v>2406</v>
      </c>
      <c r="N199" s="130">
        <v>0.26</v>
      </c>
      <c r="O199" s="42" t="s">
        <v>3273</v>
      </c>
      <c r="P199" s="12">
        <v>1</v>
      </c>
    </row>
    <row r="200" spans="12:16" ht="11.25" customHeight="1">
      <c r="L200" s="22" t="s">
        <v>2407</v>
      </c>
      <c r="M200" s="22" t="s">
        <v>2408</v>
      </c>
      <c r="N200" s="130">
        <v>0.27</v>
      </c>
      <c r="O200" s="42" t="s">
        <v>3273</v>
      </c>
      <c r="P200" s="12">
        <v>1</v>
      </c>
    </row>
    <row r="201" spans="12:16" ht="11.25" customHeight="1">
      <c r="L201" s="22" t="s">
        <v>2409</v>
      </c>
      <c r="M201" s="22" t="s">
        <v>3016</v>
      </c>
      <c r="N201" s="130">
        <v>0.48</v>
      </c>
      <c r="O201" s="42" t="s">
        <v>3273</v>
      </c>
      <c r="P201" s="12">
        <v>1</v>
      </c>
    </row>
    <row r="202" spans="12:16" ht="11.25" customHeight="1">
      <c r="L202" s="22" t="s">
        <v>2410</v>
      </c>
      <c r="M202" s="22" t="s">
        <v>2411</v>
      </c>
      <c r="N202" s="130">
        <v>0.73</v>
      </c>
      <c r="O202" s="42" t="s">
        <v>3273</v>
      </c>
      <c r="P202" s="12">
        <v>2</v>
      </c>
    </row>
    <row r="203" spans="12:16" ht="11.25" customHeight="1">
      <c r="L203" s="22" t="s">
        <v>2412</v>
      </c>
      <c r="M203" s="22" t="s">
        <v>2413</v>
      </c>
      <c r="N203" s="130">
        <v>1.53</v>
      </c>
      <c r="O203" s="42" t="s">
        <v>3273</v>
      </c>
      <c r="P203" s="12">
        <v>3</v>
      </c>
    </row>
    <row r="204" spans="12:16" ht="11.25" customHeight="1">
      <c r="L204" s="22" t="s">
        <v>2414</v>
      </c>
      <c r="M204" s="22" t="s">
        <v>2415</v>
      </c>
      <c r="N204" s="130">
        <v>0.45</v>
      </c>
      <c r="O204" s="42" t="s">
        <v>3273</v>
      </c>
      <c r="P204" s="12">
        <v>1</v>
      </c>
    </row>
    <row r="205" spans="12:16" ht="11.25" customHeight="1">
      <c r="L205" s="22" t="s">
        <v>2416</v>
      </c>
      <c r="M205" s="22" t="s">
        <v>2417</v>
      </c>
      <c r="N205" s="130">
        <v>1.32</v>
      </c>
      <c r="O205" s="42" t="s">
        <v>3273</v>
      </c>
      <c r="P205" s="12">
        <v>3</v>
      </c>
    </row>
    <row r="206" spans="12:16" ht="11.25" customHeight="1">
      <c r="L206" s="12" t="s">
        <v>2418</v>
      </c>
      <c r="M206" s="12" t="s">
        <v>2419</v>
      </c>
      <c r="N206" s="130">
        <v>2.09</v>
      </c>
      <c r="O206" s="42" t="s">
        <v>3273</v>
      </c>
      <c r="P206" s="12">
        <v>4</v>
      </c>
    </row>
    <row r="207" spans="12:16" ht="11.25" customHeight="1">
      <c r="L207" s="12" t="s">
        <v>2420</v>
      </c>
      <c r="M207" s="12" t="s">
        <v>2421</v>
      </c>
      <c r="N207" s="130">
        <v>0.5</v>
      </c>
      <c r="O207" s="42" t="s">
        <v>3273</v>
      </c>
      <c r="P207" s="12">
        <v>2</v>
      </c>
    </row>
    <row r="208" spans="12:16" ht="11.25" customHeight="1">
      <c r="L208" s="12" t="s">
        <v>2422</v>
      </c>
      <c r="M208" s="12" t="s">
        <v>3017</v>
      </c>
      <c r="N208" s="130">
        <v>0.39</v>
      </c>
      <c r="O208" s="42" t="s">
        <v>3273</v>
      </c>
      <c r="P208" s="12">
        <v>1</v>
      </c>
    </row>
    <row r="209" spans="12:16" ht="11.25" customHeight="1">
      <c r="L209" s="12" t="s">
        <v>2423</v>
      </c>
      <c r="M209" s="12" t="s">
        <v>3018</v>
      </c>
      <c r="N209" s="130">
        <v>0.26</v>
      </c>
      <c r="O209" s="42" t="s">
        <v>3273</v>
      </c>
      <c r="P209" s="12">
        <v>1</v>
      </c>
    </row>
    <row r="210" spans="12:16" ht="11.25" customHeight="1">
      <c r="L210" s="12" t="s">
        <v>2424</v>
      </c>
      <c r="M210" s="12" t="s">
        <v>2425</v>
      </c>
      <c r="N210" s="130">
        <v>0.49</v>
      </c>
      <c r="O210" s="42" t="s">
        <v>3273</v>
      </c>
      <c r="P210" s="12">
        <v>1</v>
      </c>
    </row>
    <row r="211" spans="12:16" ht="11.25" customHeight="1">
      <c r="L211" s="12" t="s">
        <v>2426</v>
      </c>
      <c r="M211" s="12" t="s">
        <v>2427</v>
      </c>
      <c r="N211" s="130">
        <v>0.2</v>
      </c>
      <c r="O211" s="42" t="s">
        <v>3273</v>
      </c>
      <c r="P211" s="12">
        <v>1</v>
      </c>
    </row>
    <row r="212" spans="12:16" ht="11.25" customHeight="1">
      <c r="L212" s="12" t="s">
        <v>2428</v>
      </c>
      <c r="M212" s="12" t="s">
        <v>2429</v>
      </c>
      <c r="N212" s="130">
        <v>0.3</v>
      </c>
      <c r="O212" s="42" t="s">
        <v>3273</v>
      </c>
      <c r="P212" s="12">
        <v>1</v>
      </c>
    </row>
    <row r="213" spans="12:16" ht="11.25" customHeight="1">
      <c r="L213" s="22" t="s">
        <v>2430</v>
      </c>
      <c r="M213" s="22" t="s">
        <v>2431</v>
      </c>
      <c r="N213" s="130">
        <v>0.11</v>
      </c>
      <c r="O213" s="42" t="s">
        <v>3273</v>
      </c>
      <c r="P213" s="12">
        <v>1</v>
      </c>
    </row>
    <row r="214" spans="12:16" ht="11.25" customHeight="1">
      <c r="L214" s="22" t="s">
        <v>2432</v>
      </c>
      <c r="M214" s="22" t="s">
        <v>2433</v>
      </c>
      <c r="N214" s="130">
        <v>0.38</v>
      </c>
      <c r="O214" s="42" t="s">
        <v>3273</v>
      </c>
      <c r="P214" s="12">
        <v>1</v>
      </c>
    </row>
    <row r="215" spans="12:16" ht="11.25" customHeight="1">
      <c r="L215" s="22" t="s">
        <v>2434</v>
      </c>
      <c r="M215" s="22" t="s">
        <v>1354</v>
      </c>
      <c r="N215" s="130">
        <v>1.08</v>
      </c>
      <c r="O215" s="42" t="s">
        <v>3273</v>
      </c>
      <c r="P215" s="12">
        <v>3</v>
      </c>
    </row>
    <row r="216" spans="12:16" ht="11.25" customHeight="1">
      <c r="L216" s="22" t="s">
        <v>2435</v>
      </c>
      <c r="M216" s="22" t="s">
        <v>2436</v>
      </c>
      <c r="N216" s="130">
        <v>0.28</v>
      </c>
      <c r="O216" s="42" t="s">
        <v>3273</v>
      </c>
      <c r="P216" s="12">
        <v>1</v>
      </c>
    </row>
    <row r="217" spans="12:16" ht="11.25" customHeight="1">
      <c r="L217" s="12" t="s">
        <v>2437</v>
      </c>
      <c r="M217" s="22" t="s">
        <v>2438</v>
      </c>
      <c r="N217" s="130">
        <v>0.23</v>
      </c>
      <c r="O217" s="42" t="s">
        <v>3273</v>
      </c>
      <c r="P217" s="12">
        <v>1</v>
      </c>
    </row>
    <row r="218" spans="12:16" ht="11.25" customHeight="1">
      <c r="L218" s="12" t="s">
        <v>2439</v>
      </c>
      <c r="M218" s="22" t="s">
        <v>2440</v>
      </c>
      <c r="N218" s="130">
        <v>1.68</v>
      </c>
      <c r="O218" s="42"/>
      <c r="P218" s="12">
        <v>3</v>
      </c>
    </row>
    <row r="219" spans="12:16" ht="11.25" customHeight="1">
      <c r="L219" s="22" t="s">
        <v>2441</v>
      </c>
      <c r="M219" s="22" t="s">
        <v>2442</v>
      </c>
      <c r="N219" s="130">
        <v>3.1</v>
      </c>
      <c r="O219" s="42"/>
      <c r="P219" s="12">
        <v>5</v>
      </c>
    </row>
    <row r="220" spans="12:16" ht="11.25" customHeight="1">
      <c r="L220" s="22" t="s">
        <v>2443</v>
      </c>
      <c r="M220" s="22" t="s">
        <v>2444</v>
      </c>
      <c r="N220" s="130">
        <v>1.28</v>
      </c>
      <c r="O220" s="42" t="s">
        <v>3273</v>
      </c>
      <c r="P220" s="12">
        <v>3</v>
      </c>
    </row>
    <row r="221" spans="12:16" ht="11.25" customHeight="1">
      <c r="L221" s="22" t="s">
        <v>2445</v>
      </c>
      <c r="M221" s="22" t="s">
        <v>2446</v>
      </c>
      <c r="N221" s="130">
        <v>0.36</v>
      </c>
      <c r="O221" s="42" t="s">
        <v>3273</v>
      </c>
      <c r="P221" s="12">
        <v>1</v>
      </c>
    </row>
    <row r="222" spans="12:16" ht="11.25" customHeight="1">
      <c r="L222" s="22" t="s">
        <v>2447</v>
      </c>
      <c r="M222" s="12" t="s">
        <v>2448</v>
      </c>
      <c r="N222" s="130">
        <v>0.51</v>
      </c>
      <c r="O222" s="42" t="s">
        <v>3273</v>
      </c>
      <c r="P222" s="12">
        <v>2</v>
      </c>
    </row>
    <row r="223" spans="12:16" ht="11.25" customHeight="1">
      <c r="L223" s="22" t="s">
        <v>2449</v>
      </c>
      <c r="M223" s="22" t="s">
        <v>2450</v>
      </c>
      <c r="N223" s="130">
        <v>0.54</v>
      </c>
      <c r="O223" s="42" t="s">
        <v>3273</v>
      </c>
      <c r="P223" s="12">
        <v>2</v>
      </c>
    </row>
    <row r="224" spans="12:16" ht="11.25" customHeight="1">
      <c r="L224" s="22" t="s">
        <v>2452</v>
      </c>
      <c r="M224" s="22" t="s">
        <v>2453</v>
      </c>
      <c r="N224" s="130">
        <v>3.79</v>
      </c>
      <c r="O224" s="42" t="s">
        <v>3273</v>
      </c>
      <c r="P224" s="12">
        <v>5</v>
      </c>
    </row>
    <row r="225" spans="12:16" ht="11.25" customHeight="1">
      <c r="L225" s="22" t="s">
        <v>196</v>
      </c>
      <c r="M225" s="22" t="s">
        <v>198</v>
      </c>
      <c r="N225" s="130">
        <v>4.35</v>
      </c>
      <c r="O225" s="42" t="s">
        <v>3273</v>
      </c>
      <c r="P225" s="12">
        <v>5</v>
      </c>
    </row>
    <row r="226" spans="12:16" ht="11.25" customHeight="1">
      <c r="L226" s="22" t="s">
        <v>197</v>
      </c>
      <c r="M226" s="22" t="s">
        <v>2451</v>
      </c>
      <c r="N226" s="130">
        <v>2.84</v>
      </c>
      <c r="O226" s="42" t="s">
        <v>3273</v>
      </c>
      <c r="P226" s="12">
        <v>4</v>
      </c>
    </row>
    <row r="227" spans="12:16" ht="11.25" customHeight="1">
      <c r="L227" s="12" t="s">
        <v>200</v>
      </c>
      <c r="M227" s="12" t="s">
        <v>201</v>
      </c>
      <c r="N227" s="130">
        <v>3.77</v>
      </c>
      <c r="O227" s="42" t="s">
        <v>3273</v>
      </c>
      <c r="P227" s="12">
        <v>5</v>
      </c>
    </row>
    <row r="228" spans="12:16" ht="11.25" customHeight="1">
      <c r="L228" s="12" t="s">
        <v>2454</v>
      </c>
      <c r="M228" s="12" t="s">
        <v>2455</v>
      </c>
      <c r="N228" s="130">
        <v>0.48</v>
      </c>
      <c r="O228" s="42" t="s">
        <v>3273</v>
      </c>
      <c r="P228" s="12">
        <v>1</v>
      </c>
    </row>
    <row r="229" spans="12:16" ht="11.25" customHeight="1">
      <c r="L229" s="12" t="s">
        <v>2456</v>
      </c>
      <c r="M229" s="12" t="s">
        <v>2457</v>
      </c>
      <c r="N229" s="130">
        <v>3.77</v>
      </c>
      <c r="O229" s="42" t="s">
        <v>3273</v>
      </c>
      <c r="P229" s="12">
        <v>5</v>
      </c>
    </row>
    <row r="230" spans="12:16" ht="11.25" customHeight="1">
      <c r="L230" s="12" t="s">
        <v>2458</v>
      </c>
      <c r="M230" s="12" t="s">
        <v>2459</v>
      </c>
      <c r="N230" s="130">
        <v>4.14</v>
      </c>
      <c r="O230" s="42" t="s">
        <v>3273</v>
      </c>
      <c r="P230" s="12">
        <v>5</v>
      </c>
    </row>
    <row r="231" spans="12:16" ht="11.25" customHeight="1">
      <c r="L231" s="12" t="s">
        <v>2460</v>
      </c>
      <c r="M231" s="12" t="s">
        <v>2461</v>
      </c>
      <c r="N231" s="130">
        <v>1.06</v>
      </c>
      <c r="O231" s="42" t="s">
        <v>3273</v>
      </c>
      <c r="P231" s="12">
        <v>3</v>
      </c>
    </row>
    <row r="232" spans="12:16" ht="11.25" customHeight="1">
      <c r="L232" s="25" t="s">
        <v>2462</v>
      </c>
      <c r="M232" s="25" t="s">
        <v>2463</v>
      </c>
      <c r="N232" s="130">
        <v>4.51</v>
      </c>
      <c r="O232" s="42" t="s">
        <v>3273</v>
      </c>
      <c r="P232" s="12">
        <v>5</v>
      </c>
    </row>
    <row r="233" spans="12:16" ht="11.25" customHeight="1">
      <c r="L233" s="25" t="s">
        <v>2464</v>
      </c>
      <c r="M233" s="25" t="s">
        <v>2465</v>
      </c>
      <c r="N233" s="130">
        <v>4.02</v>
      </c>
      <c r="O233" s="42" t="s">
        <v>3273</v>
      </c>
      <c r="P233" s="12">
        <v>5</v>
      </c>
    </row>
    <row r="234" spans="12:16" ht="11.25" customHeight="1">
      <c r="L234" s="25" t="s">
        <v>2466</v>
      </c>
      <c r="M234" s="25" t="s">
        <v>2467</v>
      </c>
      <c r="N234" s="130">
        <v>1.07</v>
      </c>
      <c r="O234" s="42" t="s">
        <v>3273</v>
      </c>
      <c r="P234" s="12">
        <v>3</v>
      </c>
    </row>
    <row r="235" spans="12:16" ht="11.25" customHeight="1">
      <c r="L235" s="25" t="s">
        <v>2468</v>
      </c>
      <c r="M235" s="25" t="s">
        <v>2469</v>
      </c>
      <c r="N235" s="130">
        <v>0.85</v>
      </c>
      <c r="O235" s="42" t="s">
        <v>3273</v>
      </c>
      <c r="P235" s="12">
        <v>2</v>
      </c>
    </row>
    <row r="236" spans="12:16" ht="11.25" customHeight="1">
      <c r="L236" s="25" t="s">
        <v>2470</v>
      </c>
      <c r="M236" s="25" t="s">
        <v>2471</v>
      </c>
      <c r="N236" s="130">
        <v>2.35</v>
      </c>
      <c r="O236" s="42" t="s">
        <v>3273</v>
      </c>
      <c r="P236" s="12">
        <v>4</v>
      </c>
    </row>
    <row r="237" spans="12:16" ht="11.25" customHeight="1">
      <c r="L237" s="25" t="s">
        <v>2472</v>
      </c>
      <c r="M237" s="25" t="s">
        <v>2473</v>
      </c>
      <c r="N237" s="130">
        <v>1.02</v>
      </c>
      <c r="O237" s="42" t="s">
        <v>3273</v>
      </c>
      <c r="P237" s="12">
        <v>3</v>
      </c>
    </row>
    <row r="238" spans="12:16" ht="11.25" customHeight="1">
      <c r="L238" s="25" t="s">
        <v>2474</v>
      </c>
      <c r="M238" s="25" t="s">
        <v>2475</v>
      </c>
      <c r="N238" s="130">
        <v>1.1</v>
      </c>
      <c r="O238" s="42" t="s">
        <v>3273</v>
      </c>
      <c r="P238" s="12">
        <v>3</v>
      </c>
    </row>
    <row r="239" spans="12:16" ht="11.25" customHeight="1">
      <c r="L239" s="25" t="s">
        <v>2476</v>
      </c>
      <c r="M239" s="25" t="s">
        <v>2477</v>
      </c>
      <c r="N239" s="130">
        <v>1.12</v>
      </c>
      <c r="O239" s="42" t="s">
        <v>3273</v>
      </c>
      <c r="P239" s="12">
        <v>3</v>
      </c>
    </row>
    <row r="240" spans="12:16" ht="11.25" customHeight="1">
      <c r="L240" s="25" t="s">
        <v>2479</v>
      </c>
      <c r="M240" s="25" t="s">
        <v>2480</v>
      </c>
      <c r="N240" s="130">
        <v>0.96</v>
      </c>
      <c r="O240" s="42" t="s">
        <v>3273</v>
      </c>
      <c r="P240" s="12">
        <v>2</v>
      </c>
    </row>
    <row r="241" spans="12:16" ht="11.25" customHeight="1">
      <c r="L241" s="25" t="s">
        <v>2481</v>
      </c>
      <c r="M241" s="25" t="s">
        <v>2482</v>
      </c>
      <c r="N241" s="130">
        <v>1.13</v>
      </c>
      <c r="O241" s="42" t="s">
        <v>3273</v>
      </c>
      <c r="P241" s="12">
        <v>3</v>
      </c>
    </row>
    <row r="242" spans="12:16" ht="11.25" customHeight="1">
      <c r="L242" s="25" t="s">
        <v>13</v>
      </c>
      <c r="M242" s="25" t="s">
        <v>2478</v>
      </c>
      <c r="N242" s="130">
        <v>6.28</v>
      </c>
      <c r="O242" s="42" t="s">
        <v>3273</v>
      </c>
      <c r="P242" s="12">
        <v>5</v>
      </c>
    </row>
    <row r="243" spans="12:16" ht="11.25" customHeight="1">
      <c r="L243" s="25" t="s">
        <v>14</v>
      </c>
      <c r="M243" s="25" t="s">
        <v>2483</v>
      </c>
      <c r="N243" s="130">
        <v>1.53</v>
      </c>
      <c r="O243" s="42" t="s">
        <v>3273</v>
      </c>
      <c r="P243" s="12">
        <v>3</v>
      </c>
    </row>
    <row r="244" spans="12:18" ht="11.25" customHeight="1">
      <c r="L244" s="25" t="s">
        <v>2484</v>
      </c>
      <c r="M244" s="25" t="s">
        <v>3039</v>
      </c>
      <c r="N244" s="130">
        <v>0.64</v>
      </c>
      <c r="O244" s="42" t="s">
        <v>3273</v>
      </c>
      <c r="P244" s="12">
        <v>2</v>
      </c>
      <c r="Q244" s="27"/>
      <c r="R244" s="38"/>
    </row>
    <row r="245" spans="12:18" ht="11.25" customHeight="1">
      <c r="L245" s="25" t="s">
        <v>3040</v>
      </c>
      <c r="M245" s="25" t="s">
        <v>3041</v>
      </c>
      <c r="N245" s="130">
        <v>1.7</v>
      </c>
      <c r="O245" s="42" t="s">
        <v>3273</v>
      </c>
      <c r="P245" s="12">
        <v>3</v>
      </c>
      <c r="Q245" s="27"/>
      <c r="R245" s="38"/>
    </row>
    <row r="246" spans="12:18" ht="11.25" customHeight="1">
      <c r="L246" s="25" t="s">
        <v>3042</v>
      </c>
      <c r="M246" s="25" t="s">
        <v>3043</v>
      </c>
      <c r="N246" s="130">
        <v>1.13</v>
      </c>
      <c r="O246" s="42" t="s">
        <v>3273</v>
      </c>
      <c r="P246" s="12">
        <v>3</v>
      </c>
      <c r="Q246" s="27"/>
      <c r="R246" s="27"/>
    </row>
    <row r="247" spans="12:18" ht="11.25" customHeight="1">
      <c r="L247" s="25" t="s">
        <v>3044</v>
      </c>
      <c r="M247" s="25" t="s">
        <v>3045</v>
      </c>
      <c r="N247" s="130">
        <v>0.94</v>
      </c>
      <c r="O247" s="42" t="s">
        <v>3273</v>
      </c>
      <c r="P247" s="12">
        <v>2</v>
      </c>
      <c r="Q247" s="27"/>
      <c r="R247" s="27"/>
    </row>
    <row r="248" spans="12:18" ht="11.25" customHeight="1">
      <c r="L248" s="25" t="s">
        <v>3046</v>
      </c>
      <c r="M248" s="25" t="s">
        <v>1847</v>
      </c>
      <c r="N248" s="130">
        <v>2.45</v>
      </c>
      <c r="O248" s="42" t="s">
        <v>3273</v>
      </c>
      <c r="P248" s="12">
        <v>4</v>
      </c>
      <c r="Q248" s="27"/>
      <c r="R248" s="27"/>
    </row>
    <row r="249" spans="12:18" ht="11.25" customHeight="1">
      <c r="L249" s="25" t="s">
        <v>1848</v>
      </c>
      <c r="M249" s="25" t="s">
        <v>1849</v>
      </c>
      <c r="N249" s="130">
        <v>1.37</v>
      </c>
      <c r="O249" s="42" t="s">
        <v>3273</v>
      </c>
      <c r="P249" s="12">
        <v>3</v>
      </c>
      <c r="Q249" s="27"/>
      <c r="R249" s="27"/>
    </row>
    <row r="250" spans="12:18" ht="11.25" customHeight="1">
      <c r="L250" s="25" t="s">
        <v>1850</v>
      </c>
      <c r="M250" s="25" t="s">
        <v>1851</v>
      </c>
      <c r="N250" s="130">
        <v>0.46</v>
      </c>
      <c r="O250" s="42" t="s">
        <v>3273</v>
      </c>
      <c r="P250" s="12">
        <v>1</v>
      </c>
      <c r="Q250" s="27"/>
      <c r="R250" s="27"/>
    </row>
    <row r="251" spans="12:18" ht="11.25" customHeight="1">
      <c r="L251" s="25" t="s">
        <v>1852</v>
      </c>
      <c r="M251" s="25" t="s">
        <v>1853</v>
      </c>
      <c r="N251" s="130">
        <v>2.63</v>
      </c>
      <c r="O251" s="42" t="s">
        <v>3273</v>
      </c>
      <c r="P251" s="12">
        <v>4</v>
      </c>
      <c r="Q251" s="27"/>
      <c r="R251" s="27"/>
    </row>
    <row r="252" spans="12:18" ht="11.25" customHeight="1">
      <c r="L252" s="25" t="s">
        <v>1854</v>
      </c>
      <c r="M252" s="25" t="s">
        <v>1855</v>
      </c>
      <c r="N252" s="130">
        <v>0.64</v>
      </c>
      <c r="O252" s="42" t="s">
        <v>3273</v>
      </c>
      <c r="P252" s="12">
        <v>2</v>
      </c>
      <c r="Q252" s="27"/>
      <c r="R252" s="27"/>
    </row>
    <row r="253" spans="12:18" ht="11.25" customHeight="1">
      <c r="L253" s="25" t="s">
        <v>1856</v>
      </c>
      <c r="M253" s="25" t="s">
        <v>1857</v>
      </c>
      <c r="N253" s="130">
        <v>1.29</v>
      </c>
      <c r="O253" s="42" t="s">
        <v>3273</v>
      </c>
      <c r="P253" s="12">
        <v>3</v>
      </c>
      <c r="Q253" s="27"/>
      <c r="R253" s="27"/>
    </row>
    <row r="254" spans="12:18" ht="11.25" customHeight="1">
      <c r="L254" s="25" t="s">
        <v>1858</v>
      </c>
      <c r="M254" s="25" t="s">
        <v>1859</v>
      </c>
      <c r="N254" s="130">
        <v>5</v>
      </c>
      <c r="O254" s="42" t="s">
        <v>3273</v>
      </c>
      <c r="P254" s="12">
        <v>5</v>
      </c>
      <c r="Q254" s="27"/>
      <c r="R254" s="27"/>
    </row>
    <row r="255" spans="12:18" ht="11.25" customHeight="1">
      <c r="L255" s="25" t="s">
        <v>1860</v>
      </c>
      <c r="M255" s="25" t="s">
        <v>1861</v>
      </c>
      <c r="N255" s="130">
        <v>3.03</v>
      </c>
      <c r="O255" s="42" t="s">
        <v>3273</v>
      </c>
      <c r="P255" s="12">
        <v>5</v>
      </c>
      <c r="Q255" s="27"/>
      <c r="R255" s="27"/>
    </row>
    <row r="256" spans="12:18" ht="11.25" customHeight="1">
      <c r="L256" s="25" t="s">
        <v>1862</v>
      </c>
      <c r="M256" s="25" t="s">
        <v>1863</v>
      </c>
      <c r="N256" s="130">
        <v>2.39</v>
      </c>
      <c r="O256" s="42" t="s">
        <v>3273</v>
      </c>
      <c r="P256" s="12">
        <v>4</v>
      </c>
      <c r="Q256" s="27"/>
      <c r="R256" s="27"/>
    </row>
    <row r="257" spans="12:18" ht="11.25" customHeight="1">
      <c r="L257" s="25" t="s">
        <v>1864</v>
      </c>
      <c r="M257" s="25" t="s">
        <v>1865</v>
      </c>
      <c r="N257" s="130">
        <v>1.21</v>
      </c>
      <c r="O257" s="42" t="s">
        <v>3273</v>
      </c>
      <c r="P257" s="12">
        <v>3</v>
      </c>
      <c r="Q257" s="27"/>
      <c r="R257" s="27"/>
    </row>
    <row r="258" spans="12:18" ht="11.25" customHeight="1">
      <c r="L258" s="25" t="s">
        <v>1866</v>
      </c>
      <c r="M258" s="25" t="s">
        <v>1867</v>
      </c>
      <c r="N258" s="130">
        <v>0.51</v>
      </c>
      <c r="O258" s="42" t="s">
        <v>3273</v>
      </c>
      <c r="P258" s="12">
        <v>2</v>
      </c>
      <c r="Q258" s="27"/>
      <c r="R258" s="27"/>
    </row>
    <row r="259" spans="12:18" ht="11.25" customHeight="1">
      <c r="L259" s="25" t="s">
        <v>1868</v>
      </c>
      <c r="M259" s="25" t="s">
        <v>563</v>
      </c>
      <c r="N259" s="130">
        <v>3.57</v>
      </c>
      <c r="O259" s="42" t="s">
        <v>3273</v>
      </c>
      <c r="P259" s="12">
        <v>5</v>
      </c>
      <c r="Q259" s="27"/>
      <c r="R259" s="27"/>
    </row>
    <row r="260" spans="12:18" ht="11.25" customHeight="1">
      <c r="L260" s="25" t="s">
        <v>564</v>
      </c>
      <c r="M260" s="25" t="s">
        <v>565</v>
      </c>
      <c r="N260" s="130">
        <v>1.85</v>
      </c>
      <c r="O260" s="42" t="s">
        <v>3273</v>
      </c>
      <c r="P260" s="12">
        <v>3</v>
      </c>
      <c r="Q260" s="27"/>
      <c r="R260" s="27"/>
    </row>
    <row r="261" spans="12:18" ht="11.25" customHeight="1">
      <c r="L261" s="25" t="s">
        <v>566</v>
      </c>
      <c r="M261" s="25" t="s">
        <v>636</v>
      </c>
      <c r="N261" s="130">
        <v>3.04</v>
      </c>
      <c r="O261" s="42" t="s">
        <v>3273</v>
      </c>
      <c r="P261" s="12">
        <v>5</v>
      </c>
      <c r="Q261" s="27"/>
      <c r="R261" s="27"/>
    </row>
    <row r="262" spans="12:18" ht="11.25" customHeight="1">
      <c r="L262" s="25" t="s">
        <v>637</v>
      </c>
      <c r="M262" s="25" t="s">
        <v>638</v>
      </c>
      <c r="N262" s="130">
        <v>3.49</v>
      </c>
      <c r="O262" s="42" t="s">
        <v>3273</v>
      </c>
      <c r="P262" s="12">
        <v>5</v>
      </c>
      <c r="Q262" s="27"/>
      <c r="R262" s="27"/>
    </row>
    <row r="263" spans="12:18" ht="11.25" customHeight="1">
      <c r="L263" s="25" t="s">
        <v>639</v>
      </c>
      <c r="M263" s="25" t="s">
        <v>640</v>
      </c>
      <c r="N263" s="130">
        <v>2.81</v>
      </c>
      <c r="O263" s="42" t="s">
        <v>3273</v>
      </c>
      <c r="P263" s="12">
        <v>4</v>
      </c>
      <c r="Q263" s="27"/>
      <c r="R263" s="27"/>
    </row>
    <row r="264" spans="12:18" ht="11.25" customHeight="1">
      <c r="L264" s="25" t="s">
        <v>641</v>
      </c>
      <c r="M264" s="25" t="s">
        <v>642</v>
      </c>
      <c r="N264" s="130">
        <v>0.79</v>
      </c>
      <c r="O264" s="42" t="s">
        <v>3273</v>
      </c>
      <c r="P264" s="12">
        <v>2</v>
      </c>
      <c r="Q264" s="27"/>
      <c r="R264" s="27"/>
    </row>
    <row r="265" spans="12:18" ht="11.25" customHeight="1">
      <c r="L265" s="25" t="s">
        <v>643</v>
      </c>
      <c r="M265" s="25" t="s">
        <v>644</v>
      </c>
      <c r="N265" s="130">
        <v>0.24</v>
      </c>
      <c r="O265" s="42" t="s">
        <v>3273</v>
      </c>
      <c r="P265" s="12">
        <v>1</v>
      </c>
      <c r="Q265" s="27"/>
      <c r="R265" s="27"/>
    </row>
    <row r="266" spans="12:18" ht="11.25" customHeight="1">
      <c r="L266" s="25" t="s">
        <v>645</v>
      </c>
      <c r="M266" s="25" t="s">
        <v>646</v>
      </c>
      <c r="N266" s="130">
        <v>0.99</v>
      </c>
      <c r="O266" s="42" t="s">
        <v>3273</v>
      </c>
      <c r="P266" s="12">
        <v>2</v>
      </c>
      <c r="Q266" s="27"/>
      <c r="R266" s="27"/>
    </row>
    <row r="267" spans="12:18" ht="11.25" customHeight="1">
      <c r="L267" s="25" t="s">
        <v>647</v>
      </c>
      <c r="M267" s="25" t="s">
        <v>648</v>
      </c>
      <c r="N267" s="130">
        <v>0.73</v>
      </c>
      <c r="O267" s="42" t="s">
        <v>3273</v>
      </c>
      <c r="P267" s="12">
        <v>2</v>
      </c>
      <c r="Q267" s="27"/>
      <c r="R267" s="27"/>
    </row>
    <row r="268" spans="12:18" ht="11.25" customHeight="1">
      <c r="L268" s="25" t="s">
        <v>649</v>
      </c>
      <c r="M268" s="25" t="s">
        <v>650</v>
      </c>
      <c r="N268" s="130">
        <v>1.44</v>
      </c>
      <c r="O268" s="42" t="s">
        <v>3273</v>
      </c>
      <c r="P268" s="12">
        <v>3</v>
      </c>
      <c r="Q268" s="27"/>
      <c r="R268" s="27"/>
    </row>
    <row r="269" spans="12:18" ht="11.25" customHeight="1">
      <c r="L269" s="25" t="s">
        <v>651</v>
      </c>
      <c r="M269" s="25" t="s">
        <v>652</v>
      </c>
      <c r="N269" s="130">
        <v>1.31</v>
      </c>
      <c r="O269" s="42" t="s">
        <v>3273</v>
      </c>
      <c r="P269" s="12">
        <v>3</v>
      </c>
      <c r="Q269" s="27"/>
      <c r="R269" s="27"/>
    </row>
    <row r="270" spans="12:16" ht="11.25" customHeight="1">
      <c r="L270" s="25" t="s">
        <v>653</v>
      </c>
      <c r="M270" s="25" t="s">
        <v>1367</v>
      </c>
      <c r="N270" s="130">
        <v>1.56</v>
      </c>
      <c r="O270" s="42" t="s">
        <v>3273</v>
      </c>
      <c r="P270" s="12">
        <v>3</v>
      </c>
    </row>
    <row r="271" spans="12:16" ht="11.25" customHeight="1">
      <c r="L271" s="25" t="s">
        <v>1368</v>
      </c>
      <c r="M271" s="25" t="s">
        <v>1369</v>
      </c>
      <c r="N271" s="130">
        <v>2.9</v>
      </c>
      <c r="O271" s="42" t="s">
        <v>3273</v>
      </c>
      <c r="P271" s="12">
        <v>4</v>
      </c>
    </row>
    <row r="272" spans="12:16" ht="11.25" customHeight="1">
      <c r="L272" s="25" t="s">
        <v>1370</v>
      </c>
      <c r="M272" s="25" t="s">
        <v>1371</v>
      </c>
      <c r="N272" s="130">
        <v>1.11</v>
      </c>
      <c r="O272" s="42" t="s">
        <v>3273</v>
      </c>
      <c r="P272" s="12">
        <v>3</v>
      </c>
    </row>
    <row r="273" spans="12:16" ht="11.25" customHeight="1">
      <c r="L273" s="25" t="s">
        <v>1372</v>
      </c>
      <c r="M273" s="25" t="s">
        <v>2652</v>
      </c>
      <c r="N273" s="130">
        <v>1.53</v>
      </c>
      <c r="O273" s="42" t="s">
        <v>3273</v>
      </c>
      <c r="P273" s="12">
        <v>3</v>
      </c>
    </row>
    <row r="274" spans="12:16" ht="11.25" customHeight="1">
      <c r="L274" s="89" t="s">
        <v>1792</v>
      </c>
      <c r="M274" s="89" t="s">
        <v>1373</v>
      </c>
      <c r="N274" s="130">
        <v>2.4</v>
      </c>
      <c r="O274" s="42" t="s">
        <v>3273</v>
      </c>
      <c r="P274" s="12">
        <v>4</v>
      </c>
    </row>
    <row r="275" spans="12:16" ht="11.25" customHeight="1">
      <c r="L275" s="89" t="s">
        <v>1793</v>
      </c>
      <c r="M275" s="89" t="s">
        <v>1374</v>
      </c>
      <c r="N275" s="130" t="s">
        <v>1353</v>
      </c>
      <c r="O275" s="42"/>
      <c r="P275" s="130" t="s">
        <v>1353</v>
      </c>
    </row>
    <row r="276" spans="12:16" ht="11.25" customHeight="1">
      <c r="L276" s="89" t="s">
        <v>1375</v>
      </c>
      <c r="M276" s="89" t="s">
        <v>1376</v>
      </c>
      <c r="N276" s="130">
        <v>3.18</v>
      </c>
      <c r="O276" s="42" t="s">
        <v>3273</v>
      </c>
      <c r="P276" s="12">
        <v>5</v>
      </c>
    </row>
    <row r="277" spans="12:16" ht="11.25" customHeight="1">
      <c r="L277" s="89" t="s">
        <v>1377</v>
      </c>
      <c r="M277" s="89" t="s">
        <v>1378</v>
      </c>
      <c r="N277" s="130">
        <v>0.69</v>
      </c>
      <c r="O277" s="42" t="s">
        <v>3273</v>
      </c>
      <c r="P277" s="12">
        <v>2</v>
      </c>
    </row>
    <row r="278" spans="12:16" ht="11.25" customHeight="1">
      <c r="L278" s="89" t="s">
        <v>1379</v>
      </c>
      <c r="M278" s="89" t="s">
        <v>1380</v>
      </c>
      <c r="N278" s="130">
        <v>1.42</v>
      </c>
      <c r="O278" s="42" t="s">
        <v>3273</v>
      </c>
      <c r="P278" s="12">
        <v>3</v>
      </c>
    </row>
    <row r="279" spans="12:16" ht="11.25" customHeight="1">
      <c r="L279" s="89" t="s">
        <v>1381</v>
      </c>
      <c r="M279" s="89" t="s">
        <v>1382</v>
      </c>
      <c r="N279" s="130">
        <v>0.99</v>
      </c>
      <c r="O279" s="42" t="s">
        <v>3273</v>
      </c>
      <c r="P279" s="12">
        <v>2</v>
      </c>
    </row>
    <row r="280" spans="12:16" ht="11.25" customHeight="1">
      <c r="L280" s="89" t="s">
        <v>1383</v>
      </c>
      <c r="M280" s="89" t="s">
        <v>1384</v>
      </c>
      <c r="N280" s="130">
        <v>1.73</v>
      </c>
      <c r="O280" s="42" t="s">
        <v>3273</v>
      </c>
      <c r="P280" s="12">
        <v>3</v>
      </c>
    </row>
    <row r="281" spans="12:16" ht="11.25" customHeight="1">
      <c r="L281" s="89" t="s">
        <v>1385</v>
      </c>
      <c r="M281" s="89" t="s">
        <v>1386</v>
      </c>
      <c r="N281" s="130">
        <v>4.63</v>
      </c>
      <c r="O281" s="42" t="s">
        <v>3273</v>
      </c>
      <c r="P281" s="12">
        <v>5</v>
      </c>
    </row>
    <row r="282" spans="12:16" ht="11.25" customHeight="1">
      <c r="L282" s="89" t="s">
        <v>1387</v>
      </c>
      <c r="M282" s="89" t="s">
        <v>1388</v>
      </c>
      <c r="N282" s="130">
        <v>1.68</v>
      </c>
      <c r="O282" s="42" t="s">
        <v>3273</v>
      </c>
      <c r="P282" s="12">
        <v>3</v>
      </c>
    </row>
    <row r="283" spans="12:17" ht="11.25" customHeight="1">
      <c r="L283" s="89" t="s">
        <v>3271</v>
      </c>
      <c r="M283" s="89" t="s">
        <v>1357</v>
      </c>
      <c r="N283" s="130">
        <v>2.87</v>
      </c>
      <c r="P283" s="12">
        <v>4</v>
      </c>
      <c r="Q283" s="41">
        <v>2008</v>
      </c>
    </row>
    <row r="284" spans="12:16" ht="11.25" customHeight="1">
      <c r="L284" s="89" t="s">
        <v>1794</v>
      </c>
      <c r="M284" s="89" t="s">
        <v>1403</v>
      </c>
      <c r="N284" s="130" t="s">
        <v>1353</v>
      </c>
      <c r="O284" s="42"/>
      <c r="P284" s="130" t="s">
        <v>1353</v>
      </c>
    </row>
    <row r="285" spans="12:16" ht="11.25" customHeight="1">
      <c r="L285" s="89" t="s">
        <v>1795</v>
      </c>
      <c r="M285" s="89" t="s">
        <v>3243</v>
      </c>
      <c r="N285" s="130" t="s">
        <v>1353</v>
      </c>
      <c r="O285" s="42"/>
      <c r="P285" s="130" t="s">
        <v>1353</v>
      </c>
    </row>
    <row r="286" spans="12:16" ht="11.25" customHeight="1">
      <c r="L286" s="89" t="s">
        <v>1788</v>
      </c>
      <c r="M286" s="89" t="s">
        <v>1789</v>
      </c>
      <c r="N286" s="130">
        <v>0.77</v>
      </c>
      <c r="O286" s="42" t="s">
        <v>3273</v>
      </c>
      <c r="P286" s="12">
        <v>2</v>
      </c>
    </row>
    <row r="287" spans="12:16" ht="11.25" customHeight="1">
      <c r="L287" s="89" t="s">
        <v>3272</v>
      </c>
      <c r="M287" s="89" t="s">
        <v>1356</v>
      </c>
      <c r="N287" s="130">
        <v>0.86</v>
      </c>
      <c r="O287" s="42" t="s">
        <v>3273</v>
      </c>
      <c r="P287" s="12">
        <v>2</v>
      </c>
    </row>
    <row r="288" spans="12:16" ht="11.25" customHeight="1">
      <c r="L288" s="89"/>
      <c r="M288" s="89"/>
      <c r="N288" s="86"/>
      <c r="O288" s="42"/>
      <c r="P288" s="12"/>
    </row>
    <row r="289" spans="12:16" ht="11.25" customHeight="1">
      <c r="L289" s="89"/>
      <c r="M289" s="89"/>
      <c r="N289" s="86"/>
      <c r="O289" s="42"/>
      <c r="P289" s="39"/>
    </row>
    <row r="290" spans="12:16" ht="11.25" customHeight="1">
      <c r="L290" s="89"/>
      <c r="M290" s="89"/>
      <c r="N290" s="86"/>
      <c r="O290" s="42"/>
      <c r="P290" s="40"/>
    </row>
    <row r="291" spans="12:16" ht="11.25" customHeight="1">
      <c r="L291" s="89"/>
      <c r="M291" s="89"/>
      <c r="N291" s="86"/>
      <c r="O291" s="42"/>
      <c r="P291" s="25"/>
    </row>
    <row r="292" spans="12:16" ht="11.25" customHeight="1">
      <c r="L292" s="89"/>
      <c r="M292" s="89"/>
      <c r="N292" s="86"/>
      <c r="O292" s="42"/>
      <c r="P292" s="25"/>
    </row>
    <row r="293" spans="12:16" ht="11.25" customHeight="1">
      <c r="L293" s="89"/>
      <c r="M293" s="89"/>
      <c r="N293" s="89"/>
      <c r="O293" s="42"/>
      <c r="P293" s="12"/>
    </row>
    <row r="294" spans="12:16" ht="11.25" customHeight="1">
      <c r="L294" s="89"/>
      <c r="M294" s="89"/>
      <c r="N294" s="89"/>
      <c r="O294" s="42"/>
      <c r="P294" s="12"/>
    </row>
    <row r="295" spans="12:16" ht="11.25" customHeight="1">
      <c r="L295" s="89"/>
      <c r="M295" s="89"/>
      <c r="N295" s="89"/>
      <c r="O295" s="42"/>
      <c r="P295" s="12"/>
    </row>
    <row r="296" spans="12:16" ht="11.25" customHeight="1">
      <c r="L296" s="89"/>
      <c r="M296" s="89"/>
      <c r="N296" s="89"/>
      <c r="O296" s="42"/>
      <c r="P296" s="12"/>
    </row>
    <row r="297" spans="12:16" ht="11.25" customHeight="1">
      <c r="L297" s="89"/>
      <c r="M297" s="89"/>
      <c r="N297" s="89"/>
      <c r="O297" s="42"/>
      <c r="P297" s="12"/>
    </row>
    <row r="298" spans="12:16" ht="11.25" customHeight="1">
      <c r="L298" s="89"/>
      <c r="M298" s="89"/>
      <c r="N298" s="89"/>
      <c r="O298" s="42"/>
      <c r="P298" s="12"/>
    </row>
    <row r="299" spans="12:16" ht="11.25" customHeight="1">
      <c r="L299" s="89"/>
      <c r="M299" s="89"/>
      <c r="N299" s="89"/>
      <c r="O299" s="42"/>
      <c r="P299" s="12"/>
    </row>
    <row r="300" spans="12:16" ht="11.25" customHeight="1">
      <c r="L300" s="89"/>
      <c r="M300" s="89"/>
      <c r="N300" s="89"/>
      <c r="O300" s="42"/>
      <c r="P300" s="12"/>
    </row>
    <row r="301" spans="12:16" ht="11.25" customHeight="1">
      <c r="L301" s="89"/>
      <c r="M301" s="89"/>
      <c r="N301" s="89"/>
      <c r="O301" s="42"/>
      <c r="P301" s="12"/>
    </row>
    <row r="302" spans="12:16" ht="11.25" customHeight="1">
      <c r="L302" s="89"/>
      <c r="M302" s="89"/>
      <c r="N302" s="89"/>
      <c r="O302" s="42"/>
      <c r="P302" s="12"/>
    </row>
    <row r="303" spans="12:16" ht="11.25" customHeight="1">
      <c r="L303" s="89"/>
      <c r="M303" s="89"/>
      <c r="N303" s="89"/>
      <c r="O303" s="42"/>
      <c r="P303" s="12"/>
    </row>
    <row r="304" spans="12:16" ht="11.25" customHeight="1">
      <c r="L304" s="89"/>
      <c r="M304" s="89"/>
      <c r="N304" s="89"/>
      <c r="O304" s="42"/>
      <c r="P304" s="12"/>
    </row>
    <row r="305" spans="12:16" ht="11.25" customHeight="1">
      <c r="L305" s="89"/>
      <c r="M305" s="89"/>
      <c r="N305" s="89"/>
      <c r="O305" s="42"/>
      <c r="P305" s="12"/>
    </row>
    <row r="306" spans="12:16" ht="11.25" customHeight="1">
      <c r="L306" s="89"/>
      <c r="M306" s="89"/>
      <c r="N306" s="89"/>
      <c r="O306" s="42"/>
      <c r="P306" s="12"/>
    </row>
    <row r="307" spans="12:16" ht="11.25" customHeight="1">
      <c r="L307" s="89"/>
      <c r="M307" s="89"/>
      <c r="N307" s="89"/>
      <c r="O307" s="42"/>
      <c r="P307" s="12"/>
    </row>
    <row r="308" spans="12:16" ht="11.25" customHeight="1">
      <c r="L308" s="89"/>
      <c r="M308" s="89"/>
      <c r="N308" s="89"/>
      <c r="O308" s="42"/>
      <c r="P308" s="12"/>
    </row>
    <row r="309" spans="12:16" ht="11.25" customHeight="1">
      <c r="L309" s="89"/>
      <c r="M309" s="89"/>
      <c r="N309" s="89"/>
      <c r="O309" s="42"/>
      <c r="P309" s="12"/>
    </row>
    <row r="310" spans="12:16" ht="11.25" customHeight="1">
      <c r="L310" s="89"/>
      <c r="M310" s="89"/>
      <c r="N310" s="89"/>
      <c r="O310" s="42"/>
      <c r="P310" s="12"/>
    </row>
    <row r="311" spans="12:16" ht="11.25" customHeight="1">
      <c r="L311" s="89"/>
      <c r="M311" s="89"/>
      <c r="N311" s="89"/>
      <c r="O311" s="42"/>
      <c r="P311" s="12"/>
    </row>
    <row r="312" spans="12:16" ht="11.25" customHeight="1">
      <c r="L312" s="89"/>
      <c r="M312" s="89"/>
      <c r="N312" s="89"/>
      <c r="O312" s="42"/>
      <c r="P312" s="12"/>
    </row>
    <row r="313" spans="12:16" ht="11.25" customHeight="1">
      <c r="L313" s="89"/>
      <c r="M313" s="89"/>
      <c r="N313" s="89"/>
      <c r="O313" s="42"/>
      <c r="P313" s="12"/>
    </row>
    <row r="314" spans="12:16" ht="11.25" customHeight="1">
      <c r="L314" s="89"/>
      <c r="M314" s="89"/>
      <c r="N314" s="89"/>
      <c r="O314" s="42"/>
      <c r="P314" s="12"/>
    </row>
    <row r="315" spans="12:16" ht="11.25" customHeight="1">
      <c r="L315" s="89"/>
      <c r="M315" s="89"/>
      <c r="N315" s="89"/>
      <c r="O315" s="42"/>
      <c r="P315" s="12"/>
    </row>
    <row r="316" spans="12:16" ht="11.25" customHeight="1">
      <c r="L316" s="89"/>
      <c r="M316" s="89"/>
      <c r="N316" s="89"/>
      <c r="O316" s="42"/>
      <c r="P316" s="12"/>
    </row>
    <row r="317" spans="12:16" ht="11.25" customHeight="1">
      <c r="L317" s="89"/>
      <c r="M317" s="89"/>
      <c r="N317" s="89"/>
      <c r="O317" s="42"/>
      <c r="P317" s="12"/>
    </row>
    <row r="318" spans="12:16" ht="11.25" customHeight="1">
      <c r="L318" s="89"/>
      <c r="M318" s="89"/>
      <c r="N318" s="71"/>
      <c r="O318" s="42"/>
      <c r="P318" s="11"/>
    </row>
    <row r="319" ht="11.25" customHeight="1">
      <c r="P319" s="10"/>
    </row>
    <row r="320" spans="15:16" ht="11.25" customHeight="1">
      <c r="O320" s="42"/>
      <c r="P320" s="10"/>
    </row>
  </sheetData>
  <mergeCells count="1">
    <mergeCell ref="H23:H24"/>
  </mergeCells>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8000860214233"/>
  </sheetPr>
  <dimension ref="A3:Y47"/>
  <sheetViews>
    <sheetView showGridLines="0" workbookViewId="0" topLeftCell="A1"/>
  </sheetViews>
  <sheetFormatPr defaultColWidth="9.140625" defaultRowHeight="12"/>
  <cols>
    <col min="1" max="2" width="2.7109375" style="44" customWidth="1"/>
    <col min="3" max="3" width="18.57421875" style="44" customWidth="1"/>
    <col min="4" max="4" width="30.7109375" style="44" customWidth="1"/>
    <col min="5" max="5" width="32.7109375" style="44" customWidth="1"/>
    <col min="6" max="6" width="30.7109375" style="44" customWidth="1"/>
    <col min="7" max="7" width="9.140625" style="44" customWidth="1"/>
    <col min="8" max="15" width="2.421875" style="44" customWidth="1"/>
    <col min="16" max="16" width="9.140625" style="44" customWidth="1"/>
    <col min="17" max="17" width="16.421875" style="44" customWidth="1"/>
    <col min="18" max="20" width="30.7109375" style="44" customWidth="1"/>
    <col min="21" max="16384" width="9.140625" style="44" customWidth="1"/>
  </cols>
  <sheetData>
    <row r="1" ht="12"/>
    <row r="2" ht="12"/>
    <row r="3" ht="12">
      <c r="C3" s="94" t="s">
        <v>3263</v>
      </c>
    </row>
    <row r="4" ht="12">
      <c r="C4" s="94" t="s">
        <v>3244</v>
      </c>
    </row>
    <row r="5" ht="12">
      <c r="C5" s="55"/>
    </row>
    <row r="6" ht="16.5">
      <c r="C6" s="99" t="s">
        <v>3278</v>
      </c>
    </row>
    <row r="7" ht="12">
      <c r="C7" s="11"/>
    </row>
    <row r="8" ht="12"/>
    <row r="9" ht="12"/>
    <row r="10" spans="4:14" ht="36" customHeight="1">
      <c r="D10" s="45" t="s">
        <v>3280</v>
      </c>
      <c r="E10" s="45" t="s">
        <v>3279</v>
      </c>
      <c r="F10" s="45" t="s">
        <v>659</v>
      </c>
      <c r="G10" s="46"/>
      <c r="M10" s="17"/>
      <c r="N10" s="47"/>
    </row>
    <row r="11" spans="3:18" ht="12">
      <c r="C11" s="44" t="s">
        <v>1765</v>
      </c>
      <c r="D11" s="135">
        <v>2</v>
      </c>
      <c r="E11" s="138">
        <v>18.181818181818183</v>
      </c>
      <c r="F11" s="137">
        <v>2.21</v>
      </c>
      <c r="M11" s="17"/>
      <c r="N11" s="19"/>
      <c r="Q11" s="17"/>
      <c r="R11" s="48"/>
    </row>
    <row r="12" spans="3:18" ht="12">
      <c r="C12" s="44" t="s">
        <v>1768</v>
      </c>
      <c r="D12" s="135">
        <v>1</v>
      </c>
      <c r="E12" s="138">
        <v>20</v>
      </c>
      <c r="F12" s="137">
        <v>2.98</v>
      </c>
      <c r="M12" s="20"/>
      <c r="N12" s="49"/>
      <c r="Q12" s="17"/>
      <c r="R12" s="19"/>
    </row>
    <row r="13" spans="3:18" ht="12">
      <c r="C13" s="44" t="s">
        <v>1769</v>
      </c>
      <c r="D13" s="135">
        <v>11</v>
      </c>
      <c r="E13" s="138">
        <v>30.555555555555557</v>
      </c>
      <c r="F13" s="137">
        <v>2.89</v>
      </c>
      <c r="M13" s="17"/>
      <c r="N13" s="47"/>
      <c r="Q13" s="20"/>
      <c r="R13" s="50"/>
    </row>
    <row r="14" spans="3:18" ht="12">
      <c r="C14" s="44" t="s">
        <v>1774</v>
      </c>
      <c r="D14" s="135">
        <v>2</v>
      </c>
      <c r="E14" s="138">
        <v>9.090909090909092</v>
      </c>
      <c r="F14" s="137">
        <v>2.25</v>
      </c>
      <c r="M14" s="17"/>
      <c r="N14" s="23"/>
      <c r="Q14" s="17"/>
      <c r="R14" s="48"/>
    </row>
    <row r="15" spans="3:18" ht="12">
      <c r="C15" s="44" t="s">
        <v>1779</v>
      </c>
      <c r="D15" s="135">
        <v>2</v>
      </c>
      <c r="E15" s="138">
        <v>22.22222222222222</v>
      </c>
      <c r="F15" s="137">
        <v>2.77</v>
      </c>
      <c r="M15" s="20"/>
      <c r="N15" s="51"/>
      <c r="Q15" s="17"/>
      <c r="R15" s="23"/>
    </row>
    <row r="16" spans="3:18" ht="12">
      <c r="C16" s="134" t="s">
        <v>1783</v>
      </c>
      <c r="D16" s="135">
        <v>1</v>
      </c>
      <c r="E16" s="138">
        <v>50</v>
      </c>
      <c r="F16" s="137">
        <v>2.47</v>
      </c>
      <c r="M16" s="20"/>
      <c r="N16" s="51"/>
      <c r="Q16" s="17"/>
      <c r="R16" s="23"/>
    </row>
    <row r="17" spans="3:18" ht="12">
      <c r="C17" s="44" t="s">
        <v>1785</v>
      </c>
      <c r="D17" s="135">
        <v>3</v>
      </c>
      <c r="E17" s="138">
        <v>60</v>
      </c>
      <c r="F17" s="137">
        <v>3.8</v>
      </c>
      <c r="M17" s="17"/>
      <c r="N17" s="47"/>
      <c r="Q17" s="20"/>
      <c r="R17" s="52"/>
    </row>
    <row r="18" spans="3:18" ht="12">
      <c r="C18" s="44" t="s">
        <v>1786</v>
      </c>
      <c r="D18" s="135">
        <v>4</v>
      </c>
      <c r="E18" s="138">
        <v>50</v>
      </c>
      <c r="F18" s="137">
        <v>3.39</v>
      </c>
      <c r="M18" s="2"/>
      <c r="N18" s="23"/>
      <c r="Q18" s="17"/>
      <c r="R18" s="48"/>
    </row>
    <row r="19" spans="3:18" ht="12">
      <c r="C19" s="44" t="s">
        <v>2917</v>
      </c>
      <c r="D19" s="135">
        <v>6</v>
      </c>
      <c r="E19" s="138">
        <v>16.216216216216218</v>
      </c>
      <c r="F19" s="137">
        <v>1.78</v>
      </c>
      <c r="M19" s="3"/>
      <c r="N19" s="3"/>
      <c r="Q19" s="2"/>
      <c r="R19" s="23"/>
    </row>
    <row r="20" spans="3:18" ht="12">
      <c r="C20" s="53" t="s">
        <v>1355</v>
      </c>
      <c r="D20" s="135">
        <v>2</v>
      </c>
      <c r="E20" s="138">
        <v>28.57142857142857</v>
      </c>
      <c r="F20" s="137">
        <v>1.65</v>
      </c>
      <c r="M20" s="3"/>
      <c r="N20" s="3"/>
      <c r="Q20" s="3"/>
      <c r="R20" s="3"/>
    </row>
    <row r="21" spans="3:18" ht="12">
      <c r="C21" s="53"/>
      <c r="D21" s="135"/>
      <c r="E21" s="136"/>
      <c r="F21" s="137"/>
      <c r="M21" s="28"/>
      <c r="N21" s="3"/>
      <c r="Q21" s="3"/>
      <c r="R21" s="3"/>
    </row>
    <row r="22" spans="1:25" ht="36" customHeight="1">
      <c r="A22" s="56"/>
      <c r="C22" s="202" t="s">
        <v>3301</v>
      </c>
      <c r="D22" s="202"/>
      <c r="E22" s="202"/>
      <c r="F22" s="202"/>
      <c r="G22" s="202"/>
      <c r="M22" s="27"/>
      <c r="N22" s="3"/>
      <c r="Q22" s="27"/>
      <c r="R22" s="3"/>
      <c r="Y22" s="32"/>
    </row>
    <row r="23" spans="3:25" ht="12">
      <c r="C23" s="31" t="s">
        <v>3265</v>
      </c>
      <c r="M23" s="27"/>
      <c r="N23" s="3"/>
      <c r="Q23" s="27"/>
      <c r="R23" s="3"/>
      <c r="Y23" s="23"/>
    </row>
    <row r="24" spans="7:25" ht="12">
      <c r="G24" s="56" t="s">
        <v>1160</v>
      </c>
      <c r="M24" s="27"/>
      <c r="N24" s="3"/>
      <c r="Q24" s="27"/>
      <c r="R24" s="3"/>
      <c r="Y24" s="29"/>
    </row>
    <row r="25" spans="1:25" ht="12" customHeight="1">
      <c r="A25" s="30"/>
      <c r="C25" s="133"/>
      <c r="M25" s="27"/>
      <c r="N25" s="3"/>
      <c r="Q25" s="27"/>
      <c r="R25" s="3"/>
      <c r="Y25" s="11"/>
    </row>
    <row r="26" spans="1:25" ht="12" customHeight="1">
      <c r="A26" s="98"/>
      <c r="C26" s="133"/>
      <c r="M26" s="27"/>
      <c r="N26" s="3"/>
      <c r="Q26" s="27"/>
      <c r="R26" s="3"/>
      <c r="Y26" s="32"/>
    </row>
    <row r="27" spans="1:18" ht="12">
      <c r="A27" s="95"/>
      <c r="C27" s="134"/>
      <c r="M27" s="30"/>
      <c r="N27" s="3"/>
      <c r="Q27" s="27"/>
      <c r="R27" s="3"/>
    </row>
    <row r="28" spans="1:18" ht="12">
      <c r="A28" s="95"/>
      <c r="M28" s="54"/>
      <c r="N28" s="36"/>
      <c r="Q28" s="30"/>
      <c r="R28" s="3"/>
    </row>
    <row r="29" spans="13:18" ht="12">
      <c r="M29" s="54"/>
      <c r="N29" s="34"/>
      <c r="Q29" s="54"/>
      <c r="R29" s="36"/>
    </row>
    <row r="30" spans="13:18" ht="12">
      <c r="M30" s="54"/>
      <c r="N30" s="36"/>
      <c r="Q30" s="54"/>
      <c r="R30" s="34"/>
    </row>
    <row r="31" spans="13:18" ht="12">
      <c r="M31" s="54"/>
      <c r="N31" s="35"/>
      <c r="Q31" s="54"/>
      <c r="R31" s="36"/>
    </row>
    <row r="32" spans="13:18" ht="12">
      <c r="M32" s="54"/>
      <c r="N32" s="36"/>
      <c r="Q32" s="54"/>
      <c r="R32" s="35"/>
    </row>
    <row r="33" spans="17:18" ht="12">
      <c r="Q33" s="54"/>
      <c r="R33" s="36"/>
    </row>
    <row r="34" ht="12"/>
    <row r="35" ht="12">
      <c r="Q35" s="30"/>
    </row>
    <row r="36" spans="17:20" ht="12">
      <c r="Q36" s="27"/>
      <c r="R36" s="45"/>
      <c r="S36" s="45"/>
      <c r="T36" s="45"/>
    </row>
    <row r="37" ht="12"/>
    <row r="38" ht="12"/>
    <row r="39" spans="17:20" ht="12">
      <c r="Q39" s="27"/>
      <c r="R39" s="45"/>
      <c r="S39" s="45"/>
      <c r="T39" s="45"/>
    </row>
    <row r="40" ht="12"/>
    <row r="41" ht="12"/>
    <row r="42" spans="17:20" ht="12">
      <c r="Q42" s="27"/>
      <c r="R42" s="45"/>
      <c r="S42" s="45"/>
      <c r="T42" s="45"/>
    </row>
    <row r="43" ht="12">
      <c r="R43" s="23"/>
    </row>
    <row r="44" ht="12">
      <c r="R44" s="29"/>
    </row>
    <row r="45" ht="12">
      <c r="R45" s="11"/>
    </row>
    <row r="46" ht="12">
      <c r="R46" s="32"/>
    </row>
    <row r="47" ht="12">
      <c r="R47" s="49"/>
    </row>
    <row r="48" ht="12"/>
    <row r="49" ht="12"/>
    <row r="50" ht="12"/>
    <row r="51" ht="12"/>
    <row r="52" ht="12"/>
    <row r="53" ht="12"/>
    <row r="54" ht="12"/>
    <row r="55" ht="12"/>
    <row r="56" ht="12"/>
  </sheetData>
  <mergeCells count="1">
    <mergeCell ref="C22:G22"/>
  </mergeCells>
  <printOptions/>
  <pageMargins left="0.75" right="0.75" top="1" bottom="1" header="0.5" footer="0.5"/>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8000860214233"/>
  </sheetPr>
  <dimension ref="A1:AJ118"/>
  <sheetViews>
    <sheetView showGridLines="0" workbookViewId="0" topLeftCell="A1"/>
  </sheetViews>
  <sheetFormatPr defaultColWidth="9.140625" defaultRowHeight="11.25" customHeight="1"/>
  <cols>
    <col min="1" max="2" width="2.7109375" style="106" customWidth="1"/>
    <col min="3" max="3" width="17.421875" style="106" customWidth="1"/>
    <col min="4" max="4" width="8.7109375" style="106" customWidth="1"/>
    <col min="5" max="5" width="10.57421875" style="106" customWidth="1"/>
    <col min="6" max="12" width="8.7109375" style="106" customWidth="1"/>
    <col min="13" max="13" width="11.140625" style="106" customWidth="1"/>
    <col min="14" max="16" width="8.7109375" style="106" customWidth="1"/>
    <col min="17" max="17" width="12.421875" style="29" customWidth="1"/>
    <col min="18" max="18" width="13.421875" style="29" customWidth="1"/>
    <col min="19" max="19" width="11.7109375" style="106" customWidth="1"/>
    <col min="20" max="20" width="8.7109375" style="106" customWidth="1"/>
    <col min="21" max="21" width="10.8515625" style="106" customWidth="1"/>
    <col min="22" max="22" width="11.28125" style="106" customWidth="1"/>
    <col min="23" max="23" width="11.421875" style="106" customWidth="1"/>
    <col min="24" max="29" width="8.7109375" style="106" customWidth="1"/>
    <col min="30" max="31" width="11.421875" style="106" customWidth="1"/>
    <col min="32" max="32" width="9.140625" style="106" customWidth="1"/>
    <col min="33" max="33" width="11.57421875" style="106" customWidth="1"/>
    <col min="34" max="34" width="11.28125" style="106" customWidth="1"/>
    <col min="35" max="35" width="11.421875" style="106" customWidth="1"/>
    <col min="36" max="36" width="11.57421875" style="106" customWidth="1"/>
    <col min="37" max="249" width="9.140625" style="106" customWidth="1"/>
    <col min="250" max="251" width="5.57421875" style="106" customWidth="1"/>
    <col min="252" max="252" width="1.421875" style="106" customWidth="1"/>
    <col min="253" max="253" width="6.57421875" style="106" customWidth="1"/>
    <col min="254" max="254" width="21.57421875" style="106" customWidth="1"/>
    <col min="255" max="255" width="9.140625" style="106" customWidth="1"/>
    <col min="256" max="256" width="6.140625" style="106" customWidth="1"/>
    <col min="257" max="257" width="33.421875" style="106" customWidth="1"/>
    <col min="258" max="258" width="9.140625" style="106" customWidth="1"/>
    <col min="259" max="259" width="10.28125" style="106" customWidth="1"/>
    <col min="260" max="260" width="10.7109375" style="106" customWidth="1"/>
    <col min="261" max="261" width="6.7109375" style="106" customWidth="1"/>
    <col min="262" max="263" width="9.140625" style="106" customWidth="1"/>
    <col min="264" max="264" width="8.28125" style="106" customWidth="1"/>
    <col min="265" max="266" width="9.140625" style="106" customWidth="1"/>
    <col min="267" max="267" width="10.7109375" style="106" customWidth="1"/>
    <col min="268" max="505" width="9.140625" style="106" customWidth="1"/>
    <col min="506" max="507" width="5.57421875" style="106" customWidth="1"/>
    <col min="508" max="508" width="1.421875" style="106" customWidth="1"/>
    <col min="509" max="509" width="6.57421875" style="106" customWidth="1"/>
    <col min="510" max="510" width="21.57421875" style="106" customWidth="1"/>
    <col min="511" max="511" width="9.140625" style="106" customWidth="1"/>
    <col min="512" max="512" width="6.140625" style="106" customWidth="1"/>
    <col min="513" max="513" width="33.421875" style="106" customWidth="1"/>
    <col min="514" max="514" width="9.140625" style="106" customWidth="1"/>
    <col min="515" max="515" width="10.28125" style="106" customWidth="1"/>
    <col min="516" max="516" width="10.7109375" style="106" customWidth="1"/>
    <col min="517" max="517" width="6.7109375" style="106" customWidth="1"/>
    <col min="518" max="519" width="9.140625" style="106" customWidth="1"/>
    <col min="520" max="520" width="8.28125" style="106" customWidth="1"/>
    <col min="521" max="522" width="9.140625" style="106" customWidth="1"/>
    <col min="523" max="523" width="10.7109375" style="106" customWidth="1"/>
    <col min="524" max="761" width="9.140625" style="106" customWidth="1"/>
    <col min="762" max="763" width="5.57421875" style="106" customWidth="1"/>
    <col min="764" max="764" width="1.421875" style="106" customWidth="1"/>
    <col min="765" max="765" width="6.57421875" style="106" customWidth="1"/>
    <col min="766" max="766" width="21.57421875" style="106" customWidth="1"/>
    <col min="767" max="767" width="9.140625" style="106" customWidth="1"/>
    <col min="768" max="768" width="6.140625" style="106" customWidth="1"/>
    <col min="769" max="769" width="33.421875" style="106" customWidth="1"/>
    <col min="770" max="770" width="9.140625" style="106" customWidth="1"/>
    <col min="771" max="771" width="10.28125" style="106" customWidth="1"/>
    <col min="772" max="772" width="10.7109375" style="106" customWidth="1"/>
    <col min="773" max="773" width="6.7109375" style="106" customWidth="1"/>
    <col min="774" max="775" width="9.140625" style="106" customWidth="1"/>
    <col min="776" max="776" width="8.28125" style="106" customWidth="1"/>
    <col min="777" max="778" width="9.140625" style="106" customWidth="1"/>
    <col min="779" max="779" width="10.7109375" style="106" customWidth="1"/>
    <col min="780" max="1017" width="9.140625" style="106" customWidth="1"/>
    <col min="1018" max="1019" width="5.57421875" style="106" customWidth="1"/>
    <col min="1020" max="1020" width="1.421875" style="106" customWidth="1"/>
    <col min="1021" max="1021" width="6.57421875" style="106" customWidth="1"/>
    <col min="1022" max="1022" width="21.57421875" style="106" customWidth="1"/>
    <col min="1023" max="1023" width="9.140625" style="106" customWidth="1"/>
    <col min="1024" max="1024" width="6.140625" style="106" customWidth="1"/>
    <col min="1025" max="1025" width="33.421875" style="106" customWidth="1"/>
    <col min="1026" max="1026" width="9.140625" style="106" customWidth="1"/>
    <col min="1027" max="1027" width="10.28125" style="106" customWidth="1"/>
    <col min="1028" max="1028" width="10.7109375" style="106" customWidth="1"/>
    <col min="1029" max="1029" width="6.7109375" style="106" customWidth="1"/>
    <col min="1030" max="1031" width="9.140625" style="106" customWidth="1"/>
    <col min="1032" max="1032" width="8.28125" style="106" customWidth="1"/>
    <col min="1033" max="1034" width="9.140625" style="106" customWidth="1"/>
    <col min="1035" max="1035" width="10.7109375" style="106" customWidth="1"/>
    <col min="1036" max="1273" width="9.140625" style="106" customWidth="1"/>
    <col min="1274" max="1275" width="5.57421875" style="106" customWidth="1"/>
    <col min="1276" max="1276" width="1.421875" style="106" customWidth="1"/>
    <col min="1277" max="1277" width="6.57421875" style="106" customWidth="1"/>
    <col min="1278" max="1278" width="21.57421875" style="106" customWidth="1"/>
    <col min="1279" max="1279" width="9.140625" style="106" customWidth="1"/>
    <col min="1280" max="1280" width="6.140625" style="106" customWidth="1"/>
    <col min="1281" max="1281" width="33.421875" style="106" customWidth="1"/>
    <col min="1282" max="1282" width="9.140625" style="106" customWidth="1"/>
    <col min="1283" max="1283" width="10.28125" style="106" customWidth="1"/>
    <col min="1284" max="1284" width="10.7109375" style="106" customWidth="1"/>
    <col min="1285" max="1285" width="6.7109375" style="106" customWidth="1"/>
    <col min="1286" max="1287" width="9.140625" style="106" customWidth="1"/>
    <col min="1288" max="1288" width="8.28125" style="106" customWidth="1"/>
    <col min="1289" max="1290" width="9.140625" style="106" customWidth="1"/>
    <col min="1291" max="1291" width="10.7109375" style="106" customWidth="1"/>
    <col min="1292" max="1529" width="9.140625" style="106" customWidth="1"/>
    <col min="1530" max="1531" width="5.57421875" style="106" customWidth="1"/>
    <col min="1532" max="1532" width="1.421875" style="106" customWidth="1"/>
    <col min="1533" max="1533" width="6.57421875" style="106" customWidth="1"/>
    <col min="1534" max="1534" width="21.57421875" style="106" customWidth="1"/>
    <col min="1535" max="1535" width="9.140625" style="106" customWidth="1"/>
    <col min="1536" max="1536" width="6.140625" style="106" customWidth="1"/>
    <col min="1537" max="1537" width="33.421875" style="106" customWidth="1"/>
    <col min="1538" max="1538" width="9.140625" style="106" customWidth="1"/>
    <col min="1539" max="1539" width="10.28125" style="106" customWidth="1"/>
    <col min="1540" max="1540" width="10.7109375" style="106" customWidth="1"/>
    <col min="1541" max="1541" width="6.7109375" style="106" customWidth="1"/>
    <col min="1542" max="1543" width="9.140625" style="106" customWidth="1"/>
    <col min="1544" max="1544" width="8.28125" style="106" customWidth="1"/>
    <col min="1545" max="1546" width="9.140625" style="106" customWidth="1"/>
    <col min="1547" max="1547" width="10.7109375" style="106" customWidth="1"/>
    <col min="1548" max="1785" width="9.140625" style="106" customWidth="1"/>
    <col min="1786" max="1787" width="5.57421875" style="106" customWidth="1"/>
    <col min="1788" max="1788" width="1.421875" style="106" customWidth="1"/>
    <col min="1789" max="1789" width="6.57421875" style="106" customWidth="1"/>
    <col min="1790" max="1790" width="21.57421875" style="106" customWidth="1"/>
    <col min="1791" max="1791" width="9.140625" style="106" customWidth="1"/>
    <col min="1792" max="1792" width="6.140625" style="106" customWidth="1"/>
    <col min="1793" max="1793" width="33.421875" style="106" customWidth="1"/>
    <col min="1794" max="1794" width="9.140625" style="106" customWidth="1"/>
    <col min="1795" max="1795" width="10.28125" style="106" customWidth="1"/>
    <col min="1796" max="1796" width="10.7109375" style="106" customWidth="1"/>
    <col min="1797" max="1797" width="6.7109375" style="106" customWidth="1"/>
    <col min="1798" max="1799" width="9.140625" style="106" customWidth="1"/>
    <col min="1800" max="1800" width="8.28125" style="106" customWidth="1"/>
    <col min="1801" max="1802" width="9.140625" style="106" customWidth="1"/>
    <col min="1803" max="1803" width="10.7109375" style="106" customWidth="1"/>
    <col min="1804" max="2041" width="9.140625" style="106" customWidth="1"/>
    <col min="2042" max="2043" width="5.57421875" style="106" customWidth="1"/>
    <col min="2044" max="2044" width="1.421875" style="106" customWidth="1"/>
    <col min="2045" max="2045" width="6.57421875" style="106" customWidth="1"/>
    <col min="2046" max="2046" width="21.57421875" style="106" customWidth="1"/>
    <col min="2047" max="2047" width="9.140625" style="106" customWidth="1"/>
    <col min="2048" max="2048" width="6.140625" style="106" customWidth="1"/>
    <col min="2049" max="2049" width="33.421875" style="106" customWidth="1"/>
    <col min="2050" max="2050" width="9.140625" style="106" customWidth="1"/>
    <col min="2051" max="2051" width="10.28125" style="106" customWidth="1"/>
    <col min="2052" max="2052" width="10.7109375" style="106" customWidth="1"/>
    <col min="2053" max="2053" width="6.7109375" style="106" customWidth="1"/>
    <col min="2054" max="2055" width="9.140625" style="106" customWidth="1"/>
    <col min="2056" max="2056" width="8.28125" style="106" customWidth="1"/>
    <col min="2057" max="2058" width="9.140625" style="106" customWidth="1"/>
    <col min="2059" max="2059" width="10.7109375" style="106" customWidth="1"/>
    <col min="2060" max="2297" width="9.140625" style="106" customWidth="1"/>
    <col min="2298" max="2299" width="5.57421875" style="106" customWidth="1"/>
    <col min="2300" max="2300" width="1.421875" style="106" customWidth="1"/>
    <col min="2301" max="2301" width="6.57421875" style="106" customWidth="1"/>
    <col min="2302" max="2302" width="21.57421875" style="106" customWidth="1"/>
    <col min="2303" max="2303" width="9.140625" style="106" customWidth="1"/>
    <col min="2304" max="2304" width="6.140625" style="106" customWidth="1"/>
    <col min="2305" max="2305" width="33.421875" style="106" customWidth="1"/>
    <col min="2306" max="2306" width="9.140625" style="106" customWidth="1"/>
    <col min="2307" max="2307" width="10.28125" style="106" customWidth="1"/>
    <col min="2308" max="2308" width="10.7109375" style="106" customWidth="1"/>
    <col min="2309" max="2309" width="6.7109375" style="106" customWidth="1"/>
    <col min="2310" max="2311" width="9.140625" style="106" customWidth="1"/>
    <col min="2312" max="2312" width="8.28125" style="106" customWidth="1"/>
    <col min="2313" max="2314" width="9.140625" style="106" customWidth="1"/>
    <col min="2315" max="2315" width="10.7109375" style="106" customWidth="1"/>
    <col min="2316" max="2553" width="9.140625" style="106" customWidth="1"/>
    <col min="2554" max="2555" width="5.57421875" style="106" customWidth="1"/>
    <col min="2556" max="2556" width="1.421875" style="106" customWidth="1"/>
    <col min="2557" max="2557" width="6.57421875" style="106" customWidth="1"/>
    <col min="2558" max="2558" width="21.57421875" style="106" customWidth="1"/>
    <col min="2559" max="2559" width="9.140625" style="106" customWidth="1"/>
    <col min="2560" max="2560" width="6.140625" style="106" customWidth="1"/>
    <col min="2561" max="2561" width="33.421875" style="106" customWidth="1"/>
    <col min="2562" max="2562" width="9.140625" style="106" customWidth="1"/>
    <col min="2563" max="2563" width="10.28125" style="106" customWidth="1"/>
    <col min="2564" max="2564" width="10.7109375" style="106" customWidth="1"/>
    <col min="2565" max="2565" width="6.7109375" style="106" customWidth="1"/>
    <col min="2566" max="2567" width="9.140625" style="106" customWidth="1"/>
    <col min="2568" max="2568" width="8.28125" style="106" customWidth="1"/>
    <col min="2569" max="2570" width="9.140625" style="106" customWidth="1"/>
    <col min="2571" max="2571" width="10.7109375" style="106" customWidth="1"/>
    <col min="2572" max="2809" width="9.140625" style="106" customWidth="1"/>
    <col min="2810" max="2811" width="5.57421875" style="106" customWidth="1"/>
    <col min="2812" max="2812" width="1.421875" style="106" customWidth="1"/>
    <col min="2813" max="2813" width="6.57421875" style="106" customWidth="1"/>
    <col min="2814" max="2814" width="21.57421875" style="106" customWidth="1"/>
    <col min="2815" max="2815" width="9.140625" style="106" customWidth="1"/>
    <col min="2816" max="2816" width="6.140625" style="106" customWidth="1"/>
    <col min="2817" max="2817" width="33.421875" style="106" customWidth="1"/>
    <col min="2818" max="2818" width="9.140625" style="106" customWidth="1"/>
    <col min="2819" max="2819" width="10.28125" style="106" customWidth="1"/>
    <col min="2820" max="2820" width="10.7109375" style="106" customWidth="1"/>
    <col min="2821" max="2821" width="6.7109375" style="106" customWidth="1"/>
    <col min="2822" max="2823" width="9.140625" style="106" customWidth="1"/>
    <col min="2824" max="2824" width="8.28125" style="106" customWidth="1"/>
    <col min="2825" max="2826" width="9.140625" style="106" customWidth="1"/>
    <col min="2827" max="2827" width="10.7109375" style="106" customWidth="1"/>
    <col min="2828" max="3065" width="9.140625" style="106" customWidth="1"/>
    <col min="3066" max="3067" width="5.57421875" style="106" customWidth="1"/>
    <col min="3068" max="3068" width="1.421875" style="106" customWidth="1"/>
    <col min="3069" max="3069" width="6.57421875" style="106" customWidth="1"/>
    <col min="3070" max="3070" width="21.57421875" style="106" customWidth="1"/>
    <col min="3071" max="3071" width="9.140625" style="106" customWidth="1"/>
    <col min="3072" max="3072" width="6.140625" style="106" customWidth="1"/>
    <col min="3073" max="3073" width="33.421875" style="106" customWidth="1"/>
    <col min="3074" max="3074" width="9.140625" style="106" customWidth="1"/>
    <col min="3075" max="3075" width="10.28125" style="106" customWidth="1"/>
    <col min="3076" max="3076" width="10.7109375" style="106" customWidth="1"/>
    <col min="3077" max="3077" width="6.7109375" style="106" customWidth="1"/>
    <col min="3078" max="3079" width="9.140625" style="106" customWidth="1"/>
    <col min="3080" max="3080" width="8.28125" style="106" customWidth="1"/>
    <col min="3081" max="3082" width="9.140625" style="106" customWidth="1"/>
    <col min="3083" max="3083" width="10.7109375" style="106" customWidth="1"/>
    <col min="3084" max="3321" width="9.140625" style="106" customWidth="1"/>
    <col min="3322" max="3323" width="5.57421875" style="106" customWidth="1"/>
    <col min="3324" max="3324" width="1.421875" style="106" customWidth="1"/>
    <col min="3325" max="3325" width="6.57421875" style="106" customWidth="1"/>
    <col min="3326" max="3326" width="21.57421875" style="106" customWidth="1"/>
    <col min="3327" max="3327" width="9.140625" style="106" customWidth="1"/>
    <col min="3328" max="3328" width="6.140625" style="106" customWidth="1"/>
    <col min="3329" max="3329" width="33.421875" style="106" customWidth="1"/>
    <col min="3330" max="3330" width="9.140625" style="106" customWidth="1"/>
    <col min="3331" max="3331" width="10.28125" style="106" customWidth="1"/>
    <col min="3332" max="3332" width="10.7109375" style="106" customWidth="1"/>
    <col min="3333" max="3333" width="6.7109375" style="106" customWidth="1"/>
    <col min="3334" max="3335" width="9.140625" style="106" customWidth="1"/>
    <col min="3336" max="3336" width="8.28125" style="106" customWidth="1"/>
    <col min="3337" max="3338" width="9.140625" style="106" customWidth="1"/>
    <col min="3339" max="3339" width="10.7109375" style="106" customWidth="1"/>
    <col min="3340" max="3577" width="9.140625" style="106" customWidth="1"/>
    <col min="3578" max="3579" width="5.57421875" style="106" customWidth="1"/>
    <col min="3580" max="3580" width="1.421875" style="106" customWidth="1"/>
    <col min="3581" max="3581" width="6.57421875" style="106" customWidth="1"/>
    <col min="3582" max="3582" width="21.57421875" style="106" customWidth="1"/>
    <col min="3583" max="3583" width="9.140625" style="106" customWidth="1"/>
    <col min="3584" max="3584" width="6.140625" style="106" customWidth="1"/>
    <col min="3585" max="3585" width="33.421875" style="106" customWidth="1"/>
    <col min="3586" max="3586" width="9.140625" style="106" customWidth="1"/>
    <col min="3587" max="3587" width="10.28125" style="106" customWidth="1"/>
    <col min="3588" max="3588" width="10.7109375" style="106" customWidth="1"/>
    <col min="3589" max="3589" width="6.7109375" style="106" customWidth="1"/>
    <col min="3590" max="3591" width="9.140625" style="106" customWidth="1"/>
    <col min="3592" max="3592" width="8.28125" style="106" customWidth="1"/>
    <col min="3593" max="3594" width="9.140625" style="106" customWidth="1"/>
    <col min="3595" max="3595" width="10.7109375" style="106" customWidth="1"/>
    <col min="3596" max="3833" width="9.140625" style="106" customWidth="1"/>
    <col min="3834" max="3835" width="5.57421875" style="106" customWidth="1"/>
    <col min="3836" max="3836" width="1.421875" style="106" customWidth="1"/>
    <col min="3837" max="3837" width="6.57421875" style="106" customWidth="1"/>
    <col min="3838" max="3838" width="21.57421875" style="106" customWidth="1"/>
    <col min="3839" max="3839" width="9.140625" style="106" customWidth="1"/>
    <col min="3840" max="3840" width="6.140625" style="106" customWidth="1"/>
    <col min="3841" max="3841" width="33.421875" style="106" customWidth="1"/>
    <col min="3842" max="3842" width="9.140625" style="106" customWidth="1"/>
    <col min="3843" max="3843" width="10.28125" style="106" customWidth="1"/>
    <col min="3844" max="3844" width="10.7109375" style="106" customWidth="1"/>
    <col min="3845" max="3845" width="6.7109375" style="106" customWidth="1"/>
    <col min="3846" max="3847" width="9.140625" style="106" customWidth="1"/>
    <col min="3848" max="3848" width="8.28125" style="106" customWidth="1"/>
    <col min="3849" max="3850" width="9.140625" style="106" customWidth="1"/>
    <col min="3851" max="3851" width="10.7109375" style="106" customWidth="1"/>
    <col min="3852" max="4089" width="9.140625" style="106" customWidth="1"/>
    <col min="4090" max="4091" width="5.57421875" style="106" customWidth="1"/>
    <col min="4092" max="4092" width="1.421875" style="106" customWidth="1"/>
    <col min="4093" max="4093" width="6.57421875" style="106" customWidth="1"/>
    <col min="4094" max="4094" width="21.57421875" style="106" customWidth="1"/>
    <col min="4095" max="4095" width="9.140625" style="106" customWidth="1"/>
    <col min="4096" max="4096" width="6.140625" style="106" customWidth="1"/>
    <col min="4097" max="4097" width="33.421875" style="106" customWidth="1"/>
    <col min="4098" max="4098" width="9.140625" style="106" customWidth="1"/>
    <col min="4099" max="4099" width="10.28125" style="106" customWidth="1"/>
    <col min="4100" max="4100" width="10.7109375" style="106" customWidth="1"/>
    <col min="4101" max="4101" width="6.7109375" style="106" customWidth="1"/>
    <col min="4102" max="4103" width="9.140625" style="106" customWidth="1"/>
    <col min="4104" max="4104" width="8.28125" style="106" customWidth="1"/>
    <col min="4105" max="4106" width="9.140625" style="106" customWidth="1"/>
    <col min="4107" max="4107" width="10.7109375" style="106" customWidth="1"/>
    <col min="4108" max="4345" width="9.140625" style="106" customWidth="1"/>
    <col min="4346" max="4347" width="5.57421875" style="106" customWidth="1"/>
    <col min="4348" max="4348" width="1.421875" style="106" customWidth="1"/>
    <col min="4349" max="4349" width="6.57421875" style="106" customWidth="1"/>
    <col min="4350" max="4350" width="21.57421875" style="106" customWidth="1"/>
    <col min="4351" max="4351" width="9.140625" style="106" customWidth="1"/>
    <col min="4352" max="4352" width="6.140625" style="106" customWidth="1"/>
    <col min="4353" max="4353" width="33.421875" style="106" customWidth="1"/>
    <col min="4354" max="4354" width="9.140625" style="106" customWidth="1"/>
    <col min="4355" max="4355" width="10.28125" style="106" customWidth="1"/>
    <col min="4356" max="4356" width="10.7109375" style="106" customWidth="1"/>
    <col min="4357" max="4357" width="6.7109375" style="106" customWidth="1"/>
    <col min="4358" max="4359" width="9.140625" style="106" customWidth="1"/>
    <col min="4360" max="4360" width="8.28125" style="106" customWidth="1"/>
    <col min="4361" max="4362" width="9.140625" style="106" customWidth="1"/>
    <col min="4363" max="4363" width="10.7109375" style="106" customWidth="1"/>
    <col min="4364" max="4601" width="9.140625" style="106" customWidth="1"/>
    <col min="4602" max="4603" width="5.57421875" style="106" customWidth="1"/>
    <col min="4604" max="4604" width="1.421875" style="106" customWidth="1"/>
    <col min="4605" max="4605" width="6.57421875" style="106" customWidth="1"/>
    <col min="4606" max="4606" width="21.57421875" style="106" customWidth="1"/>
    <col min="4607" max="4607" width="9.140625" style="106" customWidth="1"/>
    <col min="4608" max="4608" width="6.140625" style="106" customWidth="1"/>
    <col min="4609" max="4609" width="33.421875" style="106" customWidth="1"/>
    <col min="4610" max="4610" width="9.140625" style="106" customWidth="1"/>
    <col min="4611" max="4611" width="10.28125" style="106" customWidth="1"/>
    <col min="4612" max="4612" width="10.7109375" style="106" customWidth="1"/>
    <col min="4613" max="4613" width="6.7109375" style="106" customWidth="1"/>
    <col min="4614" max="4615" width="9.140625" style="106" customWidth="1"/>
    <col min="4616" max="4616" width="8.28125" style="106" customWidth="1"/>
    <col min="4617" max="4618" width="9.140625" style="106" customWidth="1"/>
    <col min="4619" max="4619" width="10.7109375" style="106" customWidth="1"/>
    <col min="4620" max="4857" width="9.140625" style="106" customWidth="1"/>
    <col min="4858" max="4859" width="5.57421875" style="106" customWidth="1"/>
    <col min="4860" max="4860" width="1.421875" style="106" customWidth="1"/>
    <col min="4861" max="4861" width="6.57421875" style="106" customWidth="1"/>
    <col min="4862" max="4862" width="21.57421875" style="106" customWidth="1"/>
    <col min="4863" max="4863" width="9.140625" style="106" customWidth="1"/>
    <col min="4864" max="4864" width="6.140625" style="106" customWidth="1"/>
    <col min="4865" max="4865" width="33.421875" style="106" customWidth="1"/>
    <col min="4866" max="4866" width="9.140625" style="106" customWidth="1"/>
    <col min="4867" max="4867" width="10.28125" style="106" customWidth="1"/>
    <col min="4868" max="4868" width="10.7109375" style="106" customWidth="1"/>
    <col min="4869" max="4869" width="6.7109375" style="106" customWidth="1"/>
    <col min="4870" max="4871" width="9.140625" style="106" customWidth="1"/>
    <col min="4872" max="4872" width="8.28125" style="106" customWidth="1"/>
    <col min="4873" max="4874" width="9.140625" style="106" customWidth="1"/>
    <col min="4875" max="4875" width="10.7109375" style="106" customWidth="1"/>
    <col min="4876" max="5113" width="9.140625" style="106" customWidth="1"/>
    <col min="5114" max="5115" width="5.57421875" style="106" customWidth="1"/>
    <col min="5116" max="5116" width="1.421875" style="106" customWidth="1"/>
    <col min="5117" max="5117" width="6.57421875" style="106" customWidth="1"/>
    <col min="5118" max="5118" width="21.57421875" style="106" customWidth="1"/>
    <col min="5119" max="5119" width="9.140625" style="106" customWidth="1"/>
    <col min="5120" max="5120" width="6.140625" style="106" customWidth="1"/>
    <col min="5121" max="5121" width="33.421875" style="106" customWidth="1"/>
    <col min="5122" max="5122" width="9.140625" style="106" customWidth="1"/>
    <col min="5123" max="5123" width="10.28125" style="106" customWidth="1"/>
    <col min="5124" max="5124" width="10.7109375" style="106" customWidth="1"/>
    <col min="5125" max="5125" width="6.7109375" style="106" customWidth="1"/>
    <col min="5126" max="5127" width="9.140625" style="106" customWidth="1"/>
    <col min="5128" max="5128" width="8.28125" style="106" customWidth="1"/>
    <col min="5129" max="5130" width="9.140625" style="106" customWidth="1"/>
    <col min="5131" max="5131" width="10.7109375" style="106" customWidth="1"/>
    <col min="5132" max="5369" width="9.140625" style="106" customWidth="1"/>
    <col min="5370" max="5371" width="5.57421875" style="106" customWidth="1"/>
    <col min="5372" max="5372" width="1.421875" style="106" customWidth="1"/>
    <col min="5373" max="5373" width="6.57421875" style="106" customWidth="1"/>
    <col min="5374" max="5374" width="21.57421875" style="106" customWidth="1"/>
    <col min="5375" max="5375" width="9.140625" style="106" customWidth="1"/>
    <col min="5376" max="5376" width="6.140625" style="106" customWidth="1"/>
    <col min="5377" max="5377" width="33.421875" style="106" customWidth="1"/>
    <col min="5378" max="5378" width="9.140625" style="106" customWidth="1"/>
    <col min="5379" max="5379" width="10.28125" style="106" customWidth="1"/>
    <col min="5380" max="5380" width="10.7109375" style="106" customWidth="1"/>
    <col min="5381" max="5381" width="6.7109375" style="106" customWidth="1"/>
    <col min="5382" max="5383" width="9.140625" style="106" customWidth="1"/>
    <col min="5384" max="5384" width="8.28125" style="106" customWidth="1"/>
    <col min="5385" max="5386" width="9.140625" style="106" customWidth="1"/>
    <col min="5387" max="5387" width="10.7109375" style="106" customWidth="1"/>
    <col min="5388" max="5625" width="9.140625" style="106" customWidth="1"/>
    <col min="5626" max="5627" width="5.57421875" style="106" customWidth="1"/>
    <col min="5628" max="5628" width="1.421875" style="106" customWidth="1"/>
    <col min="5629" max="5629" width="6.57421875" style="106" customWidth="1"/>
    <col min="5630" max="5630" width="21.57421875" style="106" customWidth="1"/>
    <col min="5631" max="5631" width="9.140625" style="106" customWidth="1"/>
    <col min="5632" max="5632" width="6.140625" style="106" customWidth="1"/>
    <col min="5633" max="5633" width="33.421875" style="106" customWidth="1"/>
    <col min="5634" max="5634" width="9.140625" style="106" customWidth="1"/>
    <col min="5635" max="5635" width="10.28125" style="106" customWidth="1"/>
    <col min="5636" max="5636" width="10.7109375" style="106" customWidth="1"/>
    <col min="5637" max="5637" width="6.7109375" style="106" customWidth="1"/>
    <col min="5638" max="5639" width="9.140625" style="106" customWidth="1"/>
    <col min="5640" max="5640" width="8.28125" style="106" customWidth="1"/>
    <col min="5641" max="5642" width="9.140625" style="106" customWidth="1"/>
    <col min="5643" max="5643" width="10.7109375" style="106" customWidth="1"/>
    <col min="5644" max="5881" width="9.140625" style="106" customWidth="1"/>
    <col min="5882" max="5883" width="5.57421875" style="106" customWidth="1"/>
    <col min="5884" max="5884" width="1.421875" style="106" customWidth="1"/>
    <col min="5885" max="5885" width="6.57421875" style="106" customWidth="1"/>
    <col min="5886" max="5886" width="21.57421875" style="106" customWidth="1"/>
    <col min="5887" max="5887" width="9.140625" style="106" customWidth="1"/>
    <col min="5888" max="5888" width="6.140625" style="106" customWidth="1"/>
    <col min="5889" max="5889" width="33.421875" style="106" customWidth="1"/>
    <col min="5890" max="5890" width="9.140625" style="106" customWidth="1"/>
    <col min="5891" max="5891" width="10.28125" style="106" customWidth="1"/>
    <col min="5892" max="5892" width="10.7109375" style="106" customWidth="1"/>
    <col min="5893" max="5893" width="6.7109375" style="106" customWidth="1"/>
    <col min="5894" max="5895" width="9.140625" style="106" customWidth="1"/>
    <col min="5896" max="5896" width="8.28125" style="106" customWidth="1"/>
    <col min="5897" max="5898" width="9.140625" style="106" customWidth="1"/>
    <col min="5899" max="5899" width="10.7109375" style="106" customWidth="1"/>
    <col min="5900" max="6137" width="9.140625" style="106" customWidth="1"/>
    <col min="6138" max="6139" width="5.57421875" style="106" customWidth="1"/>
    <col min="6140" max="6140" width="1.421875" style="106" customWidth="1"/>
    <col min="6141" max="6141" width="6.57421875" style="106" customWidth="1"/>
    <col min="6142" max="6142" width="21.57421875" style="106" customWidth="1"/>
    <col min="6143" max="6143" width="9.140625" style="106" customWidth="1"/>
    <col min="6144" max="6144" width="6.140625" style="106" customWidth="1"/>
    <col min="6145" max="6145" width="33.421875" style="106" customWidth="1"/>
    <col min="6146" max="6146" width="9.140625" style="106" customWidth="1"/>
    <col min="6147" max="6147" width="10.28125" style="106" customWidth="1"/>
    <col min="6148" max="6148" width="10.7109375" style="106" customWidth="1"/>
    <col min="6149" max="6149" width="6.7109375" style="106" customWidth="1"/>
    <col min="6150" max="6151" width="9.140625" style="106" customWidth="1"/>
    <col min="6152" max="6152" width="8.28125" style="106" customWidth="1"/>
    <col min="6153" max="6154" width="9.140625" style="106" customWidth="1"/>
    <col min="6155" max="6155" width="10.7109375" style="106" customWidth="1"/>
    <col min="6156" max="6393" width="9.140625" style="106" customWidth="1"/>
    <col min="6394" max="6395" width="5.57421875" style="106" customWidth="1"/>
    <col min="6396" max="6396" width="1.421875" style="106" customWidth="1"/>
    <col min="6397" max="6397" width="6.57421875" style="106" customWidth="1"/>
    <col min="6398" max="6398" width="21.57421875" style="106" customWidth="1"/>
    <col min="6399" max="6399" width="9.140625" style="106" customWidth="1"/>
    <col min="6400" max="6400" width="6.140625" style="106" customWidth="1"/>
    <col min="6401" max="6401" width="33.421875" style="106" customWidth="1"/>
    <col min="6402" max="6402" width="9.140625" style="106" customWidth="1"/>
    <col min="6403" max="6403" width="10.28125" style="106" customWidth="1"/>
    <col min="6404" max="6404" width="10.7109375" style="106" customWidth="1"/>
    <col min="6405" max="6405" width="6.7109375" style="106" customWidth="1"/>
    <col min="6406" max="6407" width="9.140625" style="106" customWidth="1"/>
    <col min="6408" max="6408" width="8.28125" style="106" customWidth="1"/>
    <col min="6409" max="6410" width="9.140625" style="106" customWidth="1"/>
    <col min="6411" max="6411" width="10.7109375" style="106" customWidth="1"/>
    <col min="6412" max="6649" width="9.140625" style="106" customWidth="1"/>
    <col min="6650" max="6651" width="5.57421875" style="106" customWidth="1"/>
    <col min="6652" max="6652" width="1.421875" style="106" customWidth="1"/>
    <col min="6653" max="6653" width="6.57421875" style="106" customWidth="1"/>
    <col min="6654" max="6654" width="21.57421875" style="106" customWidth="1"/>
    <col min="6655" max="6655" width="9.140625" style="106" customWidth="1"/>
    <col min="6656" max="6656" width="6.140625" style="106" customWidth="1"/>
    <col min="6657" max="6657" width="33.421875" style="106" customWidth="1"/>
    <col min="6658" max="6658" width="9.140625" style="106" customWidth="1"/>
    <col min="6659" max="6659" width="10.28125" style="106" customWidth="1"/>
    <col min="6660" max="6660" width="10.7109375" style="106" customWidth="1"/>
    <col min="6661" max="6661" width="6.7109375" style="106" customWidth="1"/>
    <col min="6662" max="6663" width="9.140625" style="106" customWidth="1"/>
    <col min="6664" max="6664" width="8.28125" style="106" customWidth="1"/>
    <col min="6665" max="6666" width="9.140625" style="106" customWidth="1"/>
    <col min="6667" max="6667" width="10.7109375" style="106" customWidth="1"/>
    <col min="6668" max="6905" width="9.140625" style="106" customWidth="1"/>
    <col min="6906" max="6907" width="5.57421875" style="106" customWidth="1"/>
    <col min="6908" max="6908" width="1.421875" style="106" customWidth="1"/>
    <col min="6909" max="6909" width="6.57421875" style="106" customWidth="1"/>
    <col min="6910" max="6910" width="21.57421875" style="106" customWidth="1"/>
    <col min="6911" max="6911" width="9.140625" style="106" customWidth="1"/>
    <col min="6912" max="6912" width="6.140625" style="106" customWidth="1"/>
    <col min="6913" max="6913" width="33.421875" style="106" customWidth="1"/>
    <col min="6914" max="6914" width="9.140625" style="106" customWidth="1"/>
    <col min="6915" max="6915" width="10.28125" style="106" customWidth="1"/>
    <col min="6916" max="6916" width="10.7109375" style="106" customWidth="1"/>
    <col min="6917" max="6917" width="6.7109375" style="106" customWidth="1"/>
    <col min="6918" max="6919" width="9.140625" style="106" customWidth="1"/>
    <col min="6920" max="6920" width="8.28125" style="106" customWidth="1"/>
    <col min="6921" max="6922" width="9.140625" style="106" customWidth="1"/>
    <col min="6923" max="6923" width="10.7109375" style="106" customWidth="1"/>
    <col min="6924" max="7161" width="9.140625" style="106" customWidth="1"/>
    <col min="7162" max="7163" width="5.57421875" style="106" customWidth="1"/>
    <col min="7164" max="7164" width="1.421875" style="106" customWidth="1"/>
    <col min="7165" max="7165" width="6.57421875" style="106" customWidth="1"/>
    <col min="7166" max="7166" width="21.57421875" style="106" customWidth="1"/>
    <col min="7167" max="7167" width="9.140625" style="106" customWidth="1"/>
    <col min="7168" max="7168" width="6.140625" style="106" customWidth="1"/>
    <col min="7169" max="7169" width="33.421875" style="106" customWidth="1"/>
    <col min="7170" max="7170" width="9.140625" style="106" customWidth="1"/>
    <col min="7171" max="7171" width="10.28125" style="106" customWidth="1"/>
    <col min="7172" max="7172" width="10.7109375" style="106" customWidth="1"/>
    <col min="7173" max="7173" width="6.7109375" style="106" customWidth="1"/>
    <col min="7174" max="7175" width="9.140625" style="106" customWidth="1"/>
    <col min="7176" max="7176" width="8.28125" style="106" customWidth="1"/>
    <col min="7177" max="7178" width="9.140625" style="106" customWidth="1"/>
    <col min="7179" max="7179" width="10.7109375" style="106" customWidth="1"/>
    <col min="7180" max="7417" width="9.140625" style="106" customWidth="1"/>
    <col min="7418" max="7419" width="5.57421875" style="106" customWidth="1"/>
    <col min="7420" max="7420" width="1.421875" style="106" customWidth="1"/>
    <col min="7421" max="7421" width="6.57421875" style="106" customWidth="1"/>
    <col min="7422" max="7422" width="21.57421875" style="106" customWidth="1"/>
    <col min="7423" max="7423" width="9.140625" style="106" customWidth="1"/>
    <col min="7424" max="7424" width="6.140625" style="106" customWidth="1"/>
    <col min="7425" max="7425" width="33.421875" style="106" customWidth="1"/>
    <col min="7426" max="7426" width="9.140625" style="106" customWidth="1"/>
    <col min="7427" max="7427" width="10.28125" style="106" customWidth="1"/>
    <col min="7428" max="7428" width="10.7109375" style="106" customWidth="1"/>
    <col min="7429" max="7429" width="6.7109375" style="106" customWidth="1"/>
    <col min="7430" max="7431" width="9.140625" style="106" customWidth="1"/>
    <col min="7432" max="7432" width="8.28125" style="106" customWidth="1"/>
    <col min="7433" max="7434" width="9.140625" style="106" customWidth="1"/>
    <col min="7435" max="7435" width="10.7109375" style="106" customWidth="1"/>
    <col min="7436" max="7673" width="9.140625" style="106" customWidth="1"/>
    <col min="7674" max="7675" width="5.57421875" style="106" customWidth="1"/>
    <col min="7676" max="7676" width="1.421875" style="106" customWidth="1"/>
    <col min="7677" max="7677" width="6.57421875" style="106" customWidth="1"/>
    <col min="7678" max="7678" width="21.57421875" style="106" customWidth="1"/>
    <col min="7679" max="7679" width="9.140625" style="106" customWidth="1"/>
    <col min="7680" max="7680" width="6.140625" style="106" customWidth="1"/>
    <col min="7681" max="7681" width="33.421875" style="106" customWidth="1"/>
    <col min="7682" max="7682" width="9.140625" style="106" customWidth="1"/>
    <col min="7683" max="7683" width="10.28125" style="106" customWidth="1"/>
    <col min="7684" max="7684" width="10.7109375" style="106" customWidth="1"/>
    <col min="7685" max="7685" width="6.7109375" style="106" customWidth="1"/>
    <col min="7686" max="7687" width="9.140625" style="106" customWidth="1"/>
    <col min="7688" max="7688" width="8.28125" style="106" customWidth="1"/>
    <col min="7689" max="7690" width="9.140625" style="106" customWidth="1"/>
    <col min="7691" max="7691" width="10.7109375" style="106" customWidth="1"/>
    <col min="7692" max="7929" width="9.140625" style="106" customWidth="1"/>
    <col min="7930" max="7931" width="5.57421875" style="106" customWidth="1"/>
    <col min="7932" max="7932" width="1.421875" style="106" customWidth="1"/>
    <col min="7933" max="7933" width="6.57421875" style="106" customWidth="1"/>
    <col min="7934" max="7934" width="21.57421875" style="106" customWidth="1"/>
    <col min="7935" max="7935" width="9.140625" style="106" customWidth="1"/>
    <col min="7936" max="7936" width="6.140625" style="106" customWidth="1"/>
    <col min="7937" max="7937" width="33.421875" style="106" customWidth="1"/>
    <col min="7938" max="7938" width="9.140625" style="106" customWidth="1"/>
    <col min="7939" max="7939" width="10.28125" style="106" customWidth="1"/>
    <col min="7940" max="7940" width="10.7109375" style="106" customWidth="1"/>
    <col min="7941" max="7941" width="6.7109375" style="106" customWidth="1"/>
    <col min="7942" max="7943" width="9.140625" style="106" customWidth="1"/>
    <col min="7944" max="7944" width="8.28125" style="106" customWidth="1"/>
    <col min="7945" max="7946" width="9.140625" style="106" customWidth="1"/>
    <col min="7947" max="7947" width="10.7109375" style="106" customWidth="1"/>
    <col min="7948" max="8185" width="9.140625" style="106" customWidth="1"/>
    <col min="8186" max="8187" width="5.57421875" style="106" customWidth="1"/>
    <col min="8188" max="8188" width="1.421875" style="106" customWidth="1"/>
    <col min="8189" max="8189" width="6.57421875" style="106" customWidth="1"/>
    <col min="8190" max="8190" width="21.57421875" style="106" customWidth="1"/>
    <col min="8191" max="8191" width="9.140625" style="106" customWidth="1"/>
    <col min="8192" max="8192" width="6.140625" style="106" customWidth="1"/>
    <col min="8193" max="8193" width="33.421875" style="106" customWidth="1"/>
    <col min="8194" max="8194" width="9.140625" style="106" customWidth="1"/>
    <col min="8195" max="8195" width="10.28125" style="106" customWidth="1"/>
    <col min="8196" max="8196" width="10.7109375" style="106" customWidth="1"/>
    <col min="8197" max="8197" width="6.7109375" style="106" customWidth="1"/>
    <col min="8198" max="8199" width="9.140625" style="106" customWidth="1"/>
    <col min="8200" max="8200" width="8.28125" style="106" customWidth="1"/>
    <col min="8201" max="8202" width="9.140625" style="106" customWidth="1"/>
    <col min="8203" max="8203" width="10.7109375" style="106" customWidth="1"/>
    <col min="8204" max="8441" width="9.140625" style="106" customWidth="1"/>
    <col min="8442" max="8443" width="5.57421875" style="106" customWidth="1"/>
    <col min="8444" max="8444" width="1.421875" style="106" customWidth="1"/>
    <col min="8445" max="8445" width="6.57421875" style="106" customWidth="1"/>
    <col min="8446" max="8446" width="21.57421875" style="106" customWidth="1"/>
    <col min="8447" max="8447" width="9.140625" style="106" customWidth="1"/>
    <col min="8448" max="8448" width="6.140625" style="106" customWidth="1"/>
    <col min="8449" max="8449" width="33.421875" style="106" customWidth="1"/>
    <col min="8450" max="8450" width="9.140625" style="106" customWidth="1"/>
    <col min="8451" max="8451" width="10.28125" style="106" customWidth="1"/>
    <col min="8452" max="8452" width="10.7109375" style="106" customWidth="1"/>
    <col min="8453" max="8453" width="6.7109375" style="106" customWidth="1"/>
    <col min="8454" max="8455" width="9.140625" style="106" customWidth="1"/>
    <col min="8456" max="8456" width="8.28125" style="106" customWidth="1"/>
    <col min="8457" max="8458" width="9.140625" style="106" customWidth="1"/>
    <col min="8459" max="8459" width="10.7109375" style="106" customWidth="1"/>
    <col min="8460" max="8697" width="9.140625" style="106" customWidth="1"/>
    <col min="8698" max="8699" width="5.57421875" style="106" customWidth="1"/>
    <col min="8700" max="8700" width="1.421875" style="106" customWidth="1"/>
    <col min="8701" max="8701" width="6.57421875" style="106" customWidth="1"/>
    <col min="8702" max="8702" width="21.57421875" style="106" customWidth="1"/>
    <col min="8703" max="8703" width="9.140625" style="106" customWidth="1"/>
    <col min="8704" max="8704" width="6.140625" style="106" customWidth="1"/>
    <col min="8705" max="8705" width="33.421875" style="106" customWidth="1"/>
    <col min="8706" max="8706" width="9.140625" style="106" customWidth="1"/>
    <col min="8707" max="8707" width="10.28125" style="106" customWidth="1"/>
    <col min="8708" max="8708" width="10.7109375" style="106" customWidth="1"/>
    <col min="8709" max="8709" width="6.7109375" style="106" customWidth="1"/>
    <col min="8710" max="8711" width="9.140625" style="106" customWidth="1"/>
    <col min="8712" max="8712" width="8.28125" style="106" customWidth="1"/>
    <col min="8713" max="8714" width="9.140625" style="106" customWidth="1"/>
    <col min="8715" max="8715" width="10.7109375" style="106" customWidth="1"/>
    <col min="8716" max="8953" width="9.140625" style="106" customWidth="1"/>
    <col min="8954" max="8955" width="5.57421875" style="106" customWidth="1"/>
    <col min="8956" max="8956" width="1.421875" style="106" customWidth="1"/>
    <col min="8957" max="8957" width="6.57421875" style="106" customWidth="1"/>
    <col min="8958" max="8958" width="21.57421875" style="106" customWidth="1"/>
    <col min="8959" max="8959" width="9.140625" style="106" customWidth="1"/>
    <col min="8960" max="8960" width="6.140625" style="106" customWidth="1"/>
    <col min="8961" max="8961" width="33.421875" style="106" customWidth="1"/>
    <col min="8962" max="8962" width="9.140625" style="106" customWidth="1"/>
    <col min="8963" max="8963" width="10.28125" style="106" customWidth="1"/>
    <col min="8964" max="8964" width="10.7109375" style="106" customWidth="1"/>
    <col min="8965" max="8965" width="6.7109375" style="106" customWidth="1"/>
    <col min="8966" max="8967" width="9.140625" style="106" customWidth="1"/>
    <col min="8968" max="8968" width="8.28125" style="106" customWidth="1"/>
    <col min="8969" max="8970" width="9.140625" style="106" customWidth="1"/>
    <col min="8971" max="8971" width="10.7109375" style="106" customWidth="1"/>
    <col min="8972" max="9209" width="9.140625" style="106" customWidth="1"/>
    <col min="9210" max="9211" width="5.57421875" style="106" customWidth="1"/>
    <col min="9212" max="9212" width="1.421875" style="106" customWidth="1"/>
    <col min="9213" max="9213" width="6.57421875" style="106" customWidth="1"/>
    <col min="9214" max="9214" width="21.57421875" style="106" customWidth="1"/>
    <col min="9215" max="9215" width="9.140625" style="106" customWidth="1"/>
    <col min="9216" max="9216" width="6.140625" style="106" customWidth="1"/>
    <col min="9217" max="9217" width="33.421875" style="106" customWidth="1"/>
    <col min="9218" max="9218" width="9.140625" style="106" customWidth="1"/>
    <col min="9219" max="9219" width="10.28125" style="106" customWidth="1"/>
    <col min="9220" max="9220" width="10.7109375" style="106" customWidth="1"/>
    <col min="9221" max="9221" width="6.7109375" style="106" customWidth="1"/>
    <col min="9222" max="9223" width="9.140625" style="106" customWidth="1"/>
    <col min="9224" max="9224" width="8.28125" style="106" customWidth="1"/>
    <col min="9225" max="9226" width="9.140625" style="106" customWidth="1"/>
    <col min="9227" max="9227" width="10.7109375" style="106" customWidth="1"/>
    <col min="9228" max="9465" width="9.140625" style="106" customWidth="1"/>
    <col min="9466" max="9467" width="5.57421875" style="106" customWidth="1"/>
    <col min="9468" max="9468" width="1.421875" style="106" customWidth="1"/>
    <col min="9469" max="9469" width="6.57421875" style="106" customWidth="1"/>
    <col min="9470" max="9470" width="21.57421875" style="106" customWidth="1"/>
    <col min="9471" max="9471" width="9.140625" style="106" customWidth="1"/>
    <col min="9472" max="9472" width="6.140625" style="106" customWidth="1"/>
    <col min="9473" max="9473" width="33.421875" style="106" customWidth="1"/>
    <col min="9474" max="9474" width="9.140625" style="106" customWidth="1"/>
    <col min="9475" max="9475" width="10.28125" style="106" customWidth="1"/>
    <col min="9476" max="9476" width="10.7109375" style="106" customWidth="1"/>
    <col min="9477" max="9477" width="6.7109375" style="106" customWidth="1"/>
    <col min="9478" max="9479" width="9.140625" style="106" customWidth="1"/>
    <col min="9480" max="9480" width="8.28125" style="106" customWidth="1"/>
    <col min="9481" max="9482" width="9.140625" style="106" customWidth="1"/>
    <col min="9483" max="9483" width="10.7109375" style="106" customWidth="1"/>
    <col min="9484" max="9721" width="9.140625" style="106" customWidth="1"/>
    <col min="9722" max="9723" width="5.57421875" style="106" customWidth="1"/>
    <col min="9724" max="9724" width="1.421875" style="106" customWidth="1"/>
    <col min="9725" max="9725" width="6.57421875" style="106" customWidth="1"/>
    <col min="9726" max="9726" width="21.57421875" style="106" customWidth="1"/>
    <col min="9727" max="9727" width="9.140625" style="106" customWidth="1"/>
    <col min="9728" max="9728" width="6.140625" style="106" customWidth="1"/>
    <col min="9729" max="9729" width="33.421875" style="106" customWidth="1"/>
    <col min="9730" max="9730" width="9.140625" style="106" customWidth="1"/>
    <col min="9731" max="9731" width="10.28125" style="106" customWidth="1"/>
    <col min="9732" max="9732" width="10.7109375" style="106" customWidth="1"/>
    <col min="9733" max="9733" width="6.7109375" style="106" customWidth="1"/>
    <col min="9734" max="9735" width="9.140625" style="106" customWidth="1"/>
    <col min="9736" max="9736" width="8.28125" style="106" customWidth="1"/>
    <col min="9737" max="9738" width="9.140625" style="106" customWidth="1"/>
    <col min="9739" max="9739" width="10.7109375" style="106" customWidth="1"/>
    <col min="9740" max="9977" width="9.140625" style="106" customWidth="1"/>
    <col min="9978" max="9979" width="5.57421875" style="106" customWidth="1"/>
    <col min="9980" max="9980" width="1.421875" style="106" customWidth="1"/>
    <col min="9981" max="9981" width="6.57421875" style="106" customWidth="1"/>
    <col min="9982" max="9982" width="21.57421875" style="106" customWidth="1"/>
    <col min="9983" max="9983" width="9.140625" style="106" customWidth="1"/>
    <col min="9984" max="9984" width="6.140625" style="106" customWidth="1"/>
    <col min="9985" max="9985" width="33.421875" style="106" customWidth="1"/>
    <col min="9986" max="9986" width="9.140625" style="106" customWidth="1"/>
    <col min="9987" max="9987" width="10.28125" style="106" customWidth="1"/>
    <col min="9988" max="9988" width="10.7109375" style="106" customWidth="1"/>
    <col min="9989" max="9989" width="6.7109375" style="106" customWidth="1"/>
    <col min="9990" max="9991" width="9.140625" style="106" customWidth="1"/>
    <col min="9992" max="9992" width="8.28125" style="106" customWidth="1"/>
    <col min="9993" max="9994" width="9.140625" style="106" customWidth="1"/>
    <col min="9995" max="9995" width="10.7109375" style="106" customWidth="1"/>
    <col min="9996" max="10233" width="9.140625" style="106" customWidth="1"/>
    <col min="10234" max="10235" width="5.57421875" style="106" customWidth="1"/>
    <col min="10236" max="10236" width="1.421875" style="106" customWidth="1"/>
    <col min="10237" max="10237" width="6.57421875" style="106" customWidth="1"/>
    <col min="10238" max="10238" width="21.57421875" style="106" customWidth="1"/>
    <col min="10239" max="10239" width="9.140625" style="106" customWidth="1"/>
    <col min="10240" max="10240" width="6.140625" style="106" customWidth="1"/>
    <col min="10241" max="10241" width="33.421875" style="106" customWidth="1"/>
    <col min="10242" max="10242" width="9.140625" style="106" customWidth="1"/>
    <col min="10243" max="10243" width="10.28125" style="106" customWidth="1"/>
    <col min="10244" max="10244" width="10.7109375" style="106" customWidth="1"/>
    <col min="10245" max="10245" width="6.7109375" style="106" customWidth="1"/>
    <col min="10246" max="10247" width="9.140625" style="106" customWidth="1"/>
    <col min="10248" max="10248" width="8.28125" style="106" customWidth="1"/>
    <col min="10249" max="10250" width="9.140625" style="106" customWidth="1"/>
    <col min="10251" max="10251" width="10.7109375" style="106" customWidth="1"/>
    <col min="10252" max="10489" width="9.140625" style="106" customWidth="1"/>
    <col min="10490" max="10491" width="5.57421875" style="106" customWidth="1"/>
    <col min="10492" max="10492" width="1.421875" style="106" customWidth="1"/>
    <col min="10493" max="10493" width="6.57421875" style="106" customWidth="1"/>
    <col min="10494" max="10494" width="21.57421875" style="106" customWidth="1"/>
    <col min="10495" max="10495" width="9.140625" style="106" customWidth="1"/>
    <col min="10496" max="10496" width="6.140625" style="106" customWidth="1"/>
    <col min="10497" max="10497" width="33.421875" style="106" customWidth="1"/>
    <col min="10498" max="10498" width="9.140625" style="106" customWidth="1"/>
    <col min="10499" max="10499" width="10.28125" style="106" customWidth="1"/>
    <col min="10500" max="10500" width="10.7109375" style="106" customWidth="1"/>
    <col min="10501" max="10501" width="6.7109375" style="106" customWidth="1"/>
    <col min="10502" max="10503" width="9.140625" style="106" customWidth="1"/>
    <col min="10504" max="10504" width="8.28125" style="106" customWidth="1"/>
    <col min="10505" max="10506" width="9.140625" style="106" customWidth="1"/>
    <col min="10507" max="10507" width="10.7109375" style="106" customWidth="1"/>
    <col min="10508" max="10745" width="9.140625" style="106" customWidth="1"/>
    <col min="10746" max="10747" width="5.57421875" style="106" customWidth="1"/>
    <col min="10748" max="10748" width="1.421875" style="106" customWidth="1"/>
    <col min="10749" max="10749" width="6.57421875" style="106" customWidth="1"/>
    <col min="10750" max="10750" width="21.57421875" style="106" customWidth="1"/>
    <col min="10751" max="10751" width="9.140625" style="106" customWidth="1"/>
    <col min="10752" max="10752" width="6.140625" style="106" customWidth="1"/>
    <col min="10753" max="10753" width="33.421875" style="106" customWidth="1"/>
    <col min="10754" max="10754" width="9.140625" style="106" customWidth="1"/>
    <col min="10755" max="10755" width="10.28125" style="106" customWidth="1"/>
    <col min="10756" max="10756" width="10.7109375" style="106" customWidth="1"/>
    <col min="10757" max="10757" width="6.7109375" style="106" customWidth="1"/>
    <col min="10758" max="10759" width="9.140625" style="106" customWidth="1"/>
    <col min="10760" max="10760" width="8.28125" style="106" customWidth="1"/>
    <col min="10761" max="10762" width="9.140625" style="106" customWidth="1"/>
    <col min="10763" max="10763" width="10.7109375" style="106" customWidth="1"/>
    <col min="10764" max="11001" width="9.140625" style="106" customWidth="1"/>
    <col min="11002" max="11003" width="5.57421875" style="106" customWidth="1"/>
    <col min="11004" max="11004" width="1.421875" style="106" customWidth="1"/>
    <col min="11005" max="11005" width="6.57421875" style="106" customWidth="1"/>
    <col min="11006" max="11006" width="21.57421875" style="106" customWidth="1"/>
    <col min="11007" max="11007" width="9.140625" style="106" customWidth="1"/>
    <col min="11008" max="11008" width="6.140625" style="106" customWidth="1"/>
    <col min="11009" max="11009" width="33.421875" style="106" customWidth="1"/>
    <col min="11010" max="11010" width="9.140625" style="106" customWidth="1"/>
    <col min="11011" max="11011" width="10.28125" style="106" customWidth="1"/>
    <col min="11012" max="11012" width="10.7109375" style="106" customWidth="1"/>
    <col min="11013" max="11013" width="6.7109375" style="106" customWidth="1"/>
    <col min="11014" max="11015" width="9.140625" style="106" customWidth="1"/>
    <col min="11016" max="11016" width="8.28125" style="106" customWidth="1"/>
    <col min="11017" max="11018" width="9.140625" style="106" customWidth="1"/>
    <col min="11019" max="11019" width="10.7109375" style="106" customWidth="1"/>
    <col min="11020" max="11257" width="9.140625" style="106" customWidth="1"/>
    <col min="11258" max="11259" width="5.57421875" style="106" customWidth="1"/>
    <col min="11260" max="11260" width="1.421875" style="106" customWidth="1"/>
    <col min="11261" max="11261" width="6.57421875" style="106" customWidth="1"/>
    <col min="11262" max="11262" width="21.57421875" style="106" customWidth="1"/>
    <col min="11263" max="11263" width="9.140625" style="106" customWidth="1"/>
    <col min="11264" max="11264" width="6.140625" style="106" customWidth="1"/>
    <col min="11265" max="11265" width="33.421875" style="106" customWidth="1"/>
    <col min="11266" max="11266" width="9.140625" style="106" customWidth="1"/>
    <col min="11267" max="11267" width="10.28125" style="106" customWidth="1"/>
    <col min="11268" max="11268" width="10.7109375" style="106" customWidth="1"/>
    <col min="11269" max="11269" width="6.7109375" style="106" customWidth="1"/>
    <col min="11270" max="11271" width="9.140625" style="106" customWidth="1"/>
    <col min="11272" max="11272" width="8.28125" style="106" customWidth="1"/>
    <col min="11273" max="11274" width="9.140625" style="106" customWidth="1"/>
    <col min="11275" max="11275" width="10.7109375" style="106" customWidth="1"/>
    <col min="11276" max="11513" width="9.140625" style="106" customWidth="1"/>
    <col min="11514" max="11515" width="5.57421875" style="106" customWidth="1"/>
    <col min="11516" max="11516" width="1.421875" style="106" customWidth="1"/>
    <col min="11517" max="11517" width="6.57421875" style="106" customWidth="1"/>
    <col min="11518" max="11518" width="21.57421875" style="106" customWidth="1"/>
    <col min="11519" max="11519" width="9.140625" style="106" customWidth="1"/>
    <col min="11520" max="11520" width="6.140625" style="106" customWidth="1"/>
    <col min="11521" max="11521" width="33.421875" style="106" customWidth="1"/>
    <col min="11522" max="11522" width="9.140625" style="106" customWidth="1"/>
    <col min="11523" max="11523" width="10.28125" style="106" customWidth="1"/>
    <col min="11524" max="11524" width="10.7109375" style="106" customWidth="1"/>
    <col min="11525" max="11525" width="6.7109375" style="106" customWidth="1"/>
    <col min="11526" max="11527" width="9.140625" style="106" customWidth="1"/>
    <col min="11528" max="11528" width="8.28125" style="106" customWidth="1"/>
    <col min="11529" max="11530" width="9.140625" style="106" customWidth="1"/>
    <col min="11531" max="11531" width="10.7109375" style="106" customWidth="1"/>
    <col min="11532" max="11769" width="9.140625" style="106" customWidth="1"/>
    <col min="11770" max="11771" width="5.57421875" style="106" customWidth="1"/>
    <col min="11772" max="11772" width="1.421875" style="106" customWidth="1"/>
    <col min="11773" max="11773" width="6.57421875" style="106" customWidth="1"/>
    <col min="11774" max="11774" width="21.57421875" style="106" customWidth="1"/>
    <col min="11775" max="11775" width="9.140625" style="106" customWidth="1"/>
    <col min="11776" max="11776" width="6.140625" style="106" customWidth="1"/>
    <col min="11777" max="11777" width="33.421875" style="106" customWidth="1"/>
    <col min="11778" max="11778" width="9.140625" style="106" customWidth="1"/>
    <col min="11779" max="11779" width="10.28125" style="106" customWidth="1"/>
    <col min="11780" max="11780" width="10.7109375" style="106" customWidth="1"/>
    <col min="11781" max="11781" width="6.7109375" style="106" customWidth="1"/>
    <col min="11782" max="11783" width="9.140625" style="106" customWidth="1"/>
    <col min="11784" max="11784" width="8.28125" style="106" customWidth="1"/>
    <col min="11785" max="11786" width="9.140625" style="106" customWidth="1"/>
    <col min="11787" max="11787" width="10.7109375" style="106" customWidth="1"/>
    <col min="11788" max="12025" width="9.140625" style="106" customWidth="1"/>
    <col min="12026" max="12027" width="5.57421875" style="106" customWidth="1"/>
    <col min="12028" max="12028" width="1.421875" style="106" customWidth="1"/>
    <col min="12029" max="12029" width="6.57421875" style="106" customWidth="1"/>
    <col min="12030" max="12030" width="21.57421875" style="106" customWidth="1"/>
    <col min="12031" max="12031" width="9.140625" style="106" customWidth="1"/>
    <col min="12032" max="12032" width="6.140625" style="106" customWidth="1"/>
    <col min="12033" max="12033" width="33.421875" style="106" customWidth="1"/>
    <col min="12034" max="12034" width="9.140625" style="106" customWidth="1"/>
    <col min="12035" max="12035" width="10.28125" style="106" customWidth="1"/>
    <col min="12036" max="12036" width="10.7109375" style="106" customWidth="1"/>
    <col min="12037" max="12037" width="6.7109375" style="106" customWidth="1"/>
    <col min="12038" max="12039" width="9.140625" style="106" customWidth="1"/>
    <col min="12040" max="12040" width="8.28125" style="106" customWidth="1"/>
    <col min="12041" max="12042" width="9.140625" style="106" customWidth="1"/>
    <col min="12043" max="12043" width="10.7109375" style="106" customWidth="1"/>
    <col min="12044" max="12281" width="9.140625" style="106" customWidth="1"/>
    <col min="12282" max="12283" width="5.57421875" style="106" customWidth="1"/>
    <col min="12284" max="12284" width="1.421875" style="106" customWidth="1"/>
    <col min="12285" max="12285" width="6.57421875" style="106" customWidth="1"/>
    <col min="12286" max="12286" width="21.57421875" style="106" customWidth="1"/>
    <col min="12287" max="12287" width="9.140625" style="106" customWidth="1"/>
    <col min="12288" max="12288" width="6.140625" style="106" customWidth="1"/>
    <col min="12289" max="12289" width="33.421875" style="106" customWidth="1"/>
    <col min="12290" max="12290" width="9.140625" style="106" customWidth="1"/>
    <col min="12291" max="12291" width="10.28125" style="106" customWidth="1"/>
    <col min="12292" max="12292" width="10.7109375" style="106" customWidth="1"/>
    <col min="12293" max="12293" width="6.7109375" style="106" customWidth="1"/>
    <col min="12294" max="12295" width="9.140625" style="106" customWidth="1"/>
    <col min="12296" max="12296" width="8.28125" style="106" customWidth="1"/>
    <col min="12297" max="12298" width="9.140625" style="106" customWidth="1"/>
    <col min="12299" max="12299" width="10.7109375" style="106" customWidth="1"/>
    <col min="12300" max="12537" width="9.140625" style="106" customWidth="1"/>
    <col min="12538" max="12539" width="5.57421875" style="106" customWidth="1"/>
    <col min="12540" max="12540" width="1.421875" style="106" customWidth="1"/>
    <col min="12541" max="12541" width="6.57421875" style="106" customWidth="1"/>
    <col min="12542" max="12542" width="21.57421875" style="106" customWidth="1"/>
    <col min="12543" max="12543" width="9.140625" style="106" customWidth="1"/>
    <col min="12544" max="12544" width="6.140625" style="106" customWidth="1"/>
    <col min="12545" max="12545" width="33.421875" style="106" customWidth="1"/>
    <col min="12546" max="12546" width="9.140625" style="106" customWidth="1"/>
    <col min="12547" max="12547" width="10.28125" style="106" customWidth="1"/>
    <col min="12548" max="12548" width="10.7109375" style="106" customWidth="1"/>
    <col min="12549" max="12549" width="6.7109375" style="106" customWidth="1"/>
    <col min="12550" max="12551" width="9.140625" style="106" customWidth="1"/>
    <col min="12552" max="12552" width="8.28125" style="106" customWidth="1"/>
    <col min="12553" max="12554" width="9.140625" style="106" customWidth="1"/>
    <col min="12555" max="12555" width="10.7109375" style="106" customWidth="1"/>
    <col min="12556" max="12793" width="9.140625" style="106" customWidth="1"/>
    <col min="12794" max="12795" width="5.57421875" style="106" customWidth="1"/>
    <col min="12796" max="12796" width="1.421875" style="106" customWidth="1"/>
    <col min="12797" max="12797" width="6.57421875" style="106" customWidth="1"/>
    <col min="12798" max="12798" width="21.57421875" style="106" customWidth="1"/>
    <col min="12799" max="12799" width="9.140625" style="106" customWidth="1"/>
    <col min="12800" max="12800" width="6.140625" style="106" customWidth="1"/>
    <col min="12801" max="12801" width="33.421875" style="106" customWidth="1"/>
    <col min="12802" max="12802" width="9.140625" style="106" customWidth="1"/>
    <col min="12803" max="12803" width="10.28125" style="106" customWidth="1"/>
    <col min="12804" max="12804" width="10.7109375" style="106" customWidth="1"/>
    <col min="12805" max="12805" width="6.7109375" style="106" customWidth="1"/>
    <col min="12806" max="12807" width="9.140625" style="106" customWidth="1"/>
    <col min="12808" max="12808" width="8.28125" style="106" customWidth="1"/>
    <col min="12809" max="12810" width="9.140625" style="106" customWidth="1"/>
    <col min="12811" max="12811" width="10.7109375" style="106" customWidth="1"/>
    <col min="12812" max="13049" width="9.140625" style="106" customWidth="1"/>
    <col min="13050" max="13051" width="5.57421875" style="106" customWidth="1"/>
    <col min="13052" max="13052" width="1.421875" style="106" customWidth="1"/>
    <col min="13053" max="13053" width="6.57421875" style="106" customWidth="1"/>
    <col min="13054" max="13054" width="21.57421875" style="106" customWidth="1"/>
    <col min="13055" max="13055" width="9.140625" style="106" customWidth="1"/>
    <col min="13056" max="13056" width="6.140625" style="106" customWidth="1"/>
    <col min="13057" max="13057" width="33.421875" style="106" customWidth="1"/>
    <col min="13058" max="13058" width="9.140625" style="106" customWidth="1"/>
    <col min="13059" max="13059" width="10.28125" style="106" customWidth="1"/>
    <col min="13060" max="13060" width="10.7109375" style="106" customWidth="1"/>
    <col min="13061" max="13061" width="6.7109375" style="106" customWidth="1"/>
    <col min="13062" max="13063" width="9.140625" style="106" customWidth="1"/>
    <col min="13064" max="13064" width="8.28125" style="106" customWidth="1"/>
    <col min="13065" max="13066" width="9.140625" style="106" customWidth="1"/>
    <col min="13067" max="13067" width="10.7109375" style="106" customWidth="1"/>
    <col min="13068" max="13305" width="9.140625" style="106" customWidth="1"/>
    <col min="13306" max="13307" width="5.57421875" style="106" customWidth="1"/>
    <col min="13308" max="13308" width="1.421875" style="106" customWidth="1"/>
    <col min="13309" max="13309" width="6.57421875" style="106" customWidth="1"/>
    <col min="13310" max="13310" width="21.57421875" style="106" customWidth="1"/>
    <col min="13311" max="13311" width="9.140625" style="106" customWidth="1"/>
    <col min="13312" max="13312" width="6.140625" style="106" customWidth="1"/>
    <col min="13313" max="13313" width="33.421875" style="106" customWidth="1"/>
    <col min="13314" max="13314" width="9.140625" style="106" customWidth="1"/>
    <col min="13315" max="13315" width="10.28125" style="106" customWidth="1"/>
    <col min="13316" max="13316" width="10.7109375" style="106" customWidth="1"/>
    <col min="13317" max="13317" width="6.7109375" style="106" customWidth="1"/>
    <col min="13318" max="13319" width="9.140625" style="106" customWidth="1"/>
    <col min="13320" max="13320" width="8.28125" style="106" customWidth="1"/>
    <col min="13321" max="13322" width="9.140625" style="106" customWidth="1"/>
    <col min="13323" max="13323" width="10.7109375" style="106" customWidth="1"/>
    <col min="13324" max="13561" width="9.140625" style="106" customWidth="1"/>
    <col min="13562" max="13563" width="5.57421875" style="106" customWidth="1"/>
    <col min="13564" max="13564" width="1.421875" style="106" customWidth="1"/>
    <col min="13565" max="13565" width="6.57421875" style="106" customWidth="1"/>
    <col min="13566" max="13566" width="21.57421875" style="106" customWidth="1"/>
    <col min="13567" max="13567" width="9.140625" style="106" customWidth="1"/>
    <col min="13568" max="13568" width="6.140625" style="106" customWidth="1"/>
    <col min="13569" max="13569" width="33.421875" style="106" customWidth="1"/>
    <col min="13570" max="13570" width="9.140625" style="106" customWidth="1"/>
    <col min="13571" max="13571" width="10.28125" style="106" customWidth="1"/>
    <col min="13572" max="13572" width="10.7109375" style="106" customWidth="1"/>
    <col min="13573" max="13573" width="6.7109375" style="106" customWidth="1"/>
    <col min="13574" max="13575" width="9.140625" style="106" customWidth="1"/>
    <col min="13576" max="13576" width="8.28125" style="106" customWidth="1"/>
    <col min="13577" max="13578" width="9.140625" style="106" customWidth="1"/>
    <col min="13579" max="13579" width="10.7109375" style="106" customWidth="1"/>
    <col min="13580" max="13817" width="9.140625" style="106" customWidth="1"/>
    <col min="13818" max="13819" width="5.57421875" style="106" customWidth="1"/>
    <col min="13820" max="13820" width="1.421875" style="106" customWidth="1"/>
    <col min="13821" max="13821" width="6.57421875" style="106" customWidth="1"/>
    <col min="13822" max="13822" width="21.57421875" style="106" customWidth="1"/>
    <col min="13823" max="13823" width="9.140625" style="106" customWidth="1"/>
    <col min="13824" max="13824" width="6.140625" style="106" customWidth="1"/>
    <col min="13825" max="13825" width="33.421875" style="106" customWidth="1"/>
    <col min="13826" max="13826" width="9.140625" style="106" customWidth="1"/>
    <col min="13827" max="13827" width="10.28125" style="106" customWidth="1"/>
    <col min="13828" max="13828" width="10.7109375" style="106" customWidth="1"/>
    <col min="13829" max="13829" width="6.7109375" style="106" customWidth="1"/>
    <col min="13830" max="13831" width="9.140625" style="106" customWidth="1"/>
    <col min="13832" max="13832" width="8.28125" style="106" customWidth="1"/>
    <col min="13833" max="13834" width="9.140625" style="106" customWidth="1"/>
    <col min="13835" max="13835" width="10.7109375" style="106" customWidth="1"/>
    <col min="13836" max="14073" width="9.140625" style="106" customWidth="1"/>
    <col min="14074" max="14075" width="5.57421875" style="106" customWidth="1"/>
    <col min="14076" max="14076" width="1.421875" style="106" customWidth="1"/>
    <col min="14077" max="14077" width="6.57421875" style="106" customWidth="1"/>
    <col min="14078" max="14078" width="21.57421875" style="106" customWidth="1"/>
    <col min="14079" max="14079" width="9.140625" style="106" customWidth="1"/>
    <col min="14080" max="14080" width="6.140625" style="106" customWidth="1"/>
    <col min="14081" max="14081" width="33.421875" style="106" customWidth="1"/>
    <col min="14082" max="14082" width="9.140625" style="106" customWidth="1"/>
    <col min="14083" max="14083" width="10.28125" style="106" customWidth="1"/>
    <col min="14084" max="14084" width="10.7109375" style="106" customWidth="1"/>
    <col min="14085" max="14085" width="6.7109375" style="106" customWidth="1"/>
    <col min="14086" max="14087" width="9.140625" style="106" customWidth="1"/>
    <col min="14088" max="14088" width="8.28125" style="106" customWidth="1"/>
    <col min="14089" max="14090" width="9.140625" style="106" customWidth="1"/>
    <col min="14091" max="14091" width="10.7109375" style="106" customWidth="1"/>
    <col min="14092" max="14329" width="9.140625" style="106" customWidth="1"/>
    <col min="14330" max="14331" width="5.57421875" style="106" customWidth="1"/>
    <col min="14332" max="14332" width="1.421875" style="106" customWidth="1"/>
    <col min="14333" max="14333" width="6.57421875" style="106" customWidth="1"/>
    <col min="14334" max="14334" width="21.57421875" style="106" customWidth="1"/>
    <col min="14335" max="14335" width="9.140625" style="106" customWidth="1"/>
    <col min="14336" max="14336" width="6.140625" style="106" customWidth="1"/>
    <col min="14337" max="14337" width="33.421875" style="106" customWidth="1"/>
    <col min="14338" max="14338" width="9.140625" style="106" customWidth="1"/>
    <col min="14339" max="14339" width="10.28125" style="106" customWidth="1"/>
    <col min="14340" max="14340" width="10.7109375" style="106" customWidth="1"/>
    <col min="14341" max="14341" width="6.7109375" style="106" customWidth="1"/>
    <col min="14342" max="14343" width="9.140625" style="106" customWidth="1"/>
    <col min="14344" max="14344" width="8.28125" style="106" customWidth="1"/>
    <col min="14345" max="14346" width="9.140625" style="106" customWidth="1"/>
    <col min="14347" max="14347" width="10.7109375" style="106" customWidth="1"/>
    <col min="14348" max="14585" width="9.140625" style="106" customWidth="1"/>
    <col min="14586" max="14587" width="5.57421875" style="106" customWidth="1"/>
    <col min="14588" max="14588" width="1.421875" style="106" customWidth="1"/>
    <col min="14589" max="14589" width="6.57421875" style="106" customWidth="1"/>
    <col min="14590" max="14590" width="21.57421875" style="106" customWidth="1"/>
    <col min="14591" max="14591" width="9.140625" style="106" customWidth="1"/>
    <col min="14592" max="14592" width="6.140625" style="106" customWidth="1"/>
    <col min="14593" max="14593" width="33.421875" style="106" customWidth="1"/>
    <col min="14594" max="14594" width="9.140625" style="106" customWidth="1"/>
    <col min="14595" max="14595" width="10.28125" style="106" customWidth="1"/>
    <col min="14596" max="14596" width="10.7109375" style="106" customWidth="1"/>
    <col min="14597" max="14597" width="6.7109375" style="106" customWidth="1"/>
    <col min="14598" max="14599" width="9.140625" style="106" customWidth="1"/>
    <col min="14600" max="14600" width="8.28125" style="106" customWidth="1"/>
    <col min="14601" max="14602" width="9.140625" style="106" customWidth="1"/>
    <col min="14603" max="14603" width="10.7109375" style="106" customWidth="1"/>
    <col min="14604" max="14841" width="9.140625" style="106" customWidth="1"/>
    <col min="14842" max="14843" width="5.57421875" style="106" customWidth="1"/>
    <col min="14844" max="14844" width="1.421875" style="106" customWidth="1"/>
    <col min="14845" max="14845" width="6.57421875" style="106" customWidth="1"/>
    <col min="14846" max="14846" width="21.57421875" style="106" customWidth="1"/>
    <col min="14847" max="14847" width="9.140625" style="106" customWidth="1"/>
    <col min="14848" max="14848" width="6.140625" style="106" customWidth="1"/>
    <col min="14849" max="14849" width="33.421875" style="106" customWidth="1"/>
    <col min="14850" max="14850" width="9.140625" style="106" customWidth="1"/>
    <col min="14851" max="14851" width="10.28125" style="106" customWidth="1"/>
    <col min="14852" max="14852" width="10.7109375" style="106" customWidth="1"/>
    <col min="14853" max="14853" width="6.7109375" style="106" customWidth="1"/>
    <col min="14854" max="14855" width="9.140625" style="106" customWidth="1"/>
    <col min="14856" max="14856" width="8.28125" style="106" customWidth="1"/>
    <col min="14857" max="14858" width="9.140625" style="106" customWidth="1"/>
    <col min="14859" max="14859" width="10.7109375" style="106" customWidth="1"/>
    <col min="14860" max="15097" width="9.140625" style="106" customWidth="1"/>
    <col min="15098" max="15099" width="5.57421875" style="106" customWidth="1"/>
    <col min="15100" max="15100" width="1.421875" style="106" customWidth="1"/>
    <col min="15101" max="15101" width="6.57421875" style="106" customWidth="1"/>
    <col min="15102" max="15102" width="21.57421875" style="106" customWidth="1"/>
    <col min="15103" max="15103" width="9.140625" style="106" customWidth="1"/>
    <col min="15104" max="15104" width="6.140625" style="106" customWidth="1"/>
    <col min="15105" max="15105" width="33.421875" style="106" customWidth="1"/>
    <col min="15106" max="15106" width="9.140625" style="106" customWidth="1"/>
    <col min="15107" max="15107" width="10.28125" style="106" customWidth="1"/>
    <col min="15108" max="15108" width="10.7109375" style="106" customWidth="1"/>
    <col min="15109" max="15109" width="6.7109375" style="106" customWidth="1"/>
    <col min="15110" max="15111" width="9.140625" style="106" customWidth="1"/>
    <col min="15112" max="15112" width="8.28125" style="106" customWidth="1"/>
    <col min="15113" max="15114" width="9.140625" style="106" customWidth="1"/>
    <col min="15115" max="15115" width="10.7109375" style="106" customWidth="1"/>
    <col min="15116" max="15353" width="9.140625" style="106" customWidth="1"/>
    <col min="15354" max="15355" width="5.57421875" style="106" customWidth="1"/>
    <col min="15356" max="15356" width="1.421875" style="106" customWidth="1"/>
    <col min="15357" max="15357" width="6.57421875" style="106" customWidth="1"/>
    <col min="15358" max="15358" width="21.57421875" style="106" customWidth="1"/>
    <col min="15359" max="15359" width="9.140625" style="106" customWidth="1"/>
    <col min="15360" max="15360" width="6.140625" style="106" customWidth="1"/>
    <col min="15361" max="15361" width="33.421875" style="106" customWidth="1"/>
    <col min="15362" max="15362" width="9.140625" style="106" customWidth="1"/>
    <col min="15363" max="15363" width="10.28125" style="106" customWidth="1"/>
    <col min="15364" max="15364" width="10.7109375" style="106" customWidth="1"/>
    <col min="15365" max="15365" width="6.7109375" style="106" customWidth="1"/>
    <col min="15366" max="15367" width="9.140625" style="106" customWidth="1"/>
    <col min="15368" max="15368" width="8.28125" style="106" customWidth="1"/>
    <col min="15369" max="15370" width="9.140625" style="106" customWidth="1"/>
    <col min="15371" max="15371" width="10.7109375" style="106" customWidth="1"/>
    <col min="15372" max="15609" width="9.140625" style="106" customWidth="1"/>
    <col min="15610" max="15611" width="5.57421875" style="106" customWidth="1"/>
    <col min="15612" max="15612" width="1.421875" style="106" customWidth="1"/>
    <col min="15613" max="15613" width="6.57421875" style="106" customWidth="1"/>
    <col min="15614" max="15614" width="21.57421875" style="106" customWidth="1"/>
    <col min="15615" max="15615" width="9.140625" style="106" customWidth="1"/>
    <col min="15616" max="15616" width="6.140625" style="106" customWidth="1"/>
    <col min="15617" max="15617" width="33.421875" style="106" customWidth="1"/>
    <col min="15618" max="15618" width="9.140625" style="106" customWidth="1"/>
    <col min="15619" max="15619" width="10.28125" style="106" customWidth="1"/>
    <col min="15620" max="15620" width="10.7109375" style="106" customWidth="1"/>
    <col min="15621" max="15621" width="6.7109375" style="106" customWidth="1"/>
    <col min="15622" max="15623" width="9.140625" style="106" customWidth="1"/>
    <col min="15624" max="15624" width="8.28125" style="106" customWidth="1"/>
    <col min="15625" max="15626" width="9.140625" style="106" customWidth="1"/>
    <col min="15627" max="15627" width="10.7109375" style="106" customWidth="1"/>
    <col min="15628" max="15865" width="9.140625" style="106" customWidth="1"/>
    <col min="15866" max="15867" width="5.57421875" style="106" customWidth="1"/>
    <col min="15868" max="15868" width="1.421875" style="106" customWidth="1"/>
    <col min="15869" max="15869" width="6.57421875" style="106" customWidth="1"/>
    <col min="15870" max="15870" width="21.57421875" style="106" customWidth="1"/>
    <col min="15871" max="15871" width="9.140625" style="106" customWidth="1"/>
    <col min="15872" max="15872" width="6.140625" style="106" customWidth="1"/>
    <col min="15873" max="15873" width="33.421875" style="106" customWidth="1"/>
    <col min="15874" max="15874" width="9.140625" style="106" customWidth="1"/>
    <col min="15875" max="15875" width="10.28125" style="106" customWidth="1"/>
    <col min="15876" max="15876" width="10.7109375" style="106" customWidth="1"/>
    <col min="15877" max="15877" width="6.7109375" style="106" customWidth="1"/>
    <col min="15878" max="15879" width="9.140625" style="106" customWidth="1"/>
    <col min="15880" max="15880" width="8.28125" style="106" customWidth="1"/>
    <col min="15881" max="15882" width="9.140625" style="106" customWidth="1"/>
    <col min="15883" max="15883" width="10.7109375" style="106" customWidth="1"/>
    <col min="15884" max="16121" width="9.140625" style="106" customWidth="1"/>
    <col min="16122" max="16123" width="5.57421875" style="106" customWidth="1"/>
    <col min="16124" max="16124" width="1.421875" style="106" customWidth="1"/>
    <col min="16125" max="16125" width="6.57421875" style="106" customWidth="1"/>
    <col min="16126" max="16126" width="21.57421875" style="106" customWidth="1"/>
    <col min="16127" max="16127" width="9.140625" style="106" customWidth="1"/>
    <col min="16128" max="16128" width="6.140625" style="106" customWidth="1"/>
    <col min="16129" max="16129" width="33.421875" style="106" customWidth="1"/>
    <col min="16130" max="16130" width="9.140625" style="106" customWidth="1"/>
    <col min="16131" max="16131" width="10.28125" style="106" customWidth="1"/>
    <col min="16132" max="16132" width="10.7109375" style="106" customWidth="1"/>
    <col min="16133" max="16133" width="6.7109375" style="106" customWidth="1"/>
    <col min="16134" max="16135" width="9.140625" style="106" customWidth="1"/>
    <col min="16136" max="16136" width="8.28125" style="106" customWidth="1"/>
    <col min="16137" max="16138" width="9.140625" style="106" customWidth="1"/>
    <col min="16139" max="16139" width="10.7109375" style="106" customWidth="1"/>
    <col min="16140" max="16384" width="9.140625" style="106" customWidth="1"/>
  </cols>
  <sheetData>
    <row r="1" ht="11.25" customHeight="1">
      <c r="A1" s="126"/>
    </row>
    <row r="2" ht="11.25" customHeight="1">
      <c r="A2" s="126"/>
    </row>
    <row r="3" spans="1:3" ht="11.25" customHeight="1">
      <c r="A3" s="126"/>
      <c r="C3" s="94" t="s">
        <v>3263</v>
      </c>
    </row>
    <row r="4" spans="1:3" ht="11.25" customHeight="1">
      <c r="A4" s="126"/>
      <c r="C4" s="94" t="s">
        <v>3244</v>
      </c>
    </row>
    <row r="5" spans="1:3" ht="11.25" customHeight="1">
      <c r="A5" s="126"/>
      <c r="C5" s="100"/>
    </row>
    <row r="6" ht="15" customHeight="1">
      <c r="C6" s="99" t="s">
        <v>3251</v>
      </c>
    </row>
    <row r="7" ht="15" customHeight="1">
      <c r="C7" s="197" t="s">
        <v>625</v>
      </c>
    </row>
    <row r="8" spans="1:36" ht="12" customHeight="1">
      <c r="A8" s="148"/>
      <c r="D8" s="144"/>
      <c r="E8" s="144"/>
      <c r="F8" s="144"/>
      <c r="G8" s="144"/>
      <c r="H8" s="144"/>
      <c r="I8" s="144"/>
      <c r="J8" s="144"/>
      <c r="K8" s="144"/>
      <c r="L8" s="144"/>
      <c r="M8" s="144"/>
      <c r="N8" s="144"/>
      <c r="O8" s="144"/>
      <c r="P8" s="144"/>
      <c r="Q8" s="144"/>
      <c r="R8" s="144"/>
      <c r="S8" s="144"/>
      <c r="T8" s="144"/>
      <c r="U8" s="144"/>
      <c r="V8" s="144"/>
      <c r="W8" s="144"/>
      <c r="X8" s="144"/>
      <c r="Y8" s="144"/>
      <c r="Z8" s="144"/>
      <c r="AA8" s="144"/>
      <c r="AB8" s="144"/>
      <c r="AC8" s="144"/>
      <c r="AD8" s="144"/>
      <c r="AE8" s="144"/>
      <c r="AF8" s="144"/>
      <c r="AG8" s="144"/>
      <c r="AH8" s="144"/>
      <c r="AI8" s="144"/>
      <c r="AJ8" s="144"/>
    </row>
    <row r="9" spans="4:36" ht="12" customHeight="1">
      <c r="D9" s="144"/>
      <c r="E9" s="144"/>
      <c r="F9" s="144"/>
      <c r="G9" s="144"/>
      <c r="H9" s="144"/>
      <c r="I9" s="144"/>
      <c r="J9" s="144"/>
      <c r="K9" s="144"/>
      <c r="L9" s="144"/>
      <c r="M9" s="144"/>
      <c r="N9" s="144"/>
      <c r="O9" s="144"/>
      <c r="P9" s="144"/>
      <c r="Q9" s="144"/>
      <c r="R9" s="144"/>
      <c r="S9" s="144"/>
      <c r="T9" s="144"/>
      <c r="U9" s="144"/>
      <c r="V9" s="144"/>
      <c r="W9" s="144"/>
      <c r="X9" s="144"/>
      <c r="Y9" s="144"/>
      <c r="Z9" s="144"/>
      <c r="AA9" s="144"/>
      <c r="AB9" s="144"/>
      <c r="AC9" s="144"/>
      <c r="AD9" s="144"/>
      <c r="AE9" s="144"/>
      <c r="AF9" s="144"/>
      <c r="AG9" s="144"/>
      <c r="AH9" s="144"/>
      <c r="AI9" s="144"/>
      <c r="AJ9" s="144"/>
    </row>
    <row r="10" spans="1:36" ht="24" customHeight="1">
      <c r="A10" s="148"/>
      <c r="C10" s="149"/>
      <c r="D10" s="152" t="s">
        <v>1785</v>
      </c>
      <c r="E10" s="152" t="s">
        <v>1786</v>
      </c>
      <c r="F10" s="150" t="s">
        <v>1768</v>
      </c>
      <c r="G10" s="150" t="s">
        <v>1769</v>
      </c>
      <c r="H10" s="152" t="s">
        <v>1779</v>
      </c>
      <c r="I10" s="152" t="s">
        <v>1783</v>
      </c>
      <c r="J10" s="150" t="s">
        <v>1770</v>
      </c>
      <c r="K10" s="150" t="s">
        <v>1774</v>
      </c>
      <c r="L10" s="150" t="s">
        <v>1765</v>
      </c>
      <c r="M10" s="152" t="s">
        <v>1778</v>
      </c>
      <c r="N10" s="152" t="s">
        <v>3270</v>
      </c>
      <c r="O10" s="150" t="s">
        <v>1771</v>
      </c>
      <c r="P10" s="150" t="s">
        <v>1767</v>
      </c>
      <c r="Q10" s="152" t="s">
        <v>1781</v>
      </c>
      <c r="R10" s="151" t="s">
        <v>1054</v>
      </c>
      <c r="S10" s="150" t="s">
        <v>1773</v>
      </c>
      <c r="T10" s="150" t="s">
        <v>1775</v>
      </c>
      <c r="U10" s="151" t="s">
        <v>1777</v>
      </c>
      <c r="V10" s="150" t="s">
        <v>1052</v>
      </c>
      <c r="W10" s="150" t="s">
        <v>1787</v>
      </c>
      <c r="X10" s="152" t="s">
        <v>1780</v>
      </c>
      <c r="Y10" s="152" t="s">
        <v>911</v>
      </c>
      <c r="Z10" s="150" t="s">
        <v>1050</v>
      </c>
      <c r="AA10" s="152" t="s">
        <v>1784</v>
      </c>
      <c r="AB10" s="150" t="s">
        <v>1772</v>
      </c>
      <c r="AC10" s="150" t="s">
        <v>1766</v>
      </c>
      <c r="AD10" s="150" t="s">
        <v>1048</v>
      </c>
      <c r="AE10" s="152" t="s">
        <v>1782</v>
      </c>
      <c r="AF10" s="154" t="s">
        <v>1357</v>
      </c>
      <c r="AG10" s="153" t="s">
        <v>1373</v>
      </c>
      <c r="AH10" s="154" t="s">
        <v>1355</v>
      </c>
      <c r="AI10" s="155" t="s">
        <v>1356</v>
      </c>
      <c r="AJ10" s="154" t="s">
        <v>1789</v>
      </c>
    </row>
    <row r="11" spans="1:36" s="125" customFormat="1" ht="12" customHeight="1">
      <c r="A11" s="148"/>
      <c r="C11" s="156" t="s">
        <v>3269</v>
      </c>
      <c r="D11" s="152">
        <v>0</v>
      </c>
      <c r="E11" s="152">
        <v>0</v>
      </c>
      <c r="F11" s="152">
        <v>0</v>
      </c>
      <c r="G11" s="152">
        <v>0</v>
      </c>
      <c r="H11" s="152">
        <v>0</v>
      </c>
      <c r="I11" s="152">
        <v>0</v>
      </c>
      <c r="J11" s="152"/>
      <c r="K11" s="152">
        <v>0</v>
      </c>
      <c r="L11" s="152">
        <v>0</v>
      </c>
      <c r="M11" s="152">
        <v>0</v>
      </c>
      <c r="N11" s="152">
        <v>0</v>
      </c>
      <c r="O11" s="152">
        <v>0</v>
      </c>
      <c r="P11" s="152">
        <v>0</v>
      </c>
      <c r="Q11" s="152">
        <v>0</v>
      </c>
      <c r="R11" s="151"/>
      <c r="S11" s="152">
        <v>0</v>
      </c>
      <c r="T11" s="152">
        <v>0</v>
      </c>
      <c r="U11" s="152">
        <v>0</v>
      </c>
      <c r="V11" s="152"/>
      <c r="W11" s="152">
        <v>0</v>
      </c>
      <c r="X11" s="152">
        <v>0</v>
      </c>
      <c r="Y11" s="152"/>
      <c r="Z11" s="152"/>
      <c r="AA11" s="152">
        <v>0</v>
      </c>
      <c r="AB11" s="152">
        <v>0</v>
      </c>
      <c r="AC11" s="152">
        <v>0</v>
      </c>
      <c r="AD11" s="152"/>
      <c r="AE11" s="152">
        <v>0</v>
      </c>
      <c r="AF11" s="152"/>
      <c r="AG11" s="152"/>
      <c r="AH11" s="152">
        <v>0</v>
      </c>
      <c r="AI11" s="152"/>
      <c r="AJ11" s="152"/>
    </row>
    <row r="12" spans="1:36" s="125" customFormat="1" ht="12" customHeight="1">
      <c r="A12" s="157"/>
      <c r="C12" s="156" t="s">
        <v>3268</v>
      </c>
      <c r="D12" s="152">
        <v>0.48</v>
      </c>
      <c r="E12" s="152">
        <v>0.85</v>
      </c>
      <c r="F12" s="152">
        <v>1.12</v>
      </c>
      <c r="G12" s="152">
        <v>0.69</v>
      </c>
      <c r="H12" s="152">
        <v>0.83</v>
      </c>
      <c r="I12" s="152">
        <v>1.68</v>
      </c>
      <c r="J12" s="152"/>
      <c r="K12" s="152">
        <v>0.37</v>
      </c>
      <c r="L12" s="152">
        <v>0.39</v>
      </c>
      <c r="M12" s="152">
        <v>0.72</v>
      </c>
      <c r="N12" s="152">
        <v>0.24</v>
      </c>
      <c r="O12" s="152">
        <v>1.64</v>
      </c>
      <c r="P12" s="152">
        <v>0.28</v>
      </c>
      <c r="Q12" s="152">
        <v>0.26</v>
      </c>
      <c r="R12" s="151"/>
      <c r="S12" s="152">
        <v>0.08</v>
      </c>
      <c r="T12" s="152">
        <v>0.45</v>
      </c>
      <c r="U12" s="152">
        <v>0.59</v>
      </c>
      <c r="V12" s="152"/>
      <c r="W12" s="152">
        <v>0.31</v>
      </c>
      <c r="X12" s="152">
        <v>0.17</v>
      </c>
      <c r="Y12" s="152"/>
      <c r="Z12" s="152"/>
      <c r="AA12" s="152">
        <v>0.36</v>
      </c>
      <c r="AB12" s="152">
        <v>0.09</v>
      </c>
      <c r="AC12" s="152">
        <v>0.13</v>
      </c>
      <c r="AD12" s="152"/>
      <c r="AE12" s="152">
        <v>0.11</v>
      </c>
      <c r="AF12" s="152"/>
      <c r="AG12" s="152"/>
      <c r="AH12" s="152">
        <v>0.69</v>
      </c>
      <c r="AI12" s="152"/>
      <c r="AJ12" s="152"/>
    </row>
    <row r="13" spans="1:36" s="125" customFormat="1" ht="12" customHeight="1">
      <c r="A13" s="157"/>
      <c r="C13" s="156" t="s">
        <v>3267</v>
      </c>
      <c r="D13" s="152">
        <v>3.8699999999999997</v>
      </c>
      <c r="E13" s="152">
        <v>3.6599999999999997</v>
      </c>
      <c r="F13" s="152">
        <v>3.96</v>
      </c>
      <c r="G13" s="152">
        <v>7.08</v>
      </c>
      <c r="H13" s="152">
        <v>3.5700000000000003</v>
      </c>
      <c r="I13" s="152">
        <v>1.4200000000000002</v>
      </c>
      <c r="J13" s="152"/>
      <c r="K13" s="152">
        <v>4.68</v>
      </c>
      <c r="L13" s="152">
        <v>8.53</v>
      </c>
      <c r="M13" s="152">
        <v>1.86</v>
      </c>
      <c r="N13" s="152">
        <v>6.04</v>
      </c>
      <c r="O13" s="152">
        <v>0.08000000000000007</v>
      </c>
      <c r="P13" s="152">
        <v>2.16</v>
      </c>
      <c r="Q13" s="152">
        <v>1.8299999999999998</v>
      </c>
      <c r="R13" s="151"/>
      <c r="S13" s="152">
        <v>2.07</v>
      </c>
      <c r="T13" s="152">
        <v>1.43</v>
      </c>
      <c r="U13" s="152">
        <v>1.0300000000000002</v>
      </c>
      <c r="V13" s="152"/>
      <c r="W13" s="152">
        <v>0.6599999999999999</v>
      </c>
      <c r="X13" s="152">
        <v>1.2000000000000002</v>
      </c>
      <c r="Y13" s="152"/>
      <c r="Z13" s="152"/>
      <c r="AA13" s="152">
        <v>0.92</v>
      </c>
      <c r="AB13" s="152">
        <v>0.9500000000000001</v>
      </c>
      <c r="AC13" s="152">
        <v>0.85</v>
      </c>
      <c r="AD13" s="152"/>
      <c r="AE13" s="152">
        <v>0.9700000000000001</v>
      </c>
      <c r="AF13" s="152"/>
      <c r="AG13" s="152"/>
      <c r="AH13" s="152">
        <v>3.94</v>
      </c>
      <c r="AI13" s="152"/>
      <c r="AJ13" s="152"/>
    </row>
    <row r="14" spans="3:36" ht="12" customHeight="1">
      <c r="C14" s="124" t="s">
        <v>1764</v>
      </c>
      <c r="D14" s="144">
        <v>3.8</v>
      </c>
      <c r="E14" s="144">
        <v>3.39</v>
      </c>
      <c r="F14" s="144">
        <v>2.98</v>
      </c>
      <c r="G14" s="144">
        <v>2.89</v>
      </c>
      <c r="H14" s="144">
        <v>2.77</v>
      </c>
      <c r="I14" s="144">
        <v>2.47</v>
      </c>
      <c r="J14" s="144">
        <v>2.37</v>
      </c>
      <c r="K14" s="144">
        <v>2.25</v>
      </c>
      <c r="L14" s="144">
        <v>2.21</v>
      </c>
      <c r="M14" s="144">
        <v>2.03</v>
      </c>
      <c r="N14" s="144">
        <v>1.78</v>
      </c>
      <c r="O14" s="144">
        <v>1.66</v>
      </c>
      <c r="P14" s="144">
        <v>1.64</v>
      </c>
      <c r="Q14" s="144">
        <v>1.52</v>
      </c>
      <c r="R14" s="144">
        <v>1.51</v>
      </c>
      <c r="S14" s="144">
        <v>1.36</v>
      </c>
      <c r="T14" s="144">
        <v>1.25</v>
      </c>
      <c r="U14" s="144">
        <v>1.22</v>
      </c>
      <c r="V14" s="145">
        <v>0.91</v>
      </c>
      <c r="W14" s="144">
        <v>0.76</v>
      </c>
      <c r="X14" s="144">
        <v>0.76</v>
      </c>
      <c r="Y14" s="144">
        <v>0.72</v>
      </c>
      <c r="Z14" s="145">
        <v>0.7</v>
      </c>
      <c r="AA14" s="144">
        <v>0.68</v>
      </c>
      <c r="AB14" s="144">
        <v>0.67</v>
      </c>
      <c r="AC14" s="144">
        <v>0.57</v>
      </c>
      <c r="AD14" s="144">
        <v>0.5</v>
      </c>
      <c r="AE14" s="144">
        <v>0.5</v>
      </c>
      <c r="AF14" s="144">
        <v>2.87</v>
      </c>
      <c r="AG14" s="144">
        <v>2.4</v>
      </c>
      <c r="AH14" s="144">
        <v>1.65</v>
      </c>
      <c r="AI14" s="144">
        <v>0.86</v>
      </c>
      <c r="AJ14" s="144">
        <v>0.77</v>
      </c>
    </row>
    <row r="15" spans="3:36" ht="12" customHeight="1">
      <c r="C15" s="196" t="s">
        <v>3305</v>
      </c>
      <c r="D15" s="130">
        <v>4.35</v>
      </c>
      <c r="E15" s="130">
        <v>3.77</v>
      </c>
      <c r="F15" s="130">
        <v>5.08</v>
      </c>
      <c r="G15" s="130">
        <v>3.53</v>
      </c>
      <c r="H15" s="130">
        <v>3.68</v>
      </c>
      <c r="I15" s="130">
        <v>3.1</v>
      </c>
      <c r="J15" s="119"/>
      <c r="K15" s="130">
        <v>3.02</v>
      </c>
      <c r="L15" s="130">
        <v>1.37</v>
      </c>
      <c r="M15" s="130">
        <v>2.09</v>
      </c>
      <c r="N15" s="130">
        <v>1.21</v>
      </c>
      <c r="O15" s="130">
        <v>1.64</v>
      </c>
      <c r="P15" s="130">
        <v>2.44</v>
      </c>
      <c r="Q15" s="130">
        <v>2.09</v>
      </c>
      <c r="R15" s="120"/>
      <c r="S15" s="130">
        <v>2</v>
      </c>
      <c r="T15" s="130">
        <v>1.67</v>
      </c>
      <c r="U15" s="130">
        <v>1.62</v>
      </c>
      <c r="V15" s="121"/>
      <c r="W15" s="130">
        <v>0.97</v>
      </c>
      <c r="X15" s="130">
        <v>1.37</v>
      </c>
      <c r="Y15" s="116"/>
      <c r="Z15" s="121"/>
      <c r="AA15" s="130">
        <v>1.28</v>
      </c>
      <c r="AB15" s="130">
        <v>0.77</v>
      </c>
      <c r="AC15" s="130">
        <v>0.98</v>
      </c>
      <c r="AD15" s="122"/>
      <c r="AE15" s="130">
        <v>1.08</v>
      </c>
      <c r="AF15" s="146"/>
      <c r="AG15" s="146"/>
      <c r="AH15" s="130">
        <v>3.18</v>
      </c>
      <c r="AI15" s="144"/>
      <c r="AJ15" s="144"/>
    </row>
    <row r="16" spans="3:36" ht="12" customHeight="1">
      <c r="C16" s="124" t="s">
        <v>3266</v>
      </c>
      <c r="D16" s="130">
        <v>3.79</v>
      </c>
      <c r="E16" s="130">
        <v>4.14</v>
      </c>
      <c r="F16" s="130">
        <v>1.12</v>
      </c>
      <c r="G16" s="130">
        <v>6.55</v>
      </c>
      <c r="H16" s="130">
        <v>0.83</v>
      </c>
      <c r="I16" s="130">
        <v>1.68</v>
      </c>
      <c r="J16" s="119"/>
      <c r="K16" s="130">
        <v>0.8</v>
      </c>
      <c r="L16" s="130">
        <v>2.75</v>
      </c>
      <c r="M16" s="130">
        <v>1.77</v>
      </c>
      <c r="N16" s="130">
        <v>1.1</v>
      </c>
      <c r="O16" s="130">
        <v>1.72</v>
      </c>
      <c r="P16" s="130">
        <v>1.5</v>
      </c>
      <c r="Q16" s="130">
        <v>0.45</v>
      </c>
      <c r="R16" s="120"/>
      <c r="S16" s="130">
        <v>1.04</v>
      </c>
      <c r="T16" s="130">
        <v>1.88</v>
      </c>
      <c r="U16" s="130">
        <v>0.7</v>
      </c>
      <c r="V16" s="121"/>
      <c r="W16" s="130">
        <v>0.31</v>
      </c>
      <c r="X16" s="130">
        <v>0.62</v>
      </c>
      <c r="Y16" s="116"/>
      <c r="Z16" s="121"/>
      <c r="AA16" s="130">
        <v>0.36</v>
      </c>
      <c r="AB16" s="130">
        <v>0.48</v>
      </c>
      <c r="AC16" s="130">
        <v>0.13</v>
      </c>
      <c r="AD16" s="122"/>
      <c r="AE16" s="130">
        <v>0.49</v>
      </c>
      <c r="AF16" s="146"/>
      <c r="AG16" s="146"/>
      <c r="AH16" s="130">
        <v>0.69</v>
      </c>
      <c r="AI16" s="144"/>
      <c r="AJ16" s="144"/>
    </row>
    <row r="17" spans="1:36" ht="12" customHeight="1">
      <c r="A17" s="107"/>
      <c r="B17" s="107"/>
      <c r="C17" s="139">
        <v>1</v>
      </c>
      <c r="D17" s="130">
        <v>2.84</v>
      </c>
      <c r="E17" s="130">
        <v>1.06</v>
      </c>
      <c r="F17" s="130">
        <v>1.54</v>
      </c>
      <c r="G17" s="130">
        <v>4.36</v>
      </c>
      <c r="H17" s="130">
        <v>1.49</v>
      </c>
      <c r="I17" s="116"/>
      <c r="J17" s="119"/>
      <c r="K17" s="130">
        <v>1.28</v>
      </c>
      <c r="L17" s="130">
        <v>1.18</v>
      </c>
      <c r="M17" s="130">
        <v>1.01</v>
      </c>
      <c r="N17" s="130">
        <v>1.12</v>
      </c>
      <c r="O17" s="119"/>
      <c r="P17" s="130">
        <v>1.39</v>
      </c>
      <c r="Q17" s="130">
        <v>1.32</v>
      </c>
      <c r="R17" s="120"/>
      <c r="S17" s="130">
        <v>0.7</v>
      </c>
      <c r="T17" s="130">
        <v>0.59</v>
      </c>
      <c r="U17" s="130">
        <v>0.65</v>
      </c>
      <c r="V17" s="121"/>
      <c r="W17" s="121"/>
      <c r="X17" s="130">
        <v>1.06</v>
      </c>
      <c r="Y17" s="116"/>
      <c r="Z17" s="121"/>
      <c r="AA17" s="130">
        <v>0.51</v>
      </c>
      <c r="AB17" s="130">
        <v>0.17</v>
      </c>
      <c r="AC17" s="130">
        <v>0.14</v>
      </c>
      <c r="AD17" s="122"/>
      <c r="AE17" s="130">
        <v>0.2</v>
      </c>
      <c r="AF17" s="146"/>
      <c r="AG17" s="146"/>
      <c r="AH17" s="130">
        <v>1.42</v>
      </c>
      <c r="AI17" s="144"/>
      <c r="AJ17" s="144"/>
    </row>
    <row r="18" spans="1:36" ht="12" customHeight="1">
      <c r="A18" s="107"/>
      <c r="B18" s="107"/>
      <c r="C18" s="139">
        <v>2</v>
      </c>
      <c r="D18" s="130">
        <v>3.77</v>
      </c>
      <c r="E18" s="130">
        <v>4.51</v>
      </c>
      <c r="F18" s="130">
        <v>2.72</v>
      </c>
      <c r="G18" s="130">
        <v>2.78</v>
      </c>
      <c r="H18" s="130">
        <v>2.84</v>
      </c>
      <c r="I18" s="116"/>
      <c r="J18" s="119"/>
      <c r="K18" s="130">
        <v>1.3</v>
      </c>
      <c r="L18" s="130">
        <v>2.3</v>
      </c>
      <c r="M18" s="130">
        <v>1.28</v>
      </c>
      <c r="N18" s="130">
        <v>0.96</v>
      </c>
      <c r="O18" s="119"/>
      <c r="P18" s="130">
        <v>0.28</v>
      </c>
      <c r="Q18" s="130">
        <v>1.53</v>
      </c>
      <c r="R18" s="120"/>
      <c r="S18" s="130">
        <v>0.85</v>
      </c>
      <c r="T18" s="130">
        <v>1.45</v>
      </c>
      <c r="U18" s="130">
        <v>0.62</v>
      </c>
      <c r="V18" s="121"/>
      <c r="W18" s="121"/>
      <c r="X18" s="130">
        <v>0.52</v>
      </c>
      <c r="Y18" s="116"/>
      <c r="Z18" s="121"/>
      <c r="AA18" s="130">
        <v>0.54</v>
      </c>
      <c r="AB18" s="130">
        <v>1.04</v>
      </c>
      <c r="AC18" s="130">
        <v>0.22</v>
      </c>
      <c r="AD18" s="122"/>
      <c r="AE18" s="130">
        <v>0.3</v>
      </c>
      <c r="AF18" s="146"/>
      <c r="AG18" s="146"/>
      <c r="AH18" s="130">
        <v>0.99</v>
      </c>
      <c r="AI18" s="144"/>
      <c r="AJ18" s="144"/>
    </row>
    <row r="19" spans="1:36" ht="12" customHeight="1">
      <c r="A19" s="107"/>
      <c r="B19" s="107"/>
      <c r="C19" s="139">
        <v>3</v>
      </c>
      <c r="D19" s="130">
        <v>0.48</v>
      </c>
      <c r="E19" s="130">
        <v>4.02</v>
      </c>
      <c r="F19" s="130">
        <v>1.32</v>
      </c>
      <c r="G19" s="130">
        <v>4.81</v>
      </c>
      <c r="H19" s="130">
        <v>4.4</v>
      </c>
      <c r="I19" s="116"/>
      <c r="J19" s="119"/>
      <c r="K19" s="130">
        <v>1.66</v>
      </c>
      <c r="L19" s="130">
        <v>3.76</v>
      </c>
      <c r="M19" s="130">
        <v>2.29</v>
      </c>
      <c r="N19" s="130">
        <v>1.13</v>
      </c>
      <c r="O19" s="119"/>
      <c r="P19" s="130">
        <v>1.33</v>
      </c>
      <c r="Q19" s="130">
        <v>0.5</v>
      </c>
      <c r="R19" s="120"/>
      <c r="S19" s="130">
        <v>1.6</v>
      </c>
      <c r="T19" s="130">
        <v>1.32</v>
      </c>
      <c r="U19" s="130">
        <v>0.59</v>
      </c>
      <c r="V19" s="121"/>
      <c r="W19" s="121"/>
      <c r="X19" s="130">
        <v>0.65</v>
      </c>
      <c r="Y19" s="116"/>
      <c r="Z19" s="121"/>
      <c r="AA19" s="116"/>
      <c r="AB19" s="130">
        <v>0.56</v>
      </c>
      <c r="AC19" s="130">
        <v>0.15</v>
      </c>
      <c r="AD19" s="122"/>
      <c r="AE19" s="130">
        <v>0.11</v>
      </c>
      <c r="AF19" s="146"/>
      <c r="AG19" s="146"/>
      <c r="AH19" s="130">
        <v>1.73</v>
      </c>
      <c r="AI19" s="144"/>
      <c r="AJ19" s="144"/>
    </row>
    <row r="20" spans="1:36" ht="12" customHeight="1">
      <c r="A20" s="107"/>
      <c r="B20" s="107"/>
      <c r="C20" s="139">
        <v>4</v>
      </c>
      <c r="D20" s="116"/>
      <c r="E20" s="130">
        <v>1.07</v>
      </c>
      <c r="F20" s="119"/>
      <c r="G20" s="130">
        <v>4.5</v>
      </c>
      <c r="H20" s="130">
        <v>2.56</v>
      </c>
      <c r="I20" s="116"/>
      <c r="J20" s="119"/>
      <c r="K20" s="130">
        <v>1.33</v>
      </c>
      <c r="L20" s="130">
        <v>1.08</v>
      </c>
      <c r="M20" s="130">
        <v>2.58</v>
      </c>
      <c r="N20" s="130">
        <v>6.28</v>
      </c>
      <c r="O20" s="119"/>
      <c r="P20" s="130">
        <v>2.16</v>
      </c>
      <c r="Q20" s="130">
        <v>0.39</v>
      </c>
      <c r="R20" s="120"/>
      <c r="S20" s="130">
        <v>1.05</v>
      </c>
      <c r="T20" s="130">
        <v>0.86</v>
      </c>
      <c r="U20" s="130">
        <v>1.03</v>
      </c>
      <c r="V20" s="121"/>
      <c r="W20" s="121"/>
      <c r="X20" s="130">
        <v>0.95</v>
      </c>
      <c r="Y20" s="116"/>
      <c r="Z20" s="121"/>
      <c r="AA20" s="116"/>
      <c r="AB20" s="130">
        <v>0.68</v>
      </c>
      <c r="AC20" s="130">
        <v>0.21</v>
      </c>
      <c r="AD20" s="122"/>
      <c r="AE20" s="130">
        <v>0.38</v>
      </c>
      <c r="AF20" s="146"/>
      <c r="AG20" s="146"/>
      <c r="AH20" s="130">
        <v>4.63</v>
      </c>
      <c r="AI20" s="144"/>
      <c r="AJ20" s="144"/>
    </row>
    <row r="21" spans="1:36" ht="12" customHeight="1">
      <c r="A21" s="118"/>
      <c r="B21" s="107"/>
      <c r="C21" s="139">
        <v>5</v>
      </c>
      <c r="D21" s="116"/>
      <c r="E21" s="130">
        <v>0.85</v>
      </c>
      <c r="F21" s="119"/>
      <c r="G21" s="130">
        <v>1.76</v>
      </c>
      <c r="H21" s="130">
        <v>1.32</v>
      </c>
      <c r="I21" s="116"/>
      <c r="J21" s="119"/>
      <c r="K21" s="130">
        <v>1.06</v>
      </c>
      <c r="L21" s="130">
        <v>8.92</v>
      </c>
      <c r="M21" s="130">
        <v>2.26</v>
      </c>
      <c r="N21" s="130">
        <v>1.53</v>
      </c>
      <c r="O21" s="119"/>
      <c r="P21" s="130">
        <v>1.17</v>
      </c>
      <c r="Q21" s="130">
        <v>0.26</v>
      </c>
      <c r="R21" s="120"/>
      <c r="S21" s="130">
        <v>0.37</v>
      </c>
      <c r="T21" s="130">
        <v>0.45</v>
      </c>
      <c r="U21" s="130">
        <v>1.08</v>
      </c>
      <c r="V21" s="121"/>
      <c r="W21" s="121"/>
      <c r="X21" s="130">
        <v>0.38</v>
      </c>
      <c r="Y21" s="116"/>
      <c r="Z21" s="121"/>
      <c r="AA21" s="116"/>
      <c r="AB21" s="130">
        <v>0.22</v>
      </c>
      <c r="AC21" s="119"/>
      <c r="AD21" s="122"/>
      <c r="AE21" s="130">
        <v>0.28</v>
      </c>
      <c r="AF21" s="146"/>
      <c r="AG21" s="146"/>
      <c r="AH21" s="130">
        <v>1.68</v>
      </c>
      <c r="AI21" s="144"/>
      <c r="AJ21" s="144"/>
    </row>
    <row r="22" spans="1:36" ht="12" customHeight="1">
      <c r="A22" s="118"/>
      <c r="B22" s="107"/>
      <c r="C22" s="139">
        <v>6</v>
      </c>
      <c r="D22" s="116"/>
      <c r="E22" s="130">
        <v>2.35</v>
      </c>
      <c r="F22" s="119"/>
      <c r="G22" s="130">
        <v>3.63</v>
      </c>
      <c r="H22" s="130">
        <v>2.79</v>
      </c>
      <c r="I22" s="116"/>
      <c r="J22" s="119"/>
      <c r="K22" s="130">
        <v>0.84</v>
      </c>
      <c r="L22" s="130">
        <v>1.54</v>
      </c>
      <c r="M22" s="130">
        <v>2.24</v>
      </c>
      <c r="N22" s="130">
        <v>0.64</v>
      </c>
      <c r="O22" s="119"/>
      <c r="P22" s="130">
        <v>1.26</v>
      </c>
      <c r="Q22" s="130"/>
      <c r="R22" s="120"/>
      <c r="S22" s="130">
        <v>1.16</v>
      </c>
      <c r="T22" s="130">
        <v>1.23</v>
      </c>
      <c r="U22" s="120"/>
      <c r="V22" s="121"/>
      <c r="W22" s="121"/>
      <c r="X22" s="130">
        <v>0.41</v>
      </c>
      <c r="Y22" s="116"/>
      <c r="Z22" s="121"/>
      <c r="AA22" s="116"/>
      <c r="AB22" s="130">
        <v>0.43</v>
      </c>
      <c r="AC22" s="119"/>
      <c r="AD22" s="122"/>
      <c r="AE22" s="130">
        <v>0.23</v>
      </c>
      <c r="AF22" s="146"/>
      <c r="AG22" s="146"/>
      <c r="AH22" s="146"/>
      <c r="AI22" s="144"/>
      <c r="AJ22" s="144"/>
    </row>
    <row r="23" spans="1:36" ht="12" customHeight="1">
      <c r="A23" s="118"/>
      <c r="B23" s="107"/>
      <c r="C23" s="139">
        <v>7</v>
      </c>
      <c r="D23" s="116"/>
      <c r="E23" s="116"/>
      <c r="F23" s="119"/>
      <c r="G23" s="130">
        <v>2.35</v>
      </c>
      <c r="H23" s="130">
        <v>1.44</v>
      </c>
      <c r="I23" s="116"/>
      <c r="J23" s="119"/>
      <c r="K23" s="130">
        <v>1.27</v>
      </c>
      <c r="L23" s="130">
        <v>1.57</v>
      </c>
      <c r="M23" s="130">
        <v>2.12</v>
      </c>
      <c r="N23" s="130">
        <v>1.7</v>
      </c>
      <c r="O23" s="119"/>
      <c r="P23" s="119"/>
      <c r="Q23" s="116"/>
      <c r="R23" s="120"/>
      <c r="S23" s="130">
        <v>0.86</v>
      </c>
      <c r="T23" s="130">
        <v>0.71</v>
      </c>
      <c r="U23" s="120"/>
      <c r="V23" s="121"/>
      <c r="W23" s="121"/>
      <c r="X23" s="130">
        <v>0.64</v>
      </c>
      <c r="Y23" s="116"/>
      <c r="Z23" s="121"/>
      <c r="AA23" s="116"/>
      <c r="AB23" s="130">
        <v>0.85</v>
      </c>
      <c r="AC23" s="119"/>
      <c r="AD23" s="122"/>
      <c r="AE23" s="130"/>
      <c r="AF23" s="146"/>
      <c r="AG23" s="146"/>
      <c r="AH23" s="146"/>
      <c r="AI23" s="146"/>
      <c r="AJ23" s="146"/>
    </row>
    <row r="24" spans="1:36" ht="12" customHeight="1">
      <c r="A24" s="118"/>
      <c r="B24" s="107"/>
      <c r="C24" s="139">
        <v>8</v>
      </c>
      <c r="D24" s="116"/>
      <c r="E24" s="116"/>
      <c r="F24" s="140"/>
      <c r="G24" s="130">
        <v>1.27</v>
      </c>
      <c r="H24" s="116"/>
      <c r="I24" s="116"/>
      <c r="J24" s="140"/>
      <c r="K24" s="130">
        <v>1.78</v>
      </c>
      <c r="L24" s="130">
        <v>0.39</v>
      </c>
      <c r="M24" s="130">
        <v>0.72</v>
      </c>
      <c r="N24" s="130">
        <v>1.13</v>
      </c>
      <c r="O24" s="140"/>
      <c r="P24" s="140"/>
      <c r="Q24" s="116"/>
      <c r="R24" s="141"/>
      <c r="S24" s="130">
        <v>0.08</v>
      </c>
      <c r="T24" s="130">
        <v>0.58</v>
      </c>
      <c r="U24" s="141"/>
      <c r="V24" s="123"/>
      <c r="W24" s="123"/>
      <c r="X24" s="130">
        <v>0.34</v>
      </c>
      <c r="Y24" s="116"/>
      <c r="Z24" s="123"/>
      <c r="AA24" s="116"/>
      <c r="AB24" s="130">
        <v>0.09</v>
      </c>
      <c r="AC24" s="140"/>
      <c r="AD24" s="116"/>
      <c r="AE24" s="116"/>
      <c r="AF24" s="146"/>
      <c r="AG24" s="146"/>
      <c r="AH24" s="146"/>
      <c r="AI24" s="146"/>
      <c r="AJ24" s="146"/>
    </row>
    <row r="25" spans="1:36" ht="12" customHeight="1">
      <c r="A25" s="118"/>
      <c r="B25" s="117"/>
      <c r="C25" s="139">
        <v>9</v>
      </c>
      <c r="D25" s="116"/>
      <c r="E25" s="116"/>
      <c r="F25" s="140"/>
      <c r="G25" s="130">
        <v>1.67</v>
      </c>
      <c r="H25" s="116"/>
      <c r="I25" s="116"/>
      <c r="J25" s="140"/>
      <c r="K25" s="130">
        <v>2.92</v>
      </c>
      <c r="L25" s="130">
        <v>1.21</v>
      </c>
      <c r="M25" s="130">
        <v>2.01</v>
      </c>
      <c r="N25" s="130">
        <v>0.94</v>
      </c>
      <c r="O25" s="140"/>
      <c r="P25" s="140"/>
      <c r="Q25" s="116"/>
      <c r="R25" s="141"/>
      <c r="S25" s="130">
        <v>0.14</v>
      </c>
      <c r="T25" s="130">
        <v>0.46</v>
      </c>
      <c r="U25" s="141"/>
      <c r="V25" s="123"/>
      <c r="W25" s="123"/>
      <c r="X25" s="130">
        <v>0.17</v>
      </c>
      <c r="Y25" s="116"/>
      <c r="Z25" s="123"/>
      <c r="AA25" s="116"/>
      <c r="AB25" s="130">
        <v>0.75</v>
      </c>
      <c r="AC25" s="140"/>
      <c r="AD25" s="116"/>
      <c r="AE25" s="116"/>
      <c r="AF25" s="146"/>
      <c r="AG25" s="146"/>
      <c r="AH25" s="146"/>
      <c r="AI25" s="146"/>
      <c r="AJ25" s="146"/>
    </row>
    <row r="26" spans="1:36" ht="12" customHeight="1">
      <c r="A26" s="118"/>
      <c r="B26" s="107"/>
      <c r="C26" s="139">
        <v>10</v>
      </c>
      <c r="D26" s="116"/>
      <c r="E26" s="116"/>
      <c r="F26" s="140"/>
      <c r="G26" s="130">
        <v>2.76</v>
      </c>
      <c r="H26" s="116"/>
      <c r="I26" s="116"/>
      <c r="J26" s="140"/>
      <c r="K26" s="130">
        <v>1.17</v>
      </c>
      <c r="L26" s="140"/>
      <c r="M26" s="130">
        <v>1.81</v>
      </c>
      <c r="N26" s="130">
        <v>2.45</v>
      </c>
      <c r="O26" s="140"/>
      <c r="P26" s="140"/>
      <c r="Q26" s="116"/>
      <c r="R26" s="141"/>
      <c r="S26" s="130">
        <v>0.6</v>
      </c>
      <c r="T26" s="130">
        <v>0.85</v>
      </c>
      <c r="U26" s="141"/>
      <c r="V26" s="123"/>
      <c r="W26" s="123"/>
      <c r="X26" s="130">
        <v>0.55</v>
      </c>
      <c r="Y26" s="116"/>
      <c r="Z26" s="123"/>
      <c r="AA26" s="116"/>
      <c r="AB26" s="130">
        <v>0.44</v>
      </c>
      <c r="AC26" s="140"/>
      <c r="AD26" s="116"/>
      <c r="AE26" s="116"/>
      <c r="AF26" s="146"/>
      <c r="AG26" s="146"/>
      <c r="AH26" s="146"/>
      <c r="AI26" s="146"/>
      <c r="AJ26" s="146"/>
    </row>
    <row r="27" spans="1:36" ht="12" customHeight="1">
      <c r="A27" s="118"/>
      <c r="B27" s="107"/>
      <c r="C27" s="139">
        <v>11</v>
      </c>
      <c r="D27" s="116"/>
      <c r="E27" s="116"/>
      <c r="F27" s="140"/>
      <c r="G27" s="130">
        <v>2.22</v>
      </c>
      <c r="H27" s="116"/>
      <c r="I27" s="116"/>
      <c r="J27" s="140"/>
      <c r="K27" s="130">
        <v>1.96</v>
      </c>
      <c r="L27" s="140"/>
      <c r="M27" s="116"/>
      <c r="N27" s="130">
        <v>1.37</v>
      </c>
      <c r="O27" s="140"/>
      <c r="P27" s="140"/>
      <c r="Q27" s="116"/>
      <c r="R27" s="141"/>
      <c r="S27" s="130">
        <v>0.94</v>
      </c>
      <c r="T27" s="130">
        <v>0.8</v>
      </c>
      <c r="U27" s="141"/>
      <c r="V27" s="123"/>
      <c r="W27" s="123"/>
      <c r="X27" s="130">
        <v>0.26</v>
      </c>
      <c r="Y27" s="116"/>
      <c r="Z27" s="123"/>
      <c r="AA27" s="116"/>
      <c r="AB27" s="130">
        <v>0.42</v>
      </c>
      <c r="AC27" s="140"/>
      <c r="AD27" s="116"/>
      <c r="AE27" s="116"/>
      <c r="AF27" s="146"/>
      <c r="AG27" s="146"/>
      <c r="AH27" s="146"/>
      <c r="AI27" s="146"/>
      <c r="AJ27" s="146"/>
    </row>
    <row r="28" spans="1:36" ht="12" customHeight="1">
      <c r="A28" s="118"/>
      <c r="B28" s="107"/>
      <c r="C28" s="139">
        <v>12</v>
      </c>
      <c r="D28" s="116"/>
      <c r="E28" s="116"/>
      <c r="F28" s="140"/>
      <c r="G28" s="130">
        <v>3.46</v>
      </c>
      <c r="H28" s="116"/>
      <c r="I28" s="116"/>
      <c r="J28" s="140"/>
      <c r="K28" s="130">
        <v>0.85</v>
      </c>
      <c r="L28" s="140"/>
      <c r="M28" s="116"/>
      <c r="N28" s="130">
        <v>0.46</v>
      </c>
      <c r="O28" s="140"/>
      <c r="P28" s="140"/>
      <c r="Q28" s="116"/>
      <c r="R28" s="141"/>
      <c r="S28" s="130">
        <v>0.97</v>
      </c>
      <c r="T28" s="130">
        <v>0.99</v>
      </c>
      <c r="U28" s="141"/>
      <c r="V28" s="123"/>
      <c r="W28" s="123"/>
      <c r="X28" s="130">
        <v>0.27</v>
      </c>
      <c r="Y28" s="116"/>
      <c r="Z28" s="123"/>
      <c r="AA28" s="116"/>
      <c r="AB28" s="140"/>
      <c r="AC28" s="140"/>
      <c r="AD28" s="116"/>
      <c r="AE28" s="116"/>
      <c r="AF28" s="146"/>
      <c r="AG28" s="146"/>
      <c r="AH28" s="146"/>
      <c r="AI28" s="146"/>
      <c r="AJ28" s="146"/>
    </row>
    <row r="29" spans="1:36" ht="12" customHeight="1">
      <c r="A29" s="118"/>
      <c r="B29" s="107"/>
      <c r="C29" s="139">
        <v>13</v>
      </c>
      <c r="D29" s="116"/>
      <c r="E29" s="116"/>
      <c r="F29" s="140"/>
      <c r="G29" s="130">
        <v>2.12</v>
      </c>
      <c r="H29" s="116"/>
      <c r="I29" s="116"/>
      <c r="J29" s="140"/>
      <c r="K29" s="130">
        <v>1.53</v>
      </c>
      <c r="L29" s="140"/>
      <c r="M29" s="116"/>
      <c r="N29" s="130">
        <v>2.63</v>
      </c>
      <c r="O29" s="140"/>
      <c r="P29" s="140"/>
      <c r="Q29" s="116"/>
      <c r="R29" s="141"/>
      <c r="S29" s="130">
        <v>1.11</v>
      </c>
      <c r="T29" s="130">
        <v>1.45</v>
      </c>
      <c r="U29" s="141"/>
      <c r="V29" s="123"/>
      <c r="W29" s="123"/>
      <c r="X29" s="130">
        <v>0.48</v>
      </c>
      <c r="Y29" s="116"/>
      <c r="Z29" s="123"/>
      <c r="AA29" s="116"/>
      <c r="AB29" s="140"/>
      <c r="AC29" s="140"/>
      <c r="AD29" s="116"/>
      <c r="AE29" s="116"/>
      <c r="AF29" s="146"/>
      <c r="AG29" s="146"/>
      <c r="AH29" s="146"/>
      <c r="AI29" s="146"/>
      <c r="AJ29" s="146"/>
    </row>
    <row r="30" spans="1:36" ht="12" customHeight="1">
      <c r="A30" s="118"/>
      <c r="B30" s="107"/>
      <c r="C30" s="139">
        <v>14</v>
      </c>
      <c r="D30" s="116"/>
      <c r="E30" s="116"/>
      <c r="F30" s="140"/>
      <c r="G30" s="130">
        <v>1.7</v>
      </c>
      <c r="H30" s="116"/>
      <c r="I30" s="116"/>
      <c r="J30" s="140"/>
      <c r="K30" s="130">
        <v>5.05</v>
      </c>
      <c r="L30" s="140"/>
      <c r="M30" s="116"/>
      <c r="N30" s="130">
        <v>0.64</v>
      </c>
      <c r="O30" s="140"/>
      <c r="P30" s="140"/>
      <c r="Q30" s="116"/>
      <c r="R30" s="141"/>
      <c r="S30" s="130">
        <v>2.15</v>
      </c>
      <c r="T30" s="130">
        <v>1.03</v>
      </c>
      <c r="U30" s="141"/>
      <c r="V30" s="123"/>
      <c r="W30" s="123"/>
      <c r="X30" s="130">
        <v>0.73</v>
      </c>
      <c r="Y30" s="116"/>
      <c r="Z30" s="123"/>
      <c r="AA30" s="116"/>
      <c r="AB30" s="140"/>
      <c r="AC30" s="140"/>
      <c r="AD30" s="116"/>
      <c r="AE30" s="116"/>
      <c r="AF30" s="146"/>
      <c r="AG30" s="146"/>
      <c r="AH30" s="146"/>
      <c r="AI30" s="146"/>
      <c r="AJ30" s="146"/>
    </row>
    <row r="31" spans="1:36" ht="12" customHeight="1">
      <c r="A31" s="118"/>
      <c r="B31" s="107"/>
      <c r="C31" s="139">
        <v>15</v>
      </c>
      <c r="D31" s="116"/>
      <c r="E31" s="116"/>
      <c r="F31" s="140"/>
      <c r="G31" s="130">
        <v>2.07</v>
      </c>
      <c r="H31" s="116"/>
      <c r="I31" s="116"/>
      <c r="J31" s="140"/>
      <c r="K31" s="130">
        <v>0.93</v>
      </c>
      <c r="L31" s="140"/>
      <c r="M31" s="116"/>
      <c r="N31" s="130">
        <v>1.29</v>
      </c>
      <c r="O31" s="140"/>
      <c r="P31" s="140"/>
      <c r="Q31" s="116"/>
      <c r="R31" s="141"/>
      <c r="S31" s="130">
        <v>2.12</v>
      </c>
      <c r="T31" s="130">
        <v>1.45</v>
      </c>
      <c r="U31" s="141"/>
      <c r="V31" s="123"/>
      <c r="W31" s="123"/>
      <c r="X31" s="116"/>
      <c r="Y31" s="116"/>
      <c r="Z31" s="123"/>
      <c r="AA31" s="116"/>
      <c r="AB31" s="140"/>
      <c r="AC31" s="140"/>
      <c r="AD31" s="116"/>
      <c r="AE31" s="116"/>
      <c r="AF31" s="146"/>
      <c r="AG31" s="146"/>
      <c r="AH31" s="146"/>
      <c r="AI31" s="146"/>
      <c r="AJ31" s="146"/>
    </row>
    <row r="32" spans="1:36" ht="12" customHeight="1">
      <c r="A32" s="118"/>
      <c r="B32" s="107"/>
      <c r="C32" s="139">
        <v>16</v>
      </c>
      <c r="D32" s="116"/>
      <c r="E32" s="116"/>
      <c r="F32" s="140"/>
      <c r="G32" s="130">
        <v>7.77</v>
      </c>
      <c r="H32" s="116"/>
      <c r="I32" s="116"/>
      <c r="J32" s="140"/>
      <c r="K32" s="130">
        <v>2.87</v>
      </c>
      <c r="L32" s="140"/>
      <c r="M32" s="116"/>
      <c r="N32" s="130">
        <v>5</v>
      </c>
      <c r="O32" s="140"/>
      <c r="P32" s="140"/>
      <c r="Q32" s="116"/>
      <c r="R32" s="141"/>
      <c r="S32" s="130">
        <v>1.02</v>
      </c>
      <c r="T32" s="130">
        <v>1.44</v>
      </c>
      <c r="U32" s="141"/>
      <c r="V32" s="123"/>
      <c r="W32" s="123"/>
      <c r="X32" s="116"/>
      <c r="Y32" s="116"/>
      <c r="Z32" s="123"/>
      <c r="AA32" s="116"/>
      <c r="AB32" s="140"/>
      <c r="AC32" s="140"/>
      <c r="AD32" s="116"/>
      <c r="AE32" s="116"/>
      <c r="AF32" s="146"/>
      <c r="AG32" s="146"/>
      <c r="AH32" s="146"/>
      <c r="AI32" s="146"/>
      <c r="AJ32" s="146"/>
    </row>
    <row r="33" spans="1:36" ht="12" customHeight="1">
      <c r="A33" s="118"/>
      <c r="B33" s="107"/>
      <c r="C33" s="139">
        <v>17</v>
      </c>
      <c r="D33" s="116"/>
      <c r="E33" s="116"/>
      <c r="F33" s="140"/>
      <c r="G33" s="130">
        <v>2.27</v>
      </c>
      <c r="H33" s="116"/>
      <c r="I33" s="116"/>
      <c r="J33" s="140"/>
      <c r="K33" s="130">
        <v>2.32</v>
      </c>
      <c r="L33" s="140"/>
      <c r="M33" s="116"/>
      <c r="N33" s="130">
        <v>3.03</v>
      </c>
      <c r="O33" s="140"/>
      <c r="P33" s="140"/>
      <c r="Q33" s="116"/>
      <c r="R33" s="141"/>
      <c r="S33" s="130">
        <v>0.97</v>
      </c>
      <c r="T33" s="130">
        <v>1.2</v>
      </c>
      <c r="U33" s="141"/>
      <c r="V33" s="123"/>
      <c r="W33" s="123"/>
      <c r="X33" s="116"/>
      <c r="Y33" s="116"/>
      <c r="Z33" s="123"/>
      <c r="AA33" s="116"/>
      <c r="AB33" s="140"/>
      <c r="AC33" s="140"/>
      <c r="AD33" s="116"/>
      <c r="AE33" s="116"/>
      <c r="AF33" s="146"/>
      <c r="AG33" s="146"/>
      <c r="AH33" s="146"/>
      <c r="AI33" s="146"/>
      <c r="AJ33" s="146"/>
    </row>
    <row r="34" spans="1:36" ht="12" customHeight="1">
      <c r="A34" s="118"/>
      <c r="B34" s="107"/>
      <c r="C34" s="139">
        <v>18</v>
      </c>
      <c r="D34" s="116"/>
      <c r="E34" s="116"/>
      <c r="F34" s="140"/>
      <c r="G34" s="130">
        <v>1</v>
      </c>
      <c r="H34" s="116"/>
      <c r="I34" s="116"/>
      <c r="J34" s="140"/>
      <c r="K34" s="130">
        <v>2.32</v>
      </c>
      <c r="L34" s="140"/>
      <c r="M34" s="116"/>
      <c r="N34" s="130">
        <v>2.39</v>
      </c>
      <c r="O34" s="140"/>
      <c r="P34" s="140"/>
      <c r="Q34" s="116"/>
      <c r="R34" s="141"/>
      <c r="S34" s="140"/>
      <c r="T34" s="130">
        <v>0.88</v>
      </c>
      <c r="U34" s="141"/>
      <c r="V34" s="123"/>
      <c r="W34" s="123"/>
      <c r="X34" s="116"/>
      <c r="Y34" s="116"/>
      <c r="Z34" s="123"/>
      <c r="AA34" s="116"/>
      <c r="AB34" s="140"/>
      <c r="AC34" s="140"/>
      <c r="AD34" s="116"/>
      <c r="AE34" s="116"/>
      <c r="AF34" s="146"/>
      <c r="AG34" s="146"/>
      <c r="AH34" s="146"/>
      <c r="AI34" s="146"/>
      <c r="AJ34" s="146"/>
    </row>
    <row r="35" spans="1:36" ht="12" customHeight="1">
      <c r="A35" s="118"/>
      <c r="B35" s="107"/>
      <c r="C35" s="139">
        <v>19</v>
      </c>
      <c r="D35" s="116"/>
      <c r="E35" s="116"/>
      <c r="F35" s="140"/>
      <c r="G35" s="130">
        <v>0.75</v>
      </c>
      <c r="H35" s="116"/>
      <c r="I35" s="116"/>
      <c r="J35" s="140"/>
      <c r="K35" s="130">
        <v>2.03</v>
      </c>
      <c r="L35" s="140"/>
      <c r="M35" s="116"/>
      <c r="N35" s="130">
        <v>1.02</v>
      </c>
      <c r="O35" s="140"/>
      <c r="P35" s="140"/>
      <c r="Q35" s="116"/>
      <c r="R35" s="141"/>
      <c r="S35" s="140"/>
      <c r="T35" s="130">
        <v>0.75</v>
      </c>
      <c r="U35" s="141"/>
      <c r="V35" s="123"/>
      <c r="W35" s="123"/>
      <c r="X35" s="116"/>
      <c r="Y35" s="116"/>
      <c r="Z35" s="123"/>
      <c r="AA35" s="116"/>
      <c r="AB35" s="140"/>
      <c r="AC35" s="140"/>
      <c r="AD35" s="116"/>
      <c r="AE35" s="116"/>
      <c r="AF35" s="146"/>
      <c r="AG35" s="146"/>
      <c r="AH35" s="146"/>
      <c r="AI35" s="146"/>
      <c r="AJ35" s="146"/>
    </row>
    <row r="36" spans="1:36" ht="12" customHeight="1">
      <c r="A36" s="118"/>
      <c r="B36" s="107"/>
      <c r="C36" s="139">
        <v>20</v>
      </c>
      <c r="D36" s="116"/>
      <c r="E36" s="116"/>
      <c r="F36" s="140"/>
      <c r="G36" s="130">
        <v>1.84</v>
      </c>
      <c r="H36" s="116"/>
      <c r="I36" s="116"/>
      <c r="J36" s="140"/>
      <c r="K36" s="130">
        <v>0.37</v>
      </c>
      <c r="L36" s="140"/>
      <c r="M36" s="116"/>
      <c r="N36" s="130">
        <v>0.51</v>
      </c>
      <c r="O36" s="140"/>
      <c r="P36" s="140"/>
      <c r="Q36" s="116"/>
      <c r="R36" s="141"/>
      <c r="S36" s="140"/>
      <c r="T36" s="123"/>
      <c r="U36" s="141"/>
      <c r="V36" s="123"/>
      <c r="W36" s="123"/>
      <c r="X36" s="116"/>
      <c r="Y36" s="116"/>
      <c r="Z36" s="123"/>
      <c r="AA36" s="116"/>
      <c r="AB36" s="140"/>
      <c r="AC36" s="140"/>
      <c r="AD36" s="116"/>
      <c r="AE36" s="116"/>
      <c r="AF36" s="146"/>
      <c r="AG36" s="146"/>
      <c r="AH36" s="146"/>
      <c r="AI36" s="146"/>
      <c r="AJ36" s="146"/>
    </row>
    <row r="37" spans="1:36" ht="12" customHeight="1">
      <c r="A37" s="118"/>
      <c r="B37" s="107"/>
      <c r="C37" s="139">
        <v>21</v>
      </c>
      <c r="D37" s="116"/>
      <c r="E37" s="116"/>
      <c r="F37" s="140"/>
      <c r="G37" s="130">
        <v>3.12</v>
      </c>
      <c r="H37" s="116"/>
      <c r="I37" s="116"/>
      <c r="J37" s="140"/>
      <c r="K37" s="116"/>
      <c r="L37" s="140"/>
      <c r="M37" s="116"/>
      <c r="N37" s="130">
        <v>3.57</v>
      </c>
      <c r="O37" s="140"/>
      <c r="P37" s="140"/>
      <c r="Q37" s="116"/>
      <c r="R37" s="141"/>
      <c r="S37" s="140"/>
      <c r="T37" s="123"/>
      <c r="U37" s="141"/>
      <c r="V37" s="123"/>
      <c r="W37" s="123"/>
      <c r="X37" s="116"/>
      <c r="Y37" s="116"/>
      <c r="Z37" s="123"/>
      <c r="AA37" s="116"/>
      <c r="AB37" s="140"/>
      <c r="AC37" s="140"/>
      <c r="AD37" s="116"/>
      <c r="AE37" s="116"/>
      <c r="AF37" s="146"/>
      <c r="AG37" s="146"/>
      <c r="AH37" s="146"/>
      <c r="AI37" s="146"/>
      <c r="AJ37" s="146"/>
    </row>
    <row r="38" spans="1:36" ht="12" customHeight="1">
      <c r="A38" s="118"/>
      <c r="B38" s="107"/>
      <c r="C38" s="139">
        <v>22</v>
      </c>
      <c r="D38" s="116"/>
      <c r="E38" s="116"/>
      <c r="F38" s="140"/>
      <c r="G38" s="130">
        <v>1.06</v>
      </c>
      <c r="H38" s="116"/>
      <c r="I38" s="116"/>
      <c r="J38" s="140"/>
      <c r="K38" s="116"/>
      <c r="L38" s="140"/>
      <c r="M38" s="116"/>
      <c r="N38" s="130">
        <v>1.85</v>
      </c>
      <c r="O38" s="140"/>
      <c r="P38" s="140"/>
      <c r="Q38" s="116"/>
      <c r="R38" s="141"/>
      <c r="S38" s="140"/>
      <c r="T38" s="123"/>
      <c r="U38" s="141"/>
      <c r="V38" s="123"/>
      <c r="W38" s="123"/>
      <c r="X38" s="116"/>
      <c r="Y38" s="116"/>
      <c r="Z38" s="123"/>
      <c r="AA38" s="116"/>
      <c r="AB38" s="140"/>
      <c r="AC38" s="140"/>
      <c r="AD38" s="116"/>
      <c r="AE38" s="116"/>
      <c r="AF38" s="146"/>
      <c r="AG38" s="146"/>
      <c r="AH38" s="146"/>
      <c r="AI38" s="146"/>
      <c r="AJ38" s="146"/>
    </row>
    <row r="39" spans="1:36" ht="12" customHeight="1">
      <c r="A39" s="118"/>
      <c r="B39" s="107"/>
      <c r="C39" s="139">
        <v>23</v>
      </c>
      <c r="D39" s="116"/>
      <c r="E39" s="116"/>
      <c r="F39" s="140"/>
      <c r="G39" s="130">
        <v>1.84</v>
      </c>
      <c r="H39" s="116"/>
      <c r="I39" s="116"/>
      <c r="J39" s="140"/>
      <c r="K39" s="116"/>
      <c r="L39" s="140"/>
      <c r="M39" s="116"/>
      <c r="N39" s="130">
        <v>3.04</v>
      </c>
      <c r="O39" s="140"/>
      <c r="P39" s="140"/>
      <c r="Q39" s="116"/>
      <c r="R39" s="141"/>
      <c r="S39" s="140"/>
      <c r="T39" s="123"/>
      <c r="U39" s="141"/>
      <c r="V39" s="123"/>
      <c r="W39" s="123"/>
      <c r="X39" s="116"/>
      <c r="Y39" s="116"/>
      <c r="Z39" s="123"/>
      <c r="AA39" s="116"/>
      <c r="AB39" s="140"/>
      <c r="AC39" s="140"/>
      <c r="AD39" s="116"/>
      <c r="AE39" s="116"/>
      <c r="AF39" s="146"/>
      <c r="AG39" s="146"/>
      <c r="AH39" s="146"/>
      <c r="AI39" s="146"/>
      <c r="AJ39" s="146"/>
    </row>
    <row r="40" spans="1:36" ht="12" customHeight="1">
      <c r="A40" s="118"/>
      <c r="B40" s="107"/>
      <c r="C40" s="139">
        <v>24</v>
      </c>
      <c r="D40" s="116"/>
      <c r="E40" s="116"/>
      <c r="F40" s="140"/>
      <c r="G40" s="130">
        <v>1.48</v>
      </c>
      <c r="H40" s="116"/>
      <c r="I40" s="116"/>
      <c r="J40" s="140"/>
      <c r="K40" s="116"/>
      <c r="L40" s="140"/>
      <c r="M40" s="116"/>
      <c r="N40" s="130">
        <v>3.49</v>
      </c>
      <c r="O40" s="140"/>
      <c r="P40" s="140"/>
      <c r="Q40" s="116"/>
      <c r="R40" s="141"/>
      <c r="S40" s="140"/>
      <c r="T40" s="123"/>
      <c r="U40" s="141"/>
      <c r="V40" s="123"/>
      <c r="W40" s="123"/>
      <c r="X40" s="116"/>
      <c r="Y40" s="116"/>
      <c r="Z40" s="123"/>
      <c r="AA40" s="116"/>
      <c r="AB40" s="140"/>
      <c r="AC40" s="140"/>
      <c r="AD40" s="116"/>
      <c r="AE40" s="116"/>
      <c r="AF40" s="146"/>
      <c r="AG40" s="146"/>
      <c r="AH40" s="146"/>
      <c r="AI40" s="146"/>
      <c r="AJ40" s="146"/>
    </row>
    <row r="41" spans="1:36" ht="12" customHeight="1">
      <c r="A41" s="118"/>
      <c r="B41" s="107"/>
      <c r="C41" s="139">
        <v>25</v>
      </c>
      <c r="D41" s="116"/>
      <c r="E41" s="116"/>
      <c r="F41" s="140"/>
      <c r="G41" s="130">
        <v>0.69</v>
      </c>
      <c r="H41" s="116"/>
      <c r="I41" s="116"/>
      <c r="J41" s="140"/>
      <c r="K41" s="116"/>
      <c r="L41" s="140"/>
      <c r="M41" s="116"/>
      <c r="N41" s="130">
        <v>2.81</v>
      </c>
      <c r="O41" s="140"/>
      <c r="P41" s="140"/>
      <c r="Q41" s="116"/>
      <c r="R41" s="141"/>
      <c r="S41" s="140"/>
      <c r="T41" s="123"/>
      <c r="U41" s="141"/>
      <c r="V41" s="123"/>
      <c r="W41" s="123"/>
      <c r="X41" s="116"/>
      <c r="Y41" s="116"/>
      <c r="Z41" s="123"/>
      <c r="AA41" s="116"/>
      <c r="AB41" s="140"/>
      <c r="AC41" s="140"/>
      <c r="AD41" s="116"/>
      <c r="AE41" s="116"/>
      <c r="AF41" s="146"/>
      <c r="AG41" s="146"/>
      <c r="AH41" s="146"/>
      <c r="AI41" s="146"/>
      <c r="AJ41" s="146"/>
    </row>
    <row r="42" spans="1:36" ht="12" customHeight="1">
      <c r="A42" s="118"/>
      <c r="B42" s="107"/>
      <c r="C42" s="139">
        <v>26</v>
      </c>
      <c r="D42" s="116"/>
      <c r="E42" s="116"/>
      <c r="F42" s="116"/>
      <c r="G42" s="130">
        <v>1.14</v>
      </c>
      <c r="H42" s="116"/>
      <c r="I42" s="116"/>
      <c r="J42" s="116"/>
      <c r="K42" s="116"/>
      <c r="L42" s="116"/>
      <c r="M42" s="116"/>
      <c r="N42" s="130">
        <v>0.79</v>
      </c>
      <c r="O42" s="116"/>
      <c r="P42" s="116"/>
      <c r="Q42" s="116"/>
      <c r="R42" s="141"/>
      <c r="S42" s="140"/>
      <c r="T42" s="116"/>
      <c r="U42" s="141"/>
      <c r="V42" s="116"/>
      <c r="W42" s="116"/>
      <c r="X42" s="116"/>
      <c r="Y42" s="116"/>
      <c r="Z42" s="116"/>
      <c r="AA42" s="116"/>
      <c r="AB42" s="116"/>
      <c r="AC42" s="116"/>
      <c r="AD42" s="116"/>
      <c r="AE42" s="116"/>
      <c r="AF42" s="146"/>
      <c r="AG42" s="146"/>
      <c r="AH42" s="146"/>
      <c r="AI42" s="146"/>
      <c r="AJ42" s="146"/>
    </row>
    <row r="43" spans="1:36" ht="12" customHeight="1">
      <c r="A43" s="118"/>
      <c r="B43" s="117"/>
      <c r="C43" s="139">
        <v>27</v>
      </c>
      <c r="D43" s="116"/>
      <c r="E43" s="116"/>
      <c r="F43" s="116"/>
      <c r="G43" s="130">
        <v>3.18</v>
      </c>
      <c r="H43" s="116"/>
      <c r="I43" s="116"/>
      <c r="J43" s="116"/>
      <c r="K43" s="116"/>
      <c r="L43" s="116"/>
      <c r="M43" s="116"/>
      <c r="N43" s="130">
        <v>0.24</v>
      </c>
      <c r="O43" s="116"/>
      <c r="P43" s="116"/>
      <c r="Q43" s="116"/>
      <c r="R43" s="141"/>
      <c r="S43" s="140"/>
      <c r="T43" s="116"/>
      <c r="U43" s="141"/>
      <c r="V43" s="116"/>
      <c r="W43" s="116"/>
      <c r="X43" s="116"/>
      <c r="Y43" s="116"/>
      <c r="Z43" s="116"/>
      <c r="AA43" s="116"/>
      <c r="AB43" s="116"/>
      <c r="AC43" s="116"/>
      <c r="AD43" s="116"/>
      <c r="AE43" s="116"/>
      <c r="AF43" s="146"/>
      <c r="AG43" s="146"/>
      <c r="AH43" s="146"/>
      <c r="AI43" s="146"/>
      <c r="AJ43" s="146"/>
    </row>
    <row r="44" spans="1:36" ht="12" customHeight="1">
      <c r="A44" s="118"/>
      <c r="B44" s="117"/>
      <c r="C44" s="139">
        <v>28</v>
      </c>
      <c r="D44" s="116"/>
      <c r="E44" s="116"/>
      <c r="F44" s="116"/>
      <c r="G44" s="130">
        <v>1.48</v>
      </c>
      <c r="H44" s="116"/>
      <c r="I44" s="116"/>
      <c r="J44" s="116"/>
      <c r="K44" s="116"/>
      <c r="L44" s="116"/>
      <c r="M44" s="116"/>
      <c r="N44" s="130">
        <v>0.99</v>
      </c>
      <c r="O44" s="116"/>
      <c r="P44" s="116"/>
      <c r="Q44" s="116"/>
      <c r="R44" s="141"/>
      <c r="S44" s="140"/>
      <c r="T44" s="116"/>
      <c r="U44" s="141"/>
      <c r="V44" s="116"/>
      <c r="W44" s="116"/>
      <c r="X44" s="116"/>
      <c r="Y44" s="116"/>
      <c r="Z44" s="116"/>
      <c r="AA44" s="116"/>
      <c r="AB44" s="116"/>
      <c r="AC44" s="116"/>
      <c r="AD44" s="116"/>
      <c r="AE44" s="116"/>
      <c r="AF44" s="146"/>
      <c r="AG44" s="146"/>
      <c r="AH44" s="146"/>
      <c r="AI44" s="146"/>
      <c r="AJ44" s="146"/>
    </row>
    <row r="45" spans="1:36" ht="12" customHeight="1">
      <c r="A45" s="118"/>
      <c r="B45" s="117"/>
      <c r="C45" s="139">
        <v>29</v>
      </c>
      <c r="D45" s="116"/>
      <c r="E45" s="116"/>
      <c r="F45" s="116"/>
      <c r="G45" s="130">
        <v>4.22</v>
      </c>
      <c r="H45" s="116"/>
      <c r="I45" s="116"/>
      <c r="J45" s="116"/>
      <c r="K45" s="116"/>
      <c r="L45" s="116"/>
      <c r="M45" s="116"/>
      <c r="N45" s="130">
        <v>0.73</v>
      </c>
      <c r="O45" s="116"/>
      <c r="P45" s="116"/>
      <c r="Q45" s="116"/>
      <c r="R45" s="141"/>
      <c r="S45" s="140"/>
      <c r="T45" s="116"/>
      <c r="U45" s="141"/>
      <c r="V45" s="116"/>
      <c r="W45" s="116"/>
      <c r="X45" s="116"/>
      <c r="Y45" s="116"/>
      <c r="Z45" s="116"/>
      <c r="AA45" s="116"/>
      <c r="AB45" s="116"/>
      <c r="AC45" s="116"/>
      <c r="AD45" s="116"/>
      <c r="AE45" s="116"/>
      <c r="AF45" s="146"/>
      <c r="AG45" s="146"/>
      <c r="AH45" s="146"/>
      <c r="AI45" s="146"/>
      <c r="AJ45" s="146"/>
    </row>
    <row r="46" spans="1:36" ht="12" customHeight="1">
      <c r="A46" s="118"/>
      <c r="B46" s="117"/>
      <c r="C46" s="139">
        <v>30</v>
      </c>
      <c r="D46" s="116"/>
      <c r="E46" s="116"/>
      <c r="F46" s="116"/>
      <c r="G46" s="130">
        <v>1.88</v>
      </c>
      <c r="H46" s="116"/>
      <c r="I46" s="116"/>
      <c r="J46" s="116"/>
      <c r="K46" s="116"/>
      <c r="L46" s="116"/>
      <c r="M46" s="116"/>
      <c r="N46" s="130">
        <v>1.44</v>
      </c>
      <c r="O46" s="116"/>
      <c r="P46" s="116"/>
      <c r="Q46" s="116"/>
      <c r="R46" s="141"/>
      <c r="S46" s="116"/>
      <c r="T46" s="116"/>
      <c r="U46" s="141"/>
      <c r="V46" s="116"/>
      <c r="W46" s="116"/>
      <c r="X46" s="116"/>
      <c r="Y46" s="116"/>
      <c r="Z46" s="116"/>
      <c r="AA46" s="116"/>
      <c r="AB46" s="116"/>
      <c r="AC46" s="116"/>
      <c r="AD46" s="116"/>
      <c r="AE46" s="116"/>
      <c r="AF46" s="146"/>
      <c r="AG46" s="146"/>
      <c r="AH46" s="146"/>
      <c r="AI46" s="146"/>
      <c r="AJ46" s="146"/>
    </row>
    <row r="47" spans="1:36" ht="12" customHeight="1">
      <c r="A47" s="118"/>
      <c r="B47" s="117"/>
      <c r="C47" s="139">
        <v>31</v>
      </c>
      <c r="D47" s="116"/>
      <c r="E47" s="116"/>
      <c r="F47" s="116"/>
      <c r="G47" s="130">
        <v>2.25</v>
      </c>
      <c r="H47" s="116"/>
      <c r="I47" s="116"/>
      <c r="J47" s="116"/>
      <c r="K47" s="116"/>
      <c r="L47" s="116"/>
      <c r="M47" s="116"/>
      <c r="N47" s="130">
        <v>1.31</v>
      </c>
      <c r="O47" s="116"/>
      <c r="P47" s="116"/>
      <c r="Q47" s="116"/>
      <c r="R47" s="141"/>
      <c r="S47" s="116"/>
      <c r="T47" s="116"/>
      <c r="U47" s="141"/>
      <c r="V47" s="116"/>
      <c r="W47" s="116"/>
      <c r="X47" s="116"/>
      <c r="Y47" s="116"/>
      <c r="Z47" s="116"/>
      <c r="AA47" s="116"/>
      <c r="AB47" s="116"/>
      <c r="AC47" s="116"/>
      <c r="AD47" s="116"/>
      <c r="AE47" s="116"/>
      <c r="AF47" s="146"/>
      <c r="AG47" s="146"/>
      <c r="AH47" s="146"/>
      <c r="AI47" s="146"/>
      <c r="AJ47" s="146"/>
    </row>
    <row r="48" spans="1:36" ht="12" customHeight="1">
      <c r="A48" s="118"/>
      <c r="B48" s="117"/>
      <c r="C48" s="139">
        <v>32</v>
      </c>
      <c r="D48" s="116"/>
      <c r="E48" s="116"/>
      <c r="F48" s="116"/>
      <c r="G48" s="130">
        <v>1.48</v>
      </c>
      <c r="H48" s="116"/>
      <c r="I48" s="116"/>
      <c r="J48" s="116"/>
      <c r="K48" s="116"/>
      <c r="L48" s="116"/>
      <c r="M48" s="116"/>
      <c r="N48" s="130">
        <v>1.56</v>
      </c>
      <c r="O48" s="116"/>
      <c r="P48" s="116"/>
      <c r="Q48" s="116"/>
      <c r="R48" s="141"/>
      <c r="S48" s="116"/>
      <c r="T48" s="116"/>
      <c r="U48" s="141"/>
      <c r="V48" s="116"/>
      <c r="W48" s="116"/>
      <c r="X48" s="116"/>
      <c r="Y48" s="116"/>
      <c r="Z48" s="116"/>
      <c r="AA48" s="116"/>
      <c r="AB48" s="116"/>
      <c r="AC48" s="116"/>
      <c r="AD48" s="116"/>
      <c r="AE48" s="116"/>
      <c r="AF48" s="146"/>
      <c r="AG48" s="146"/>
      <c r="AH48" s="146"/>
      <c r="AI48" s="146"/>
      <c r="AJ48" s="146"/>
    </row>
    <row r="49" spans="1:36" ht="12" customHeight="1">
      <c r="A49" s="107"/>
      <c r="B49" s="107"/>
      <c r="C49" s="139">
        <v>33</v>
      </c>
      <c r="D49" s="116"/>
      <c r="E49" s="116"/>
      <c r="F49" s="116"/>
      <c r="G49" s="130">
        <v>1.42</v>
      </c>
      <c r="H49" s="116"/>
      <c r="I49" s="116"/>
      <c r="J49" s="116"/>
      <c r="K49" s="116"/>
      <c r="L49" s="116"/>
      <c r="M49" s="116"/>
      <c r="N49" s="130">
        <v>2.9</v>
      </c>
      <c r="O49" s="116"/>
      <c r="P49" s="116"/>
      <c r="Q49" s="116"/>
      <c r="R49" s="141"/>
      <c r="S49" s="116"/>
      <c r="T49" s="116"/>
      <c r="U49" s="141"/>
      <c r="V49" s="116"/>
      <c r="W49" s="116"/>
      <c r="X49" s="116"/>
      <c r="Y49" s="116"/>
      <c r="Z49" s="116"/>
      <c r="AA49" s="116"/>
      <c r="AB49" s="116"/>
      <c r="AC49" s="116"/>
      <c r="AD49" s="116"/>
      <c r="AE49" s="116"/>
      <c r="AF49" s="146"/>
      <c r="AG49" s="146"/>
      <c r="AH49" s="146"/>
      <c r="AI49" s="146"/>
      <c r="AJ49" s="146"/>
    </row>
    <row r="50" spans="1:36" ht="12" customHeight="1">
      <c r="A50" s="107"/>
      <c r="B50" s="107"/>
      <c r="C50" s="139">
        <v>34</v>
      </c>
      <c r="D50" s="116"/>
      <c r="E50" s="116"/>
      <c r="F50" s="116"/>
      <c r="G50" s="130">
        <v>2.2</v>
      </c>
      <c r="H50" s="116"/>
      <c r="I50" s="116"/>
      <c r="J50" s="116"/>
      <c r="K50" s="116"/>
      <c r="L50" s="116"/>
      <c r="M50" s="116"/>
      <c r="N50" s="130">
        <v>1.11</v>
      </c>
      <c r="O50" s="116"/>
      <c r="P50" s="116"/>
      <c r="Q50" s="116"/>
      <c r="R50" s="141"/>
      <c r="S50" s="116"/>
      <c r="T50" s="116"/>
      <c r="U50" s="141"/>
      <c r="V50" s="116"/>
      <c r="W50" s="116"/>
      <c r="X50" s="116"/>
      <c r="Y50" s="116"/>
      <c r="Z50" s="116"/>
      <c r="AA50" s="116"/>
      <c r="AB50" s="116"/>
      <c r="AC50" s="116"/>
      <c r="AD50" s="116"/>
      <c r="AE50" s="116"/>
      <c r="AF50" s="146"/>
      <c r="AG50" s="146"/>
      <c r="AH50" s="146"/>
      <c r="AI50" s="146"/>
      <c r="AJ50" s="146"/>
    </row>
    <row r="51" spans="1:36" ht="12" customHeight="1">
      <c r="A51" s="107"/>
      <c r="B51" s="107"/>
      <c r="C51" s="139">
        <v>35</v>
      </c>
      <c r="D51" s="116"/>
      <c r="E51" s="116"/>
      <c r="F51" s="116"/>
      <c r="G51" s="130"/>
      <c r="H51" s="116"/>
      <c r="I51" s="116"/>
      <c r="J51" s="116"/>
      <c r="K51" s="116"/>
      <c r="L51" s="116"/>
      <c r="M51" s="116"/>
      <c r="N51" s="130">
        <v>1.53</v>
      </c>
      <c r="O51" s="116"/>
      <c r="P51" s="116"/>
      <c r="Q51" s="116"/>
      <c r="R51" s="141"/>
      <c r="S51" s="116"/>
      <c r="T51" s="116"/>
      <c r="U51" s="141"/>
      <c r="V51" s="116"/>
      <c r="W51" s="116"/>
      <c r="X51" s="116"/>
      <c r="Y51" s="116"/>
      <c r="Z51" s="116"/>
      <c r="AA51" s="116"/>
      <c r="AB51" s="116"/>
      <c r="AC51" s="116"/>
      <c r="AD51" s="116"/>
      <c r="AE51" s="116"/>
      <c r="AF51" s="146"/>
      <c r="AG51" s="146"/>
      <c r="AH51" s="146"/>
      <c r="AI51" s="146"/>
      <c r="AJ51" s="146"/>
    </row>
    <row r="52" spans="1:36" ht="12" customHeight="1">
      <c r="A52" s="107"/>
      <c r="B52" s="107"/>
      <c r="C52" s="139">
        <v>36</v>
      </c>
      <c r="D52" s="116"/>
      <c r="E52" s="116"/>
      <c r="F52" s="116"/>
      <c r="G52" s="116"/>
      <c r="H52" s="142"/>
      <c r="I52" s="116"/>
      <c r="J52" s="116"/>
      <c r="K52" s="116"/>
      <c r="L52" s="116"/>
      <c r="M52" s="116"/>
      <c r="N52" s="116"/>
      <c r="O52" s="116"/>
      <c r="P52" s="116"/>
      <c r="Q52" s="116"/>
      <c r="R52" s="116"/>
      <c r="S52" s="141"/>
      <c r="T52" s="141"/>
      <c r="U52" s="116"/>
      <c r="V52" s="116"/>
      <c r="W52" s="116"/>
      <c r="X52" s="116"/>
      <c r="Y52" s="116"/>
      <c r="Z52" s="116"/>
      <c r="AA52" s="116"/>
      <c r="AB52" s="116"/>
      <c r="AC52" s="116"/>
      <c r="AD52" s="116"/>
      <c r="AE52" s="142"/>
      <c r="AF52" s="146"/>
      <c r="AG52" s="146"/>
      <c r="AH52" s="146"/>
      <c r="AI52" s="146"/>
      <c r="AJ52" s="146"/>
    </row>
    <row r="53" spans="4:36" ht="12" customHeight="1">
      <c r="D53" s="116"/>
      <c r="E53" s="116"/>
      <c r="F53" s="116"/>
      <c r="G53" s="116"/>
      <c r="H53" s="116"/>
      <c r="I53" s="116"/>
      <c r="J53" s="116"/>
      <c r="K53" s="116"/>
      <c r="L53" s="116"/>
      <c r="M53" s="116"/>
      <c r="N53" s="116"/>
      <c r="O53" s="116"/>
      <c r="P53" s="116"/>
      <c r="Q53" s="147"/>
      <c r="R53" s="147"/>
      <c r="S53" s="116"/>
      <c r="T53" s="116"/>
      <c r="U53" s="116"/>
      <c r="V53" s="116"/>
      <c r="W53" s="116"/>
      <c r="X53" s="116"/>
      <c r="Y53" s="116"/>
      <c r="Z53" s="116"/>
      <c r="AA53" s="116"/>
      <c r="AB53" s="116"/>
      <c r="AC53" s="116"/>
      <c r="AD53" s="116"/>
      <c r="AE53" s="116"/>
      <c r="AF53" s="146"/>
      <c r="AG53" s="146"/>
      <c r="AH53" s="146"/>
      <c r="AI53" s="146"/>
      <c r="AJ53" s="146"/>
    </row>
    <row r="54" spans="3:36" ht="24" customHeight="1">
      <c r="C54" s="203" t="s">
        <v>3302</v>
      </c>
      <c r="D54" s="203"/>
      <c r="E54" s="203"/>
      <c r="F54" s="203"/>
      <c r="G54" s="203"/>
      <c r="H54" s="203"/>
      <c r="I54" s="203"/>
      <c r="J54" s="203"/>
      <c r="K54" s="203"/>
      <c r="L54" s="203"/>
      <c r="M54" s="203"/>
      <c r="N54" s="203"/>
      <c r="O54" s="203"/>
      <c r="P54" s="203"/>
      <c r="Q54" s="111"/>
      <c r="R54" s="111"/>
      <c r="S54" s="110"/>
      <c r="T54" s="110"/>
      <c r="U54" s="110"/>
      <c r="V54" s="110"/>
      <c r="W54" s="110"/>
      <c r="X54" s="110"/>
      <c r="Y54" s="110"/>
      <c r="Z54" s="110"/>
      <c r="AA54" s="110"/>
      <c r="AB54" s="110"/>
      <c r="AC54" s="110"/>
      <c r="AD54" s="110"/>
      <c r="AE54" s="110"/>
      <c r="AF54" s="109"/>
      <c r="AG54" s="109"/>
      <c r="AH54" s="109"/>
      <c r="AI54" s="109"/>
      <c r="AJ54" s="109"/>
    </row>
    <row r="55" spans="3:36" ht="12" customHeight="1">
      <c r="C55" s="31" t="s">
        <v>3265</v>
      </c>
      <c r="D55" s="110"/>
      <c r="E55" s="110"/>
      <c r="F55" s="110"/>
      <c r="G55" s="110"/>
      <c r="H55" s="110"/>
      <c r="I55" s="110"/>
      <c r="J55" s="110"/>
      <c r="K55" s="110"/>
      <c r="L55" s="110"/>
      <c r="M55" s="110"/>
      <c r="N55" s="110"/>
      <c r="O55" s="110"/>
      <c r="P55" s="110"/>
      <c r="Q55" s="111"/>
      <c r="R55" s="111"/>
      <c r="S55" s="110"/>
      <c r="T55" s="110"/>
      <c r="U55" s="110"/>
      <c r="V55" s="110"/>
      <c r="W55" s="110"/>
      <c r="X55" s="110"/>
      <c r="Y55" s="110"/>
      <c r="Z55" s="110"/>
      <c r="AA55" s="110"/>
      <c r="AB55" s="110"/>
      <c r="AC55" s="110"/>
      <c r="AD55" s="110"/>
      <c r="AE55" s="110"/>
      <c r="AF55" s="109"/>
      <c r="AG55" s="109"/>
      <c r="AH55" s="109"/>
      <c r="AI55" s="109"/>
      <c r="AJ55" s="109"/>
    </row>
    <row r="56" spans="3:36" ht="11.25" customHeight="1">
      <c r="C56" s="143"/>
      <c r="D56" s="110"/>
      <c r="E56" s="110"/>
      <c r="F56" s="110"/>
      <c r="G56" s="110"/>
      <c r="H56" s="110"/>
      <c r="I56" s="110"/>
      <c r="J56" s="110"/>
      <c r="K56" s="110"/>
      <c r="L56" s="110"/>
      <c r="M56" s="110"/>
      <c r="N56" s="110"/>
      <c r="O56" s="110"/>
      <c r="P56" s="110"/>
      <c r="Q56" s="111"/>
      <c r="R56" s="111"/>
      <c r="S56" s="110"/>
      <c r="T56" s="110"/>
      <c r="U56" s="110"/>
      <c r="V56" s="110"/>
      <c r="W56" s="110"/>
      <c r="X56" s="110"/>
      <c r="Y56" s="110"/>
      <c r="Z56" s="110"/>
      <c r="AA56" s="110"/>
      <c r="AB56" s="110"/>
      <c r="AC56" s="110"/>
      <c r="AD56" s="110"/>
      <c r="AE56" s="110"/>
      <c r="AF56" s="109"/>
      <c r="AG56" s="109"/>
      <c r="AH56" s="109"/>
      <c r="AI56" s="109"/>
      <c r="AJ56" s="109"/>
    </row>
    <row r="57" spans="4:36" ht="11.25" customHeight="1">
      <c r="D57" s="110"/>
      <c r="E57" s="110"/>
      <c r="F57" s="110"/>
      <c r="G57" s="110"/>
      <c r="H57" s="110"/>
      <c r="I57" s="110"/>
      <c r="J57" s="110"/>
      <c r="K57" s="113"/>
      <c r="L57" s="110"/>
      <c r="M57" s="110"/>
      <c r="N57" s="110"/>
      <c r="O57" s="110"/>
      <c r="P57" s="110"/>
      <c r="Q57" s="111"/>
      <c r="R57" s="111"/>
      <c r="S57" s="110"/>
      <c r="T57" s="110"/>
      <c r="U57" s="110"/>
      <c r="V57" s="110"/>
      <c r="W57" s="110"/>
      <c r="X57" s="110"/>
      <c r="Y57" s="110"/>
      <c r="Z57" s="110"/>
      <c r="AA57" s="110"/>
      <c r="AB57" s="110"/>
      <c r="AC57" s="110"/>
      <c r="AD57" s="110"/>
      <c r="AE57" s="110"/>
      <c r="AF57" s="109"/>
      <c r="AG57" s="109"/>
      <c r="AH57" s="109"/>
      <c r="AI57" s="109"/>
      <c r="AJ57" s="109"/>
    </row>
    <row r="58" spans="4:36" ht="11.25" customHeight="1">
      <c r="D58" s="110"/>
      <c r="E58" s="110"/>
      <c r="F58" s="110"/>
      <c r="G58" s="110"/>
      <c r="H58" s="110"/>
      <c r="I58" s="110"/>
      <c r="J58" s="110"/>
      <c r="K58" s="113"/>
      <c r="L58" s="110"/>
      <c r="M58" s="110"/>
      <c r="N58" s="110"/>
      <c r="O58" s="110"/>
      <c r="P58" s="110"/>
      <c r="Q58" s="111"/>
      <c r="R58" s="111"/>
      <c r="S58" s="110"/>
      <c r="T58" s="110"/>
      <c r="U58" s="110"/>
      <c r="V58" s="110"/>
      <c r="W58" s="110"/>
      <c r="X58" s="110"/>
      <c r="Y58" s="110"/>
      <c r="Z58" s="110"/>
      <c r="AA58" s="110"/>
      <c r="AB58" s="110"/>
      <c r="AC58" s="110"/>
      <c r="AD58" s="110"/>
      <c r="AE58" s="110"/>
      <c r="AF58" s="109"/>
      <c r="AG58" s="109"/>
      <c r="AH58" s="109"/>
      <c r="AI58" s="109"/>
      <c r="AJ58" s="109"/>
    </row>
    <row r="59" spans="4:36" ht="11.25" customHeight="1">
      <c r="D59" s="110"/>
      <c r="E59" s="110"/>
      <c r="F59" s="110"/>
      <c r="G59" s="110"/>
      <c r="H59" s="110"/>
      <c r="I59" s="110"/>
      <c r="J59" s="110"/>
      <c r="K59" s="113"/>
      <c r="L59" s="110"/>
      <c r="M59" s="110"/>
      <c r="N59" s="110"/>
      <c r="O59" s="110"/>
      <c r="P59" s="110"/>
      <c r="Q59" s="111"/>
      <c r="R59" s="111"/>
      <c r="S59" s="110"/>
      <c r="T59" s="110"/>
      <c r="U59" s="110"/>
      <c r="V59" s="110"/>
      <c r="W59" s="110"/>
      <c r="X59" s="110"/>
      <c r="Y59" s="110"/>
      <c r="Z59" s="110"/>
      <c r="AA59" s="110"/>
      <c r="AB59" s="110"/>
      <c r="AC59" s="110"/>
      <c r="AD59" s="110"/>
      <c r="AE59" s="110"/>
      <c r="AF59" s="109"/>
      <c r="AG59" s="109"/>
      <c r="AH59" s="109"/>
      <c r="AI59" s="109"/>
      <c r="AJ59" s="109"/>
    </row>
    <row r="60" spans="1:36" ht="11.25" customHeight="1">
      <c r="A60" s="30"/>
      <c r="D60" s="110"/>
      <c r="E60" s="110"/>
      <c r="F60" s="110"/>
      <c r="G60" s="110"/>
      <c r="H60" s="114"/>
      <c r="I60" s="110"/>
      <c r="J60" s="110"/>
      <c r="K60" s="113"/>
      <c r="L60" s="110"/>
      <c r="M60" s="110"/>
      <c r="N60" s="110"/>
      <c r="O60" s="110"/>
      <c r="P60" s="110"/>
      <c r="Q60" s="111"/>
      <c r="R60" s="111"/>
      <c r="S60" s="110"/>
      <c r="T60" s="110"/>
      <c r="U60" s="110"/>
      <c r="V60" s="110"/>
      <c r="W60" s="110"/>
      <c r="X60" s="110"/>
      <c r="Y60" s="110"/>
      <c r="Z60" s="110"/>
      <c r="AA60" s="110"/>
      <c r="AB60" s="110"/>
      <c r="AC60" s="110"/>
      <c r="AD60" s="110"/>
      <c r="AE60" s="110"/>
      <c r="AF60" s="109"/>
      <c r="AG60" s="109"/>
      <c r="AH60" s="109"/>
      <c r="AI60" s="109"/>
      <c r="AJ60" s="109"/>
    </row>
    <row r="61" spans="1:36" ht="11.25" customHeight="1">
      <c r="A61" s="98"/>
      <c r="D61" s="110"/>
      <c r="E61" s="110"/>
      <c r="F61" s="110"/>
      <c r="G61" s="110"/>
      <c r="H61" s="110"/>
      <c r="I61" s="110"/>
      <c r="J61" s="110"/>
      <c r="K61" s="113"/>
      <c r="L61" s="110"/>
      <c r="M61" s="110"/>
      <c r="N61" s="110"/>
      <c r="O61" s="110"/>
      <c r="P61" s="110"/>
      <c r="Q61" s="111"/>
      <c r="R61" s="111"/>
      <c r="S61" s="110"/>
      <c r="T61" s="110"/>
      <c r="U61" s="110"/>
      <c r="V61" s="110"/>
      <c r="W61" s="110"/>
      <c r="X61" s="110"/>
      <c r="Y61" s="110"/>
      <c r="Z61" s="110"/>
      <c r="AA61" s="110"/>
      <c r="AB61" s="110"/>
      <c r="AC61" s="110"/>
      <c r="AD61" s="110"/>
      <c r="AE61" s="110"/>
      <c r="AF61" s="109"/>
      <c r="AG61" s="109"/>
      <c r="AH61" s="109"/>
      <c r="AI61" s="109"/>
      <c r="AJ61" s="109"/>
    </row>
    <row r="62" spans="4:36" ht="11.25" customHeight="1">
      <c r="D62" s="110"/>
      <c r="E62" s="110"/>
      <c r="F62" s="110"/>
      <c r="G62" s="110"/>
      <c r="H62" s="110"/>
      <c r="I62" s="110"/>
      <c r="J62" s="110"/>
      <c r="K62" s="110"/>
      <c r="L62" s="110"/>
      <c r="M62" s="110"/>
      <c r="N62" s="110"/>
      <c r="O62" s="110"/>
      <c r="P62" s="110"/>
      <c r="Q62" s="111"/>
      <c r="R62" s="111"/>
      <c r="S62" s="110"/>
      <c r="T62" s="110"/>
      <c r="U62" s="110"/>
      <c r="V62" s="110"/>
      <c r="W62" s="110"/>
      <c r="X62" s="110"/>
      <c r="Y62" s="110"/>
      <c r="Z62" s="110"/>
      <c r="AA62" s="110"/>
      <c r="AB62" s="110"/>
      <c r="AC62" s="110"/>
      <c r="AD62" s="110"/>
      <c r="AE62" s="110"/>
      <c r="AF62" s="109"/>
      <c r="AG62" s="109"/>
      <c r="AH62" s="109"/>
      <c r="AI62" s="109"/>
      <c r="AJ62" s="109"/>
    </row>
    <row r="63" spans="4:36" ht="11.25" customHeight="1">
      <c r="D63" s="110"/>
      <c r="E63" s="110"/>
      <c r="F63" s="110"/>
      <c r="G63" s="110"/>
      <c r="H63" s="112"/>
      <c r="I63" s="110"/>
      <c r="J63" s="110"/>
      <c r="K63" s="110"/>
      <c r="L63" s="110"/>
      <c r="M63" s="110"/>
      <c r="N63" s="110"/>
      <c r="O63" s="110"/>
      <c r="P63" s="110"/>
      <c r="Q63" s="111"/>
      <c r="R63" s="111"/>
      <c r="S63" s="110"/>
      <c r="T63" s="110"/>
      <c r="U63" s="110"/>
      <c r="V63" s="110"/>
      <c r="W63" s="110"/>
      <c r="X63" s="110"/>
      <c r="Y63" s="110"/>
      <c r="Z63" s="110"/>
      <c r="AA63" s="110"/>
      <c r="AB63" s="110"/>
      <c r="AC63" s="110"/>
      <c r="AD63" s="110"/>
      <c r="AE63" s="110"/>
      <c r="AF63" s="109"/>
      <c r="AG63" s="109"/>
      <c r="AH63" s="109"/>
      <c r="AI63" s="109"/>
      <c r="AJ63" s="109"/>
    </row>
    <row r="64" spans="4:36" ht="11.25" customHeight="1">
      <c r="D64" s="110"/>
      <c r="E64" s="110"/>
      <c r="F64" s="110"/>
      <c r="G64" s="110"/>
      <c r="H64" s="110"/>
      <c r="I64" s="110"/>
      <c r="J64" s="110"/>
      <c r="K64" s="110"/>
      <c r="L64" s="110"/>
      <c r="M64" s="110"/>
      <c r="N64" s="110"/>
      <c r="O64" s="110"/>
      <c r="P64" s="110"/>
      <c r="Q64" s="111"/>
      <c r="R64" s="111"/>
      <c r="S64" s="110"/>
      <c r="T64" s="110"/>
      <c r="U64" s="110"/>
      <c r="V64" s="110"/>
      <c r="W64" s="110"/>
      <c r="X64" s="110"/>
      <c r="Y64" s="110"/>
      <c r="Z64" s="110"/>
      <c r="AA64" s="110"/>
      <c r="AB64" s="110"/>
      <c r="AC64" s="110"/>
      <c r="AD64" s="110"/>
      <c r="AE64" s="110"/>
      <c r="AF64" s="109"/>
      <c r="AG64" s="109"/>
      <c r="AH64" s="109"/>
      <c r="AI64" s="109"/>
      <c r="AJ64" s="109"/>
    </row>
    <row r="65" spans="4:36" ht="11.25" customHeight="1">
      <c r="D65" s="110"/>
      <c r="E65" s="110"/>
      <c r="F65" s="110"/>
      <c r="G65" s="110"/>
      <c r="H65" s="110"/>
      <c r="I65" s="110"/>
      <c r="J65" s="110"/>
      <c r="K65" s="110"/>
      <c r="L65" s="110"/>
      <c r="M65" s="110"/>
      <c r="N65" s="110"/>
      <c r="O65" s="110"/>
      <c r="P65" s="110"/>
      <c r="Q65" s="111"/>
      <c r="R65" s="111"/>
      <c r="S65" s="110"/>
      <c r="T65" s="110"/>
      <c r="U65" s="110"/>
      <c r="V65" s="110"/>
      <c r="W65" s="110"/>
      <c r="X65" s="110"/>
      <c r="Y65" s="110"/>
      <c r="Z65" s="110"/>
      <c r="AA65" s="110"/>
      <c r="AB65" s="110"/>
      <c r="AC65" s="110"/>
      <c r="AD65" s="110"/>
      <c r="AE65" s="110"/>
      <c r="AF65" s="109"/>
      <c r="AG65" s="109"/>
      <c r="AH65" s="109"/>
      <c r="AI65" s="109"/>
      <c r="AJ65" s="109"/>
    </row>
    <row r="90" spans="5:14" ht="11.25" customHeight="1">
      <c r="E90" s="107"/>
      <c r="F90" s="107"/>
      <c r="G90" s="107"/>
      <c r="N90" s="107"/>
    </row>
    <row r="91" spans="5:14" ht="11.25" customHeight="1">
      <c r="E91" s="107"/>
      <c r="F91" s="108"/>
      <c r="G91" s="107"/>
      <c r="N91" s="108"/>
    </row>
    <row r="92" spans="5:14" ht="11.25" customHeight="1">
      <c r="E92" s="107"/>
      <c r="F92" s="108"/>
      <c r="G92" s="107"/>
      <c r="N92" s="108"/>
    </row>
    <row r="93" spans="5:14" ht="11.25" customHeight="1">
      <c r="E93" s="107"/>
      <c r="F93" s="108"/>
      <c r="G93" s="107"/>
      <c r="N93" s="108"/>
    </row>
    <row r="94" spans="5:14" ht="11.25" customHeight="1">
      <c r="E94" s="107"/>
      <c r="F94" s="108"/>
      <c r="G94" s="107"/>
      <c r="N94" s="108"/>
    </row>
    <row r="95" spans="5:14" ht="11.25" customHeight="1">
      <c r="E95" s="107"/>
      <c r="F95" s="108"/>
      <c r="G95" s="107"/>
      <c r="N95" s="108"/>
    </row>
    <row r="96" spans="5:14" ht="11.25" customHeight="1">
      <c r="E96" s="107"/>
      <c r="F96" s="108"/>
      <c r="G96" s="107"/>
      <c r="N96" s="108"/>
    </row>
    <row r="97" spans="5:14" ht="11.25" customHeight="1">
      <c r="E97" s="107"/>
      <c r="F97" s="108"/>
      <c r="G97" s="107"/>
      <c r="N97" s="108"/>
    </row>
    <row r="98" spans="5:14" ht="11.25" customHeight="1">
      <c r="E98" s="107"/>
      <c r="F98" s="108"/>
      <c r="G98" s="107"/>
      <c r="N98" s="108"/>
    </row>
    <row r="99" spans="5:14" ht="11.25" customHeight="1">
      <c r="E99" s="107"/>
      <c r="F99" s="108"/>
      <c r="G99" s="107"/>
      <c r="N99" s="108"/>
    </row>
    <row r="100" spans="5:14" ht="11.25" customHeight="1">
      <c r="E100" s="107"/>
      <c r="F100" s="108"/>
      <c r="G100" s="107"/>
      <c r="N100" s="108"/>
    </row>
    <row r="101" spans="5:14" ht="11.25" customHeight="1">
      <c r="E101" s="107"/>
      <c r="F101" s="108"/>
      <c r="G101" s="107"/>
      <c r="N101" s="108"/>
    </row>
    <row r="102" spans="5:14" ht="11.25" customHeight="1">
      <c r="E102" s="107"/>
      <c r="F102" s="108"/>
      <c r="G102" s="107"/>
      <c r="N102" s="108"/>
    </row>
    <row r="103" spans="5:14" ht="11.25" customHeight="1">
      <c r="E103" s="107"/>
      <c r="F103" s="108"/>
      <c r="G103" s="107"/>
      <c r="N103" s="108"/>
    </row>
    <row r="104" spans="5:14" ht="11.25" customHeight="1">
      <c r="E104" s="107"/>
      <c r="F104" s="108"/>
      <c r="G104" s="107"/>
      <c r="N104" s="108"/>
    </row>
    <row r="105" spans="5:14" ht="11.25" customHeight="1">
      <c r="E105" s="107"/>
      <c r="F105" s="108"/>
      <c r="G105" s="107"/>
      <c r="N105" s="108"/>
    </row>
    <row r="106" spans="5:14" ht="11.25" customHeight="1">
      <c r="E106" s="107"/>
      <c r="F106" s="108"/>
      <c r="G106" s="107"/>
      <c r="N106" s="108"/>
    </row>
    <row r="107" spans="5:14" ht="11.25" customHeight="1">
      <c r="E107" s="107"/>
      <c r="F107" s="108"/>
      <c r="G107" s="107"/>
      <c r="N107" s="108"/>
    </row>
    <row r="108" spans="5:14" ht="11.25" customHeight="1">
      <c r="E108" s="107"/>
      <c r="F108" s="108"/>
      <c r="G108" s="107"/>
      <c r="N108" s="108"/>
    </row>
    <row r="109" spans="5:14" ht="11.25" customHeight="1">
      <c r="E109" s="107"/>
      <c r="F109" s="108"/>
      <c r="G109" s="107"/>
      <c r="N109" s="108"/>
    </row>
    <row r="110" spans="5:14" ht="11.25" customHeight="1">
      <c r="E110" s="107"/>
      <c r="F110" s="108"/>
      <c r="G110" s="107"/>
      <c r="N110" s="108"/>
    </row>
    <row r="111" spans="5:14" ht="11.25" customHeight="1">
      <c r="E111" s="107"/>
      <c r="F111" s="108"/>
      <c r="G111" s="107"/>
      <c r="N111" s="108"/>
    </row>
    <row r="112" spans="5:14" ht="11.25" customHeight="1">
      <c r="E112" s="107"/>
      <c r="F112" s="108"/>
      <c r="G112" s="107"/>
      <c r="N112" s="108"/>
    </row>
    <row r="113" spans="5:14" ht="11.25" customHeight="1">
      <c r="E113" s="107"/>
      <c r="F113" s="108"/>
      <c r="G113" s="107"/>
      <c r="N113" s="108"/>
    </row>
    <row r="114" spans="5:14" ht="11.25" customHeight="1">
      <c r="E114" s="107"/>
      <c r="F114" s="108"/>
      <c r="G114" s="107"/>
      <c r="N114" s="108"/>
    </row>
    <row r="115" spans="5:14" ht="11.25" customHeight="1">
      <c r="E115" s="107"/>
      <c r="F115" s="107"/>
      <c r="G115" s="107"/>
      <c r="N115" s="107"/>
    </row>
    <row r="116" spans="5:14" ht="11.25" customHeight="1">
      <c r="E116" s="107"/>
      <c r="F116" s="107"/>
      <c r="G116" s="107"/>
      <c r="N116" s="107"/>
    </row>
    <row r="117" spans="5:14" ht="11.25" customHeight="1">
      <c r="E117" s="107"/>
      <c r="F117" s="107"/>
      <c r="G117" s="107"/>
      <c r="N117" s="107"/>
    </row>
    <row r="118" spans="5:14" ht="11.25" customHeight="1">
      <c r="E118" s="107"/>
      <c r="F118" s="107"/>
      <c r="G118" s="107"/>
      <c r="N118" s="107"/>
    </row>
  </sheetData>
  <mergeCells count="1">
    <mergeCell ref="C54:P54"/>
  </mergeCells>
  <printOptions/>
  <pageMargins left="0.75" right="0.75" top="1" bottom="1" header="0.5" footer="0.5"/>
  <pageSetup horizontalDpi="600" verticalDpi="600" orientation="landscape" r:id="rId2"/>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8000860214233"/>
  </sheetPr>
  <dimension ref="C1:AB295"/>
  <sheetViews>
    <sheetView showGridLines="0" workbookViewId="0" topLeftCell="A1"/>
  </sheetViews>
  <sheetFormatPr defaultColWidth="9.140625" defaultRowHeight="11.25" customHeight="1"/>
  <cols>
    <col min="1" max="2" width="2.7109375" style="11" customWidth="1"/>
    <col min="3" max="3" width="20.7109375" style="11" customWidth="1"/>
    <col min="4" max="11" width="15.7109375" style="11" customWidth="1"/>
    <col min="12" max="12" width="8.7109375" style="11" customWidth="1"/>
    <col min="13" max="13" width="52.00390625" style="11" bestFit="1" customWidth="1"/>
    <col min="14" max="14" width="9.8515625" style="41" customWidth="1"/>
    <col min="15" max="15" width="8.00390625" style="13" customWidth="1"/>
    <col min="16" max="16" width="14.28125" style="43" customWidth="1"/>
    <col min="17" max="17" width="10.00390625" style="11" customWidth="1"/>
    <col min="18" max="18" width="16.7109375" style="11" customWidth="1"/>
    <col min="19" max="16384" width="9.140625" style="11" customWidth="1"/>
  </cols>
  <sheetData>
    <row r="1" spans="3:28" ht="11.25" customHeight="1">
      <c r="C1" s="91"/>
      <c r="L1" s="8" t="s">
        <v>1358</v>
      </c>
      <c r="M1" s="8" t="s">
        <v>1359</v>
      </c>
      <c r="N1" s="9" t="s">
        <v>1360</v>
      </c>
      <c r="O1" s="9" t="s">
        <v>1678</v>
      </c>
      <c r="P1" s="9" t="s">
        <v>3242</v>
      </c>
      <c r="Q1" s="9" t="s">
        <v>3276</v>
      </c>
      <c r="X1" s="3"/>
      <c r="Y1" s="58"/>
      <c r="Z1" s="3"/>
      <c r="AA1" s="3"/>
      <c r="AB1" s="29"/>
    </row>
    <row r="2" spans="12:28" ht="11.25" customHeight="1">
      <c r="L2" s="12" t="s">
        <v>1361</v>
      </c>
      <c r="M2" s="12" t="s">
        <v>1362</v>
      </c>
      <c r="N2" s="130">
        <v>2.67</v>
      </c>
      <c r="O2" s="42" t="s">
        <v>3273</v>
      </c>
      <c r="P2" s="12">
        <v>5</v>
      </c>
      <c r="X2" s="12"/>
      <c r="AB2" s="29"/>
    </row>
    <row r="3" spans="3:28" ht="11.25" customHeight="1">
      <c r="C3" s="94" t="s">
        <v>3263</v>
      </c>
      <c r="L3" s="12" t="s">
        <v>1363</v>
      </c>
      <c r="M3" s="12" t="s">
        <v>1364</v>
      </c>
      <c r="N3" s="130">
        <v>1.43</v>
      </c>
      <c r="O3" s="42" t="s">
        <v>3273</v>
      </c>
      <c r="P3" s="12">
        <v>4</v>
      </c>
      <c r="Q3" s="15"/>
      <c r="X3" s="12"/>
      <c r="AB3" s="29"/>
    </row>
    <row r="4" spans="3:28" ht="11.25" customHeight="1">
      <c r="C4" s="94" t="s">
        <v>3255</v>
      </c>
      <c r="L4" s="12" t="s">
        <v>1365</v>
      </c>
      <c r="M4" s="12" t="s">
        <v>1366</v>
      </c>
      <c r="N4" s="130">
        <v>0.58</v>
      </c>
      <c r="O4" s="42" t="s">
        <v>3273</v>
      </c>
      <c r="P4" s="12">
        <v>2</v>
      </c>
      <c r="X4" s="12"/>
      <c r="AB4" s="29"/>
    </row>
    <row r="5" spans="3:28" s="16" customFormat="1" ht="11.25" customHeight="1">
      <c r="C5" s="11"/>
      <c r="D5" s="11"/>
      <c r="L5" s="12" t="s">
        <v>789</v>
      </c>
      <c r="M5" s="12" t="s">
        <v>790</v>
      </c>
      <c r="N5" s="130">
        <v>1.48</v>
      </c>
      <c r="O5" s="42" t="s">
        <v>3273</v>
      </c>
      <c r="P5" s="12">
        <v>4</v>
      </c>
      <c r="X5" s="12"/>
      <c r="AB5" s="29"/>
    </row>
    <row r="6" spans="3:28" ht="17.25">
      <c r="C6" s="102" t="s">
        <v>3313</v>
      </c>
      <c r="L6" s="12" t="s">
        <v>791</v>
      </c>
      <c r="M6" s="12" t="s">
        <v>510</v>
      </c>
      <c r="N6" s="130">
        <v>2.43</v>
      </c>
      <c r="O6" s="42" t="s">
        <v>3273</v>
      </c>
      <c r="P6" s="12">
        <v>5</v>
      </c>
      <c r="X6" s="12"/>
      <c r="AB6" s="29"/>
    </row>
    <row r="7" spans="3:28" ht="11.25" customHeight="1">
      <c r="C7" s="19" t="s">
        <v>654</v>
      </c>
      <c r="L7" s="12" t="s">
        <v>511</v>
      </c>
      <c r="M7" s="12" t="s">
        <v>512</v>
      </c>
      <c r="N7" s="130">
        <v>0.49</v>
      </c>
      <c r="O7" s="42" t="s">
        <v>3273</v>
      </c>
      <c r="P7" s="12">
        <v>1</v>
      </c>
      <c r="X7" s="12"/>
      <c r="AB7" s="29"/>
    </row>
    <row r="8" spans="3:28" ht="11.25" customHeight="1">
      <c r="C8" s="19"/>
      <c r="L8" s="12" t="s">
        <v>513</v>
      </c>
      <c r="M8" s="12" t="s">
        <v>514</v>
      </c>
      <c r="N8" s="130">
        <v>3.52</v>
      </c>
      <c r="O8" s="42" t="s">
        <v>3273</v>
      </c>
      <c r="P8" s="12">
        <v>5</v>
      </c>
      <c r="Q8" s="17"/>
      <c r="X8" s="12"/>
      <c r="AB8" s="29"/>
    </row>
    <row r="9" spans="3:28" ht="11.25" customHeight="1">
      <c r="C9" s="60"/>
      <c r="L9" s="12" t="s">
        <v>515</v>
      </c>
      <c r="M9" s="12" t="s">
        <v>516</v>
      </c>
      <c r="N9" s="130">
        <v>0.76</v>
      </c>
      <c r="O9" s="42" t="s">
        <v>3273</v>
      </c>
      <c r="P9" s="12">
        <v>3</v>
      </c>
      <c r="Q9" s="17"/>
      <c r="X9" s="12"/>
      <c r="AB9" s="29"/>
    </row>
    <row r="10" spans="3:28" ht="11.25" customHeight="1">
      <c r="C10" s="19"/>
      <c r="L10" s="12" t="s">
        <v>517</v>
      </c>
      <c r="M10" s="12" t="s">
        <v>518</v>
      </c>
      <c r="N10" s="130">
        <v>1.14</v>
      </c>
      <c r="O10" s="42" t="s">
        <v>3273</v>
      </c>
      <c r="P10" s="12">
        <v>4</v>
      </c>
      <c r="Q10" s="20"/>
      <c r="R10" s="19"/>
      <c r="X10" s="12"/>
      <c r="AB10" s="29"/>
    </row>
    <row r="11" spans="12:28" ht="12">
      <c r="L11" s="22" t="s">
        <v>519</v>
      </c>
      <c r="M11" s="22" t="s">
        <v>520</v>
      </c>
      <c r="N11" s="130">
        <v>0.21</v>
      </c>
      <c r="O11" s="42" t="s">
        <v>3273</v>
      </c>
      <c r="P11" s="12">
        <v>1</v>
      </c>
      <c r="R11" s="17"/>
      <c r="X11" s="22"/>
      <c r="AB11" s="29"/>
    </row>
    <row r="12" spans="12:28" ht="11.25" customHeight="1">
      <c r="L12" s="22" t="s">
        <v>521</v>
      </c>
      <c r="M12" s="22" t="s">
        <v>522</v>
      </c>
      <c r="N12" s="130">
        <v>0.76</v>
      </c>
      <c r="O12" s="42" t="s">
        <v>3273</v>
      </c>
      <c r="P12" s="12">
        <v>3</v>
      </c>
      <c r="R12" s="17"/>
      <c r="X12" s="22"/>
      <c r="AB12" s="29"/>
    </row>
    <row r="13" spans="12:28" ht="11.25" customHeight="1">
      <c r="L13" s="22" t="s">
        <v>523</v>
      </c>
      <c r="M13" s="22" t="s">
        <v>524</v>
      </c>
      <c r="N13" s="130">
        <v>0.07</v>
      </c>
      <c r="O13" s="42" t="s">
        <v>3273</v>
      </c>
      <c r="P13" s="12">
        <v>1</v>
      </c>
      <c r="R13" s="20"/>
      <c r="X13" s="22"/>
      <c r="AB13" s="29"/>
    </row>
    <row r="14" spans="12:28" ht="11.25" customHeight="1">
      <c r="L14" s="22" t="s">
        <v>525</v>
      </c>
      <c r="M14" s="22" t="s">
        <v>526</v>
      </c>
      <c r="N14" s="130">
        <v>0.38</v>
      </c>
      <c r="O14" s="42" t="s">
        <v>3273</v>
      </c>
      <c r="P14" s="12">
        <v>1</v>
      </c>
      <c r="R14" s="17"/>
      <c r="X14" s="22"/>
      <c r="AB14" s="29"/>
    </row>
    <row r="15" spans="12:28" ht="11.25" customHeight="1">
      <c r="L15" s="22" t="s">
        <v>527</v>
      </c>
      <c r="M15" s="22" t="s">
        <v>528</v>
      </c>
      <c r="N15" s="130">
        <v>0.37</v>
      </c>
      <c r="O15" s="42" t="s">
        <v>3273</v>
      </c>
      <c r="P15" s="12">
        <v>1</v>
      </c>
      <c r="X15" s="22"/>
      <c r="AB15" s="29"/>
    </row>
    <row r="16" spans="4:28" ht="11.25" customHeight="1">
      <c r="D16" s="12"/>
      <c r="L16" s="22" t="s">
        <v>529</v>
      </c>
      <c r="M16" s="22" t="s">
        <v>530</v>
      </c>
      <c r="N16" s="130">
        <v>0.18</v>
      </c>
      <c r="O16" s="42" t="s">
        <v>3273</v>
      </c>
      <c r="P16" s="12">
        <v>1</v>
      </c>
      <c r="X16" s="22"/>
      <c r="AB16" s="29"/>
    </row>
    <row r="17" spans="3:28" ht="11.25" customHeight="1">
      <c r="C17" s="16" t="s">
        <v>3284</v>
      </c>
      <c r="D17" s="12"/>
      <c r="L17" s="22" t="s">
        <v>531</v>
      </c>
      <c r="M17" s="22" t="s">
        <v>532</v>
      </c>
      <c r="N17" s="130">
        <v>1</v>
      </c>
      <c r="O17" s="42" t="s">
        <v>3273</v>
      </c>
      <c r="P17" s="12">
        <v>4</v>
      </c>
      <c r="X17" s="22"/>
      <c r="AB17" s="29"/>
    </row>
    <row r="18" spans="3:28" ht="11.25" customHeight="1">
      <c r="C18" s="61" t="s">
        <v>3246</v>
      </c>
      <c r="D18" s="195">
        <v>1</v>
      </c>
      <c r="L18" s="22" t="s">
        <v>533</v>
      </c>
      <c r="M18" s="22" t="s">
        <v>534</v>
      </c>
      <c r="N18" s="130">
        <v>0.23</v>
      </c>
      <c r="O18" s="42" t="s">
        <v>3273</v>
      </c>
      <c r="P18" s="12">
        <v>1</v>
      </c>
      <c r="X18" s="22"/>
      <c r="AB18" s="29"/>
    </row>
    <row r="19" spans="3:28" ht="11.25" customHeight="1">
      <c r="C19" s="63" t="s">
        <v>3252</v>
      </c>
      <c r="D19" s="195">
        <v>2</v>
      </c>
      <c r="L19" s="22" t="s">
        <v>535</v>
      </c>
      <c r="M19" s="22" t="s">
        <v>536</v>
      </c>
      <c r="N19" s="130">
        <v>2.89</v>
      </c>
      <c r="O19" s="42" t="s">
        <v>3273</v>
      </c>
      <c r="P19" s="12">
        <v>5</v>
      </c>
      <c r="X19" s="22"/>
      <c r="AB19" s="29"/>
    </row>
    <row r="20" spans="3:28" ht="11.25" customHeight="1">
      <c r="C20" s="63" t="s">
        <v>3253</v>
      </c>
      <c r="D20" s="195">
        <v>3</v>
      </c>
      <c r="L20" s="22" t="s">
        <v>537</v>
      </c>
      <c r="M20" s="22" t="s">
        <v>2641</v>
      </c>
      <c r="N20" s="130">
        <v>0.55</v>
      </c>
      <c r="O20" s="42" t="s">
        <v>3273</v>
      </c>
      <c r="P20" s="12">
        <v>2</v>
      </c>
      <c r="X20" s="22"/>
      <c r="AB20" s="29"/>
    </row>
    <row r="21" spans="3:28" ht="11.25" customHeight="1">
      <c r="C21" s="61" t="s">
        <v>3248</v>
      </c>
      <c r="D21" s="195">
        <v>4</v>
      </c>
      <c r="E21" s="12"/>
      <c r="L21" s="22" t="s">
        <v>538</v>
      </c>
      <c r="M21" s="22" t="s">
        <v>539</v>
      </c>
      <c r="N21" s="130">
        <v>0.62</v>
      </c>
      <c r="O21" s="42" t="s">
        <v>3273</v>
      </c>
      <c r="P21" s="12">
        <v>2</v>
      </c>
      <c r="X21" s="22"/>
      <c r="AB21" s="29"/>
    </row>
    <row r="22" spans="3:28" ht="11.25" customHeight="1">
      <c r="C22" s="61" t="s">
        <v>3254</v>
      </c>
      <c r="D22" s="195">
        <v>5</v>
      </c>
      <c r="E22" s="12"/>
      <c r="F22" s="87"/>
      <c r="H22" s="22"/>
      <c r="I22" s="22"/>
      <c r="J22" s="22"/>
      <c r="L22" s="22" t="s">
        <v>540</v>
      </c>
      <c r="M22" s="22" t="s">
        <v>541</v>
      </c>
      <c r="N22" s="130">
        <v>0.14</v>
      </c>
      <c r="O22" s="42" t="s">
        <v>3273</v>
      </c>
      <c r="P22" s="12">
        <v>1</v>
      </c>
      <c r="X22" s="22"/>
      <c r="AB22" s="29"/>
    </row>
    <row r="23" spans="3:28" ht="11.25" customHeight="1">
      <c r="C23" s="11" t="s">
        <v>788</v>
      </c>
      <c r="D23" s="26" t="s">
        <v>1353</v>
      </c>
      <c r="F23" s="62"/>
      <c r="H23" s="200"/>
      <c r="L23" s="22" t="s">
        <v>542</v>
      </c>
      <c r="M23" s="22" t="s">
        <v>543</v>
      </c>
      <c r="N23" s="130">
        <v>0.61</v>
      </c>
      <c r="O23" s="158" t="s">
        <v>3273</v>
      </c>
      <c r="P23" s="12">
        <v>2</v>
      </c>
      <c r="R23" s="16"/>
      <c r="X23" s="22"/>
      <c r="AB23" s="29"/>
    </row>
    <row r="24" spans="3:28" ht="11.25" customHeight="1">
      <c r="C24" s="91"/>
      <c r="F24" s="62"/>
      <c r="H24" s="200"/>
      <c r="I24" s="201"/>
      <c r="J24" s="201"/>
      <c r="L24" s="22" t="s">
        <v>544</v>
      </c>
      <c r="M24" s="22" t="s">
        <v>545</v>
      </c>
      <c r="N24" s="130">
        <v>1.19</v>
      </c>
      <c r="O24" s="159" t="s">
        <v>3273</v>
      </c>
      <c r="P24" s="12">
        <v>4</v>
      </c>
      <c r="X24" s="22"/>
      <c r="AB24" s="29"/>
    </row>
    <row r="25" spans="3:28" ht="11.25" customHeight="1">
      <c r="C25" s="132" t="s">
        <v>3303</v>
      </c>
      <c r="D25" s="12"/>
      <c r="F25" s="62"/>
      <c r="H25" s="92"/>
      <c r="I25" s="92"/>
      <c r="J25" s="92"/>
      <c r="L25" s="12" t="s">
        <v>546</v>
      </c>
      <c r="M25" s="12" t="s">
        <v>2642</v>
      </c>
      <c r="N25" s="130">
        <v>0.52</v>
      </c>
      <c r="O25" s="159" t="s">
        <v>3273</v>
      </c>
      <c r="P25" s="12">
        <v>2</v>
      </c>
      <c r="X25" s="12"/>
      <c r="AB25" s="29"/>
    </row>
    <row r="26" spans="3:28" ht="11.25" customHeight="1">
      <c r="C26" s="31" t="s">
        <v>3239</v>
      </c>
      <c r="D26" s="27"/>
      <c r="F26" s="62"/>
      <c r="H26" s="92"/>
      <c r="I26" s="92"/>
      <c r="J26" s="92"/>
      <c r="L26" s="12" t="s">
        <v>1347</v>
      </c>
      <c r="M26" s="12" t="s">
        <v>1348</v>
      </c>
      <c r="N26" s="130">
        <v>0.6</v>
      </c>
      <c r="O26" s="159" t="s">
        <v>3273</v>
      </c>
      <c r="P26" s="12">
        <v>2</v>
      </c>
      <c r="X26" s="12"/>
      <c r="AB26" s="29"/>
    </row>
    <row r="27" spans="6:28" ht="11.25" customHeight="1">
      <c r="F27" s="62"/>
      <c r="H27" s="92"/>
      <c r="I27" s="92"/>
      <c r="J27" s="92"/>
      <c r="L27" s="12" t="s">
        <v>1349</v>
      </c>
      <c r="M27" s="12" t="s">
        <v>1350</v>
      </c>
      <c r="N27" s="130">
        <v>3.81</v>
      </c>
      <c r="O27" s="158" t="s">
        <v>3273</v>
      </c>
      <c r="P27" s="12">
        <v>5</v>
      </c>
      <c r="X27" s="12"/>
      <c r="AB27" s="29"/>
    </row>
    <row r="28" spans="6:28" ht="11.25" customHeight="1">
      <c r="F28" s="62"/>
      <c r="H28" s="92"/>
      <c r="I28" s="92"/>
      <c r="J28" s="92"/>
      <c r="L28" s="12" t="s">
        <v>1351</v>
      </c>
      <c r="M28" s="12" t="s">
        <v>1352</v>
      </c>
      <c r="N28" s="130">
        <v>0.71</v>
      </c>
      <c r="O28" s="42" t="s">
        <v>3273</v>
      </c>
      <c r="P28" s="12">
        <v>2</v>
      </c>
      <c r="X28" s="12"/>
      <c r="AB28" s="29"/>
    </row>
    <row r="29" spans="6:28" ht="11.25" customHeight="1">
      <c r="F29" s="62"/>
      <c r="L29" s="12" t="s">
        <v>2601</v>
      </c>
      <c r="M29" s="12" t="s">
        <v>2602</v>
      </c>
      <c r="N29" s="130">
        <v>1.06</v>
      </c>
      <c r="O29" s="42" t="s">
        <v>3273</v>
      </c>
      <c r="P29" s="12">
        <v>4</v>
      </c>
      <c r="R29" s="27"/>
      <c r="X29" s="12"/>
      <c r="AB29" s="29"/>
    </row>
    <row r="30" spans="5:28" ht="11.25" customHeight="1">
      <c r="E30" s="12"/>
      <c r="L30" s="12" t="s">
        <v>2603</v>
      </c>
      <c r="M30" s="12" t="s">
        <v>2604</v>
      </c>
      <c r="N30" s="130">
        <v>1.89</v>
      </c>
      <c r="O30" s="42" t="s">
        <v>3273</v>
      </c>
      <c r="P30" s="12">
        <v>4</v>
      </c>
      <c r="R30" s="28"/>
      <c r="X30" s="12"/>
      <c r="AB30" s="29"/>
    </row>
    <row r="31" spans="5:28" ht="11.25" customHeight="1">
      <c r="E31" s="27"/>
      <c r="L31" s="12" t="s">
        <v>2605</v>
      </c>
      <c r="M31" s="12" t="s">
        <v>2606</v>
      </c>
      <c r="N31" s="130">
        <v>1.26</v>
      </c>
      <c r="O31" s="42" t="s">
        <v>3273</v>
      </c>
      <c r="P31" s="12">
        <v>4</v>
      </c>
      <c r="R31" s="27"/>
      <c r="X31" s="12"/>
      <c r="AB31" s="29"/>
    </row>
    <row r="32" spans="3:28" ht="11.25" customHeight="1">
      <c r="C32" s="64"/>
      <c r="D32" s="27"/>
      <c r="E32" s="27"/>
      <c r="L32" s="12" t="s">
        <v>2607</v>
      </c>
      <c r="M32" s="12" t="s">
        <v>2608</v>
      </c>
      <c r="N32" s="130">
        <v>2.16</v>
      </c>
      <c r="O32" s="42" t="s">
        <v>3273</v>
      </c>
      <c r="P32" s="12">
        <v>5</v>
      </c>
      <c r="R32" s="27"/>
      <c r="X32" s="12"/>
      <c r="AB32" s="29"/>
    </row>
    <row r="33" spans="4:28" ht="11.25" customHeight="1">
      <c r="D33" s="27"/>
      <c r="E33" s="27"/>
      <c r="L33" s="12" t="s">
        <v>2609</v>
      </c>
      <c r="M33" s="12" t="s">
        <v>2610</v>
      </c>
      <c r="N33" s="130">
        <v>2.15</v>
      </c>
      <c r="O33" s="42" t="s">
        <v>3273</v>
      </c>
      <c r="P33" s="12">
        <v>5</v>
      </c>
      <c r="R33" s="30"/>
      <c r="X33" s="12"/>
      <c r="AB33" s="29"/>
    </row>
    <row r="34" spans="4:28" ht="11.25" customHeight="1">
      <c r="D34" s="27"/>
      <c r="E34" s="27"/>
      <c r="L34" s="12" t="s">
        <v>2611</v>
      </c>
      <c r="M34" s="12" t="s">
        <v>2612</v>
      </c>
      <c r="N34" s="130">
        <v>1.33</v>
      </c>
      <c r="O34" s="42" t="s">
        <v>3273</v>
      </c>
      <c r="P34" s="12">
        <v>4</v>
      </c>
      <c r="R34" s="27"/>
      <c r="X34" s="12"/>
      <c r="AB34" s="29"/>
    </row>
    <row r="35" spans="3:28" ht="11.25" customHeight="1">
      <c r="C35" s="65"/>
      <c r="D35" s="27"/>
      <c r="E35" s="27"/>
      <c r="L35" s="12" t="s">
        <v>2613</v>
      </c>
      <c r="M35" s="12" t="s">
        <v>2614</v>
      </c>
      <c r="N35" s="130">
        <v>1.81</v>
      </c>
      <c r="O35" s="42" t="s">
        <v>3273</v>
      </c>
      <c r="P35" s="12">
        <v>4</v>
      </c>
      <c r="R35" s="27"/>
      <c r="X35" s="12"/>
      <c r="AB35" s="29"/>
    </row>
    <row r="36" spans="3:28" ht="11.25" customHeight="1">
      <c r="C36" s="66"/>
      <c r="D36" s="27"/>
      <c r="E36" s="27"/>
      <c r="L36" s="12" t="s">
        <v>2615</v>
      </c>
      <c r="M36" s="12" t="s">
        <v>2616</v>
      </c>
      <c r="N36" s="130">
        <v>2.26</v>
      </c>
      <c r="O36" s="42" t="s">
        <v>3273</v>
      </c>
      <c r="P36" s="12">
        <v>5</v>
      </c>
      <c r="R36" s="30"/>
      <c r="X36" s="12"/>
      <c r="AB36" s="29"/>
    </row>
    <row r="37" spans="3:28" ht="11.25" customHeight="1">
      <c r="C37" s="65"/>
      <c r="D37" s="27"/>
      <c r="E37" s="27"/>
      <c r="L37" s="12" t="s">
        <v>2617</v>
      </c>
      <c r="M37" s="12" t="s">
        <v>2618</v>
      </c>
      <c r="N37" s="130" t="s">
        <v>1353</v>
      </c>
      <c r="O37" s="42" t="s">
        <v>3274</v>
      </c>
      <c r="P37" s="130" t="s">
        <v>1353</v>
      </c>
      <c r="R37" s="98"/>
      <c r="X37" s="12"/>
      <c r="AB37" s="29"/>
    </row>
    <row r="38" spans="4:28" ht="11.25" customHeight="1">
      <c r="D38" s="27"/>
      <c r="E38" s="27"/>
      <c r="L38" s="12" t="s">
        <v>2619</v>
      </c>
      <c r="M38" s="12" t="s">
        <v>2620</v>
      </c>
      <c r="N38" s="130" t="s">
        <v>1353</v>
      </c>
      <c r="O38" s="42" t="s">
        <v>3274</v>
      </c>
      <c r="P38" s="130" t="s">
        <v>1353</v>
      </c>
      <c r="R38" s="95"/>
      <c r="X38" s="12"/>
      <c r="AB38" s="29"/>
    </row>
    <row r="39" spans="4:28" ht="11.25" customHeight="1">
      <c r="D39" s="27"/>
      <c r="E39" s="27"/>
      <c r="L39" s="12" t="s">
        <v>2621</v>
      </c>
      <c r="M39" s="12" t="s">
        <v>2622</v>
      </c>
      <c r="N39" s="130">
        <v>0.84</v>
      </c>
      <c r="O39" s="42" t="s">
        <v>3273</v>
      </c>
      <c r="P39" s="12">
        <v>3</v>
      </c>
      <c r="X39" s="12"/>
      <c r="AB39" s="29"/>
    </row>
    <row r="40" spans="4:28" ht="11.25" customHeight="1">
      <c r="D40" s="27"/>
      <c r="E40" s="67"/>
      <c r="L40" s="12" t="s">
        <v>2623</v>
      </c>
      <c r="M40" s="12" t="s">
        <v>2624</v>
      </c>
      <c r="N40" s="130">
        <v>1.59</v>
      </c>
      <c r="O40" s="42" t="s">
        <v>3273</v>
      </c>
      <c r="P40" s="12">
        <v>4</v>
      </c>
      <c r="X40" s="12"/>
      <c r="AB40" s="29"/>
    </row>
    <row r="41" spans="3:28" ht="11.25" customHeight="1">
      <c r="C41" s="34"/>
      <c r="D41" s="27"/>
      <c r="E41" s="33"/>
      <c r="L41" s="12" t="s">
        <v>2625</v>
      </c>
      <c r="M41" s="12" t="s">
        <v>2626</v>
      </c>
      <c r="N41" s="130">
        <v>1.21</v>
      </c>
      <c r="O41" s="42" t="s">
        <v>3273</v>
      </c>
      <c r="P41" s="12">
        <v>4</v>
      </c>
      <c r="R41" s="27"/>
      <c r="X41" s="12"/>
      <c r="AB41" s="29"/>
    </row>
    <row r="42" spans="4:28" ht="11.25" customHeight="1">
      <c r="D42" s="27"/>
      <c r="E42" s="67"/>
      <c r="L42" s="12" t="s">
        <v>2627</v>
      </c>
      <c r="M42" s="12" t="s">
        <v>2628</v>
      </c>
      <c r="N42" s="130">
        <v>0.48</v>
      </c>
      <c r="O42" s="42" t="s">
        <v>3273</v>
      </c>
      <c r="P42" s="12">
        <v>1</v>
      </c>
      <c r="R42" s="27"/>
      <c r="X42" s="12"/>
      <c r="AB42" s="29"/>
    </row>
    <row r="43" spans="3:28" ht="11.25" customHeight="1">
      <c r="C43" s="35"/>
      <c r="D43" s="27"/>
      <c r="E43" s="33"/>
      <c r="L43" s="12" t="s">
        <v>2629</v>
      </c>
      <c r="M43" s="12" t="s">
        <v>2630</v>
      </c>
      <c r="N43" s="130">
        <v>1.87</v>
      </c>
      <c r="O43" s="42" t="s">
        <v>3273</v>
      </c>
      <c r="P43" s="12">
        <v>4</v>
      </c>
      <c r="R43" s="27"/>
      <c r="X43" s="12"/>
      <c r="AB43" s="29"/>
    </row>
    <row r="44" spans="3:28" ht="11.25" customHeight="1">
      <c r="C44" s="36"/>
      <c r="D44" s="27"/>
      <c r="E44" s="67"/>
      <c r="L44" s="12" t="s">
        <v>3053</v>
      </c>
      <c r="M44" s="12" t="s">
        <v>3055</v>
      </c>
      <c r="N44" s="130">
        <v>0.71</v>
      </c>
      <c r="O44" s="42" t="s">
        <v>3273</v>
      </c>
      <c r="P44" s="12">
        <v>2</v>
      </c>
      <c r="R44" s="27"/>
      <c r="X44" s="12"/>
      <c r="AB44" s="29"/>
    </row>
    <row r="45" spans="3:28" ht="11.25" customHeight="1">
      <c r="C45" s="27"/>
      <c r="D45" s="27"/>
      <c r="E45" s="27"/>
      <c r="L45" s="12" t="s">
        <v>2631</v>
      </c>
      <c r="M45" s="12" t="s">
        <v>2632</v>
      </c>
      <c r="N45" s="130">
        <v>2.39</v>
      </c>
      <c r="O45" s="42" t="s">
        <v>3273</v>
      </c>
      <c r="P45" s="12">
        <v>5</v>
      </c>
      <c r="R45" s="27"/>
      <c r="X45" s="12"/>
      <c r="AB45" s="29"/>
    </row>
    <row r="46" spans="12:28" ht="11.25" customHeight="1">
      <c r="L46" s="12" t="s">
        <v>2633</v>
      </c>
      <c r="M46" s="12" t="s">
        <v>2634</v>
      </c>
      <c r="N46" s="130">
        <v>1.38</v>
      </c>
      <c r="O46" s="42" t="s">
        <v>3273</v>
      </c>
      <c r="P46" s="12">
        <v>4</v>
      </c>
      <c r="X46" s="12"/>
      <c r="AB46" s="29"/>
    </row>
    <row r="47" spans="12:28" ht="11.25" customHeight="1">
      <c r="L47" s="12" t="s">
        <v>2635</v>
      </c>
      <c r="M47" s="12" t="s">
        <v>460</v>
      </c>
      <c r="N47" s="130">
        <v>1.4</v>
      </c>
      <c r="O47" s="42" t="s">
        <v>3273</v>
      </c>
      <c r="P47" s="12">
        <v>4</v>
      </c>
      <c r="X47" s="12"/>
      <c r="AB47" s="29"/>
    </row>
    <row r="48" spans="12:28" ht="11.25" customHeight="1">
      <c r="L48" s="12" t="s">
        <v>461</v>
      </c>
      <c r="M48" s="12" t="s">
        <v>462</v>
      </c>
      <c r="N48" s="130">
        <v>1.57</v>
      </c>
      <c r="O48" s="42" t="s">
        <v>3273</v>
      </c>
      <c r="P48" s="12">
        <v>4</v>
      </c>
      <c r="X48" s="12"/>
      <c r="AB48" s="29"/>
    </row>
    <row r="49" spans="12:28" ht="11.25" customHeight="1">
      <c r="L49" s="12" t="s">
        <v>463</v>
      </c>
      <c r="M49" s="12" t="s">
        <v>464</v>
      </c>
      <c r="N49" s="130">
        <v>0.6</v>
      </c>
      <c r="O49" s="42" t="s">
        <v>3273</v>
      </c>
      <c r="P49" s="12">
        <v>2</v>
      </c>
      <c r="X49" s="12"/>
      <c r="AB49" s="29"/>
    </row>
    <row r="50" spans="12:28" ht="11.25" customHeight="1">
      <c r="L50" s="12" t="s">
        <v>1563</v>
      </c>
      <c r="M50" s="12" t="s">
        <v>1564</v>
      </c>
      <c r="N50" s="130">
        <v>1.02</v>
      </c>
      <c r="O50" s="42" t="s">
        <v>3273</v>
      </c>
      <c r="P50" s="12">
        <v>4</v>
      </c>
      <c r="X50" s="12"/>
      <c r="AB50" s="29"/>
    </row>
    <row r="51" spans="12:28" ht="11.25" customHeight="1">
      <c r="L51" s="12" t="s">
        <v>1565</v>
      </c>
      <c r="M51" s="12" t="s">
        <v>1566</v>
      </c>
      <c r="N51" s="130">
        <v>2.56</v>
      </c>
      <c r="O51" s="42" t="s">
        <v>3273</v>
      </c>
      <c r="P51" s="12">
        <v>5</v>
      </c>
      <c r="X51" s="12"/>
      <c r="AB51" s="29"/>
    </row>
    <row r="52" spans="12:28" ht="11.25" customHeight="1">
      <c r="L52" s="12" t="s">
        <v>1567</v>
      </c>
      <c r="M52" s="12" t="s">
        <v>1568</v>
      </c>
      <c r="N52" s="130">
        <v>1.22</v>
      </c>
      <c r="O52" s="42" t="s">
        <v>3273</v>
      </c>
      <c r="P52" s="12">
        <v>4</v>
      </c>
      <c r="X52" s="12"/>
      <c r="AB52" s="29"/>
    </row>
    <row r="53" spans="12:28" ht="11.25" customHeight="1">
      <c r="L53" s="12" t="s">
        <v>1569</v>
      </c>
      <c r="M53" s="12" t="s">
        <v>1570</v>
      </c>
      <c r="N53" s="130">
        <v>0.25</v>
      </c>
      <c r="O53" s="42" t="s">
        <v>3273</v>
      </c>
      <c r="P53" s="12">
        <v>1</v>
      </c>
      <c r="X53" s="12"/>
      <c r="AB53" s="29"/>
    </row>
    <row r="54" spans="12:28" ht="11.25" customHeight="1">
      <c r="L54" s="12" t="s">
        <v>1571</v>
      </c>
      <c r="M54" s="12" t="s">
        <v>1572</v>
      </c>
      <c r="N54" s="130">
        <v>0.45</v>
      </c>
      <c r="O54" s="42" t="s">
        <v>3273</v>
      </c>
      <c r="P54" s="12">
        <v>1</v>
      </c>
      <c r="X54" s="12"/>
      <c r="AB54" s="29"/>
    </row>
    <row r="55" spans="12:28" ht="11.25" customHeight="1">
      <c r="L55" s="12" t="s">
        <v>1573</v>
      </c>
      <c r="M55" s="12" t="s">
        <v>1574</v>
      </c>
      <c r="N55" s="130">
        <v>0.84</v>
      </c>
      <c r="O55" s="42" t="s">
        <v>3273</v>
      </c>
      <c r="P55" s="12">
        <v>3</v>
      </c>
      <c r="X55" s="12"/>
      <c r="AB55" s="29"/>
    </row>
    <row r="56" spans="12:28" ht="11.25" customHeight="1">
      <c r="L56" s="12" t="s">
        <v>1575</v>
      </c>
      <c r="M56" s="12" t="s">
        <v>1576</v>
      </c>
      <c r="N56" s="130">
        <v>1.75</v>
      </c>
      <c r="O56" s="42" t="s">
        <v>3273</v>
      </c>
      <c r="P56" s="12">
        <v>4</v>
      </c>
      <c r="X56" s="12"/>
      <c r="AB56" s="29"/>
    </row>
    <row r="57" spans="3:28" ht="11.25" customHeight="1">
      <c r="C57" s="27"/>
      <c r="D57" s="27"/>
      <c r="E57" s="27"/>
      <c r="L57" s="12" t="s">
        <v>1577</v>
      </c>
      <c r="M57" s="12" t="s">
        <v>1578</v>
      </c>
      <c r="N57" s="130">
        <v>0.7</v>
      </c>
      <c r="O57" s="42" t="s">
        <v>3273</v>
      </c>
      <c r="P57" s="12">
        <v>2</v>
      </c>
      <c r="R57" s="27"/>
      <c r="X57" s="12"/>
      <c r="AB57" s="29"/>
    </row>
    <row r="58" spans="3:28" ht="11.25" customHeight="1">
      <c r="C58" s="27"/>
      <c r="D58" s="27"/>
      <c r="E58" s="27"/>
      <c r="L58" s="12" t="s">
        <v>1579</v>
      </c>
      <c r="M58" s="12" t="s">
        <v>1580</v>
      </c>
      <c r="N58" s="130">
        <v>0.96</v>
      </c>
      <c r="O58" s="42" t="s">
        <v>3273</v>
      </c>
      <c r="P58" s="12">
        <v>3</v>
      </c>
      <c r="R58" s="27"/>
      <c r="X58" s="12"/>
      <c r="AB58" s="29"/>
    </row>
    <row r="59" spans="3:28" ht="11.25" customHeight="1">
      <c r="C59" s="27"/>
      <c r="D59" s="27"/>
      <c r="E59" s="27"/>
      <c r="L59" s="12" t="s">
        <v>1581</v>
      </c>
      <c r="M59" s="12" t="s">
        <v>1582</v>
      </c>
      <c r="N59" s="130">
        <v>0.9</v>
      </c>
      <c r="O59" s="42" t="s">
        <v>3273</v>
      </c>
      <c r="P59" s="12">
        <v>3</v>
      </c>
      <c r="R59" s="27"/>
      <c r="X59" s="12"/>
      <c r="AB59" s="29"/>
    </row>
    <row r="60" spans="3:28" ht="11.25" customHeight="1">
      <c r="C60" s="27"/>
      <c r="D60" s="27"/>
      <c r="E60" s="27"/>
      <c r="L60" s="12" t="s">
        <v>1583</v>
      </c>
      <c r="M60" s="12" t="s">
        <v>1584</v>
      </c>
      <c r="N60" s="130">
        <v>0.35</v>
      </c>
      <c r="O60" s="42" t="s">
        <v>3273</v>
      </c>
      <c r="P60" s="12">
        <v>1</v>
      </c>
      <c r="R60" s="27"/>
      <c r="X60" s="12"/>
      <c r="AB60" s="29"/>
    </row>
    <row r="61" spans="12:28" ht="11.25" customHeight="1">
      <c r="L61" s="12" t="s">
        <v>1585</v>
      </c>
      <c r="M61" s="12" t="s">
        <v>1586</v>
      </c>
      <c r="N61" s="130">
        <v>0.67</v>
      </c>
      <c r="O61" s="42" t="s">
        <v>3273</v>
      </c>
      <c r="P61" s="12">
        <v>2</v>
      </c>
      <c r="X61" s="12"/>
      <c r="AB61" s="29"/>
    </row>
    <row r="62" spans="12:28" ht="11.25" customHeight="1">
      <c r="L62" s="12" t="s">
        <v>1587</v>
      </c>
      <c r="M62" s="12" t="s">
        <v>1588</v>
      </c>
      <c r="N62" s="130">
        <v>1.26</v>
      </c>
      <c r="O62" s="42" t="s">
        <v>3273</v>
      </c>
      <c r="P62" s="12">
        <v>4</v>
      </c>
      <c r="X62" s="12"/>
      <c r="AB62" s="29"/>
    </row>
    <row r="63" spans="12:28" ht="11.25" customHeight="1">
      <c r="L63" s="12" t="s">
        <v>1589</v>
      </c>
      <c r="M63" s="12" t="s">
        <v>1590</v>
      </c>
      <c r="N63" s="130">
        <v>1.05</v>
      </c>
      <c r="O63" s="42" t="s">
        <v>3273</v>
      </c>
      <c r="P63" s="12">
        <v>4</v>
      </c>
      <c r="X63" s="12"/>
      <c r="AB63" s="29"/>
    </row>
    <row r="64" spans="12:28" ht="11.25" customHeight="1">
      <c r="L64" s="12" t="s">
        <v>1592</v>
      </c>
      <c r="M64" s="12" t="s">
        <v>1593</v>
      </c>
      <c r="N64" s="130">
        <v>1.42</v>
      </c>
      <c r="O64" s="42" t="s">
        <v>3273</v>
      </c>
      <c r="P64" s="12">
        <v>4</v>
      </c>
      <c r="X64" s="12"/>
      <c r="AB64" s="29"/>
    </row>
    <row r="65" spans="12:28" ht="11.25" customHeight="1">
      <c r="L65" s="12" t="s">
        <v>3054</v>
      </c>
      <c r="M65" s="12" t="s">
        <v>1591</v>
      </c>
      <c r="N65" s="130">
        <v>1.44</v>
      </c>
      <c r="O65" s="42" t="s">
        <v>3273</v>
      </c>
      <c r="P65" s="12">
        <v>4</v>
      </c>
      <c r="X65" s="12"/>
      <c r="AB65" s="29"/>
    </row>
    <row r="66" spans="12:28" ht="11.25" customHeight="1">
      <c r="L66" s="37" t="s">
        <v>46</v>
      </c>
      <c r="M66" s="12" t="s">
        <v>1594</v>
      </c>
      <c r="N66" s="130">
        <v>1.3</v>
      </c>
      <c r="O66" s="42" t="s">
        <v>3273</v>
      </c>
      <c r="P66" s="12">
        <v>4</v>
      </c>
      <c r="X66" s="37"/>
      <c r="AB66" s="29"/>
    </row>
    <row r="67" spans="12:28" ht="11.25" customHeight="1">
      <c r="L67" s="12" t="s">
        <v>1595</v>
      </c>
      <c r="M67" s="12" t="s">
        <v>1596</v>
      </c>
      <c r="N67" s="130">
        <v>0.75</v>
      </c>
      <c r="O67" s="42" t="s">
        <v>3273</v>
      </c>
      <c r="P67" s="12">
        <v>3</v>
      </c>
      <c r="X67" s="12"/>
      <c r="AB67" s="29"/>
    </row>
    <row r="68" spans="12:28" ht="11.25" customHeight="1">
      <c r="L68" s="12" t="s">
        <v>1597</v>
      </c>
      <c r="M68" s="12" t="s">
        <v>1598</v>
      </c>
      <c r="N68" s="130">
        <v>0.72</v>
      </c>
      <c r="O68" s="42" t="s">
        <v>3273</v>
      </c>
      <c r="P68" s="12">
        <v>2</v>
      </c>
      <c r="X68" s="12"/>
      <c r="AB68" s="29"/>
    </row>
    <row r="69" spans="12:28" ht="11.25" customHeight="1">
      <c r="L69" s="12" t="s">
        <v>1599</v>
      </c>
      <c r="M69" s="12" t="s">
        <v>1600</v>
      </c>
      <c r="N69" s="130">
        <v>1.11</v>
      </c>
      <c r="O69" s="42" t="s">
        <v>3273</v>
      </c>
      <c r="P69" s="12">
        <v>4</v>
      </c>
      <c r="X69" s="12"/>
      <c r="AB69" s="29"/>
    </row>
    <row r="70" spans="12:28" ht="11.25" customHeight="1">
      <c r="L70" s="12" t="s">
        <v>1601</v>
      </c>
      <c r="M70" s="12" t="s">
        <v>1602</v>
      </c>
      <c r="N70" s="130">
        <v>1.26</v>
      </c>
      <c r="O70" s="42" t="s">
        <v>3273</v>
      </c>
      <c r="P70" s="12">
        <v>4</v>
      </c>
      <c r="X70" s="12"/>
      <c r="AB70" s="29"/>
    </row>
    <row r="71" spans="12:28" ht="11.25" customHeight="1">
      <c r="L71" s="12" t="s">
        <v>1603</v>
      </c>
      <c r="M71" s="12" t="s">
        <v>1604</v>
      </c>
      <c r="N71" s="130">
        <v>0.84</v>
      </c>
      <c r="O71" s="42" t="s">
        <v>3275</v>
      </c>
      <c r="P71" s="12">
        <v>3</v>
      </c>
      <c r="X71" s="12"/>
      <c r="AB71" s="29"/>
    </row>
    <row r="72" spans="12:28" ht="11.25" customHeight="1">
      <c r="L72" s="12" t="s">
        <v>1605</v>
      </c>
      <c r="M72" s="12" t="s">
        <v>1606</v>
      </c>
      <c r="N72" s="130">
        <v>1.32</v>
      </c>
      <c r="O72" s="42" t="s">
        <v>3275</v>
      </c>
      <c r="P72" s="12">
        <v>4</v>
      </c>
      <c r="X72" s="12"/>
      <c r="AB72" s="29"/>
    </row>
    <row r="73" spans="12:28" ht="11.25" customHeight="1">
      <c r="L73" s="22" t="s">
        <v>1273</v>
      </c>
      <c r="M73" s="22" t="s">
        <v>1607</v>
      </c>
      <c r="N73" s="130">
        <v>1.05</v>
      </c>
      <c r="O73" s="42"/>
      <c r="P73" s="12">
        <v>4</v>
      </c>
      <c r="X73" s="22"/>
      <c r="AB73" s="29"/>
    </row>
    <row r="74" spans="12:28" ht="11.25" customHeight="1">
      <c r="L74" s="12" t="s">
        <v>1279</v>
      </c>
      <c r="M74" s="12" t="s">
        <v>1608</v>
      </c>
      <c r="N74" s="130">
        <v>1.28</v>
      </c>
      <c r="O74" s="42"/>
      <c r="P74" s="12">
        <v>4</v>
      </c>
      <c r="X74" s="12"/>
      <c r="AB74" s="29"/>
    </row>
    <row r="75" spans="12:28" ht="11.25" customHeight="1">
      <c r="L75" s="12" t="s">
        <v>1287</v>
      </c>
      <c r="M75" s="12" t="s">
        <v>1609</v>
      </c>
      <c r="N75" s="130">
        <v>0.68</v>
      </c>
      <c r="O75" s="42"/>
      <c r="P75" s="12">
        <v>2</v>
      </c>
      <c r="X75" s="12"/>
      <c r="AB75" s="29"/>
    </row>
    <row r="76" spans="12:28" ht="11.25" customHeight="1">
      <c r="L76" s="12" t="s">
        <v>1443</v>
      </c>
      <c r="M76" s="12" t="s">
        <v>1610</v>
      </c>
      <c r="N76" s="130">
        <v>0.91</v>
      </c>
      <c r="O76" s="42"/>
      <c r="P76" s="12">
        <v>3</v>
      </c>
      <c r="X76" s="12"/>
      <c r="AB76" s="29"/>
    </row>
    <row r="77" spans="12:28" ht="11.25" customHeight="1">
      <c r="L77" s="12" t="s">
        <v>1448</v>
      </c>
      <c r="M77" s="12" t="s">
        <v>1611</v>
      </c>
      <c r="N77" s="130">
        <v>1.83</v>
      </c>
      <c r="O77" s="42"/>
      <c r="P77" s="12">
        <v>4</v>
      </c>
      <c r="X77" s="12"/>
      <c r="AB77" s="29"/>
    </row>
    <row r="78" spans="12:28" ht="11.25" customHeight="1">
      <c r="L78" s="12" t="s">
        <v>1453</v>
      </c>
      <c r="M78" s="12" t="s">
        <v>1612</v>
      </c>
      <c r="N78" s="130">
        <v>0.09</v>
      </c>
      <c r="O78" s="42"/>
      <c r="P78" s="12">
        <v>1</v>
      </c>
      <c r="X78" s="12"/>
      <c r="AB78" s="29"/>
    </row>
    <row r="79" spans="12:28" ht="11.25" customHeight="1">
      <c r="L79" s="12" t="s">
        <v>1458</v>
      </c>
      <c r="M79" s="12" t="s">
        <v>1613</v>
      </c>
      <c r="N79" s="130">
        <v>1.22</v>
      </c>
      <c r="O79" s="42"/>
      <c r="P79" s="12">
        <v>4</v>
      </c>
      <c r="X79" s="12"/>
      <c r="AB79" s="29"/>
    </row>
    <row r="80" spans="12:28" ht="11.25" customHeight="1">
      <c r="L80" s="12" t="s">
        <v>1462</v>
      </c>
      <c r="M80" s="12" t="s">
        <v>1614</v>
      </c>
      <c r="N80" s="130">
        <v>0.27</v>
      </c>
      <c r="O80" s="42"/>
      <c r="P80" s="12">
        <v>1</v>
      </c>
      <c r="X80" s="12"/>
      <c r="AB80" s="29"/>
    </row>
    <row r="81" spans="12:28" ht="11.25" customHeight="1">
      <c r="L81" s="12" t="s">
        <v>1468</v>
      </c>
      <c r="M81" s="12" t="s">
        <v>1615</v>
      </c>
      <c r="N81" s="130">
        <v>0.39</v>
      </c>
      <c r="O81" s="42"/>
      <c r="P81" s="12">
        <v>1</v>
      </c>
      <c r="X81" s="12"/>
      <c r="AB81" s="29"/>
    </row>
    <row r="82" spans="12:28" ht="11.25" customHeight="1">
      <c r="L82" s="12" t="s">
        <v>1474</v>
      </c>
      <c r="M82" s="12" t="s">
        <v>1616</v>
      </c>
      <c r="N82" s="130">
        <v>1.22</v>
      </c>
      <c r="O82" s="42"/>
      <c r="P82" s="12">
        <v>4</v>
      </c>
      <c r="X82" s="12"/>
      <c r="AB82" s="29"/>
    </row>
    <row r="83" spans="12:28" ht="11.25" customHeight="1">
      <c r="L83" s="12" t="s">
        <v>1476</v>
      </c>
      <c r="M83" s="12" t="s">
        <v>1617</v>
      </c>
      <c r="N83" s="130">
        <v>1.36</v>
      </c>
      <c r="O83" s="42"/>
      <c r="P83" s="12">
        <v>4</v>
      </c>
      <c r="X83" s="12"/>
      <c r="AB83" s="29"/>
    </row>
    <row r="84" spans="12:28" ht="11.25" customHeight="1">
      <c r="L84" s="12" t="s">
        <v>1480</v>
      </c>
      <c r="M84" s="12" t="s">
        <v>1618</v>
      </c>
      <c r="N84" s="130">
        <v>0.52</v>
      </c>
      <c r="O84" s="42"/>
      <c r="P84" s="12">
        <v>2</v>
      </c>
      <c r="X84" s="12"/>
      <c r="AB84" s="29"/>
    </row>
    <row r="85" spans="12:28" ht="11.25" customHeight="1">
      <c r="L85" s="12" t="s">
        <v>1483</v>
      </c>
      <c r="M85" s="12" t="s">
        <v>1619</v>
      </c>
      <c r="N85" s="130">
        <v>1.77</v>
      </c>
      <c r="O85" s="42"/>
      <c r="P85" s="12">
        <v>4</v>
      </c>
      <c r="X85" s="12"/>
      <c r="AB85" s="29"/>
    </row>
    <row r="86" spans="12:28" ht="11.25" customHeight="1">
      <c r="L86" s="12" t="s">
        <v>1620</v>
      </c>
      <c r="M86" s="12" t="s">
        <v>1621</v>
      </c>
      <c r="N86" s="130">
        <v>0.97</v>
      </c>
      <c r="O86" s="42" t="s">
        <v>3273</v>
      </c>
      <c r="P86" s="12">
        <v>3</v>
      </c>
      <c r="X86" s="12"/>
      <c r="AB86" s="29"/>
    </row>
    <row r="87" spans="12:28" ht="11.25" customHeight="1">
      <c r="L87" s="12" t="s">
        <v>1622</v>
      </c>
      <c r="M87" s="12" t="s">
        <v>1623</v>
      </c>
      <c r="N87" s="130">
        <v>1.22</v>
      </c>
      <c r="O87" s="42" t="s">
        <v>3273</v>
      </c>
      <c r="P87" s="12">
        <v>4</v>
      </c>
      <c r="X87" s="12"/>
      <c r="AB87" s="29"/>
    </row>
    <row r="88" spans="12:28" ht="11.25" customHeight="1">
      <c r="L88" s="12" t="s">
        <v>1624</v>
      </c>
      <c r="M88" s="12" t="s">
        <v>1625</v>
      </c>
      <c r="N88" s="130">
        <v>0.95</v>
      </c>
      <c r="O88" s="42" t="s">
        <v>3273</v>
      </c>
      <c r="P88" s="12">
        <v>3</v>
      </c>
      <c r="X88" s="12"/>
      <c r="AB88" s="29"/>
    </row>
    <row r="89" spans="12:28" ht="11.25" customHeight="1">
      <c r="L89" s="12" t="s">
        <v>1626</v>
      </c>
      <c r="M89" s="12" t="s">
        <v>1627</v>
      </c>
      <c r="N89" s="130">
        <v>1.85</v>
      </c>
      <c r="O89" s="42" t="s">
        <v>3273</v>
      </c>
      <c r="P89" s="12">
        <v>4</v>
      </c>
      <c r="X89" s="12"/>
      <c r="AB89" s="29"/>
    </row>
    <row r="90" spans="12:28" ht="11.25" customHeight="1">
      <c r="L90" s="12" t="s">
        <v>1628</v>
      </c>
      <c r="M90" s="12" t="s">
        <v>1629</v>
      </c>
      <c r="N90" s="130">
        <v>1.74</v>
      </c>
      <c r="O90" s="42" t="s">
        <v>3273</v>
      </c>
      <c r="P90" s="12">
        <v>4</v>
      </c>
      <c r="X90" s="12"/>
      <c r="AB90" s="29"/>
    </row>
    <row r="91" spans="12:28" ht="11.25" customHeight="1">
      <c r="L91" s="12" t="s">
        <v>1630</v>
      </c>
      <c r="M91" s="12" t="s">
        <v>1631</v>
      </c>
      <c r="N91" s="130">
        <v>1.02</v>
      </c>
      <c r="O91" s="42" t="s">
        <v>3273</v>
      </c>
      <c r="P91" s="12">
        <v>4</v>
      </c>
      <c r="X91" s="12"/>
      <c r="AB91" s="29"/>
    </row>
    <row r="92" spans="12:28" ht="11.25" customHeight="1">
      <c r="L92" s="12" t="s">
        <v>1632</v>
      </c>
      <c r="M92" s="12" t="s">
        <v>655</v>
      </c>
      <c r="N92" s="130">
        <v>1.3</v>
      </c>
      <c r="O92" s="42" t="s">
        <v>3273</v>
      </c>
      <c r="P92" s="12">
        <v>4</v>
      </c>
      <c r="X92" s="12"/>
      <c r="AB92" s="29"/>
    </row>
    <row r="93" spans="12:28" ht="11.25" customHeight="1">
      <c r="L93" s="12" t="s">
        <v>656</v>
      </c>
      <c r="M93" s="12" t="s">
        <v>657</v>
      </c>
      <c r="N93" s="130">
        <v>1.82</v>
      </c>
      <c r="O93" s="42" t="s">
        <v>3273</v>
      </c>
      <c r="P93" s="12">
        <v>4</v>
      </c>
      <c r="X93" s="12"/>
      <c r="AB93" s="29"/>
    </row>
    <row r="94" spans="12:28" ht="11.25" customHeight="1">
      <c r="L94" s="12" t="s">
        <v>658</v>
      </c>
      <c r="M94" s="12" t="s">
        <v>1673</v>
      </c>
      <c r="N94" s="130">
        <v>1.23</v>
      </c>
      <c r="O94" s="42" t="s">
        <v>3273</v>
      </c>
      <c r="P94" s="12">
        <v>4</v>
      </c>
      <c r="X94" s="12"/>
      <c r="AB94" s="29"/>
    </row>
    <row r="95" spans="12:28" ht="11.25" customHeight="1">
      <c r="L95" s="12" t="s">
        <v>1674</v>
      </c>
      <c r="M95" s="12" t="s">
        <v>2643</v>
      </c>
      <c r="N95" s="130">
        <v>0.63</v>
      </c>
      <c r="O95" s="42" t="s">
        <v>3273</v>
      </c>
      <c r="P95" s="12">
        <v>2</v>
      </c>
      <c r="X95" s="12"/>
      <c r="AB95" s="29"/>
    </row>
    <row r="96" spans="12:28" ht="11.25" customHeight="1">
      <c r="L96" s="12" t="s">
        <v>1675</v>
      </c>
      <c r="M96" s="12" t="s">
        <v>1676</v>
      </c>
      <c r="N96" s="130">
        <v>0.75</v>
      </c>
      <c r="O96" s="42" t="s">
        <v>3273</v>
      </c>
      <c r="P96" s="12">
        <v>3</v>
      </c>
      <c r="X96" s="12"/>
      <c r="AB96" s="29"/>
    </row>
    <row r="97" spans="12:28" ht="11.25" customHeight="1">
      <c r="L97" s="12" t="s">
        <v>1677</v>
      </c>
      <c r="M97" s="12" t="s">
        <v>1995</v>
      </c>
      <c r="N97" s="130">
        <v>1.28</v>
      </c>
      <c r="O97" s="42" t="s">
        <v>3273</v>
      </c>
      <c r="P97" s="12">
        <v>4</v>
      </c>
      <c r="X97" s="12"/>
      <c r="AB97" s="29"/>
    </row>
    <row r="98" spans="12:28" ht="11.25" customHeight="1">
      <c r="L98" s="12" t="s">
        <v>1996</v>
      </c>
      <c r="M98" s="12" t="s">
        <v>1997</v>
      </c>
      <c r="N98" s="130">
        <v>1.06</v>
      </c>
      <c r="O98" s="42" t="s">
        <v>3273</v>
      </c>
      <c r="P98" s="12">
        <v>4</v>
      </c>
      <c r="X98" s="12"/>
      <c r="AB98" s="29"/>
    </row>
    <row r="99" spans="12:28" ht="11.25" customHeight="1">
      <c r="L99" s="12" t="s">
        <v>1998</v>
      </c>
      <c r="M99" s="12" t="s">
        <v>1999</v>
      </c>
      <c r="N99" s="130">
        <v>0.62</v>
      </c>
      <c r="O99" s="42" t="s">
        <v>3273</v>
      </c>
      <c r="P99" s="12">
        <v>2</v>
      </c>
      <c r="X99" s="12"/>
      <c r="AB99" s="29"/>
    </row>
    <row r="100" spans="12:28" ht="11.25" customHeight="1">
      <c r="L100" s="12" t="s">
        <v>2000</v>
      </c>
      <c r="M100" s="12" t="s">
        <v>2001</v>
      </c>
      <c r="N100" s="130">
        <v>1.02</v>
      </c>
      <c r="O100" s="42" t="s">
        <v>3273</v>
      </c>
      <c r="P100" s="12">
        <v>4</v>
      </c>
      <c r="X100" s="12"/>
      <c r="AB100" s="29"/>
    </row>
    <row r="101" spans="12:28" ht="11.25" customHeight="1">
      <c r="L101" s="12" t="s">
        <v>2002</v>
      </c>
      <c r="M101" s="12" t="s">
        <v>2003</v>
      </c>
      <c r="N101" s="130">
        <v>1.02</v>
      </c>
      <c r="O101" s="42" t="s">
        <v>3273</v>
      </c>
      <c r="P101" s="12">
        <v>4</v>
      </c>
      <c r="X101" s="12"/>
      <c r="AB101" s="29"/>
    </row>
    <row r="102" spans="12:28" ht="11.25" customHeight="1">
      <c r="L102" s="12" t="s">
        <v>2004</v>
      </c>
      <c r="M102" s="12" t="s">
        <v>2644</v>
      </c>
      <c r="N102" s="130">
        <v>0.14</v>
      </c>
      <c r="O102" s="42" t="s">
        <v>3273</v>
      </c>
      <c r="P102" s="12">
        <v>1</v>
      </c>
      <c r="X102" s="12"/>
      <c r="AB102" s="29"/>
    </row>
    <row r="103" spans="12:28" ht="11.25" customHeight="1">
      <c r="L103" s="12" t="s">
        <v>2005</v>
      </c>
      <c r="M103" s="12" t="s">
        <v>2645</v>
      </c>
      <c r="N103" s="130">
        <v>0.22</v>
      </c>
      <c r="O103" s="42" t="s">
        <v>3273</v>
      </c>
      <c r="P103" s="12">
        <v>1</v>
      </c>
      <c r="X103" s="12"/>
      <c r="AB103" s="29"/>
    </row>
    <row r="104" spans="12:28" ht="11.25" customHeight="1">
      <c r="L104" s="12" t="s">
        <v>2006</v>
      </c>
      <c r="M104" s="12" t="s">
        <v>2646</v>
      </c>
      <c r="N104" s="130">
        <v>0.67</v>
      </c>
      <c r="O104" s="42" t="s">
        <v>3273</v>
      </c>
      <c r="P104" s="12">
        <v>2</v>
      </c>
      <c r="X104" s="12"/>
      <c r="AB104" s="29"/>
    </row>
    <row r="105" spans="12:28" ht="11.25" customHeight="1">
      <c r="L105" s="131" t="s">
        <v>3281</v>
      </c>
      <c r="M105" s="131" t="s">
        <v>1774</v>
      </c>
      <c r="N105" s="130">
        <v>1.31</v>
      </c>
      <c r="O105" s="42"/>
      <c r="P105" s="12">
        <v>4</v>
      </c>
      <c r="X105" s="12"/>
      <c r="AB105" s="29"/>
    </row>
    <row r="106" spans="12:28" ht="11.25" customHeight="1">
      <c r="L106" s="88" t="s">
        <v>1404</v>
      </c>
      <c r="M106" s="88" t="s">
        <v>1405</v>
      </c>
      <c r="N106" s="130">
        <v>0.63</v>
      </c>
      <c r="O106" s="42" t="s">
        <v>3273</v>
      </c>
      <c r="P106" s="12">
        <v>2</v>
      </c>
      <c r="X106" s="12"/>
      <c r="AB106" s="29"/>
    </row>
    <row r="107" spans="12:28" ht="11.25" customHeight="1">
      <c r="L107" s="88" t="s">
        <v>2599</v>
      </c>
      <c r="M107" s="88" t="s">
        <v>2600</v>
      </c>
      <c r="N107" s="130">
        <v>0.83</v>
      </c>
      <c r="O107" s="42" t="s">
        <v>3273</v>
      </c>
      <c r="P107" s="12">
        <v>3</v>
      </c>
      <c r="X107" s="12"/>
      <c r="AB107" s="29"/>
    </row>
    <row r="108" spans="12:28" ht="11.25" customHeight="1">
      <c r="L108" s="12" t="s">
        <v>1016</v>
      </c>
      <c r="M108" s="12" t="s">
        <v>1017</v>
      </c>
      <c r="N108" s="130">
        <v>0.73</v>
      </c>
      <c r="O108" s="42" t="s">
        <v>3273</v>
      </c>
      <c r="P108" s="12">
        <v>2</v>
      </c>
      <c r="X108" s="12"/>
      <c r="AB108" s="29"/>
    </row>
    <row r="109" spans="12:28" ht="11.25" customHeight="1">
      <c r="L109" s="12" t="s">
        <v>1018</v>
      </c>
      <c r="M109" s="12" t="s">
        <v>1019</v>
      </c>
      <c r="N109" s="130">
        <v>0.39</v>
      </c>
      <c r="O109" s="42" t="s">
        <v>3273</v>
      </c>
      <c r="P109" s="12">
        <v>1</v>
      </c>
      <c r="X109" s="12"/>
      <c r="AB109" s="29"/>
    </row>
    <row r="110" spans="12:28" ht="11.25" customHeight="1">
      <c r="L110" s="12" t="s">
        <v>1020</v>
      </c>
      <c r="M110" s="12" t="s">
        <v>1021</v>
      </c>
      <c r="N110" s="130">
        <v>0.69</v>
      </c>
      <c r="O110" s="42" t="s">
        <v>3273</v>
      </c>
      <c r="P110" s="12">
        <v>2</v>
      </c>
      <c r="X110" s="12"/>
      <c r="AB110" s="29"/>
    </row>
    <row r="111" spans="12:28" ht="11.25" customHeight="1">
      <c r="L111" s="12" t="s">
        <v>1022</v>
      </c>
      <c r="M111" s="12" t="s">
        <v>1023</v>
      </c>
      <c r="N111" s="130">
        <v>0.68</v>
      </c>
      <c r="O111" s="42" t="s">
        <v>3273</v>
      </c>
      <c r="P111" s="12">
        <v>2</v>
      </c>
      <c r="X111" s="12"/>
      <c r="AB111" s="29"/>
    </row>
    <row r="112" spans="12:28" ht="11.25" customHeight="1">
      <c r="L112" s="12" t="s">
        <v>1031</v>
      </c>
      <c r="M112" s="12" t="s">
        <v>1032</v>
      </c>
      <c r="N112" s="130">
        <v>0.47</v>
      </c>
      <c r="O112" s="42" t="s">
        <v>3273</v>
      </c>
      <c r="P112" s="12">
        <v>1</v>
      </c>
      <c r="X112" s="12"/>
      <c r="AB112" s="29"/>
    </row>
    <row r="113" spans="12:28" ht="11.25" customHeight="1">
      <c r="L113" s="12" t="s">
        <v>1033</v>
      </c>
      <c r="M113" s="131" t="s">
        <v>1034</v>
      </c>
      <c r="N113" s="130">
        <v>0.34</v>
      </c>
      <c r="P113" s="12">
        <v>1</v>
      </c>
      <c r="Q113" s="42">
        <v>2010</v>
      </c>
      <c r="X113" s="12"/>
      <c r="AB113" s="29"/>
    </row>
    <row r="114" spans="12:28" ht="11.25" customHeight="1">
      <c r="L114" s="12" t="s">
        <v>1035</v>
      </c>
      <c r="M114" s="12" t="s">
        <v>1036</v>
      </c>
      <c r="N114" s="130">
        <v>0.63</v>
      </c>
      <c r="P114" s="12">
        <v>2</v>
      </c>
      <c r="Q114" s="42" t="s">
        <v>3273</v>
      </c>
      <c r="X114" s="12"/>
      <c r="AB114" s="29"/>
    </row>
    <row r="115" spans="12:28" ht="11.25" customHeight="1">
      <c r="L115" s="12" t="s">
        <v>1037</v>
      </c>
      <c r="M115" s="12" t="s">
        <v>1038</v>
      </c>
      <c r="N115" s="130">
        <v>0.48</v>
      </c>
      <c r="P115" s="12">
        <v>1</v>
      </c>
      <c r="Q115" s="42" t="s">
        <v>3273</v>
      </c>
      <c r="X115" s="12"/>
      <c r="AB115" s="29"/>
    </row>
    <row r="116" spans="12:28" ht="11.25" customHeight="1">
      <c r="L116" s="12" t="s">
        <v>1039</v>
      </c>
      <c r="M116" s="131" t="s">
        <v>1040</v>
      </c>
      <c r="N116" s="130">
        <v>0.4</v>
      </c>
      <c r="P116" s="12">
        <v>1</v>
      </c>
      <c r="Q116" s="42">
        <v>2010</v>
      </c>
      <c r="X116" s="12"/>
      <c r="AB116" s="29"/>
    </row>
    <row r="117" spans="12:28" ht="11.25" customHeight="1">
      <c r="L117" s="12" t="s">
        <v>1041</v>
      </c>
      <c r="M117" s="12" t="s">
        <v>1042</v>
      </c>
      <c r="N117" s="130">
        <v>0.28</v>
      </c>
      <c r="P117" s="12">
        <v>1</v>
      </c>
      <c r="Q117" s="42" t="s">
        <v>3273</v>
      </c>
      <c r="X117" s="12"/>
      <c r="AB117" s="29"/>
    </row>
    <row r="118" spans="12:28" ht="11.25" customHeight="1">
      <c r="L118" s="12" t="s">
        <v>1043</v>
      </c>
      <c r="M118" s="12" t="s">
        <v>1044</v>
      </c>
      <c r="N118" s="130">
        <v>0.53</v>
      </c>
      <c r="P118" s="12">
        <v>2</v>
      </c>
      <c r="Q118" s="42" t="s">
        <v>3273</v>
      </c>
      <c r="X118" s="12"/>
      <c r="AB118" s="29"/>
    </row>
    <row r="119" spans="12:28" ht="11.25" customHeight="1">
      <c r="L119" s="12" t="s">
        <v>1045</v>
      </c>
      <c r="M119" s="12" t="s">
        <v>1046</v>
      </c>
      <c r="N119" s="130">
        <v>0.51</v>
      </c>
      <c r="P119" s="12">
        <v>2</v>
      </c>
      <c r="Q119" s="42" t="s">
        <v>3273</v>
      </c>
      <c r="X119" s="12"/>
      <c r="AB119" s="29"/>
    </row>
    <row r="120" spans="12:28" ht="11.25" customHeight="1">
      <c r="L120" s="12" t="s">
        <v>1500</v>
      </c>
      <c r="M120" s="12" t="s">
        <v>1549</v>
      </c>
      <c r="N120" s="130">
        <v>0.39</v>
      </c>
      <c r="P120" s="12">
        <v>1</v>
      </c>
      <c r="Q120" s="42" t="s">
        <v>3273</v>
      </c>
      <c r="X120" s="12"/>
      <c r="AB120" s="29"/>
    </row>
    <row r="121" spans="12:28" ht="11.25" customHeight="1">
      <c r="L121" s="12" t="s">
        <v>1502</v>
      </c>
      <c r="M121" s="12" t="s">
        <v>191</v>
      </c>
      <c r="N121" s="130">
        <v>0.92</v>
      </c>
      <c r="P121" s="12">
        <v>3</v>
      </c>
      <c r="Q121" s="42" t="s">
        <v>3273</v>
      </c>
      <c r="X121" s="12"/>
      <c r="AB121" s="29"/>
    </row>
    <row r="122" spans="12:28" ht="11.25" customHeight="1">
      <c r="L122" s="12" t="s">
        <v>1504</v>
      </c>
      <c r="M122" s="12" t="s">
        <v>1024</v>
      </c>
      <c r="N122" s="130">
        <v>0.54</v>
      </c>
      <c r="P122" s="12">
        <v>2</v>
      </c>
      <c r="Q122" s="42" t="s">
        <v>3273</v>
      </c>
      <c r="X122" s="12"/>
      <c r="AB122" s="29"/>
    </row>
    <row r="123" spans="12:28" ht="11.25" customHeight="1">
      <c r="L123" s="12" t="s">
        <v>1512</v>
      </c>
      <c r="M123" s="12" t="s">
        <v>1025</v>
      </c>
      <c r="N123" s="130">
        <v>0.95</v>
      </c>
      <c r="P123" s="12">
        <v>3</v>
      </c>
      <c r="Q123" s="42" t="s">
        <v>3273</v>
      </c>
      <c r="X123" s="12"/>
      <c r="AB123" s="29"/>
    </row>
    <row r="124" spans="12:28" ht="11.25" customHeight="1">
      <c r="L124" s="12" t="s">
        <v>1517</v>
      </c>
      <c r="M124" s="12" t="s">
        <v>1026</v>
      </c>
      <c r="N124" s="130">
        <v>0.81</v>
      </c>
      <c r="P124" s="12">
        <v>3</v>
      </c>
      <c r="Q124" s="42" t="s">
        <v>3273</v>
      </c>
      <c r="X124" s="12"/>
      <c r="AB124" s="29"/>
    </row>
    <row r="125" spans="12:28" ht="11.25" customHeight="1">
      <c r="L125" s="12" t="s">
        <v>1526</v>
      </c>
      <c r="M125" s="12" t="s">
        <v>1027</v>
      </c>
      <c r="N125" s="130">
        <v>0.78</v>
      </c>
      <c r="P125" s="12">
        <v>3</v>
      </c>
      <c r="Q125" s="42" t="s">
        <v>3273</v>
      </c>
      <c r="X125" s="12"/>
      <c r="AB125" s="29"/>
    </row>
    <row r="126" spans="12:28" ht="11.25" customHeight="1">
      <c r="L126" s="12" t="s">
        <v>1537</v>
      </c>
      <c r="M126" s="12" t="s">
        <v>1028</v>
      </c>
      <c r="N126" s="130">
        <v>0.57</v>
      </c>
      <c r="P126" s="12">
        <v>2</v>
      </c>
      <c r="Q126" s="42" t="s">
        <v>3273</v>
      </c>
      <c r="X126" s="12"/>
      <c r="AB126" s="29"/>
    </row>
    <row r="127" spans="12:28" ht="11.25" customHeight="1">
      <c r="L127" s="12" t="s">
        <v>1540</v>
      </c>
      <c r="M127" s="12" t="s">
        <v>1029</v>
      </c>
      <c r="N127" s="130">
        <v>0.47</v>
      </c>
      <c r="P127" s="12">
        <v>1</v>
      </c>
      <c r="Q127" s="42" t="s">
        <v>3273</v>
      </c>
      <c r="X127" s="12"/>
      <c r="AB127" s="29"/>
    </row>
    <row r="128" spans="12:28" ht="11.25" customHeight="1">
      <c r="L128" s="12" t="s">
        <v>1543</v>
      </c>
      <c r="M128" s="12" t="s">
        <v>1030</v>
      </c>
      <c r="N128" s="130">
        <v>0.89</v>
      </c>
      <c r="P128" s="12">
        <v>3</v>
      </c>
      <c r="Q128" s="42" t="s">
        <v>3273</v>
      </c>
      <c r="X128" s="12"/>
      <c r="AB128" s="29"/>
    </row>
    <row r="129" spans="12:28" ht="11.25" customHeight="1">
      <c r="L129" s="12" t="s">
        <v>1047</v>
      </c>
      <c r="M129" s="12" t="s">
        <v>2725</v>
      </c>
      <c r="N129" s="130">
        <v>0.49</v>
      </c>
      <c r="P129" s="12">
        <v>1</v>
      </c>
      <c r="Q129" s="42" t="s">
        <v>3273</v>
      </c>
      <c r="X129" s="12"/>
      <c r="AB129" s="29"/>
    </row>
    <row r="130" spans="12:28" ht="11.25" customHeight="1">
      <c r="L130" s="12" t="s">
        <v>1049</v>
      </c>
      <c r="M130" s="12" t="s">
        <v>2724</v>
      </c>
      <c r="N130" s="130">
        <v>0.86</v>
      </c>
      <c r="P130" s="12">
        <v>3</v>
      </c>
      <c r="Q130" s="42" t="s">
        <v>3273</v>
      </c>
      <c r="X130" s="12"/>
      <c r="AB130" s="29"/>
    </row>
    <row r="131" spans="12:28" ht="11.25" customHeight="1">
      <c r="L131" s="12" t="s">
        <v>1051</v>
      </c>
      <c r="M131" s="12" t="s">
        <v>2723</v>
      </c>
      <c r="N131" s="130">
        <v>1.38</v>
      </c>
      <c r="P131" s="12">
        <v>4</v>
      </c>
      <c r="Q131" s="42" t="s">
        <v>3273</v>
      </c>
      <c r="X131" s="12"/>
      <c r="AB131" s="29"/>
    </row>
    <row r="132" spans="12:28" ht="11.25" customHeight="1">
      <c r="L132" s="22" t="s">
        <v>1053</v>
      </c>
      <c r="M132" s="12" t="s">
        <v>1054</v>
      </c>
      <c r="N132" s="130">
        <v>1.36</v>
      </c>
      <c r="P132" s="12">
        <v>4</v>
      </c>
      <c r="Q132" s="42">
        <v>2009</v>
      </c>
      <c r="X132" s="12"/>
      <c r="AB132" s="29"/>
    </row>
    <row r="133" spans="12:28" ht="11.25" customHeight="1">
      <c r="L133" s="22" t="s">
        <v>1055</v>
      </c>
      <c r="M133" s="22" t="s">
        <v>1056</v>
      </c>
      <c r="N133" s="130">
        <v>1.79</v>
      </c>
      <c r="O133" s="42" t="s">
        <v>3273</v>
      </c>
      <c r="P133" s="12">
        <v>4</v>
      </c>
      <c r="X133" s="12"/>
      <c r="AB133" s="29"/>
    </row>
    <row r="134" spans="12:28" ht="11.25" customHeight="1">
      <c r="L134" s="22" t="s">
        <v>1057</v>
      </c>
      <c r="M134" s="22" t="s">
        <v>1058</v>
      </c>
      <c r="N134" s="130">
        <v>0.43</v>
      </c>
      <c r="O134" s="42" t="s">
        <v>3273</v>
      </c>
      <c r="P134" s="12">
        <v>1</v>
      </c>
      <c r="X134" s="12"/>
      <c r="AB134" s="29"/>
    </row>
    <row r="135" spans="12:28" ht="11.25" customHeight="1">
      <c r="L135" s="12" t="s">
        <v>1059</v>
      </c>
      <c r="M135" s="12" t="s">
        <v>1060</v>
      </c>
      <c r="N135" s="130">
        <v>0.51</v>
      </c>
      <c r="O135" s="42" t="s">
        <v>3273</v>
      </c>
      <c r="P135" s="12">
        <v>2</v>
      </c>
      <c r="X135" s="12"/>
      <c r="AB135" s="29"/>
    </row>
    <row r="136" spans="12:28" ht="11.25" customHeight="1">
      <c r="L136" s="22" t="s">
        <v>1061</v>
      </c>
      <c r="M136" s="22" t="s">
        <v>1062</v>
      </c>
      <c r="N136" s="130">
        <v>0.62</v>
      </c>
      <c r="O136" s="42" t="s">
        <v>3273</v>
      </c>
      <c r="P136" s="12">
        <v>2</v>
      </c>
      <c r="X136" s="12"/>
      <c r="AB136" s="29"/>
    </row>
    <row r="137" spans="12:28" ht="11.25" customHeight="1">
      <c r="L137" s="22" t="s">
        <v>1063</v>
      </c>
      <c r="M137" s="22" t="s">
        <v>1064</v>
      </c>
      <c r="N137" s="130">
        <v>0.47</v>
      </c>
      <c r="O137" s="42" t="s">
        <v>3273</v>
      </c>
      <c r="P137" s="12">
        <v>1</v>
      </c>
      <c r="X137" s="12"/>
      <c r="AB137" s="29"/>
    </row>
    <row r="138" spans="12:28" ht="11.25" customHeight="1">
      <c r="L138" s="22" t="s">
        <v>1065</v>
      </c>
      <c r="M138" s="22" t="s">
        <v>1066</v>
      </c>
      <c r="N138" s="130">
        <v>0.62</v>
      </c>
      <c r="O138" s="42" t="s">
        <v>3273</v>
      </c>
      <c r="P138" s="12">
        <v>2</v>
      </c>
      <c r="X138" s="12"/>
      <c r="AB138" s="29"/>
    </row>
    <row r="139" spans="12:28" ht="11.25" customHeight="1">
      <c r="L139" s="22" t="s">
        <v>1067</v>
      </c>
      <c r="M139" s="22" t="s">
        <v>909</v>
      </c>
      <c r="N139" s="130">
        <v>0.75</v>
      </c>
      <c r="O139" s="42" t="s">
        <v>3273</v>
      </c>
      <c r="P139" s="12">
        <v>3</v>
      </c>
      <c r="X139" s="12"/>
      <c r="AB139" s="29"/>
    </row>
    <row r="140" spans="12:28" ht="11.25" customHeight="1">
      <c r="L140" s="22" t="s">
        <v>910</v>
      </c>
      <c r="M140" s="22" t="s">
        <v>911</v>
      </c>
      <c r="N140" s="130">
        <v>0.76</v>
      </c>
      <c r="O140" s="42" t="s">
        <v>3273</v>
      </c>
      <c r="P140" s="12">
        <v>3</v>
      </c>
      <c r="X140" s="12"/>
      <c r="AB140" s="29"/>
    </row>
    <row r="141" spans="12:28" ht="11.25" customHeight="1">
      <c r="L141" s="22" t="s">
        <v>912</v>
      </c>
      <c r="M141" s="22" t="s">
        <v>913</v>
      </c>
      <c r="N141" s="130">
        <v>1.11</v>
      </c>
      <c r="O141" s="42" t="s">
        <v>3273</v>
      </c>
      <c r="P141" s="12">
        <v>4</v>
      </c>
      <c r="X141" s="12"/>
      <c r="AB141" s="68"/>
    </row>
    <row r="142" spans="12:28" ht="11.25" customHeight="1">
      <c r="L142" s="22" t="s">
        <v>914</v>
      </c>
      <c r="M142" s="22" t="s">
        <v>915</v>
      </c>
      <c r="N142" s="130">
        <v>0.38</v>
      </c>
      <c r="O142" s="42" t="s">
        <v>3273</v>
      </c>
      <c r="P142" s="12">
        <v>1</v>
      </c>
      <c r="X142" s="12"/>
      <c r="AB142" s="68"/>
    </row>
    <row r="143" spans="12:28" ht="11.25" customHeight="1">
      <c r="L143" s="22" t="s">
        <v>916</v>
      </c>
      <c r="M143" s="22" t="s">
        <v>917</v>
      </c>
      <c r="N143" s="130">
        <v>0.48</v>
      </c>
      <c r="O143" s="42" t="s">
        <v>3273</v>
      </c>
      <c r="P143" s="12">
        <v>1</v>
      </c>
      <c r="X143" s="12"/>
      <c r="AB143" s="69"/>
    </row>
    <row r="144" spans="12:28" ht="11.25" customHeight="1">
      <c r="L144" s="12" t="s">
        <v>918</v>
      </c>
      <c r="M144" s="12" t="s">
        <v>919</v>
      </c>
      <c r="N144" s="130">
        <v>0.94</v>
      </c>
      <c r="O144" s="42" t="s">
        <v>3273</v>
      </c>
      <c r="P144" s="12">
        <v>3</v>
      </c>
      <c r="X144" s="12"/>
      <c r="AB144" s="69"/>
    </row>
    <row r="145" spans="12:28" ht="11.25" customHeight="1">
      <c r="L145" s="12" t="s">
        <v>920</v>
      </c>
      <c r="M145" s="12" t="s">
        <v>921</v>
      </c>
      <c r="N145" s="130">
        <v>0.99</v>
      </c>
      <c r="O145" s="42" t="s">
        <v>3273</v>
      </c>
      <c r="P145" s="12">
        <v>3</v>
      </c>
      <c r="X145" s="12"/>
      <c r="AB145" s="69"/>
    </row>
    <row r="146" spans="12:28" ht="11.25" customHeight="1">
      <c r="L146" s="12" t="s">
        <v>922</v>
      </c>
      <c r="M146" s="12" t="s">
        <v>923</v>
      </c>
      <c r="N146" s="130">
        <v>0.68</v>
      </c>
      <c r="O146" s="42" t="s">
        <v>3273</v>
      </c>
      <c r="P146" s="12">
        <v>2</v>
      </c>
      <c r="X146" s="12"/>
      <c r="AB146" s="69"/>
    </row>
    <row r="147" spans="12:28" ht="11.25" customHeight="1">
      <c r="L147" s="12" t="s">
        <v>924</v>
      </c>
      <c r="M147" s="12" t="s">
        <v>925</v>
      </c>
      <c r="N147" s="130">
        <v>1.12</v>
      </c>
      <c r="O147" s="42" t="s">
        <v>3273</v>
      </c>
      <c r="P147" s="12">
        <v>4</v>
      </c>
      <c r="X147" s="12"/>
      <c r="AB147" s="69"/>
    </row>
    <row r="148" spans="12:28" ht="11.25" customHeight="1">
      <c r="L148" s="12" t="s">
        <v>926</v>
      </c>
      <c r="M148" s="12" t="s">
        <v>927</v>
      </c>
      <c r="N148" s="130">
        <v>1.2</v>
      </c>
      <c r="O148" s="42" t="s">
        <v>3273</v>
      </c>
      <c r="P148" s="12">
        <v>4</v>
      </c>
      <c r="X148" s="12"/>
      <c r="AB148" s="69"/>
    </row>
    <row r="149" spans="12:28" ht="11.25" customHeight="1">
      <c r="L149" s="12" t="s">
        <v>928</v>
      </c>
      <c r="M149" s="12" t="s">
        <v>929</v>
      </c>
      <c r="N149" s="130">
        <v>1.04</v>
      </c>
      <c r="O149" s="42" t="s">
        <v>3273</v>
      </c>
      <c r="P149" s="12">
        <v>4</v>
      </c>
      <c r="X149" s="12"/>
      <c r="AB149" s="69"/>
    </row>
    <row r="150" spans="12:28" ht="11.25" customHeight="1">
      <c r="L150" s="12" t="s">
        <v>930</v>
      </c>
      <c r="M150" s="12" t="s">
        <v>931</v>
      </c>
      <c r="N150" s="130">
        <v>0.38</v>
      </c>
      <c r="O150" s="42" t="s">
        <v>3273</v>
      </c>
      <c r="P150" s="12">
        <v>1</v>
      </c>
      <c r="X150" s="12"/>
      <c r="AB150" s="68"/>
    </row>
    <row r="151" spans="12:28" ht="11.25" customHeight="1">
      <c r="L151" s="12" t="s">
        <v>932</v>
      </c>
      <c r="M151" s="12" t="s">
        <v>933</v>
      </c>
      <c r="N151" s="130">
        <v>1.04</v>
      </c>
      <c r="O151" s="42" t="s">
        <v>3273</v>
      </c>
      <c r="P151" s="12">
        <v>4</v>
      </c>
      <c r="X151" s="12"/>
      <c r="AB151" s="68"/>
    </row>
    <row r="152" spans="12:28" ht="11.25" customHeight="1">
      <c r="L152" s="12" t="s">
        <v>934</v>
      </c>
      <c r="M152" s="12" t="s">
        <v>935</v>
      </c>
      <c r="N152" s="130">
        <v>0.91</v>
      </c>
      <c r="O152" s="42" t="s">
        <v>3273</v>
      </c>
      <c r="P152" s="12">
        <v>3</v>
      </c>
      <c r="X152" s="12"/>
      <c r="AB152" s="29"/>
    </row>
    <row r="153" spans="12:28" ht="11.25" customHeight="1">
      <c r="L153" s="12" t="s">
        <v>936</v>
      </c>
      <c r="M153" s="12" t="s">
        <v>937</v>
      </c>
      <c r="N153" s="130">
        <v>0.36</v>
      </c>
      <c r="O153" s="42" t="s">
        <v>3273</v>
      </c>
      <c r="P153" s="12">
        <v>1</v>
      </c>
      <c r="X153" s="12"/>
      <c r="AB153" s="29"/>
    </row>
    <row r="154" spans="12:28" ht="11.25" customHeight="1">
      <c r="L154" s="12" t="s">
        <v>938</v>
      </c>
      <c r="M154" s="12" t="s">
        <v>939</v>
      </c>
      <c r="N154" s="130">
        <v>0.54</v>
      </c>
      <c r="O154" s="42" t="s">
        <v>3273</v>
      </c>
      <c r="P154" s="12">
        <v>2</v>
      </c>
      <c r="X154" s="12"/>
      <c r="AB154" s="29"/>
    </row>
    <row r="155" spans="12:28" ht="11.25" customHeight="1">
      <c r="L155" s="12" t="s">
        <v>21</v>
      </c>
      <c r="M155" s="12" t="s">
        <v>22</v>
      </c>
      <c r="N155" s="130">
        <v>3.37</v>
      </c>
      <c r="O155" s="42" t="s">
        <v>3273</v>
      </c>
      <c r="P155" s="12">
        <v>5</v>
      </c>
      <c r="X155" s="22"/>
      <c r="AB155" s="29"/>
    </row>
    <row r="156" spans="12:28" ht="11.25" customHeight="1">
      <c r="L156" s="12" t="s">
        <v>23</v>
      </c>
      <c r="M156" s="12" t="s">
        <v>24</v>
      </c>
      <c r="N156" s="130">
        <v>1.01</v>
      </c>
      <c r="O156" s="42" t="s">
        <v>3273</v>
      </c>
      <c r="P156" s="12">
        <v>4</v>
      </c>
      <c r="X156" s="22"/>
      <c r="AB156" s="29"/>
    </row>
    <row r="157" spans="12:28" ht="11.25" customHeight="1">
      <c r="L157" s="12" t="s">
        <v>25</v>
      </c>
      <c r="M157" s="12" t="s">
        <v>26</v>
      </c>
      <c r="N157" s="130">
        <v>2.17</v>
      </c>
      <c r="O157" s="42" t="s">
        <v>3273</v>
      </c>
      <c r="P157" s="12">
        <v>5</v>
      </c>
      <c r="X157" s="22"/>
      <c r="AB157" s="29"/>
    </row>
    <row r="158" spans="12:28" ht="11.25" customHeight="1">
      <c r="L158" s="12" t="s">
        <v>27</v>
      </c>
      <c r="M158" s="12" t="s">
        <v>28</v>
      </c>
      <c r="N158" s="130">
        <v>1.07</v>
      </c>
      <c r="O158" s="42" t="s">
        <v>3273</v>
      </c>
      <c r="P158" s="12">
        <v>4</v>
      </c>
      <c r="X158" s="12"/>
      <c r="AB158" s="29"/>
    </row>
    <row r="159" spans="12:28" ht="11.25" customHeight="1">
      <c r="L159" s="12" t="s">
        <v>29</v>
      </c>
      <c r="M159" s="12" t="s">
        <v>30</v>
      </c>
      <c r="N159" s="130">
        <v>1.11</v>
      </c>
      <c r="O159" s="42" t="s">
        <v>3273</v>
      </c>
      <c r="P159" s="12">
        <v>4</v>
      </c>
      <c r="X159" s="22"/>
      <c r="AB159" s="29"/>
    </row>
    <row r="160" spans="12:28" ht="11.25" customHeight="1">
      <c r="L160" s="12" t="s">
        <v>31</v>
      </c>
      <c r="M160" s="12" t="s">
        <v>32</v>
      </c>
      <c r="N160" s="130">
        <v>1.67</v>
      </c>
      <c r="O160" s="42" t="s">
        <v>3273</v>
      </c>
      <c r="P160" s="12">
        <v>4</v>
      </c>
      <c r="X160" s="22"/>
      <c r="AB160" s="29"/>
    </row>
    <row r="161" spans="12:28" ht="11.25" customHeight="1">
      <c r="L161" s="12" t="s">
        <v>2384</v>
      </c>
      <c r="M161" s="12" t="s">
        <v>2385</v>
      </c>
      <c r="N161" s="130">
        <v>0.6</v>
      </c>
      <c r="O161" s="42" t="s">
        <v>3273</v>
      </c>
      <c r="P161" s="12">
        <v>2</v>
      </c>
      <c r="X161" s="22"/>
      <c r="AB161" s="29"/>
    </row>
    <row r="162" spans="12:28" ht="11.25" customHeight="1">
      <c r="L162" s="12" t="s">
        <v>2386</v>
      </c>
      <c r="M162" s="12" t="s">
        <v>3011</v>
      </c>
      <c r="N162" s="130">
        <v>0.48</v>
      </c>
      <c r="O162" s="42" t="s">
        <v>3273</v>
      </c>
      <c r="P162" s="12">
        <v>1</v>
      </c>
      <c r="X162" s="22"/>
      <c r="AB162" s="29"/>
    </row>
    <row r="163" spans="12:28" ht="11.25" customHeight="1">
      <c r="L163" s="12" t="s">
        <v>2387</v>
      </c>
      <c r="M163" s="12" t="s">
        <v>2388</v>
      </c>
      <c r="N163" s="130">
        <v>1.02</v>
      </c>
      <c r="O163" s="42" t="s">
        <v>3273</v>
      </c>
      <c r="P163" s="12">
        <v>4</v>
      </c>
      <c r="X163" s="22"/>
      <c r="AB163" s="29"/>
    </row>
    <row r="164" spans="12:28" ht="11.25" customHeight="1">
      <c r="L164" s="12" t="s">
        <v>2389</v>
      </c>
      <c r="M164" s="12" t="s">
        <v>3012</v>
      </c>
      <c r="N164" s="130">
        <v>0.94</v>
      </c>
      <c r="O164" s="42" t="s">
        <v>3273</v>
      </c>
      <c r="P164" s="12">
        <v>3</v>
      </c>
      <c r="X164" s="22"/>
      <c r="AB164" s="29"/>
    </row>
    <row r="165" spans="12:28" ht="11.25" customHeight="1">
      <c r="L165" s="22" t="s">
        <v>2390</v>
      </c>
      <c r="M165" s="22" t="s">
        <v>3013</v>
      </c>
      <c r="N165" s="130">
        <v>0.48</v>
      </c>
      <c r="O165" s="42" t="s">
        <v>3273</v>
      </c>
      <c r="P165" s="12">
        <v>1</v>
      </c>
      <c r="X165" s="22"/>
      <c r="AB165" s="29"/>
    </row>
    <row r="166" spans="12:28" ht="11.25" customHeight="1">
      <c r="L166" s="22" t="s">
        <v>2391</v>
      </c>
      <c r="M166" s="22" t="s">
        <v>2392</v>
      </c>
      <c r="N166" s="130">
        <v>0.59</v>
      </c>
      <c r="O166" s="42" t="s">
        <v>3273</v>
      </c>
      <c r="P166" s="12">
        <v>2</v>
      </c>
      <c r="X166" s="22"/>
      <c r="AB166" s="29"/>
    </row>
    <row r="167" spans="12:28" ht="11.25" customHeight="1">
      <c r="L167" s="22" t="s">
        <v>2393</v>
      </c>
      <c r="M167" s="22" t="s">
        <v>2394</v>
      </c>
      <c r="N167" s="130">
        <v>0.54</v>
      </c>
      <c r="O167" s="42" t="s">
        <v>3273</v>
      </c>
      <c r="P167" s="12">
        <v>2</v>
      </c>
      <c r="X167" s="12"/>
      <c r="AB167" s="29"/>
    </row>
    <row r="168" spans="12:28" ht="11.25" customHeight="1">
      <c r="L168" s="22" t="s">
        <v>2395</v>
      </c>
      <c r="M168" s="22" t="s">
        <v>3014</v>
      </c>
      <c r="N168" s="130">
        <v>0.21</v>
      </c>
      <c r="O168" s="42" t="s">
        <v>3273</v>
      </c>
      <c r="P168" s="12">
        <v>1</v>
      </c>
      <c r="X168" s="12"/>
      <c r="AB168" s="29"/>
    </row>
    <row r="169" spans="12:28" ht="11.25" customHeight="1">
      <c r="L169" s="22" t="s">
        <v>2396</v>
      </c>
      <c r="M169" s="22" t="s">
        <v>2397</v>
      </c>
      <c r="N169" s="130">
        <v>0.42</v>
      </c>
      <c r="O169" s="42" t="s">
        <v>3273</v>
      </c>
      <c r="P169" s="12">
        <v>1</v>
      </c>
      <c r="X169" s="12"/>
      <c r="AB169" s="29"/>
    </row>
    <row r="170" spans="12:28" ht="11.25" customHeight="1">
      <c r="L170" s="22" t="s">
        <v>2398</v>
      </c>
      <c r="M170" s="22" t="s">
        <v>2399</v>
      </c>
      <c r="N170" s="130">
        <v>0.63</v>
      </c>
      <c r="O170" s="42" t="s">
        <v>3273</v>
      </c>
      <c r="P170" s="12">
        <v>2</v>
      </c>
      <c r="X170" s="12"/>
      <c r="AB170" s="29"/>
    </row>
    <row r="171" spans="12:28" ht="11.25" customHeight="1">
      <c r="L171" s="22" t="s">
        <v>2400</v>
      </c>
      <c r="M171" s="160" t="s">
        <v>2401</v>
      </c>
      <c r="N171" s="130">
        <v>0.46</v>
      </c>
      <c r="P171" s="12">
        <v>1</v>
      </c>
      <c r="Q171" s="42">
        <v>2009</v>
      </c>
      <c r="X171" s="12"/>
      <c r="AB171" s="29"/>
    </row>
    <row r="172" spans="12:28" ht="11.25" customHeight="1">
      <c r="L172" s="22" t="s">
        <v>2402</v>
      </c>
      <c r="M172" s="160" t="s">
        <v>2403</v>
      </c>
      <c r="N172" s="130">
        <v>0.22</v>
      </c>
      <c r="P172" s="12">
        <v>1</v>
      </c>
      <c r="Q172" s="42">
        <v>2009</v>
      </c>
      <c r="X172" s="12"/>
      <c r="AB172" s="29"/>
    </row>
    <row r="173" spans="12:28" ht="11.25" customHeight="1">
      <c r="L173" s="22" t="s">
        <v>2404</v>
      </c>
      <c r="M173" s="22" t="s">
        <v>3015</v>
      </c>
      <c r="N173" s="130">
        <v>0.65</v>
      </c>
      <c r="P173" s="12">
        <v>2</v>
      </c>
      <c r="Q173" s="42" t="s">
        <v>3273</v>
      </c>
      <c r="R173" s="91"/>
      <c r="X173" s="12"/>
      <c r="AB173" s="29"/>
    </row>
    <row r="174" spans="12:28" ht="11.25" customHeight="1">
      <c r="L174" s="22" t="s">
        <v>2405</v>
      </c>
      <c r="M174" s="22" t="s">
        <v>2406</v>
      </c>
      <c r="N174" s="130">
        <v>0.35</v>
      </c>
      <c r="P174" s="12">
        <v>1</v>
      </c>
      <c r="Q174" s="42" t="s">
        <v>3273</v>
      </c>
      <c r="X174" s="12"/>
      <c r="AB174" s="29"/>
    </row>
    <row r="175" spans="12:28" ht="11.25" customHeight="1">
      <c r="L175" s="22" t="s">
        <v>2407</v>
      </c>
      <c r="M175" s="160" t="s">
        <v>2408</v>
      </c>
      <c r="N175" s="130">
        <v>0.41</v>
      </c>
      <c r="P175" s="12">
        <v>1</v>
      </c>
      <c r="Q175" s="42">
        <v>2009</v>
      </c>
      <c r="X175" s="12"/>
      <c r="AB175" s="29"/>
    </row>
    <row r="176" spans="12:28" ht="11.25" customHeight="1">
      <c r="L176" s="22" t="s">
        <v>2409</v>
      </c>
      <c r="M176" s="160" t="s">
        <v>3016</v>
      </c>
      <c r="N176" s="130">
        <v>0.34</v>
      </c>
      <c r="P176" s="12">
        <v>1</v>
      </c>
      <c r="Q176" s="42">
        <v>2009</v>
      </c>
      <c r="X176" s="12"/>
      <c r="AB176" s="29"/>
    </row>
    <row r="177" spans="12:28" ht="11.25" customHeight="1">
      <c r="L177" s="22" t="s">
        <v>2410</v>
      </c>
      <c r="M177" s="22" t="s">
        <v>2411</v>
      </c>
      <c r="N177" s="130">
        <v>0.75</v>
      </c>
      <c r="O177" s="42" t="s">
        <v>3273</v>
      </c>
      <c r="P177" s="12">
        <v>3</v>
      </c>
      <c r="X177" s="12"/>
      <c r="AB177" s="29"/>
    </row>
    <row r="178" spans="12:28" ht="11.25" customHeight="1">
      <c r="L178" s="22" t="s">
        <v>2412</v>
      </c>
      <c r="M178" s="22" t="s">
        <v>2413</v>
      </c>
      <c r="N178" s="130">
        <v>1.78</v>
      </c>
      <c r="O178" s="42" t="s">
        <v>3273</v>
      </c>
      <c r="P178" s="12">
        <v>4</v>
      </c>
      <c r="X178" s="12"/>
      <c r="AB178" s="29"/>
    </row>
    <row r="179" spans="12:28" ht="11.25" customHeight="1">
      <c r="L179" s="22" t="s">
        <v>2414</v>
      </c>
      <c r="M179" s="22" t="s">
        <v>2415</v>
      </c>
      <c r="N179" s="130">
        <v>1.19</v>
      </c>
      <c r="O179" s="42" t="s">
        <v>3273</v>
      </c>
      <c r="P179" s="12">
        <v>4</v>
      </c>
      <c r="X179" s="12"/>
      <c r="AB179" s="29"/>
    </row>
    <row r="180" spans="12:28" ht="11.25" customHeight="1">
      <c r="L180" s="22" t="s">
        <v>2416</v>
      </c>
      <c r="M180" s="22" t="s">
        <v>2417</v>
      </c>
      <c r="N180" s="130">
        <v>1.61</v>
      </c>
      <c r="O180" s="42" t="s">
        <v>3273</v>
      </c>
      <c r="P180" s="12">
        <v>4</v>
      </c>
      <c r="X180" s="12"/>
      <c r="AB180" s="29"/>
    </row>
    <row r="181" spans="12:28" ht="11.25" customHeight="1">
      <c r="L181" s="12" t="s">
        <v>2418</v>
      </c>
      <c r="M181" s="12" t="s">
        <v>2419</v>
      </c>
      <c r="N181" s="130">
        <v>3.58</v>
      </c>
      <c r="O181" s="42" t="s">
        <v>3273</v>
      </c>
      <c r="P181" s="12">
        <v>5</v>
      </c>
      <c r="X181" s="12"/>
      <c r="AB181" s="29"/>
    </row>
    <row r="182" spans="12:28" ht="11.25" customHeight="1">
      <c r="L182" s="12" t="s">
        <v>2420</v>
      </c>
      <c r="M182" s="12" t="s">
        <v>2421</v>
      </c>
      <c r="N182" s="130">
        <v>1.07</v>
      </c>
      <c r="O182" s="42" t="s">
        <v>3273</v>
      </c>
      <c r="P182" s="12">
        <v>4</v>
      </c>
      <c r="X182" s="12"/>
      <c r="AB182" s="29"/>
    </row>
    <row r="183" spans="12:28" ht="11.25" customHeight="1">
      <c r="L183" s="12" t="s">
        <v>2422</v>
      </c>
      <c r="M183" s="12" t="s">
        <v>3017</v>
      </c>
      <c r="N183" s="130">
        <v>0.76</v>
      </c>
      <c r="O183" s="42" t="s">
        <v>3273</v>
      </c>
      <c r="P183" s="12">
        <v>3</v>
      </c>
      <c r="X183" s="12"/>
      <c r="AB183" s="29"/>
    </row>
    <row r="184" spans="12:28" ht="11.25" customHeight="1">
      <c r="L184" s="12" t="s">
        <v>2423</v>
      </c>
      <c r="M184" s="12" t="s">
        <v>3018</v>
      </c>
      <c r="N184" s="130">
        <v>0.61</v>
      </c>
      <c r="O184" s="42" t="s">
        <v>3273</v>
      </c>
      <c r="P184" s="12">
        <v>2</v>
      </c>
      <c r="X184" s="12"/>
      <c r="AB184" s="29"/>
    </row>
    <row r="185" spans="12:28" ht="11.25" customHeight="1">
      <c r="L185" s="12" t="s">
        <v>2424</v>
      </c>
      <c r="M185" s="12" t="s">
        <v>2425</v>
      </c>
      <c r="N185" s="130">
        <v>0.21</v>
      </c>
      <c r="O185" s="42" t="s">
        <v>3273</v>
      </c>
      <c r="P185" s="12">
        <v>1</v>
      </c>
      <c r="X185" s="12"/>
      <c r="AB185" s="29"/>
    </row>
    <row r="186" spans="12:28" ht="11.25" customHeight="1">
      <c r="L186" s="12" t="s">
        <v>2426</v>
      </c>
      <c r="M186" s="12" t="s">
        <v>2427</v>
      </c>
      <c r="N186" s="130">
        <v>0.22</v>
      </c>
      <c r="O186" s="42" t="s">
        <v>3273</v>
      </c>
      <c r="P186" s="12">
        <v>1</v>
      </c>
      <c r="X186" s="12"/>
      <c r="AB186" s="29"/>
    </row>
    <row r="187" spans="12:28" ht="11.25" customHeight="1">
      <c r="L187" s="12" t="s">
        <v>2428</v>
      </c>
      <c r="M187" s="12" t="s">
        <v>2429</v>
      </c>
      <c r="N187" s="130">
        <v>0.18</v>
      </c>
      <c r="O187" s="42" t="s">
        <v>3273</v>
      </c>
      <c r="P187" s="12">
        <v>1</v>
      </c>
      <c r="X187" s="12"/>
      <c r="AB187" s="29"/>
    </row>
    <row r="188" spans="12:28" ht="11.25" customHeight="1">
      <c r="L188" s="22" t="s">
        <v>2430</v>
      </c>
      <c r="M188" s="22" t="s">
        <v>2431</v>
      </c>
      <c r="N188" s="130">
        <v>0.1</v>
      </c>
      <c r="O188" s="42" t="s">
        <v>3273</v>
      </c>
      <c r="P188" s="12">
        <v>1</v>
      </c>
      <c r="X188" s="22"/>
      <c r="AB188" s="29"/>
    </row>
    <row r="189" spans="12:28" ht="11.25" customHeight="1">
      <c r="L189" s="22" t="s">
        <v>2432</v>
      </c>
      <c r="M189" s="22" t="s">
        <v>2433</v>
      </c>
      <c r="N189" s="130">
        <v>0.1</v>
      </c>
      <c r="O189" s="42" t="s">
        <v>3273</v>
      </c>
      <c r="P189" s="12">
        <v>1</v>
      </c>
      <c r="X189" s="22"/>
      <c r="AB189" s="29"/>
    </row>
    <row r="190" spans="12:28" ht="11.25" customHeight="1">
      <c r="L190" s="22" t="s">
        <v>2434</v>
      </c>
      <c r="M190" s="22" t="s">
        <v>1354</v>
      </c>
      <c r="N190" s="130">
        <v>1.08</v>
      </c>
      <c r="O190" s="42" t="s">
        <v>3273</v>
      </c>
      <c r="P190" s="12">
        <v>4</v>
      </c>
      <c r="X190" s="22"/>
      <c r="AB190" s="29"/>
    </row>
    <row r="191" spans="12:28" ht="11.25" customHeight="1">
      <c r="L191" s="22" t="s">
        <v>2435</v>
      </c>
      <c r="M191" s="22" t="s">
        <v>2436</v>
      </c>
      <c r="N191" s="130">
        <v>0.17</v>
      </c>
      <c r="O191" s="42" t="s">
        <v>3273</v>
      </c>
      <c r="P191" s="12">
        <v>1</v>
      </c>
      <c r="X191" s="22"/>
      <c r="AB191" s="29"/>
    </row>
    <row r="192" spans="12:28" ht="11.25" customHeight="1">
      <c r="L192" s="12" t="s">
        <v>2437</v>
      </c>
      <c r="M192" s="22" t="s">
        <v>2438</v>
      </c>
      <c r="N192" s="130">
        <v>0.28</v>
      </c>
      <c r="O192" s="42" t="s">
        <v>3273</v>
      </c>
      <c r="P192" s="12">
        <v>1</v>
      </c>
      <c r="X192" s="22"/>
      <c r="AB192" s="29"/>
    </row>
    <row r="193" spans="12:28" ht="11.25" customHeight="1">
      <c r="L193" s="12" t="s">
        <v>2439</v>
      </c>
      <c r="M193" s="22" t="s">
        <v>2440</v>
      </c>
      <c r="N193" s="130">
        <v>0.58</v>
      </c>
      <c r="O193" s="42"/>
      <c r="P193" s="12">
        <v>2</v>
      </c>
      <c r="X193" s="22"/>
      <c r="AB193" s="29"/>
    </row>
    <row r="194" spans="12:28" ht="11.25" customHeight="1">
      <c r="L194" s="22" t="s">
        <v>2441</v>
      </c>
      <c r="M194" s="22" t="s">
        <v>2442</v>
      </c>
      <c r="N194" s="130">
        <v>2.15</v>
      </c>
      <c r="O194" s="42"/>
      <c r="P194" s="12">
        <v>5</v>
      </c>
      <c r="X194" s="22"/>
      <c r="AB194" s="29"/>
    </row>
    <row r="195" spans="12:28" ht="11.25" customHeight="1">
      <c r="L195" s="22" t="s">
        <v>2443</v>
      </c>
      <c r="M195" s="22" t="s">
        <v>2444</v>
      </c>
      <c r="N195" s="130">
        <v>3.81</v>
      </c>
      <c r="O195" s="42" t="s">
        <v>3273</v>
      </c>
      <c r="P195" s="12">
        <v>5</v>
      </c>
      <c r="X195" s="22"/>
      <c r="AB195" s="29"/>
    </row>
    <row r="196" spans="12:28" ht="11.25" customHeight="1">
      <c r="L196" s="22" t="s">
        <v>2445</v>
      </c>
      <c r="M196" s="22" t="s">
        <v>2446</v>
      </c>
      <c r="N196" s="130">
        <v>0.43</v>
      </c>
      <c r="O196" s="42" t="s">
        <v>3273</v>
      </c>
      <c r="P196" s="12">
        <v>1</v>
      </c>
      <c r="X196" s="22"/>
      <c r="AB196" s="29"/>
    </row>
    <row r="197" spans="12:28" ht="11.25" customHeight="1">
      <c r="L197" s="22" t="s">
        <v>2447</v>
      </c>
      <c r="M197" s="12" t="s">
        <v>2448</v>
      </c>
      <c r="N197" s="130">
        <v>0.71</v>
      </c>
      <c r="O197" s="42" t="s">
        <v>3273</v>
      </c>
      <c r="P197" s="12">
        <v>2</v>
      </c>
      <c r="X197" s="22"/>
      <c r="AB197" s="29"/>
    </row>
    <row r="198" spans="12:28" ht="11.25" customHeight="1">
      <c r="L198" s="22" t="s">
        <v>2449</v>
      </c>
      <c r="M198" s="22" t="s">
        <v>2450</v>
      </c>
      <c r="N198" s="130">
        <v>0.72</v>
      </c>
      <c r="O198" s="42" t="s">
        <v>3273</v>
      </c>
      <c r="P198" s="12">
        <v>2</v>
      </c>
      <c r="X198" s="22"/>
      <c r="AB198" s="29"/>
    </row>
    <row r="199" spans="12:28" ht="11.25" customHeight="1">
      <c r="L199" s="22" t="s">
        <v>2452</v>
      </c>
      <c r="M199" s="22" t="s">
        <v>2453</v>
      </c>
      <c r="N199" s="130">
        <v>2.12</v>
      </c>
      <c r="O199" s="42" t="s">
        <v>3273</v>
      </c>
      <c r="P199" s="12">
        <v>5</v>
      </c>
      <c r="X199" s="22"/>
      <c r="AB199" s="29"/>
    </row>
    <row r="200" spans="12:28" ht="11.25" customHeight="1">
      <c r="L200" s="22" t="s">
        <v>196</v>
      </c>
      <c r="M200" s="22" t="s">
        <v>198</v>
      </c>
      <c r="N200" s="130">
        <v>3.15</v>
      </c>
      <c r="O200" s="42" t="s">
        <v>3273</v>
      </c>
      <c r="P200" s="12">
        <v>5</v>
      </c>
      <c r="X200" s="22"/>
      <c r="AB200" s="29"/>
    </row>
    <row r="201" spans="12:28" ht="11.25" customHeight="1">
      <c r="L201" s="22" t="s">
        <v>197</v>
      </c>
      <c r="M201" s="22" t="s">
        <v>2451</v>
      </c>
      <c r="N201" s="130">
        <v>1.53</v>
      </c>
      <c r="O201" s="42" t="s">
        <v>3273</v>
      </c>
      <c r="P201" s="12">
        <v>4</v>
      </c>
      <c r="X201" s="22"/>
      <c r="AB201" s="29"/>
    </row>
    <row r="202" spans="12:28" ht="11.25" customHeight="1">
      <c r="L202" s="12" t="s">
        <v>200</v>
      </c>
      <c r="M202" s="12" t="s">
        <v>201</v>
      </c>
      <c r="N202" s="130">
        <v>2.17</v>
      </c>
      <c r="O202" s="42" t="s">
        <v>3273</v>
      </c>
      <c r="P202" s="12">
        <v>5</v>
      </c>
      <c r="X202" s="22"/>
      <c r="AB202" s="29"/>
    </row>
    <row r="203" spans="12:28" ht="11.25" customHeight="1">
      <c r="L203" s="12" t="s">
        <v>2454</v>
      </c>
      <c r="M203" s="12" t="s">
        <v>2455</v>
      </c>
      <c r="N203" s="130">
        <v>0.32</v>
      </c>
      <c r="O203" s="42" t="s">
        <v>3273</v>
      </c>
      <c r="P203" s="12">
        <v>1</v>
      </c>
      <c r="X203" s="22"/>
      <c r="AB203" s="29"/>
    </row>
    <row r="204" spans="12:28" ht="11.25" customHeight="1">
      <c r="L204" s="12" t="s">
        <v>2456</v>
      </c>
      <c r="M204" s="12" t="s">
        <v>2457</v>
      </c>
      <c r="N204" s="130">
        <v>2</v>
      </c>
      <c r="O204" s="42" t="s">
        <v>3273</v>
      </c>
      <c r="P204" s="12">
        <v>5</v>
      </c>
      <c r="X204" s="12"/>
      <c r="AB204" s="29"/>
    </row>
    <row r="205" spans="12:28" ht="11.25" customHeight="1">
      <c r="L205" s="12" t="s">
        <v>2458</v>
      </c>
      <c r="M205" s="12" t="s">
        <v>2459</v>
      </c>
      <c r="N205" s="130">
        <v>2.08</v>
      </c>
      <c r="O205" s="42" t="s">
        <v>3273</v>
      </c>
      <c r="P205" s="12">
        <v>5</v>
      </c>
      <c r="X205" s="12"/>
      <c r="AB205" s="29"/>
    </row>
    <row r="206" spans="12:28" ht="11.25" customHeight="1">
      <c r="L206" s="12" t="s">
        <v>2460</v>
      </c>
      <c r="M206" s="12" t="s">
        <v>2461</v>
      </c>
      <c r="N206" s="130">
        <v>0.81</v>
      </c>
      <c r="O206" s="42" t="s">
        <v>3273</v>
      </c>
      <c r="P206" s="12">
        <v>3</v>
      </c>
      <c r="X206" s="12"/>
      <c r="AB206" s="29"/>
    </row>
    <row r="207" spans="12:28" ht="11.25" customHeight="1">
      <c r="L207" s="25" t="s">
        <v>2462</v>
      </c>
      <c r="M207" s="25" t="s">
        <v>2463</v>
      </c>
      <c r="N207" s="130">
        <v>1.44</v>
      </c>
      <c r="O207" s="42" t="s">
        <v>3273</v>
      </c>
      <c r="P207" s="12">
        <v>4</v>
      </c>
      <c r="X207" s="12"/>
      <c r="AB207" s="29"/>
    </row>
    <row r="208" spans="12:28" ht="11.25" customHeight="1">
      <c r="L208" s="25" t="s">
        <v>2464</v>
      </c>
      <c r="M208" s="25" t="s">
        <v>2465</v>
      </c>
      <c r="N208" s="130">
        <v>2.19</v>
      </c>
      <c r="O208" s="42" t="s">
        <v>3273</v>
      </c>
      <c r="P208" s="12">
        <v>5</v>
      </c>
      <c r="X208" s="12"/>
      <c r="AB208" s="29"/>
    </row>
    <row r="209" spans="12:28" ht="11.25" customHeight="1">
      <c r="L209" s="25" t="s">
        <v>2466</v>
      </c>
      <c r="M209" s="25" t="s">
        <v>2467</v>
      </c>
      <c r="N209" s="130">
        <v>0.81</v>
      </c>
      <c r="O209" s="42" t="s">
        <v>3273</v>
      </c>
      <c r="P209" s="12">
        <v>3</v>
      </c>
      <c r="X209" s="12"/>
      <c r="AB209" s="29"/>
    </row>
    <row r="210" spans="12:28" ht="11.25" customHeight="1">
      <c r="L210" s="25" t="s">
        <v>2468</v>
      </c>
      <c r="M210" s="25" t="s">
        <v>2469</v>
      </c>
      <c r="N210" s="130">
        <v>0.61</v>
      </c>
      <c r="O210" s="42" t="s">
        <v>3273</v>
      </c>
      <c r="P210" s="12">
        <v>2</v>
      </c>
      <c r="X210" s="12"/>
      <c r="AB210" s="29"/>
    </row>
    <row r="211" spans="12:28" ht="11.25" customHeight="1">
      <c r="L211" s="25" t="s">
        <v>2470</v>
      </c>
      <c r="M211" s="25" t="s">
        <v>2471</v>
      </c>
      <c r="N211" s="130">
        <v>2.13</v>
      </c>
      <c r="O211" s="42" t="s">
        <v>3273</v>
      </c>
      <c r="P211" s="12">
        <v>5</v>
      </c>
      <c r="X211" s="22"/>
      <c r="AB211" s="29"/>
    </row>
    <row r="212" spans="12:28" ht="11.25" customHeight="1">
      <c r="L212" s="25" t="s">
        <v>2472</v>
      </c>
      <c r="M212" s="25" t="s">
        <v>2473</v>
      </c>
      <c r="N212" s="130">
        <v>1.2</v>
      </c>
      <c r="O212" s="42" t="s">
        <v>3275</v>
      </c>
      <c r="P212" s="12">
        <v>4</v>
      </c>
      <c r="X212" s="22"/>
      <c r="AB212" s="29"/>
    </row>
    <row r="213" spans="12:28" ht="11.25" customHeight="1">
      <c r="L213" s="25" t="s">
        <v>2474</v>
      </c>
      <c r="M213" s="25" t="s">
        <v>2475</v>
      </c>
      <c r="N213" s="130">
        <v>1.51</v>
      </c>
      <c r="O213" s="42" t="s">
        <v>3275</v>
      </c>
      <c r="P213" s="12">
        <v>4</v>
      </c>
      <c r="X213" s="22"/>
      <c r="AB213" s="29"/>
    </row>
    <row r="214" spans="12:28" ht="11.25" customHeight="1">
      <c r="L214" s="25" t="s">
        <v>2476</v>
      </c>
      <c r="M214" s="25" t="s">
        <v>2477</v>
      </c>
      <c r="N214" s="130">
        <v>0.41</v>
      </c>
      <c r="O214" s="42" t="s">
        <v>3275</v>
      </c>
      <c r="P214" s="12">
        <v>1</v>
      </c>
      <c r="X214" s="22"/>
      <c r="AB214" s="29"/>
    </row>
    <row r="215" spans="12:28" ht="11.25" customHeight="1">
      <c r="L215" s="25" t="s">
        <v>2479</v>
      </c>
      <c r="M215" s="25" t="s">
        <v>2480</v>
      </c>
      <c r="N215" s="130">
        <v>1.43</v>
      </c>
      <c r="O215" s="42" t="s">
        <v>3275</v>
      </c>
      <c r="P215" s="12">
        <v>4</v>
      </c>
      <c r="X215" s="12"/>
      <c r="AB215" s="29"/>
    </row>
    <row r="216" spans="12:28" ht="11.25" customHeight="1">
      <c r="L216" s="25" t="s">
        <v>2481</v>
      </c>
      <c r="M216" s="25" t="s">
        <v>2482</v>
      </c>
      <c r="N216" s="130">
        <v>1.1</v>
      </c>
      <c r="O216" s="42" t="s">
        <v>3275</v>
      </c>
      <c r="P216" s="12">
        <v>4</v>
      </c>
      <c r="X216" s="12"/>
      <c r="AB216" s="29"/>
    </row>
    <row r="217" spans="12:28" ht="11.25" customHeight="1">
      <c r="L217" s="25" t="s">
        <v>13</v>
      </c>
      <c r="M217" s="25" t="s">
        <v>2478</v>
      </c>
      <c r="N217" s="130">
        <v>0.82</v>
      </c>
      <c r="O217" s="42" t="s">
        <v>3275</v>
      </c>
      <c r="P217" s="12">
        <v>3</v>
      </c>
      <c r="X217" s="22"/>
      <c r="AB217" s="29"/>
    </row>
    <row r="218" spans="12:28" ht="11.25" customHeight="1">
      <c r="L218" s="25" t="s">
        <v>14</v>
      </c>
      <c r="M218" s="25" t="s">
        <v>2483</v>
      </c>
      <c r="N218" s="130">
        <v>1.29</v>
      </c>
      <c r="O218" s="42" t="s">
        <v>3275</v>
      </c>
      <c r="P218" s="12">
        <v>4</v>
      </c>
      <c r="X218" s="22"/>
      <c r="AB218" s="29"/>
    </row>
    <row r="219" spans="12:28" ht="11.25" customHeight="1">
      <c r="L219" s="25" t="s">
        <v>2484</v>
      </c>
      <c r="M219" s="25" t="s">
        <v>3039</v>
      </c>
      <c r="N219" s="130">
        <v>0.5</v>
      </c>
      <c r="O219" s="42" t="s">
        <v>3275</v>
      </c>
      <c r="P219" s="12">
        <v>2</v>
      </c>
      <c r="Q219" s="27"/>
      <c r="R219" s="38"/>
      <c r="X219" s="22"/>
      <c r="AB219" s="29"/>
    </row>
    <row r="220" spans="12:28" ht="11.25" customHeight="1">
      <c r="L220" s="25" t="s">
        <v>3040</v>
      </c>
      <c r="M220" s="25" t="s">
        <v>3041</v>
      </c>
      <c r="N220" s="130">
        <v>1.44</v>
      </c>
      <c r="O220" s="42" t="s">
        <v>3275</v>
      </c>
      <c r="P220" s="12">
        <v>4</v>
      </c>
      <c r="Q220" s="27"/>
      <c r="R220" s="38"/>
      <c r="X220" s="22"/>
      <c r="AB220" s="29"/>
    </row>
    <row r="221" spans="12:28" ht="11.25" customHeight="1">
      <c r="L221" s="25" t="s">
        <v>3042</v>
      </c>
      <c r="M221" s="25" t="s">
        <v>3043</v>
      </c>
      <c r="N221" s="130">
        <v>1.65</v>
      </c>
      <c r="O221" s="42" t="s">
        <v>3275</v>
      </c>
      <c r="P221" s="12">
        <v>4</v>
      </c>
      <c r="Q221" s="27"/>
      <c r="R221" s="27"/>
      <c r="X221" s="22"/>
      <c r="AB221" s="29"/>
    </row>
    <row r="222" spans="12:28" ht="11.25" customHeight="1">
      <c r="L222" s="25" t="s">
        <v>3044</v>
      </c>
      <c r="M222" s="25" t="s">
        <v>3045</v>
      </c>
      <c r="N222" s="130">
        <v>1.32</v>
      </c>
      <c r="O222" s="42" t="s">
        <v>3275</v>
      </c>
      <c r="P222" s="12">
        <v>4</v>
      </c>
      <c r="Q222" s="27"/>
      <c r="R222" s="27"/>
      <c r="X222" s="22"/>
      <c r="AB222" s="29"/>
    </row>
    <row r="223" spans="12:28" ht="11.25" customHeight="1">
      <c r="L223" s="25" t="s">
        <v>3046</v>
      </c>
      <c r="M223" s="25" t="s">
        <v>1847</v>
      </c>
      <c r="N223" s="130">
        <v>1.87</v>
      </c>
      <c r="O223" s="42" t="s">
        <v>3275</v>
      </c>
      <c r="P223" s="12">
        <v>4</v>
      </c>
      <c r="Q223" s="27"/>
      <c r="R223" s="27"/>
      <c r="X223" s="22"/>
      <c r="AB223" s="29"/>
    </row>
    <row r="224" spans="12:28" ht="11.25" customHeight="1">
      <c r="L224" s="25" t="s">
        <v>1848</v>
      </c>
      <c r="M224" s="25" t="s">
        <v>1849</v>
      </c>
      <c r="N224" s="130">
        <v>1.32</v>
      </c>
      <c r="O224" s="42" t="s">
        <v>3275</v>
      </c>
      <c r="P224" s="12">
        <v>4</v>
      </c>
      <c r="Q224" s="27"/>
      <c r="R224" s="27"/>
      <c r="X224" s="22"/>
      <c r="AB224" s="29"/>
    </row>
    <row r="225" spans="12:28" ht="11.25" customHeight="1">
      <c r="L225" s="25" t="s">
        <v>1850</v>
      </c>
      <c r="M225" s="25" t="s">
        <v>1851</v>
      </c>
      <c r="N225" s="130">
        <v>0.42</v>
      </c>
      <c r="O225" s="42" t="s">
        <v>3275</v>
      </c>
      <c r="P225" s="12">
        <v>1</v>
      </c>
      <c r="Q225" s="27"/>
      <c r="R225" s="27"/>
      <c r="X225" s="12"/>
      <c r="AB225" s="70"/>
    </row>
    <row r="226" spans="12:28" ht="11.25" customHeight="1">
      <c r="L226" s="25" t="s">
        <v>1852</v>
      </c>
      <c r="M226" s="25" t="s">
        <v>1853</v>
      </c>
      <c r="N226" s="130">
        <v>0.79</v>
      </c>
      <c r="O226" s="42" t="s">
        <v>3275</v>
      </c>
      <c r="P226" s="12">
        <v>3</v>
      </c>
      <c r="Q226" s="27"/>
      <c r="R226" s="27"/>
      <c r="X226" s="12"/>
      <c r="AB226" s="29"/>
    </row>
    <row r="227" spans="12:28" ht="11.25" customHeight="1">
      <c r="L227" s="25" t="s">
        <v>1854</v>
      </c>
      <c r="M227" s="25" t="s">
        <v>1855</v>
      </c>
      <c r="N227" s="130">
        <v>0.41</v>
      </c>
      <c r="O227" s="42" t="s">
        <v>3275</v>
      </c>
      <c r="P227" s="12">
        <v>1</v>
      </c>
      <c r="Q227" s="27"/>
      <c r="R227" s="27"/>
      <c r="X227" s="12"/>
      <c r="AB227" s="29"/>
    </row>
    <row r="228" spans="12:28" ht="11.25" customHeight="1">
      <c r="L228" s="25" t="s">
        <v>1856</v>
      </c>
      <c r="M228" s="25" t="s">
        <v>1857</v>
      </c>
      <c r="N228" s="130">
        <v>1.86</v>
      </c>
      <c r="O228" s="42" t="s">
        <v>3275</v>
      </c>
      <c r="P228" s="12">
        <v>4</v>
      </c>
      <c r="Q228" s="27"/>
      <c r="R228" s="27"/>
      <c r="X228" s="12"/>
      <c r="AB228" s="29"/>
    </row>
    <row r="229" spans="12:28" ht="11.25" customHeight="1">
      <c r="L229" s="25" t="s">
        <v>1858</v>
      </c>
      <c r="M229" s="25" t="s">
        <v>1859</v>
      </c>
      <c r="N229" s="130">
        <v>2.69</v>
      </c>
      <c r="O229" s="42" t="s">
        <v>3275</v>
      </c>
      <c r="P229" s="12">
        <v>5</v>
      </c>
      <c r="Q229" s="27"/>
      <c r="R229" s="27"/>
      <c r="X229" s="12"/>
      <c r="AB229" s="29"/>
    </row>
    <row r="230" spans="12:28" ht="11.25" customHeight="1">
      <c r="L230" s="25" t="s">
        <v>1860</v>
      </c>
      <c r="M230" s="25" t="s">
        <v>1861</v>
      </c>
      <c r="N230" s="130">
        <v>1.34</v>
      </c>
      <c r="O230" s="42" t="s">
        <v>3275</v>
      </c>
      <c r="P230" s="12">
        <v>4</v>
      </c>
      <c r="Q230" s="27"/>
      <c r="R230" s="27"/>
      <c r="X230" s="25"/>
      <c r="AB230" s="29"/>
    </row>
    <row r="231" spans="12:28" ht="11.25" customHeight="1">
      <c r="L231" s="25" t="s">
        <v>1862</v>
      </c>
      <c r="M231" s="25" t="s">
        <v>1863</v>
      </c>
      <c r="N231" s="130">
        <v>0.82</v>
      </c>
      <c r="O231" s="42" t="s">
        <v>3275</v>
      </c>
      <c r="P231" s="12">
        <v>3</v>
      </c>
      <c r="Q231" s="27"/>
      <c r="R231" s="27"/>
      <c r="X231" s="25"/>
      <c r="AB231" s="29"/>
    </row>
    <row r="232" spans="12:28" ht="11.25" customHeight="1">
      <c r="L232" s="25" t="s">
        <v>1864</v>
      </c>
      <c r="M232" s="25" t="s">
        <v>1865</v>
      </c>
      <c r="N232" s="130">
        <v>4.06</v>
      </c>
      <c r="O232" s="42" t="s">
        <v>3275</v>
      </c>
      <c r="P232" s="12">
        <v>5</v>
      </c>
      <c r="Q232" s="27"/>
      <c r="R232" s="27"/>
      <c r="X232" s="25"/>
      <c r="AB232" s="29"/>
    </row>
    <row r="233" spans="12:28" ht="11.25" customHeight="1">
      <c r="L233" s="25" t="s">
        <v>1866</v>
      </c>
      <c r="M233" s="25" t="s">
        <v>1867</v>
      </c>
      <c r="N233" s="130">
        <v>0.52</v>
      </c>
      <c r="O233" s="42" t="s">
        <v>3275</v>
      </c>
      <c r="P233" s="12">
        <v>2</v>
      </c>
      <c r="Q233" s="27"/>
      <c r="R233" s="27"/>
      <c r="X233" s="25"/>
      <c r="AB233" s="29"/>
    </row>
    <row r="234" spans="12:28" ht="11.25" customHeight="1">
      <c r="L234" s="25" t="s">
        <v>1868</v>
      </c>
      <c r="M234" s="25" t="s">
        <v>563</v>
      </c>
      <c r="N234" s="130">
        <v>2.63</v>
      </c>
      <c r="O234" s="42" t="s">
        <v>3275</v>
      </c>
      <c r="P234" s="12">
        <v>5</v>
      </c>
      <c r="Q234" s="27"/>
      <c r="R234" s="27"/>
      <c r="X234" s="25"/>
      <c r="AB234" s="29"/>
    </row>
    <row r="235" spans="12:28" ht="11.25" customHeight="1">
      <c r="L235" s="25" t="s">
        <v>564</v>
      </c>
      <c r="M235" s="25" t="s">
        <v>565</v>
      </c>
      <c r="N235" s="130">
        <v>1.13</v>
      </c>
      <c r="O235" s="42" t="s">
        <v>3275</v>
      </c>
      <c r="P235" s="12">
        <v>4</v>
      </c>
      <c r="Q235" s="27"/>
      <c r="R235" s="27"/>
      <c r="X235" s="25"/>
      <c r="AB235" s="29"/>
    </row>
    <row r="236" spans="12:28" ht="11.25" customHeight="1">
      <c r="L236" s="25" t="s">
        <v>566</v>
      </c>
      <c r="M236" s="25" t="s">
        <v>636</v>
      </c>
      <c r="N236" s="130">
        <v>1.86</v>
      </c>
      <c r="O236" s="42" t="s">
        <v>3275</v>
      </c>
      <c r="P236" s="12">
        <v>4</v>
      </c>
      <c r="Q236" s="27"/>
      <c r="R236" s="27"/>
      <c r="X236" s="25"/>
      <c r="AB236" s="29"/>
    </row>
    <row r="237" spans="12:28" ht="11.25" customHeight="1">
      <c r="L237" s="25" t="s">
        <v>637</v>
      </c>
      <c r="M237" s="25" t="s">
        <v>638</v>
      </c>
      <c r="N237" s="130">
        <v>0.88</v>
      </c>
      <c r="O237" s="42" t="s">
        <v>3275</v>
      </c>
      <c r="P237" s="12">
        <v>3</v>
      </c>
      <c r="Q237" s="27"/>
      <c r="R237" s="27"/>
      <c r="X237" s="25"/>
      <c r="AB237" s="29"/>
    </row>
    <row r="238" spans="12:28" ht="11.25" customHeight="1">
      <c r="L238" s="25" t="s">
        <v>639</v>
      </c>
      <c r="M238" s="25" t="s">
        <v>640</v>
      </c>
      <c r="N238" s="130">
        <v>1.87</v>
      </c>
      <c r="O238" s="42" t="s">
        <v>3275</v>
      </c>
      <c r="P238" s="12">
        <v>4</v>
      </c>
      <c r="Q238" s="27"/>
      <c r="R238" s="27"/>
      <c r="X238" s="25"/>
      <c r="AB238" s="29"/>
    </row>
    <row r="239" spans="12:28" ht="11.25" customHeight="1">
      <c r="L239" s="25" t="s">
        <v>641</v>
      </c>
      <c r="M239" s="25" t="s">
        <v>642</v>
      </c>
      <c r="N239" s="130">
        <v>0.42</v>
      </c>
      <c r="O239" s="42" t="s">
        <v>3275</v>
      </c>
      <c r="P239" s="12">
        <v>1</v>
      </c>
      <c r="Q239" s="27"/>
      <c r="R239" s="27"/>
      <c r="X239" s="25"/>
      <c r="AB239" s="29"/>
    </row>
    <row r="240" spans="12:28" ht="11.25" customHeight="1">
      <c r="L240" s="25" t="s">
        <v>643</v>
      </c>
      <c r="M240" s="25" t="s">
        <v>644</v>
      </c>
      <c r="N240" s="130">
        <v>0.18</v>
      </c>
      <c r="O240" s="42" t="s">
        <v>3275</v>
      </c>
      <c r="P240" s="12">
        <v>1</v>
      </c>
      <c r="Q240" s="27"/>
      <c r="R240" s="27"/>
      <c r="X240" s="25"/>
      <c r="AB240" s="29"/>
    </row>
    <row r="241" spans="12:28" ht="11.25" customHeight="1">
      <c r="L241" s="25" t="s">
        <v>645</v>
      </c>
      <c r="M241" s="25" t="s">
        <v>646</v>
      </c>
      <c r="N241" s="130">
        <v>1.28</v>
      </c>
      <c r="O241" s="42" t="s">
        <v>3275</v>
      </c>
      <c r="P241" s="12">
        <v>4</v>
      </c>
      <c r="Q241" s="27"/>
      <c r="R241" s="27"/>
      <c r="X241" s="25"/>
      <c r="AB241" s="29"/>
    </row>
    <row r="242" spans="12:28" ht="11.25" customHeight="1">
      <c r="L242" s="25" t="s">
        <v>647</v>
      </c>
      <c r="M242" s="25" t="s">
        <v>648</v>
      </c>
      <c r="N242" s="130">
        <v>0.97</v>
      </c>
      <c r="O242" s="42" t="s">
        <v>3275</v>
      </c>
      <c r="P242" s="12">
        <v>3</v>
      </c>
      <c r="Q242" s="27"/>
      <c r="R242" s="27"/>
      <c r="X242" s="25"/>
      <c r="AB242" s="29"/>
    </row>
    <row r="243" spans="12:28" ht="11.25" customHeight="1">
      <c r="L243" s="25" t="s">
        <v>649</v>
      </c>
      <c r="M243" s="25" t="s">
        <v>650</v>
      </c>
      <c r="N243" s="130">
        <v>1.85</v>
      </c>
      <c r="O243" s="42" t="s">
        <v>3275</v>
      </c>
      <c r="P243" s="12">
        <v>4</v>
      </c>
      <c r="Q243" s="27"/>
      <c r="R243" s="27"/>
      <c r="X243" s="25"/>
      <c r="AB243" s="29"/>
    </row>
    <row r="244" spans="12:28" ht="11.25" customHeight="1">
      <c r="L244" s="25" t="s">
        <v>651</v>
      </c>
      <c r="M244" s="25" t="s">
        <v>652</v>
      </c>
      <c r="N244" s="130">
        <v>1.94</v>
      </c>
      <c r="O244" s="42" t="s">
        <v>3275</v>
      </c>
      <c r="P244" s="12">
        <v>4</v>
      </c>
      <c r="Q244" s="27"/>
      <c r="R244" s="27"/>
      <c r="X244" s="25"/>
      <c r="AB244" s="29"/>
    </row>
    <row r="245" spans="12:28" ht="11.25" customHeight="1">
      <c r="L245" s="25" t="s">
        <v>653</v>
      </c>
      <c r="M245" s="25" t="s">
        <v>1367</v>
      </c>
      <c r="N245" s="130">
        <v>1.34</v>
      </c>
      <c r="O245" s="42" t="s">
        <v>3275</v>
      </c>
      <c r="P245" s="12">
        <v>4</v>
      </c>
      <c r="X245" s="25"/>
      <c r="AB245" s="29"/>
    </row>
    <row r="246" spans="12:28" ht="11.25" customHeight="1">
      <c r="L246" s="25" t="s">
        <v>1368</v>
      </c>
      <c r="M246" s="25" t="s">
        <v>1369</v>
      </c>
      <c r="N246" s="130">
        <v>2.11</v>
      </c>
      <c r="O246" s="42" t="s">
        <v>3275</v>
      </c>
      <c r="P246" s="12">
        <v>5</v>
      </c>
      <c r="X246" s="25"/>
      <c r="AB246" s="29"/>
    </row>
    <row r="247" spans="12:28" ht="11.25" customHeight="1">
      <c r="L247" s="25" t="s">
        <v>1370</v>
      </c>
      <c r="M247" s="25" t="s">
        <v>1371</v>
      </c>
      <c r="N247" s="130">
        <v>0.2</v>
      </c>
      <c r="O247" s="42" t="s">
        <v>3275</v>
      </c>
      <c r="P247" s="12">
        <v>1</v>
      </c>
      <c r="Q247" s="29"/>
      <c r="X247" s="25"/>
      <c r="AB247" s="29"/>
    </row>
    <row r="248" spans="12:28" ht="11.25" customHeight="1">
      <c r="L248" s="25" t="s">
        <v>1372</v>
      </c>
      <c r="M248" s="25" t="s">
        <v>2652</v>
      </c>
      <c r="N248" s="130">
        <v>1.1</v>
      </c>
      <c r="O248" s="42" t="s">
        <v>3275</v>
      </c>
      <c r="P248" s="12">
        <v>4</v>
      </c>
      <c r="Q248" s="29"/>
      <c r="X248" s="25"/>
      <c r="AB248" s="29"/>
    </row>
    <row r="249" spans="12:28" ht="11.25" customHeight="1">
      <c r="L249" s="25" t="s">
        <v>1792</v>
      </c>
      <c r="M249" s="25" t="s">
        <v>1373</v>
      </c>
      <c r="N249" s="130">
        <v>2.02</v>
      </c>
      <c r="O249" s="42" t="s">
        <v>3273</v>
      </c>
      <c r="P249" s="12">
        <v>5</v>
      </c>
      <c r="Q249" s="29"/>
      <c r="X249" s="25"/>
      <c r="AB249" s="29"/>
    </row>
    <row r="250" spans="12:28" ht="11.25" customHeight="1">
      <c r="L250" s="25" t="s">
        <v>1793</v>
      </c>
      <c r="M250" s="25" t="s">
        <v>1374</v>
      </c>
      <c r="N250" s="130" t="s">
        <v>1353</v>
      </c>
      <c r="O250" s="42" t="s">
        <v>3273</v>
      </c>
      <c r="P250" s="130" t="s">
        <v>1353</v>
      </c>
      <c r="Q250" s="29"/>
      <c r="X250" s="25"/>
      <c r="AB250" s="29"/>
    </row>
    <row r="251" spans="12:28" ht="11.25" customHeight="1">
      <c r="L251" s="25" t="s">
        <v>1375</v>
      </c>
      <c r="M251" s="25" t="s">
        <v>1376</v>
      </c>
      <c r="N251" s="130">
        <v>3.04</v>
      </c>
      <c r="O251" s="42" t="s">
        <v>3273</v>
      </c>
      <c r="P251" s="12">
        <v>5</v>
      </c>
      <c r="Q251" s="29"/>
      <c r="X251" s="25"/>
      <c r="AB251" s="29"/>
    </row>
    <row r="252" spans="12:28" ht="11.25" customHeight="1">
      <c r="L252" s="25" t="s">
        <v>1377</v>
      </c>
      <c r="M252" s="25" t="s">
        <v>1378</v>
      </c>
      <c r="N252" s="130">
        <v>0.64</v>
      </c>
      <c r="O252" s="42" t="s">
        <v>3273</v>
      </c>
      <c r="P252" s="12">
        <v>2</v>
      </c>
      <c r="Q252" s="29"/>
      <c r="X252" s="25"/>
      <c r="AB252" s="29"/>
    </row>
    <row r="253" spans="12:28" ht="11.25" customHeight="1">
      <c r="L253" s="25" t="s">
        <v>1379</v>
      </c>
      <c r="M253" s="25" t="s">
        <v>1380</v>
      </c>
      <c r="N253" s="130">
        <v>0.87</v>
      </c>
      <c r="O253" s="42" t="s">
        <v>3273</v>
      </c>
      <c r="P253" s="12">
        <v>3</v>
      </c>
      <c r="Q253" s="29"/>
      <c r="X253" s="25"/>
      <c r="AB253" s="29"/>
    </row>
    <row r="254" spans="12:28" ht="11.25" customHeight="1">
      <c r="L254" s="25" t="s">
        <v>1381</v>
      </c>
      <c r="M254" s="25" t="s">
        <v>1382</v>
      </c>
      <c r="N254" s="130">
        <v>0.9</v>
      </c>
      <c r="O254" s="42" t="s">
        <v>3273</v>
      </c>
      <c r="P254" s="12">
        <v>3</v>
      </c>
      <c r="Q254" s="29"/>
      <c r="X254" s="25"/>
      <c r="AB254" s="29"/>
    </row>
    <row r="255" spans="12:28" ht="11.25" customHeight="1">
      <c r="L255" s="25" t="s">
        <v>1383</v>
      </c>
      <c r="M255" s="25" t="s">
        <v>1384</v>
      </c>
      <c r="N255" s="130">
        <v>1.56</v>
      </c>
      <c r="O255" s="42" t="s">
        <v>3273</v>
      </c>
      <c r="P255" s="12">
        <v>4</v>
      </c>
      <c r="Q255" s="29"/>
      <c r="X255" s="25"/>
      <c r="AB255" s="29"/>
    </row>
    <row r="256" spans="12:28" ht="11.25" customHeight="1">
      <c r="L256" s="25" t="s">
        <v>1385</v>
      </c>
      <c r="M256" s="25" t="s">
        <v>1386</v>
      </c>
      <c r="N256" s="130">
        <v>3.55</v>
      </c>
      <c r="O256" s="42" t="s">
        <v>3273</v>
      </c>
      <c r="P256" s="12">
        <v>5</v>
      </c>
      <c r="Q256" s="29"/>
      <c r="X256" s="25"/>
      <c r="AB256" s="29"/>
    </row>
    <row r="257" spans="12:28" ht="11.25" customHeight="1">
      <c r="L257" s="25" t="s">
        <v>1387</v>
      </c>
      <c r="M257" s="25" t="s">
        <v>1388</v>
      </c>
      <c r="N257" s="130">
        <v>1.49</v>
      </c>
      <c r="O257" s="42" t="s">
        <v>3273</v>
      </c>
      <c r="P257" s="12">
        <v>4</v>
      </c>
      <c r="Q257" s="29"/>
      <c r="X257" s="25"/>
      <c r="AB257" s="29"/>
    </row>
    <row r="258" spans="12:28" ht="11.25" customHeight="1">
      <c r="L258" s="25" t="s">
        <v>3271</v>
      </c>
      <c r="M258" s="25" t="s">
        <v>1357</v>
      </c>
      <c r="N258" s="130">
        <v>1.08</v>
      </c>
      <c r="O258" s="42" t="s">
        <v>3273</v>
      </c>
      <c r="P258" s="12">
        <v>4</v>
      </c>
      <c r="Q258" s="42">
        <v>2008</v>
      </c>
      <c r="X258" s="25"/>
      <c r="AB258" s="29"/>
    </row>
    <row r="259" spans="12:28" ht="11.25" customHeight="1">
      <c r="L259" s="25" t="s">
        <v>1794</v>
      </c>
      <c r="M259" s="25" t="s">
        <v>1403</v>
      </c>
      <c r="N259" s="130" t="s">
        <v>1353</v>
      </c>
      <c r="O259" s="42" t="s">
        <v>3273</v>
      </c>
      <c r="P259" s="130" t="s">
        <v>1353</v>
      </c>
      <c r="Q259" s="29"/>
      <c r="X259" s="25"/>
      <c r="AB259" s="29"/>
    </row>
    <row r="260" spans="12:28" ht="11.25" customHeight="1">
      <c r="L260" s="25" t="s">
        <v>1795</v>
      </c>
      <c r="M260" s="161" t="s">
        <v>3243</v>
      </c>
      <c r="N260" s="130">
        <v>0.29</v>
      </c>
      <c r="P260" s="12">
        <v>1</v>
      </c>
      <c r="Q260" s="42">
        <v>2009</v>
      </c>
      <c r="X260" s="25"/>
      <c r="AB260" s="29"/>
    </row>
    <row r="261" spans="12:28" ht="11.25" customHeight="1">
      <c r="L261" s="25" t="s">
        <v>1788</v>
      </c>
      <c r="M261" s="25" t="s">
        <v>1789</v>
      </c>
      <c r="N261" s="130" t="s">
        <v>1353</v>
      </c>
      <c r="O261" s="42" t="s">
        <v>3273</v>
      </c>
      <c r="P261" s="130" t="s">
        <v>1353</v>
      </c>
      <c r="Q261" s="29"/>
      <c r="X261" s="25"/>
      <c r="AB261" s="29"/>
    </row>
    <row r="262" spans="12:28" ht="11.25" customHeight="1">
      <c r="L262" s="25" t="s">
        <v>3272</v>
      </c>
      <c r="M262" s="25" t="s">
        <v>1356</v>
      </c>
      <c r="N262" s="130">
        <v>0.57</v>
      </c>
      <c r="O262" s="42" t="s">
        <v>3273</v>
      </c>
      <c r="P262" s="12">
        <v>2</v>
      </c>
      <c r="Q262" s="29"/>
      <c r="X262" s="25"/>
      <c r="AB262" s="29"/>
    </row>
    <row r="263" spans="12:28" ht="11.25" customHeight="1">
      <c r="L263" s="89"/>
      <c r="M263" s="89"/>
      <c r="N263" s="86"/>
      <c r="O263" s="42"/>
      <c r="P263" s="12"/>
      <c r="X263" s="25"/>
      <c r="AB263" s="29"/>
    </row>
    <row r="264" spans="12:28" ht="11.25" customHeight="1">
      <c r="L264" s="89"/>
      <c r="M264" s="90"/>
      <c r="N264" s="86"/>
      <c r="O264" s="42"/>
      <c r="P264" s="39"/>
      <c r="X264" s="25"/>
      <c r="AB264" s="29"/>
    </row>
    <row r="265" spans="12:28" ht="11.25" customHeight="1">
      <c r="L265" s="89"/>
      <c r="M265" s="89"/>
      <c r="N265" s="86"/>
      <c r="O265" s="42"/>
      <c r="P265" s="40"/>
      <c r="X265" s="25"/>
      <c r="AB265" s="29"/>
    </row>
    <row r="266" spans="12:28" ht="11.25" customHeight="1">
      <c r="L266" s="89"/>
      <c r="M266" s="89"/>
      <c r="N266" s="86"/>
      <c r="O266" s="42"/>
      <c r="P266" s="25"/>
      <c r="X266" s="25"/>
      <c r="AB266" s="29"/>
    </row>
    <row r="267" spans="12:28" ht="11.25" customHeight="1">
      <c r="L267" s="89"/>
      <c r="M267" s="89"/>
      <c r="N267" s="86"/>
      <c r="O267" s="42"/>
      <c r="P267" s="25"/>
      <c r="X267" s="25"/>
      <c r="AB267" s="29"/>
    </row>
    <row r="268" spans="12:28" ht="11.25" customHeight="1">
      <c r="L268" s="91"/>
      <c r="M268" s="91"/>
      <c r="N268" s="89"/>
      <c r="O268" s="42"/>
      <c r="P268" s="12"/>
      <c r="X268" s="25"/>
      <c r="AB268" s="29"/>
    </row>
    <row r="269" spans="12:28" ht="11.25" customHeight="1">
      <c r="L269" s="89"/>
      <c r="M269" s="89"/>
      <c r="N269" s="89"/>
      <c r="O269" s="42"/>
      <c r="P269" s="12"/>
      <c r="X269" s="25"/>
      <c r="AB269" s="29"/>
    </row>
    <row r="270" spans="12:28" ht="11.25" customHeight="1">
      <c r="L270" s="89"/>
      <c r="M270" s="89"/>
      <c r="N270" s="89"/>
      <c r="O270" s="42"/>
      <c r="P270" s="12"/>
      <c r="X270" s="25"/>
      <c r="AB270" s="29"/>
    </row>
    <row r="271" spans="12:28" ht="11.25" customHeight="1">
      <c r="L271" s="89"/>
      <c r="M271" s="89"/>
      <c r="N271" s="89"/>
      <c r="O271" s="42"/>
      <c r="P271" s="12"/>
      <c r="X271" s="25"/>
      <c r="AB271" s="29"/>
    </row>
    <row r="272" spans="12:24" ht="11.25" customHeight="1">
      <c r="L272" s="89"/>
      <c r="M272" s="89"/>
      <c r="N272" s="89"/>
      <c r="O272" s="42"/>
      <c r="P272" s="12"/>
      <c r="X272" s="25"/>
    </row>
    <row r="273" spans="12:24" ht="11.25" customHeight="1">
      <c r="L273" s="89"/>
      <c r="M273" s="89"/>
      <c r="N273" s="89"/>
      <c r="O273" s="42"/>
      <c r="P273" s="12"/>
      <c r="X273" s="12"/>
    </row>
    <row r="274" spans="12:24" ht="11.25" customHeight="1">
      <c r="L274" s="89"/>
      <c r="M274" s="89"/>
      <c r="N274" s="89"/>
      <c r="O274" s="42"/>
      <c r="P274" s="12"/>
      <c r="X274" s="12"/>
    </row>
    <row r="275" spans="12:24" ht="11.25" customHeight="1">
      <c r="L275" s="89"/>
      <c r="M275" s="89"/>
      <c r="N275" s="89"/>
      <c r="O275" s="42"/>
      <c r="P275" s="12"/>
      <c r="X275" s="12"/>
    </row>
    <row r="276" spans="12:24" ht="11.25" customHeight="1">
      <c r="L276" s="89"/>
      <c r="M276" s="89"/>
      <c r="N276" s="89"/>
      <c r="O276" s="42"/>
      <c r="P276" s="12"/>
      <c r="X276" s="12"/>
    </row>
    <row r="277" spans="12:24" ht="11.25" customHeight="1">
      <c r="L277" s="89"/>
      <c r="M277" s="89"/>
      <c r="N277" s="89"/>
      <c r="O277" s="42"/>
      <c r="P277" s="12"/>
      <c r="X277" s="12"/>
    </row>
    <row r="278" spans="12:24" ht="11.25" customHeight="1">
      <c r="L278" s="89"/>
      <c r="M278" s="89"/>
      <c r="N278" s="89"/>
      <c r="O278" s="42"/>
      <c r="P278" s="12"/>
      <c r="X278" s="12"/>
    </row>
    <row r="279" spans="12:24" ht="11.25" customHeight="1">
      <c r="L279" s="89"/>
      <c r="M279" s="89"/>
      <c r="N279" s="89"/>
      <c r="O279" s="42"/>
      <c r="P279" s="12"/>
      <c r="X279" s="12"/>
    </row>
    <row r="280" spans="12:24" ht="11.25" customHeight="1">
      <c r="L280" s="89"/>
      <c r="M280" s="89"/>
      <c r="N280" s="89"/>
      <c r="O280" s="42"/>
      <c r="P280" s="12"/>
      <c r="X280" s="12"/>
    </row>
    <row r="281" spans="12:24" ht="11.25" customHeight="1">
      <c r="L281" s="89"/>
      <c r="M281" s="89"/>
      <c r="N281" s="89"/>
      <c r="O281" s="42"/>
      <c r="P281" s="12"/>
      <c r="X281" s="12"/>
    </row>
    <row r="282" spans="12:24" ht="11.25" customHeight="1">
      <c r="L282" s="89"/>
      <c r="M282" s="89"/>
      <c r="N282" s="89"/>
      <c r="O282" s="42"/>
      <c r="P282" s="12"/>
      <c r="X282" s="40"/>
    </row>
    <row r="283" spans="12:24" ht="11.25" customHeight="1">
      <c r="L283" s="89"/>
      <c r="M283" s="89"/>
      <c r="N283" s="89"/>
      <c r="O283" s="42"/>
      <c r="P283" s="12"/>
      <c r="X283" s="25"/>
    </row>
    <row r="284" spans="12:24" ht="11.25" customHeight="1">
      <c r="L284" s="89"/>
      <c r="M284" s="89"/>
      <c r="N284" s="89"/>
      <c r="O284" s="42"/>
      <c r="P284" s="12"/>
      <c r="X284" s="25"/>
    </row>
    <row r="285" spans="12:24" ht="11.25" customHeight="1">
      <c r="L285" s="89"/>
      <c r="M285" s="89"/>
      <c r="N285" s="89"/>
      <c r="O285" s="42"/>
      <c r="P285" s="12"/>
      <c r="X285" s="25"/>
    </row>
    <row r="286" spans="12:24" ht="11.25" customHeight="1">
      <c r="L286" s="89"/>
      <c r="M286" s="89"/>
      <c r="N286" s="89"/>
      <c r="O286" s="42"/>
      <c r="P286" s="12"/>
      <c r="X286" s="25"/>
    </row>
    <row r="287" spans="12:24" ht="11.25" customHeight="1">
      <c r="L287" s="89"/>
      <c r="M287" s="89"/>
      <c r="N287" s="89"/>
      <c r="O287" s="42"/>
      <c r="P287" s="12"/>
      <c r="X287" s="12"/>
    </row>
    <row r="288" spans="12:16" ht="11.25" customHeight="1">
      <c r="L288" s="89"/>
      <c r="M288" s="89"/>
      <c r="N288" s="89"/>
      <c r="O288" s="42"/>
      <c r="P288" s="12"/>
    </row>
    <row r="289" spans="12:28" ht="11.25" customHeight="1">
      <c r="L289" s="89"/>
      <c r="M289" s="89"/>
      <c r="N289" s="89"/>
      <c r="O289" s="42"/>
      <c r="P289" s="12"/>
      <c r="X289" s="29"/>
      <c r="Y289" s="59"/>
      <c r="Z289" s="29"/>
      <c r="AA289" s="29"/>
      <c r="AB289" s="29"/>
    </row>
    <row r="290" spans="12:16" ht="11.25" customHeight="1">
      <c r="L290" s="89"/>
      <c r="M290" s="89"/>
      <c r="N290" s="89"/>
      <c r="O290" s="42"/>
      <c r="P290" s="12"/>
    </row>
    <row r="291" spans="12:16" ht="11.25" customHeight="1">
      <c r="L291" s="89"/>
      <c r="M291" s="89"/>
      <c r="N291" s="89"/>
      <c r="O291" s="42"/>
      <c r="P291" s="12"/>
    </row>
    <row r="292" spans="12:16" ht="11.25" customHeight="1">
      <c r="L292" s="89"/>
      <c r="M292" s="89"/>
      <c r="N292" s="89"/>
      <c r="O292" s="42"/>
      <c r="P292" s="12"/>
    </row>
    <row r="293" spans="12:16" ht="11.25" customHeight="1">
      <c r="L293" s="89"/>
      <c r="M293" s="89"/>
      <c r="N293" s="71"/>
      <c r="O293" s="42"/>
      <c r="P293" s="11"/>
    </row>
    <row r="294" ht="11.25" customHeight="1">
      <c r="P294" s="10"/>
    </row>
    <row r="295" spans="15:16" ht="11.25" customHeight="1">
      <c r="O295" s="42"/>
      <c r="P295" s="10"/>
    </row>
  </sheetData>
  <mergeCells count="1">
    <mergeCell ref="H23:H24"/>
  </mergeCells>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8000860214233"/>
  </sheetPr>
  <dimension ref="C1:U320"/>
  <sheetViews>
    <sheetView showGridLines="0" workbookViewId="0" topLeftCell="A1"/>
  </sheetViews>
  <sheetFormatPr defaultColWidth="9.140625" defaultRowHeight="11.25" customHeight="1"/>
  <cols>
    <col min="1" max="2" width="2.7109375" style="11" customWidth="1"/>
    <col min="3" max="3" width="20.7109375" style="11" customWidth="1"/>
    <col min="4" max="11" width="15.7109375" style="11" customWidth="1"/>
    <col min="12" max="12" width="8.7109375" style="11" customWidth="1"/>
    <col min="13" max="13" width="52.00390625" style="11" bestFit="1" customWidth="1"/>
    <col min="14" max="14" width="9.8515625" style="42" customWidth="1"/>
    <col min="15" max="15" width="8.00390625" style="14" customWidth="1"/>
    <col min="16" max="16" width="14.28125" style="43" customWidth="1"/>
    <col min="17" max="17" width="10.00390625" style="11" customWidth="1"/>
    <col min="18" max="18" width="16.7109375" style="11" customWidth="1"/>
    <col min="19" max="16384" width="9.140625" style="11" customWidth="1"/>
  </cols>
  <sheetData>
    <row r="1" spans="3:17" ht="11.25" customHeight="1">
      <c r="C1" s="91"/>
      <c r="L1" s="8" t="s">
        <v>1358</v>
      </c>
      <c r="M1" s="8" t="s">
        <v>1359</v>
      </c>
      <c r="N1" s="9" t="s">
        <v>1360</v>
      </c>
      <c r="O1" s="9" t="s">
        <v>1678</v>
      </c>
      <c r="P1" s="9" t="s">
        <v>3242</v>
      </c>
      <c r="Q1" s="9" t="s">
        <v>3276</v>
      </c>
    </row>
    <row r="2" spans="12:16" ht="11.25" customHeight="1">
      <c r="L2" s="12" t="s">
        <v>1361</v>
      </c>
      <c r="M2" s="12" t="s">
        <v>1362</v>
      </c>
      <c r="N2" s="86">
        <v>39.7</v>
      </c>
      <c r="O2" s="41"/>
      <c r="P2" s="12">
        <v>4</v>
      </c>
    </row>
    <row r="3" spans="3:17" ht="11.25" customHeight="1">
      <c r="C3" s="94" t="s">
        <v>3263</v>
      </c>
      <c r="L3" s="12" t="s">
        <v>1363</v>
      </c>
      <c r="M3" s="12" t="s">
        <v>1364</v>
      </c>
      <c r="N3" s="86">
        <v>35.7</v>
      </c>
      <c r="O3" s="41"/>
      <c r="P3" s="12">
        <v>4</v>
      </c>
      <c r="Q3" s="15"/>
    </row>
    <row r="4" spans="3:16" ht="11.25" customHeight="1">
      <c r="C4" s="94" t="s">
        <v>3255</v>
      </c>
      <c r="L4" s="12" t="s">
        <v>1365</v>
      </c>
      <c r="M4" s="12" t="s">
        <v>1366</v>
      </c>
      <c r="N4" s="86">
        <v>32.6</v>
      </c>
      <c r="O4" s="41"/>
      <c r="P4" s="12">
        <v>3</v>
      </c>
    </row>
    <row r="5" spans="3:21" s="16" customFormat="1" ht="11.25" customHeight="1">
      <c r="C5" s="74"/>
      <c r="D5" s="11"/>
      <c r="L5" s="12" t="s">
        <v>789</v>
      </c>
      <c r="M5" s="12" t="s">
        <v>790</v>
      </c>
      <c r="N5" s="86">
        <v>35.4</v>
      </c>
      <c r="O5" s="41"/>
      <c r="P5" s="12">
        <v>4</v>
      </c>
      <c r="S5" s="11"/>
      <c r="U5" s="11"/>
    </row>
    <row r="6" spans="3:16" ht="17.25">
      <c r="C6" s="103" t="s">
        <v>3314</v>
      </c>
      <c r="L6" s="12" t="s">
        <v>791</v>
      </c>
      <c r="M6" s="12" t="s">
        <v>510</v>
      </c>
      <c r="N6" s="86">
        <v>42</v>
      </c>
      <c r="O6" s="41"/>
      <c r="P6" s="12">
        <v>5</v>
      </c>
    </row>
    <row r="7" spans="3:16" ht="11.25" customHeight="1">
      <c r="C7" s="74" t="s">
        <v>3264</v>
      </c>
      <c r="L7" s="12" t="s">
        <v>511</v>
      </c>
      <c r="M7" s="12" t="s">
        <v>512</v>
      </c>
      <c r="N7" s="86">
        <v>31.5</v>
      </c>
      <c r="O7" s="41"/>
      <c r="P7" s="12">
        <v>3</v>
      </c>
    </row>
    <row r="8" spans="3:16" ht="11.25" customHeight="1">
      <c r="C8" s="74"/>
      <c r="L8" s="12" t="s">
        <v>513</v>
      </c>
      <c r="M8" s="12" t="s">
        <v>514</v>
      </c>
      <c r="N8" s="86">
        <v>47.9</v>
      </c>
      <c r="O8" s="41"/>
      <c r="P8" s="12">
        <v>5</v>
      </c>
    </row>
    <row r="9" spans="3:16" ht="11.25" customHeight="1">
      <c r="C9" s="72"/>
      <c r="L9" s="12" t="s">
        <v>515</v>
      </c>
      <c r="M9" s="12" t="s">
        <v>516</v>
      </c>
      <c r="N9" s="86">
        <v>27.9</v>
      </c>
      <c r="O9" s="41"/>
      <c r="P9" s="12">
        <v>3</v>
      </c>
    </row>
    <row r="10" spans="3:18" ht="11.25" customHeight="1">
      <c r="C10" s="73"/>
      <c r="L10" s="12" t="s">
        <v>517</v>
      </c>
      <c r="M10" s="12" t="s">
        <v>518</v>
      </c>
      <c r="N10" s="86">
        <v>31.6</v>
      </c>
      <c r="O10" s="41"/>
      <c r="P10" s="12">
        <v>3</v>
      </c>
      <c r="R10" s="20"/>
    </row>
    <row r="11" spans="12:18" ht="12">
      <c r="L11" s="22" t="s">
        <v>519</v>
      </c>
      <c r="M11" s="22" t="s">
        <v>520</v>
      </c>
      <c r="N11" s="86">
        <v>33</v>
      </c>
      <c r="O11" s="41"/>
      <c r="P11" s="12">
        <v>3</v>
      </c>
      <c r="R11" s="17"/>
    </row>
    <row r="12" spans="12:18" ht="11.25" customHeight="1">
      <c r="L12" s="22" t="s">
        <v>521</v>
      </c>
      <c r="M12" s="22" t="s">
        <v>522</v>
      </c>
      <c r="N12" s="86">
        <v>35.1</v>
      </c>
      <c r="O12" s="41"/>
      <c r="P12" s="12">
        <v>4</v>
      </c>
      <c r="R12" s="17"/>
    </row>
    <row r="13" spans="12:18" ht="11.25" customHeight="1">
      <c r="L13" s="22" t="s">
        <v>523</v>
      </c>
      <c r="M13" s="22" t="s">
        <v>524</v>
      </c>
      <c r="N13" s="86">
        <v>17.9</v>
      </c>
      <c r="O13" s="41"/>
      <c r="P13" s="12">
        <v>1</v>
      </c>
      <c r="R13" s="20"/>
    </row>
    <row r="14" spans="12:18" ht="11.25" customHeight="1">
      <c r="L14" s="22" t="s">
        <v>525</v>
      </c>
      <c r="M14" s="22" t="s">
        <v>526</v>
      </c>
      <c r="N14" s="86">
        <v>19.9</v>
      </c>
      <c r="O14" s="41"/>
      <c r="P14" s="12">
        <v>1</v>
      </c>
      <c r="R14" s="17"/>
    </row>
    <row r="15" spans="4:16" ht="11.25" customHeight="1">
      <c r="D15" s="76"/>
      <c r="L15" s="22" t="s">
        <v>527</v>
      </c>
      <c r="M15" s="22" t="s">
        <v>528</v>
      </c>
      <c r="N15" s="86">
        <v>21</v>
      </c>
      <c r="O15" s="41"/>
      <c r="P15" s="12">
        <v>2</v>
      </c>
    </row>
    <row r="16" spans="4:16" ht="11.25" customHeight="1">
      <c r="D16" s="12"/>
      <c r="L16" s="22" t="s">
        <v>529</v>
      </c>
      <c r="M16" s="22" t="s">
        <v>530</v>
      </c>
      <c r="N16" s="86">
        <v>19.6</v>
      </c>
      <c r="O16" s="41"/>
      <c r="P16" s="12">
        <v>1</v>
      </c>
    </row>
    <row r="17" spans="3:16" ht="11.25" customHeight="1">
      <c r="C17" s="16" t="s">
        <v>3291</v>
      </c>
      <c r="D17" s="12"/>
      <c r="L17" s="22" t="s">
        <v>531</v>
      </c>
      <c r="M17" s="22" t="s">
        <v>532</v>
      </c>
      <c r="N17" s="86">
        <v>30.8</v>
      </c>
      <c r="O17" s="41"/>
      <c r="P17" s="12">
        <v>3</v>
      </c>
    </row>
    <row r="18" spans="3:16" ht="11.25" customHeight="1">
      <c r="C18" s="96" t="s">
        <v>3286</v>
      </c>
      <c r="D18" s="195">
        <v>1</v>
      </c>
      <c r="L18" s="22" t="s">
        <v>533</v>
      </c>
      <c r="M18" s="22" t="s">
        <v>534</v>
      </c>
      <c r="N18" s="86">
        <v>18.6</v>
      </c>
      <c r="O18" s="41"/>
      <c r="P18" s="12">
        <v>1</v>
      </c>
    </row>
    <row r="19" spans="3:16" ht="11.25" customHeight="1">
      <c r="C19" s="97" t="s">
        <v>3288</v>
      </c>
      <c r="D19" s="195">
        <v>2</v>
      </c>
      <c r="L19" s="22" t="s">
        <v>535</v>
      </c>
      <c r="M19" s="22" t="s">
        <v>536</v>
      </c>
      <c r="N19" s="86">
        <v>46.1</v>
      </c>
      <c r="O19" s="41"/>
      <c r="P19" s="12">
        <v>5</v>
      </c>
    </row>
    <row r="20" spans="3:16" ht="11.25" customHeight="1">
      <c r="C20" s="97" t="s">
        <v>3289</v>
      </c>
      <c r="D20" s="195">
        <v>3</v>
      </c>
      <c r="L20" s="22" t="s">
        <v>537</v>
      </c>
      <c r="M20" s="22" t="s">
        <v>2641</v>
      </c>
      <c r="N20" s="86">
        <v>27</v>
      </c>
      <c r="O20" s="41"/>
      <c r="P20" s="12">
        <v>3</v>
      </c>
    </row>
    <row r="21" spans="3:16" ht="11.25" customHeight="1">
      <c r="C21" s="97" t="s">
        <v>3290</v>
      </c>
      <c r="D21" s="195">
        <v>4</v>
      </c>
      <c r="E21" s="12"/>
      <c r="L21" s="22" t="s">
        <v>538</v>
      </c>
      <c r="M21" s="22" t="s">
        <v>539</v>
      </c>
      <c r="N21" s="86">
        <v>24.2</v>
      </c>
      <c r="O21" s="41"/>
      <c r="P21" s="12">
        <v>2</v>
      </c>
    </row>
    <row r="22" spans="3:16" ht="11.25" customHeight="1">
      <c r="C22" s="96" t="s">
        <v>3287</v>
      </c>
      <c r="D22" s="195">
        <v>5</v>
      </c>
      <c r="E22" s="12"/>
      <c r="F22" s="87"/>
      <c r="H22" s="22"/>
      <c r="I22" s="22"/>
      <c r="J22" s="22"/>
      <c r="L22" s="22" t="s">
        <v>540</v>
      </c>
      <c r="M22" s="22" t="s">
        <v>541</v>
      </c>
      <c r="N22" s="86">
        <v>18.7</v>
      </c>
      <c r="O22" s="41"/>
      <c r="P22" s="12">
        <v>1</v>
      </c>
    </row>
    <row r="23" spans="3:18" ht="11.25" customHeight="1">
      <c r="C23" s="11" t="s">
        <v>788</v>
      </c>
      <c r="D23" s="26" t="s">
        <v>1353</v>
      </c>
      <c r="F23" s="24"/>
      <c r="H23" s="200"/>
      <c r="L23" s="22" t="s">
        <v>542</v>
      </c>
      <c r="M23" s="22" t="s">
        <v>543</v>
      </c>
      <c r="N23" s="86">
        <v>22.7</v>
      </c>
      <c r="O23" s="96"/>
      <c r="P23" s="12">
        <v>2</v>
      </c>
      <c r="R23" s="16"/>
    </row>
    <row r="24" spans="3:16" ht="11.25" customHeight="1">
      <c r="C24" s="27"/>
      <c r="F24" s="24"/>
      <c r="H24" s="200"/>
      <c r="I24" s="201"/>
      <c r="J24" s="201"/>
      <c r="L24" s="22" t="s">
        <v>544</v>
      </c>
      <c r="M24" s="22" t="s">
        <v>545</v>
      </c>
      <c r="N24" s="86">
        <v>25.3</v>
      </c>
      <c r="O24" s="97"/>
      <c r="P24" s="12">
        <v>3</v>
      </c>
    </row>
    <row r="25" spans="3:16" ht="11.25" customHeight="1">
      <c r="C25" s="115" t="s">
        <v>3306</v>
      </c>
      <c r="D25" s="12"/>
      <c r="F25" s="24"/>
      <c r="H25" s="92"/>
      <c r="I25" s="92"/>
      <c r="J25" s="92"/>
      <c r="L25" s="12" t="s">
        <v>546</v>
      </c>
      <c r="M25" s="12" t="s">
        <v>2642</v>
      </c>
      <c r="N25" s="86">
        <v>22.5</v>
      </c>
      <c r="O25" s="97"/>
      <c r="P25" s="12">
        <v>2</v>
      </c>
    </row>
    <row r="26" spans="3:16" ht="11.25" customHeight="1">
      <c r="C26" s="31" t="s">
        <v>3240</v>
      </c>
      <c r="D26" s="27"/>
      <c r="F26" s="24"/>
      <c r="H26" s="92"/>
      <c r="I26" s="92"/>
      <c r="J26" s="92"/>
      <c r="L26" s="12" t="s">
        <v>1347</v>
      </c>
      <c r="M26" s="12" t="s">
        <v>1348</v>
      </c>
      <c r="N26" s="86">
        <v>22.2</v>
      </c>
      <c r="O26" s="97"/>
      <c r="P26" s="12">
        <v>2</v>
      </c>
    </row>
    <row r="27" spans="3:16" ht="11.25" customHeight="1">
      <c r="C27" s="75"/>
      <c r="D27" s="27"/>
      <c r="F27" s="24"/>
      <c r="H27" s="92"/>
      <c r="I27" s="92"/>
      <c r="J27" s="92"/>
      <c r="L27" s="12" t="s">
        <v>1349</v>
      </c>
      <c r="M27" s="12" t="s">
        <v>1350</v>
      </c>
      <c r="N27" s="86">
        <v>47.1</v>
      </c>
      <c r="O27" s="96"/>
      <c r="P27" s="12">
        <v>5</v>
      </c>
    </row>
    <row r="28" spans="6:16" ht="11.25" customHeight="1">
      <c r="F28" s="24"/>
      <c r="H28" s="92"/>
      <c r="I28" s="92"/>
      <c r="J28" s="92"/>
      <c r="L28" s="12" t="s">
        <v>1351</v>
      </c>
      <c r="M28" s="12" t="s">
        <v>1352</v>
      </c>
      <c r="N28" s="86">
        <v>32.4</v>
      </c>
      <c r="O28" s="41"/>
      <c r="P28" s="12">
        <v>3</v>
      </c>
    </row>
    <row r="29" spans="6:18" ht="11.25" customHeight="1">
      <c r="F29" s="24"/>
      <c r="L29" s="12" t="s">
        <v>2601</v>
      </c>
      <c r="M29" s="12" t="s">
        <v>2602</v>
      </c>
      <c r="N29" s="86">
        <v>31.7</v>
      </c>
      <c r="O29" s="41"/>
      <c r="P29" s="12">
        <v>3</v>
      </c>
      <c r="R29" s="27"/>
    </row>
    <row r="30" spans="5:18" ht="11.25" customHeight="1">
      <c r="E30" s="12"/>
      <c r="L30" s="12" t="s">
        <v>2603</v>
      </c>
      <c r="M30" s="12" t="s">
        <v>2604</v>
      </c>
      <c r="N30" s="86">
        <v>33.6</v>
      </c>
      <c r="O30" s="41"/>
      <c r="P30" s="12">
        <v>3</v>
      </c>
      <c r="R30" s="28"/>
    </row>
    <row r="31" spans="5:18" ht="11.25" customHeight="1">
      <c r="E31" s="27"/>
      <c r="L31" s="12" t="s">
        <v>2605</v>
      </c>
      <c r="M31" s="12" t="s">
        <v>2606</v>
      </c>
      <c r="N31" s="86">
        <v>30.2</v>
      </c>
      <c r="O31" s="41"/>
      <c r="P31" s="12">
        <v>3</v>
      </c>
      <c r="R31" s="27"/>
    </row>
    <row r="32" spans="5:18" ht="11.25" customHeight="1">
      <c r="E32" s="27"/>
      <c r="L32" s="12" t="s">
        <v>2607</v>
      </c>
      <c r="M32" s="12" t="s">
        <v>2608</v>
      </c>
      <c r="N32" s="86">
        <v>37.1</v>
      </c>
      <c r="O32" s="41"/>
      <c r="P32" s="12">
        <v>4</v>
      </c>
      <c r="R32" s="27"/>
    </row>
    <row r="33" spans="3:18" ht="11.25" customHeight="1">
      <c r="C33" s="27"/>
      <c r="D33" s="27"/>
      <c r="E33" s="27"/>
      <c r="L33" s="12" t="s">
        <v>2609</v>
      </c>
      <c r="M33" s="12" t="s">
        <v>2610</v>
      </c>
      <c r="N33" s="86">
        <v>33.5</v>
      </c>
      <c r="O33" s="41"/>
      <c r="P33" s="12">
        <v>3</v>
      </c>
      <c r="R33" s="30"/>
    </row>
    <row r="34" spans="4:18" ht="11.25" customHeight="1">
      <c r="D34" s="27"/>
      <c r="E34" s="27"/>
      <c r="L34" s="12" t="s">
        <v>2611</v>
      </c>
      <c r="M34" s="12" t="s">
        <v>2612</v>
      </c>
      <c r="N34" s="86">
        <v>32.6</v>
      </c>
      <c r="O34" s="41"/>
      <c r="P34" s="12">
        <v>3</v>
      </c>
      <c r="R34" s="27"/>
    </row>
    <row r="35" spans="3:18" ht="11.25" customHeight="1">
      <c r="C35" s="74"/>
      <c r="D35" s="27"/>
      <c r="E35" s="27"/>
      <c r="L35" s="12" t="s">
        <v>2613</v>
      </c>
      <c r="M35" s="12" t="s">
        <v>2614</v>
      </c>
      <c r="N35" s="86">
        <v>36.8</v>
      </c>
      <c r="O35" s="41"/>
      <c r="P35" s="12">
        <v>4</v>
      </c>
      <c r="R35" s="27"/>
    </row>
    <row r="36" spans="3:18" ht="11.25" customHeight="1">
      <c r="C36" s="33"/>
      <c r="D36" s="27"/>
      <c r="E36" s="27"/>
      <c r="L36" s="12" t="s">
        <v>2615</v>
      </c>
      <c r="M36" s="12" t="s">
        <v>2616</v>
      </c>
      <c r="N36" s="86">
        <v>41.7</v>
      </c>
      <c r="O36" s="41"/>
      <c r="P36" s="12">
        <v>5</v>
      </c>
      <c r="R36" s="30"/>
    </row>
    <row r="37" spans="3:18" ht="11.25" customHeight="1">
      <c r="C37" s="27"/>
      <c r="D37" s="27"/>
      <c r="E37" s="27"/>
      <c r="L37" s="12" t="s">
        <v>2617</v>
      </c>
      <c r="M37" s="12" t="s">
        <v>2618</v>
      </c>
      <c r="N37" s="86">
        <v>29.2</v>
      </c>
      <c r="O37" s="41"/>
      <c r="P37" s="12">
        <v>3</v>
      </c>
      <c r="R37" s="98"/>
    </row>
    <row r="38" spans="3:18" ht="11.25" customHeight="1">
      <c r="C38" s="27"/>
      <c r="D38" s="27"/>
      <c r="E38" s="27"/>
      <c r="L38" s="12" t="s">
        <v>2619</v>
      </c>
      <c r="M38" s="12" t="s">
        <v>2620</v>
      </c>
      <c r="N38" s="86">
        <v>31.2</v>
      </c>
      <c r="O38" s="41"/>
      <c r="P38" s="12">
        <v>3</v>
      </c>
      <c r="R38" s="91"/>
    </row>
    <row r="39" spans="4:16" ht="11.25" customHeight="1">
      <c r="D39" s="27"/>
      <c r="E39" s="27"/>
      <c r="L39" s="12" t="s">
        <v>2621</v>
      </c>
      <c r="M39" s="12" t="s">
        <v>2622</v>
      </c>
      <c r="N39" s="86">
        <v>28.5</v>
      </c>
      <c r="O39" s="41"/>
      <c r="P39" s="12">
        <v>3</v>
      </c>
    </row>
    <row r="40" spans="4:18" ht="11.25" customHeight="1">
      <c r="D40" s="27"/>
      <c r="E40" s="27"/>
      <c r="L40" s="12" t="s">
        <v>2623</v>
      </c>
      <c r="M40" s="12" t="s">
        <v>2624</v>
      </c>
      <c r="N40" s="86">
        <v>34.3</v>
      </c>
      <c r="O40" s="41"/>
      <c r="P40" s="12">
        <v>3</v>
      </c>
      <c r="R40" s="87"/>
    </row>
    <row r="41" spans="3:18" ht="11.25" customHeight="1">
      <c r="C41" s="34"/>
      <c r="D41" s="27"/>
      <c r="E41" s="27"/>
      <c r="L41" s="12" t="s">
        <v>2625</v>
      </c>
      <c r="M41" s="12" t="s">
        <v>2626</v>
      </c>
      <c r="N41" s="86">
        <v>35.6</v>
      </c>
      <c r="O41" s="41"/>
      <c r="P41" s="12">
        <v>4</v>
      </c>
      <c r="R41" s="27"/>
    </row>
    <row r="42" spans="4:18" ht="11.25" customHeight="1">
      <c r="D42" s="27"/>
      <c r="E42" s="27"/>
      <c r="L42" s="12" t="s">
        <v>2627</v>
      </c>
      <c r="M42" s="12" t="s">
        <v>2628</v>
      </c>
      <c r="N42" s="86">
        <v>28.8</v>
      </c>
      <c r="O42" s="41"/>
      <c r="P42" s="12">
        <v>3</v>
      </c>
      <c r="R42" s="27"/>
    </row>
    <row r="43" spans="3:18" ht="11.25" customHeight="1">
      <c r="C43" s="35"/>
      <c r="D43" s="27"/>
      <c r="E43" s="27"/>
      <c r="L43" s="12" t="s">
        <v>2629</v>
      </c>
      <c r="M43" s="12" t="s">
        <v>2630</v>
      </c>
      <c r="N43" s="86">
        <v>41.9</v>
      </c>
      <c r="O43" s="41"/>
      <c r="P43" s="12">
        <v>5</v>
      </c>
      <c r="R43" s="27"/>
    </row>
    <row r="44" spans="3:18" ht="11.25" customHeight="1">
      <c r="C44" s="36"/>
      <c r="D44" s="27"/>
      <c r="E44" s="27"/>
      <c r="L44" s="12" t="s">
        <v>3053</v>
      </c>
      <c r="M44" s="12" t="s">
        <v>3055</v>
      </c>
      <c r="N44" s="86">
        <v>37</v>
      </c>
      <c r="O44" s="41"/>
      <c r="P44" s="12">
        <v>4</v>
      </c>
      <c r="R44" s="27"/>
    </row>
    <row r="45" spans="3:18" ht="11.25" customHeight="1">
      <c r="C45" s="27"/>
      <c r="D45" s="27"/>
      <c r="E45" s="27"/>
      <c r="L45" s="12" t="s">
        <v>2631</v>
      </c>
      <c r="M45" s="12" t="s">
        <v>2632</v>
      </c>
      <c r="N45" s="86">
        <v>29.4</v>
      </c>
      <c r="O45" s="41"/>
      <c r="P45" s="12">
        <v>3</v>
      </c>
      <c r="R45" s="27"/>
    </row>
    <row r="46" spans="12:16" ht="11.25" customHeight="1">
      <c r="L46" s="12" t="s">
        <v>2633</v>
      </c>
      <c r="M46" s="12" t="s">
        <v>2634</v>
      </c>
      <c r="N46" s="86">
        <v>38.9</v>
      </c>
      <c r="O46" s="41"/>
      <c r="P46" s="12">
        <v>4</v>
      </c>
    </row>
    <row r="47" spans="12:16" ht="11.25" customHeight="1">
      <c r="L47" s="12" t="s">
        <v>2635</v>
      </c>
      <c r="M47" s="12" t="s">
        <v>460</v>
      </c>
      <c r="N47" s="86">
        <v>37.6</v>
      </c>
      <c r="O47" s="41"/>
      <c r="P47" s="12">
        <v>4</v>
      </c>
    </row>
    <row r="48" spans="12:16" ht="11.25" customHeight="1">
      <c r="L48" s="12" t="s">
        <v>461</v>
      </c>
      <c r="M48" s="12" t="s">
        <v>462</v>
      </c>
      <c r="N48" s="86">
        <v>32.2</v>
      </c>
      <c r="O48" s="41"/>
      <c r="P48" s="12">
        <v>3</v>
      </c>
    </row>
    <row r="49" spans="12:16" ht="11.25" customHeight="1">
      <c r="L49" s="12" t="s">
        <v>463</v>
      </c>
      <c r="M49" s="12" t="s">
        <v>464</v>
      </c>
      <c r="N49" s="86">
        <v>29.4</v>
      </c>
      <c r="O49" s="41"/>
      <c r="P49" s="12">
        <v>3</v>
      </c>
    </row>
    <row r="50" spans="12:16" ht="11.25" customHeight="1">
      <c r="L50" s="12" t="s">
        <v>1563</v>
      </c>
      <c r="M50" s="12" t="s">
        <v>1564</v>
      </c>
      <c r="N50" s="86">
        <v>36.2</v>
      </c>
      <c r="O50" s="41"/>
      <c r="P50" s="12">
        <v>4</v>
      </c>
    </row>
    <row r="51" spans="12:16" ht="11.25" customHeight="1">
      <c r="L51" s="12" t="s">
        <v>1565</v>
      </c>
      <c r="M51" s="12" t="s">
        <v>1566</v>
      </c>
      <c r="N51" s="86">
        <v>33.5</v>
      </c>
      <c r="O51" s="41"/>
      <c r="P51" s="12">
        <v>3</v>
      </c>
    </row>
    <row r="52" spans="12:16" ht="11.25" customHeight="1">
      <c r="L52" s="12" t="s">
        <v>1567</v>
      </c>
      <c r="M52" s="12" t="s">
        <v>1568</v>
      </c>
      <c r="N52" s="86">
        <v>30.3</v>
      </c>
      <c r="O52" s="41"/>
      <c r="P52" s="12">
        <v>3</v>
      </c>
    </row>
    <row r="53" spans="12:16" ht="11.25" customHeight="1">
      <c r="L53" s="12" t="s">
        <v>1569</v>
      </c>
      <c r="M53" s="12" t="s">
        <v>1570</v>
      </c>
      <c r="N53" s="86">
        <v>32.1</v>
      </c>
      <c r="O53" s="41"/>
      <c r="P53" s="12">
        <v>3</v>
      </c>
    </row>
    <row r="54" spans="12:16" ht="11.25" customHeight="1">
      <c r="L54" s="12" t="s">
        <v>1571</v>
      </c>
      <c r="M54" s="12" t="s">
        <v>1572</v>
      </c>
      <c r="N54" s="86">
        <v>27.7</v>
      </c>
      <c r="O54" s="41"/>
      <c r="P54" s="12">
        <v>3</v>
      </c>
    </row>
    <row r="55" spans="12:16" ht="11.25" customHeight="1">
      <c r="L55" s="12" t="s">
        <v>1573</v>
      </c>
      <c r="M55" s="12" t="s">
        <v>1574</v>
      </c>
      <c r="N55" s="86">
        <v>30.8</v>
      </c>
      <c r="O55" s="41"/>
      <c r="P55" s="12">
        <v>3</v>
      </c>
    </row>
    <row r="56" spans="12:16" ht="11.25" customHeight="1">
      <c r="L56" s="12" t="s">
        <v>1575</v>
      </c>
      <c r="M56" s="12" t="s">
        <v>1576</v>
      </c>
      <c r="N56" s="86">
        <v>34.1</v>
      </c>
      <c r="O56" s="41"/>
      <c r="P56" s="12">
        <v>3</v>
      </c>
    </row>
    <row r="57" spans="3:18" ht="11.25" customHeight="1">
      <c r="C57" s="27"/>
      <c r="D57" s="27"/>
      <c r="E57" s="27"/>
      <c r="L57" s="12" t="s">
        <v>1577</v>
      </c>
      <c r="M57" s="12" t="s">
        <v>1578</v>
      </c>
      <c r="N57" s="86">
        <v>31.4</v>
      </c>
      <c r="O57" s="41"/>
      <c r="P57" s="12">
        <v>3</v>
      </c>
      <c r="R57" s="27"/>
    </row>
    <row r="58" spans="3:18" ht="11.25" customHeight="1">
      <c r="C58" s="27"/>
      <c r="D58" s="27"/>
      <c r="E58" s="27"/>
      <c r="L58" s="12" t="s">
        <v>1579</v>
      </c>
      <c r="M58" s="12" t="s">
        <v>1580</v>
      </c>
      <c r="N58" s="86">
        <v>29.3</v>
      </c>
      <c r="O58" s="41"/>
      <c r="P58" s="12">
        <v>3</v>
      </c>
      <c r="R58" s="27"/>
    </row>
    <row r="59" spans="3:18" ht="11.25" customHeight="1">
      <c r="C59" s="27"/>
      <c r="D59" s="27"/>
      <c r="E59" s="27"/>
      <c r="L59" s="12" t="s">
        <v>1581</v>
      </c>
      <c r="M59" s="12" t="s">
        <v>1582</v>
      </c>
      <c r="N59" s="86">
        <v>28.2</v>
      </c>
      <c r="O59" s="41"/>
      <c r="P59" s="12">
        <v>3</v>
      </c>
      <c r="R59" s="27"/>
    </row>
    <row r="60" spans="3:18" ht="11.25" customHeight="1">
      <c r="C60" s="27"/>
      <c r="D60" s="27"/>
      <c r="E60" s="27"/>
      <c r="L60" s="12" t="s">
        <v>1583</v>
      </c>
      <c r="M60" s="12" t="s">
        <v>1584</v>
      </c>
      <c r="N60" s="86">
        <v>32.6</v>
      </c>
      <c r="O60" s="41"/>
      <c r="P60" s="12">
        <v>3</v>
      </c>
      <c r="R60" s="27"/>
    </row>
    <row r="61" spans="12:16" ht="11.25" customHeight="1">
      <c r="L61" s="12" t="s">
        <v>1585</v>
      </c>
      <c r="M61" s="12" t="s">
        <v>1586</v>
      </c>
      <c r="N61" s="86">
        <v>37.9</v>
      </c>
      <c r="O61" s="41"/>
      <c r="P61" s="12">
        <v>4</v>
      </c>
    </row>
    <row r="62" spans="12:16" ht="11.25" customHeight="1">
      <c r="L62" s="12" t="s">
        <v>1587</v>
      </c>
      <c r="M62" s="12" t="s">
        <v>1588</v>
      </c>
      <c r="N62" s="86">
        <v>32.7</v>
      </c>
      <c r="O62" s="41"/>
      <c r="P62" s="12">
        <v>3</v>
      </c>
    </row>
    <row r="63" spans="12:16" ht="11.25" customHeight="1">
      <c r="L63" s="12" t="s">
        <v>1589</v>
      </c>
      <c r="M63" s="12" t="s">
        <v>1590</v>
      </c>
      <c r="N63" s="86">
        <v>31.1</v>
      </c>
      <c r="O63" s="41"/>
      <c r="P63" s="12">
        <v>3</v>
      </c>
    </row>
    <row r="64" spans="12:16" ht="11.25" customHeight="1">
      <c r="L64" s="12" t="s">
        <v>1592</v>
      </c>
      <c r="M64" s="12" t="s">
        <v>1593</v>
      </c>
      <c r="N64" s="86">
        <v>36.5</v>
      </c>
      <c r="O64" s="41"/>
      <c r="P64" s="12">
        <v>4</v>
      </c>
    </row>
    <row r="65" spans="12:16" ht="11.25" customHeight="1">
      <c r="L65" s="12" t="s">
        <v>3054</v>
      </c>
      <c r="M65" s="12" t="s">
        <v>1591</v>
      </c>
      <c r="N65" s="86">
        <v>33.2</v>
      </c>
      <c r="O65" s="41"/>
      <c r="P65" s="12">
        <v>3</v>
      </c>
    </row>
    <row r="66" spans="12:16" ht="11.25" customHeight="1">
      <c r="L66" s="37" t="s">
        <v>46</v>
      </c>
      <c r="M66" s="12" t="s">
        <v>1594</v>
      </c>
      <c r="N66" s="86">
        <v>39.9</v>
      </c>
      <c r="O66" s="41"/>
      <c r="P66" s="12">
        <v>4</v>
      </c>
    </row>
    <row r="67" spans="12:16" ht="11.25" customHeight="1">
      <c r="L67" s="12" t="s">
        <v>1595</v>
      </c>
      <c r="M67" s="12" t="s">
        <v>1596</v>
      </c>
      <c r="N67" s="86">
        <v>33.6</v>
      </c>
      <c r="O67" s="41"/>
      <c r="P67" s="12">
        <v>3</v>
      </c>
    </row>
    <row r="68" spans="12:16" ht="11.25" customHeight="1">
      <c r="L68" s="12" t="s">
        <v>1597</v>
      </c>
      <c r="M68" s="12" t="s">
        <v>1598</v>
      </c>
      <c r="N68" s="86">
        <v>31.8</v>
      </c>
      <c r="O68" s="41"/>
      <c r="P68" s="12">
        <v>3</v>
      </c>
    </row>
    <row r="69" spans="12:16" ht="11.25" customHeight="1">
      <c r="L69" s="12" t="s">
        <v>1599</v>
      </c>
      <c r="M69" s="12" t="s">
        <v>1600</v>
      </c>
      <c r="N69" s="86">
        <v>37.3</v>
      </c>
      <c r="O69" s="41"/>
      <c r="P69" s="12">
        <v>4</v>
      </c>
    </row>
    <row r="70" spans="12:16" ht="11.25" customHeight="1">
      <c r="L70" s="12" t="s">
        <v>1601</v>
      </c>
      <c r="M70" s="12" t="s">
        <v>1602</v>
      </c>
      <c r="N70" s="86">
        <v>37.7</v>
      </c>
      <c r="O70" s="41"/>
      <c r="P70" s="12">
        <v>4</v>
      </c>
    </row>
    <row r="71" spans="12:16" ht="11.25" customHeight="1">
      <c r="L71" s="12" t="s">
        <v>1603</v>
      </c>
      <c r="M71" s="12" t="s">
        <v>1604</v>
      </c>
      <c r="N71" s="86">
        <v>30.5</v>
      </c>
      <c r="O71" s="41"/>
      <c r="P71" s="12">
        <v>3</v>
      </c>
    </row>
    <row r="72" spans="12:16" ht="11.25" customHeight="1">
      <c r="L72" s="12" t="s">
        <v>1605</v>
      </c>
      <c r="M72" s="12" t="s">
        <v>1606</v>
      </c>
      <c r="N72" s="86">
        <v>38.4</v>
      </c>
      <c r="O72" s="41"/>
      <c r="P72" s="12">
        <v>4</v>
      </c>
    </row>
    <row r="73" spans="12:16" ht="11.25" customHeight="1">
      <c r="L73" s="22" t="s">
        <v>1273</v>
      </c>
      <c r="M73" s="22" t="s">
        <v>1607</v>
      </c>
      <c r="N73" s="86">
        <v>17</v>
      </c>
      <c r="O73" s="41"/>
      <c r="P73" s="12">
        <v>1</v>
      </c>
    </row>
    <row r="74" spans="12:16" ht="11.25" customHeight="1">
      <c r="L74" s="12" t="s">
        <v>1279</v>
      </c>
      <c r="M74" s="12" t="s">
        <v>1608</v>
      </c>
      <c r="N74" s="86">
        <v>23.9</v>
      </c>
      <c r="O74" s="41"/>
      <c r="P74" s="12">
        <v>2</v>
      </c>
    </row>
    <row r="75" spans="12:16" ht="11.25" customHeight="1">
      <c r="L75" s="12" t="s">
        <v>1287</v>
      </c>
      <c r="M75" s="12" t="s">
        <v>1609</v>
      </c>
      <c r="N75" s="86">
        <v>16.1</v>
      </c>
      <c r="O75" s="41"/>
      <c r="P75" s="12">
        <v>1</v>
      </c>
    </row>
    <row r="76" spans="12:16" ht="11.25" customHeight="1">
      <c r="L76" s="12" t="s">
        <v>1443</v>
      </c>
      <c r="M76" s="12" t="s">
        <v>1610</v>
      </c>
      <c r="N76" s="86">
        <v>20.6</v>
      </c>
      <c r="O76" s="41"/>
      <c r="P76" s="12">
        <v>2</v>
      </c>
    </row>
    <row r="77" spans="12:16" ht="11.25" customHeight="1">
      <c r="L77" s="12" t="s">
        <v>1448</v>
      </c>
      <c r="M77" s="12" t="s">
        <v>1611</v>
      </c>
      <c r="N77" s="86">
        <v>20.8</v>
      </c>
      <c r="O77" s="41"/>
      <c r="P77" s="12">
        <v>2</v>
      </c>
    </row>
    <row r="78" spans="12:16" ht="11.25" customHeight="1">
      <c r="L78" s="12" t="s">
        <v>1453</v>
      </c>
      <c r="M78" s="12" t="s">
        <v>1612</v>
      </c>
      <c r="N78" s="86">
        <v>13.5</v>
      </c>
      <c r="O78" s="41"/>
      <c r="P78" s="12">
        <v>1</v>
      </c>
    </row>
    <row r="79" spans="12:16" ht="11.25" customHeight="1">
      <c r="L79" s="12" t="s">
        <v>1458</v>
      </c>
      <c r="M79" s="12" t="s">
        <v>1613</v>
      </c>
      <c r="N79" s="86">
        <v>18.5</v>
      </c>
      <c r="O79" s="41"/>
      <c r="P79" s="12">
        <v>1</v>
      </c>
    </row>
    <row r="80" spans="12:16" ht="11.25" customHeight="1">
      <c r="L80" s="12" t="s">
        <v>1462</v>
      </c>
      <c r="M80" s="12" t="s">
        <v>1614</v>
      </c>
      <c r="N80" s="86">
        <v>15.5</v>
      </c>
      <c r="O80" s="41"/>
      <c r="P80" s="12">
        <v>1</v>
      </c>
    </row>
    <row r="81" spans="12:16" ht="11.25" customHeight="1">
      <c r="L81" s="12" t="s">
        <v>1468</v>
      </c>
      <c r="M81" s="12" t="s">
        <v>1615</v>
      </c>
      <c r="N81" s="86">
        <v>16</v>
      </c>
      <c r="O81" s="41"/>
      <c r="P81" s="12">
        <v>1</v>
      </c>
    </row>
    <row r="82" spans="12:16" ht="11.25" customHeight="1">
      <c r="L82" s="12" t="s">
        <v>1474</v>
      </c>
      <c r="M82" s="12" t="s">
        <v>1616</v>
      </c>
      <c r="N82" s="86">
        <v>30.9</v>
      </c>
      <c r="O82" s="41"/>
      <c r="P82" s="12">
        <v>3</v>
      </c>
    </row>
    <row r="83" spans="12:16" ht="11.25" customHeight="1">
      <c r="L83" s="12" t="s">
        <v>1476</v>
      </c>
      <c r="M83" s="12" t="s">
        <v>1617</v>
      </c>
      <c r="N83" s="86">
        <v>19.1</v>
      </c>
      <c r="O83" s="41"/>
      <c r="P83" s="12">
        <v>1</v>
      </c>
    </row>
    <row r="84" spans="12:16" ht="11.25" customHeight="1">
      <c r="L84" s="12" t="s">
        <v>1480</v>
      </c>
      <c r="M84" s="12" t="s">
        <v>1618</v>
      </c>
      <c r="N84" s="86">
        <v>15.6</v>
      </c>
      <c r="O84" s="41"/>
      <c r="P84" s="12">
        <v>1</v>
      </c>
    </row>
    <row r="85" spans="12:16" ht="11.25" customHeight="1">
      <c r="L85" s="12" t="s">
        <v>1483</v>
      </c>
      <c r="M85" s="12" t="s">
        <v>1619</v>
      </c>
      <c r="N85" s="86">
        <v>18.3</v>
      </c>
      <c r="O85" s="41"/>
      <c r="P85" s="12">
        <v>1</v>
      </c>
    </row>
    <row r="86" spans="12:16" ht="11.25" customHeight="1">
      <c r="L86" s="12" t="s">
        <v>1620</v>
      </c>
      <c r="M86" s="12" t="s">
        <v>1621</v>
      </c>
      <c r="N86" s="86">
        <v>29</v>
      </c>
      <c r="O86" s="41"/>
      <c r="P86" s="12">
        <v>3</v>
      </c>
    </row>
    <row r="87" spans="12:16" ht="11.25" customHeight="1">
      <c r="L87" s="12" t="s">
        <v>1622</v>
      </c>
      <c r="M87" s="12" t="s">
        <v>1623</v>
      </c>
      <c r="N87" s="86">
        <v>33.2</v>
      </c>
      <c r="O87" s="41"/>
      <c r="P87" s="12">
        <v>3</v>
      </c>
    </row>
    <row r="88" spans="12:16" ht="11.25" customHeight="1">
      <c r="L88" s="12" t="s">
        <v>1624</v>
      </c>
      <c r="M88" s="12" t="s">
        <v>1625</v>
      </c>
      <c r="N88" s="86">
        <v>34.5</v>
      </c>
      <c r="O88" s="41"/>
      <c r="P88" s="12">
        <v>3</v>
      </c>
    </row>
    <row r="89" spans="12:16" ht="11.25" customHeight="1">
      <c r="L89" s="12" t="s">
        <v>1626</v>
      </c>
      <c r="M89" s="12" t="s">
        <v>1627</v>
      </c>
      <c r="N89" s="86">
        <v>41</v>
      </c>
      <c r="O89" s="41"/>
      <c r="P89" s="12">
        <v>5</v>
      </c>
    </row>
    <row r="90" spans="12:16" ht="11.25" customHeight="1">
      <c r="L90" s="12" t="s">
        <v>1628</v>
      </c>
      <c r="M90" s="12" t="s">
        <v>1629</v>
      </c>
      <c r="N90" s="86">
        <v>35.7</v>
      </c>
      <c r="O90" s="41"/>
      <c r="P90" s="12">
        <v>4</v>
      </c>
    </row>
    <row r="91" spans="12:16" ht="11.25" customHeight="1">
      <c r="L91" s="12" t="s">
        <v>1630</v>
      </c>
      <c r="M91" s="12" t="s">
        <v>1631</v>
      </c>
      <c r="N91" s="86">
        <v>29.8</v>
      </c>
      <c r="O91" s="41"/>
      <c r="P91" s="12">
        <v>3</v>
      </c>
    </row>
    <row r="92" spans="12:16" ht="11.25" customHeight="1">
      <c r="L92" s="12" t="s">
        <v>1632</v>
      </c>
      <c r="M92" s="12" t="s">
        <v>655</v>
      </c>
      <c r="N92" s="86">
        <v>35.4</v>
      </c>
      <c r="O92" s="41"/>
      <c r="P92" s="12">
        <v>4</v>
      </c>
    </row>
    <row r="93" spans="12:16" ht="11.25" customHeight="1">
      <c r="L93" s="12" t="s">
        <v>656</v>
      </c>
      <c r="M93" s="12" t="s">
        <v>657</v>
      </c>
      <c r="N93" s="86">
        <v>42.6</v>
      </c>
      <c r="O93" s="41"/>
      <c r="P93" s="12">
        <v>5</v>
      </c>
    </row>
    <row r="94" spans="12:16" ht="11.25" customHeight="1">
      <c r="L94" s="12" t="s">
        <v>658</v>
      </c>
      <c r="M94" s="12" t="s">
        <v>1673</v>
      </c>
      <c r="N94" s="86">
        <v>31.5</v>
      </c>
      <c r="O94" s="41"/>
      <c r="P94" s="12">
        <v>3</v>
      </c>
    </row>
    <row r="95" spans="12:16" ht="11.25" customHeight="1">
      <c r="L95" s="12" t="s">
        <v>1674</v>
      </c>
      <c r="M95" s="12" t="s">
        <v>2643</v>
      </c>
      <c r="N95" s="86">
        <v>23</v>
      </c>
      <c r="O95" s="41"/>
      <c r="P95" s="12">
        <v>2</v>
      </c>
    </row>
    <row r="96" spans="12:16" ht="11.25" customHeight="1">
      <c r="L96" s="12" t="s">
        <v>1675</v>
      </c>
      <c r="M96" s="12" t="s">
        <v>1676</v>
      </c>
      <c r="N96" s="86">
        <v>22.4</v>
      </c>
      <c r="O96" s="41"/>
      <c r="P96" s="12">
        <v>2</v>
      </c>
    </row>
    <row r="97" spans="12:16" ht="11.25" customHeight="1">
      <c r="L97" s="12" t="s">
        <v>1677</v>
      </c>
      <c r="M97" s="12" t="s">
        <v>1995</v>
      </c>
      <c r="N97" s="86">
        <v>31.1</v>
      </c>
      <c r="O97" s="41"/>
      <c r="P97" s="12">
        <v>3</v>
      </c>
    </row>
    <row r="98" spans="12:16" ht="11.25" customHeight="1">
      <c r="L98" s="12" t="s">
        <v>1996</v>
      </c>
      <c r="M98" s="12" t="s">
        <v>1997</v>
      </c>
      <c r="N98" s="86">
        <v>28.7</v>
      </c>
      <c r="O98" s="41"/>
      <c r="P98" s="12">
        <v>3</v>
      </c>
    </row>
    <row r="99" spans="12:16" ht="11.25" customHeight="1">
      <c r="L99" s="12" t="s">
        <v>1998</v>
      </c>
      <c r="M99" s="12" t="s">
        <v>1999</v>
      </c>
      <c r="N99" s="86">
        <v>24.7</v>
      </c>
      <c r="O99" s="41"/>
      <c r="P99" s="12">
        <v>2</v>
      </c>
    </row>
    <row r="100" spans="12:16" ht="11.25" customHeight="1">
      <c r="L100" s="12" t="s">
        <v>2000</v>
      </c>
      <c r="M100" s="12" t="s">
        <v>2001</v>
      </c>
      <c r="N100" s="86">
        <v>24.1</v>
      </c>
      <c r="O100" s="41"/>
      <c r="P100" s="12">
        <v>2</v>
      </c>
    </row>
    <row r="101" spans="12:16" ht="11.25" customHeight="1">
      <c r="L101" s="12" t="s">
        <v>2002</v>
      </c>
      <c r="M101" s="12" t="s">
        <v>2003</v>
      </c>
      <c r="N101" s="86">
        <v>26.2</v>
      </c>
      <c r="O101" s="41"/>
      <c r="P101" s="12">
        <v>3</v>
      </c>
    </row>
    <row r="102" spans="12:16" ht="11.25" customHeight="1">
      <c r="L102" s="12" t="s">
        <v>2004</v>
      </c>
      <c r="M102" s="12" t="s">
        <v>2644</v>
      </c>
      <c r="N102" s="86">
        <v>20.9</v>
      </c>
      <c r="O102" s="41"/>
      <c r="P102" s="12">
        <v>2</v>
      </c>
    </row>
    <row r="103" spans="12:16" ht="11.25" customHeight="1">
      <c r="L103" s="12" t="s">
        <v>2005</v>
      </c>
      <c r="M103" s="12" t="s">
        <v>2645</v>
      </c>
      <c r="N103" s="86">
        <v>23.2</v>
      </c>
      <c r="O103" s="41"/>
      <c r="P103" s="12">
        <v>2</v>
      </c>
    </row>
    <row r="104" spans="12:16" ht="11.25" customHeight="1">
      <c r="L104" s="12" t="s">
        <v>2006</v>
      </c>
      <c r="M104" s="12" t="s">
        <v>2646</v>
      </c>
      <c r="N104" s="86">
        <v>24.4</v>
      </c>
      <c r="O104" s="41"/>
      <c r="P104" s="12">
        <v>2</v>
      </c>
    </row>
    <row r="105" spans="12:16" ht="11.25" customHeight="1">
      <c r="L105" s="12" t="s">
        <v>2007</v>
      </c>
      <c r="M105" s="12" t="s">
        <v>3233</v>
      </c>
      <c r="N105" s="86">
        <v>44.8</v>
      </c>
      <c r="O105" s="41"/>
      <c r="P105" s="12">
        <v>5</v>
      </c>
    </row>
    <row r="106" spans="12:16" ht="11.25" customHeight="1">
      <c r="L106" s="12" t="s">
        <v>3234</v>
      </c>
      <c r="M106" s="12" t="s">
        <v>3235</v>
      </c>
      <c r="N106" s="86">
        <v>27.4</v>
      </c>
      <c r="O106" s="41"/>
      <c r="P106" s="12">
        <v>3</v>
      </c>
    </row>
    <row r="107" spans="12:16" ht="11.25" customHeight="1">
      <c r="L107" s="12" t="s">
        <v>3236</v>
      </c>
      <c r="M107" s="12" t="s">
        <v>3237</v>
      </c>
      <c r="N107" s="86">
        <v>26.7</v>
      </c>
      <c r="O107" s="41"/>
      <c r="P107" s="12">
        <v>3</v>
      </c>
    </row>
    <row r="108" spans="12:16" ht="11.25" customHeight="1">
      <c r="L108" s="12" t="s">
        <v>975</v>
      </c>
      <c r="M108" s="12" t="s">
        <v>976</v>
      </c>
      <c r="N108" s="86">
        <v>30.6</v>
      </c>
      <c r="O108" s="41"/>
      <c r="P108" s="12">
        <v>3</v>
      </c>
    </row>
    <row r="109" spans="12:16" ht="11.25" customHeight="1">
      <c r="L109" s="12" t="s">
        <v>977</v>
      </c>
      <c r="M109" s="12" t="s">
        <v>2647</v>
      </c>
      <c r="N109" s="86">
        <v>31.3</v>
      </c>
      <c r="O109" s="41"/>
      <c r="P109" s="12">
        <v>3</v>
      </c>
    </row>
    <row r="110" spans="12:16" ht="11.25" customHeight="1">
      <c r="L110" s="12" t="s">
        <v>978</v>
      </c>
      <c r="M110" s="12" t="s">
        <v>979</v>
      </c>
      <c r="N110" s="86">
        <v>27.7</v>
      </c>
      <c r="O110" s="41"/>
      <c r="P110" s="12">
        <v>3</v>
      </c>
    </row>
    <row r="111" spans="12:16" ht="11.25" customHeight="1">
      <c r="L111" s="12" t="s">
        <v>980</v>
      </c>
      <c r="M111" s="12" t="s">
        <v>981</v>
      </c>
      <c r="N111" s="86">
        <v>29.4</v>
      </c>
      <c r="O111" s="41"/>
      <c r="P111" s="12">
        <v>3</v>
      </c>
    </row>
    <row r="112" spans="12:16" ht="11.25" customHeight="1">
      <c r="L112" s="12" t="s">
        <v>982</v>
      </c>
      <c r="M112" s="12" t="s">
        <v>983</v>
      </c>
      <c r="N112" s="86">
        <v>30</v>
      </c>
      <c r="O112" s="41"/>
      <c r="P112" s="12">
        <v>3</v>
      </c>
    </row>
    <row r="113" spans="12:16" ht="11.25" customHeight="1">
      <c r="L113" s="12" t="s">
        <v>984</v>
      </c>
      <c r="M113" s="12" t="s">
        <v>985</v>
      </c>
      <c r="N113" s="86">
        <v>29.5</v>
      </c>
      <c r="O113" s="41"/>
      <c r="P113" s="12">
        <v>3</v>
      </c>
    </row>
    <row r="114" spans="12:16" ht="11.25" customHeight="1">
      <c r="L114" s="12" t="s">
        <v>986</v>
      </c>
      <c r="M114" s="12" t="s">
        <v>987</v>
      </c>
      <c r="N114" s="86">
        <v>32.4</v>
      </c>
      <c r="O114" s="41"/>
      <c r="P114" s="12">
        <v>3</v>
      </c>
    </row>
    <row r="115" spans="12:16" ht="11.25" customHeight="1">
      <c r="L115" s="12" t="s">
        <v>988</v>
      </c>
      <c r="M115" s="12" t="s">
        <v>989</v>
      </c>
      <c r="N115" s="86">
        <v>29</v>
      </c>
      <c r="O115" s="41"/>
      <c r="P115" s="12">
        <v>3</v>
      </c>
    </row>
    <row r="116" spans="12:16" ht="11.25" customHeight="1">
      <c r="L116" s="12" t="s">
        <v>990</v>
      </c>
      <c r="M116" s="12" t="s">
        <v>991</v>
      </c>
      <c r="N116" s="86">
        <v>31.8</v>
      </c>
      <c r="O116" s="41"/>
      <c r="P116" s="12">
        <v>3</v>
      </c>
    </row>
    <row r="117" spans="12:16" ht="11.25" customHeight="1">
      <c r="L117" s="12" t="s">
        <v>992</v>
      </c>
      <c r="M117" s="12" t="s">
        <v>993</v>
      </c>
      <c r="N117" s="86">
        <v>34.8</v>
      </c>
      <c r="O117" s="41"/>
      <c r="P117" s="12">
        <v>3</v>
      </c>
    </row>
    <row r="118" spans="12:16" ht="11.25" customHeight="1">
      <c r="L118" s="12" t="s">
        <v>994</v>
      </c>
      <c r="M118" s="12" t="s">
        <v>995</v>
      </c>
      <c r="N118" s="86">
        <v>26.8</v>
      </c>
      <c r="O118" s="41"/>
      <c r="P118" s="12">
        <v>3</v>
      </c>
    </row>
    <row r="119" spans="12:16" ht="11.25" customHeight="1">
      <c r="L119" s="12" t="s">
        <v>996</v>
      </c>
      <c r="M119" s="12" t="s">
        <v>997</v>
      </c>
      <c r="N119" s="86">
        <v>31.2</v>
      </c>
      <c r="O119" s="41"/>
      <c r="P119" s="12">
        <v>3</v>
      </c>
    </row>
    <row r="120" spans="12:16" ht="11.25" customHeight="1">
      <c r="L120" s="12" t="s">
        <v>998</v>
      </c>
      <c r="M120" s="12" t="s">
        <v>999</v>
      </c>
      <c r="N120" s="86">
        <v>41.2</v>
      </c>
      <c r="O120" s="41"/>
      <c r="P120" s="12">
        <v>5</v>
      </c>
    </row>
    <row r="121" spans="12:16" ht="11.25" customHeight="1">
      <c r="L121" s="12" t="s">
        <v>1000</v>
      </c>
      <c r="M121" s="12" t="s">
        <v>1001</v>
      </c>
      <c r="N121" s="86">
        <v>32.7</v>
      </c>
      <c r="O121" s="41"/>
      <c r="P121" s="12">
        <v>3</v>
      </c>
    </row>
    <row r="122" spans="12:16" ht="11.25" customHeight="1">
      <c r="L122" s="12" t="s">
        <v>1002</v>
      </c>
      <c r="M122" s="12" t="s">
        <v>1003</v>
      </c>
      <c r="N122" s="86">
        <v>36.1</v>
      </c>
      <c r="O122" s="41"/>
      <c r="P122" s="12">
        <v>4</v>
      </c>
    </row>
    <row r="123" spans="12:16" ht="11.25" customHeight="1">
      <c r="L123" s="12" t="s">
        <v>1004</v>
      </c>
      <c r="M123" s="12" t="s">
        <v>1005</v>
      </c>
      <c r="N123" s="86">
        <v>27.9</v>
      </c>
      <c r="O123" s="41"/>
      <c r="P123" s="12">
        <v>3</v>
      </c>
    </row>
    <row r="124" spans="12:16" ht="11.25" customHeight="1">
      <c r="L124" s="12" t="s">
        <v>1006</v>
      </c>
      <c r="M124" s="12" t="s">
        <v>1007</v>
      </c>
      <c r="N124" s="86">
        <v>29</v>
      </c>
      <c r="O124" s="41"/>
      <c r="P124" s="12">
        <v>3</v>
      </c>
    </row>
    <row r="125" spans="12:16" ht="11.25" customHeight="1">
      <c r="L125" s="12" t="s">
        <v>1008</v>
      </c>
      <c r="M125" s="131" t="s">
        <v>1009</v>
      </c>
      <c r="N125" s="86">
        <v>33.3</v>
      </c>
      <c r="O125" s="41"/>
      <c r="P125" s="12">
        <v>3</v>
      </c>
    </row>
    <row r="126" spans="12:16" ht="11.25" customHeight="1">
      <c r="L126" s="12" t="s">
        <v>1010</v>
      </c>
      <c r="M126" s="131" t="s">
        <v>1011</v>
      </c>
      <c r="N126" s="86">
        <v>25.7</v>
      </c>
      <c r="O126" s="128" t="s">
        <v>3285</v>
      </c>
      <c r="P126" s="12">
        <v>3</v>
      </c>
    </row>
    <row r="127" spans="12:16" ht="11.25" customHeight="1">
      <c r="L127" s="131" t="s">
        <v>1012</v>
      </c>
      <c r="M127" s="12" t="s">
        <v>2648</v>
      </c>
      <c r="N127" s="162" t="s">
        <v>1353</v>
      </c>
      <c r="O127" s="41"/>
      <c r="P127" s="162" t="s">
        <v>1353</v>
      </c>
    </row>
    <row r="128" spans="12:16" ht="11.25" customHeight="1">
      <c r="L128" s="12" t="s">
        <v>1013</v>
      </c>
      <c r="M128" s="12" t="s">
        <v>2649</v>
      </c>
      <c r="N128" s="162" t="s">
        <v>1353</v>
      </c>
      <c r="O128" s="41"/>
      <c r="P128" s="162" t="s">
        <v>1353</v>
      </c>
    </row>
    <row r="129" spans="12:16" ht="11.25" customHeight="1">
      <c r="L129" s="12" t="s">
        <v>1014</v>
      </c>
      <c r="M129" s="12" t="s">
        <v>2650</v>
      </c>
      <c r="N129" s="162" t="s">
        <v>1353</v>
      </c>
      <c r="O129" s="41"/>
      <c r="P129" s="162" t="s">
        <v>1353</v>
      </c>
    </row>
    <row r="130" spans="12:16" ht="11.25" customHeight="1">
      <c r="L130" s="12" t="s">
        <v>1015</v>
      </c>
      <c r="M130" s="12" t="s">
        <v>2651</v>
      </c>
      <c r="N130" s="162" t="s">
        <v>1353</v>
      </c>
      <c r="O130" s="41"/>
      <c r="P130" s="162" t="s">
        <v>1353</v>
      </c>
    </row>
    <row r="131" spans="12:16" ht="11.25" customHeight="1">
      <c r="L131" s="88" t="s">
        <v>1404</v>
      </c>
      <c r="M131" s="88" t="s">
        <v>1405</v>
      </c>
      <c r="N131" s="86">
        <v>20.7</v>
      </c>
      <c r="O131" s="41"/>
      <c r="P131" s="12">
        <v>2</v>
      </c>
    </row>
    <row r="132" spans="12:16" ht="11.25" customHeight="1">
      <c r="L132" s="88" t="s">
        <v>2599</v>
      </c>
      <c r="M132" s="88" t="s">
        <v>2600</v>
      </c>
      <c r="N132" s="86">
        <v>19.3</v>
      </c>
      <c r="O132" s="41"/>
      <c r="P132" s="12">
        <v>1</v>
      </c>
    </row>
    <row r="133" spans="12:16" ht="11.25" customHeight="1">
      <c r="L133" s="12" t="s">
        <v>1016</v>
      </c>
      <c r="M133" s="12" t="s">
        <v>1017</v>
      </c>
      <c r="N133" s="86">
        <v>21.9</v>
      </c>
      <c r="O133" s="41"/>
      <c r="P133" s="12">
        <v>2</v>
      </c>
    </row>
    <row r="134" spans="12:16" ht="11.25" customHeight="1">
      <c r="L134" s="12" t="s">
        <v>1018</v>
      </c>
      <c r="M134" s="12" t="s">
        <v>1019</v>
      </c>
      <c r="N134" s="86">
        <v>21.5</v>
      </c>
      <c r="O134" s="41"/>
      <c r="P134" s="12">
        <v>2</v>
      </c>
    </row>
    <row r="135" spans="12:16" ht="11.25" customHeight="1">
      <c r="L135" s="12" t="s">
        <v>1020</v>
      </c>
      <c r="M135" s="12" t="s">
        <v>1021</v>
      </c>
      <c r="N135" s="86">
        <v>24.1</v>
      </c>
      <c r="O135" s="41"/>
      <c r="P135" s="12">
        <v>2</v>
      </c>
    </row>
    <row r="136" spans="12:16" ht="11.25" customHeight="1">
      <c r="L136" s="12" t="s">
        <v>1022</v>
      </c>
      <c r="M136" s="12" t="s">
        <v>1023</v>
      </c>
      <c r="N136" s="86">
        <v>25.1</v>
      </c>
      <c r="O136" s="41"/>
      <c r="P136" s="12">
        <v>3</v>
      </c>
    </row>
    <row r="137" spans="12:16" ht="11.25" customHeight="1">
      <c r="L137" s="12" t="s">
        <v>1031</v>
      </c>
      <c r="M137" s="12" t="s">
        <v>1032</v>
      </c>
      <c r="N137" s="86">
        <v>22.5</v>
      </c>
      <c r="O137" s="41"/>
      <c r="P137" s="12">
        <v>2</v>
      </c>
    </row>
    <row r="138" spans="12:16" ht="11.25" customHeight="1">
      <c r="L138" s="12" t="s">
        <v>1033</v>
      </c>
      <c r="M138" s="12" t="s">
        <v>1034</v>
      </c>
      <c r="N138" s="86">
        <v>20</v>
      </c>
      <c r="O138" s="41"/>
      <c r="P138" s="12">
        <v>2</v>
      </c>
    </row>
    <row r="139" spans="12:16" ht="11.25" customHeight="1">
      <c r="L139" s="12" t="s">
        <v>1035</v>
      </c>
      <c r="M139" s="12" t="s">
        <v>1036</v>
      </c>
      <c r="N139" s="86">
        <v>16.3</v>
      </c>
      <c r="O139" s="41"/>
      <c r="P139" s="12">
        <v>1</v>
      </c>
    </row>
    <row r="140" spans="12:16" ht="11.25" customHeight="1">
      <c r="L140" s="12" t="s">
        <v>1037</v>
      </c>
      <c r="M140" s="12" t="s">
        <v>1038</v>
      </c>
      <c r="N140" s="86">
        <v>15.1</v>
      </c>
      <c r="O140" s="41"/>
      <c r="P140" s="12">
        <v>1</v>
      </c>
    </row>
    <row r="141" spans="12:16" ht="11.25" customHeight="1">
      <c r="L141" s="12" t="s">
        <v>1039</v>
      </c>
      <c r="M141" s="12" t="s">
        <v>1040</v>
      </c>
      <c r="N141" s="86">
        <v>17.4</v>
      </c>
      <c r="O141" s="41"/>
      <c r="P141" s="12">
        <v>1</v>
      </c>
    </row>
    <row r="142" spans="12:16" ht="11.25" customHeight="1">
      <c r="L142" s="12" t="s">
        <v>1041</v>
      </c>
      <c r="M142" s="12" t="s">
        <v>1042</v>
      </c>
      <c r="N142" s="86">
        <v>16.3</v>
      </c>
      <c r="O142" s="41"/>
      <c r="P142" s="12">
        <v>1</v>
      </c>
    </row>
    <row r="143" spans="12:16" ht="11.25" customHeight="1">
      <c r="L143" s="12" t="s">
        <v>1043</v>
      </c>
      <c r="M143" s="12" t="s">
        <v>1044</v>
      </c>
      <c r="N143" s="86">
        <v>15</v>
      </c>
      <c r="O143" s="41"/>
      <c r="P143" s="12">
        <v>1</v>
      </c>
    </row>
    <row r="144" spans="12:16" ht="11.25" customHeight="1">
      <c r="L144" s="12" t="s">
        <v>1045</v>
      </c>
      <c r="M144" s="12" t="s">
        <v>1046</v>
      </c>
      <c r="N144" s="86">
        <v>17.7</v>
      </c>
      <c r="O144" s="41"/>
      <c r="P144" s="12">
        <v>1</v>
      </c>
    </row>
    <row r="145" spans="12:16" ht="11.25" customHeight="1">
      <c r="L145" s="12" t="s">
        <v>1500</v>
      </c>
      <c r="M145" s="12" t="s">
        <v>1549</v>
      </c>
      <c r="N145" s="86">
        <v>22.2</v>
      </c>
      <c r="O145" s="41"/>
      <c r="P145" s="12">
        <v>2</v>
      </c>
    </row>
    <row r="146" spans="12:16" ht="11.25" customHeight="1">
      <c r="L146" s="12" t="s">
        <v>1502</v>
      </c>
      <c r="M146" s="12" t="s">
        <v>191</v>
      </c>
      <c r="N146" s="86">
        <v>24</v>
      </c>
      <c r="O146" s="41"/>
      <c r="P146" s="12">
        <v>2</v>
      </c>
    </row>
    <row r="147" spans="12:16" ht="11.25" customHeight="1">
      <c r="L147" s="12" t="s">
        <v>1504</v>
      </c>
      <c r="M147" s="12" t="s">
        <v>1024</v>
      </c>
      <c r="N147" s="86">
        <v>21.4</v>
      </c>
      <c r="O147" s="41"/>
      <c r="P147" s="12">
        <v>2</v>
      </c>
    </row>
    <row r="148" spans="12:16" ht="11.25" customHeight="1">
      <c r="L148" s="12" t="s">
        <v>1512</v>
      </c>
      <c r="M148" s="12" t="s">
        <v>1025</v>
      </c>
      <c r="N148" s="86">
        <v>23.5</v>
      </c>
      <c r="O148" s="41"/>
      <c r="P148" s="12">
        <v>2</v>
      </c>
    </row>
    <row r="149" spans="12:16" ht="11.25" customHeight="1">
      <c r="L149" s="12" t="s">
        <v>1517</v>
      </c>
      <c r="M149" s="12" t="s">
        <v>1026</v>
      </c>
      <c r="N149" s="86">
        <v>25.6</v>
      </c>
      <c r="O149" s="41"/>
      <c r="P149" s="12">
        <v>3</v>
      </c>
    </row>
    <row r="150" spans="12:16" ht="11.25" customHeight="1">
      <c r="L150" s="12" t="s">
        <v>1526</v>
      </c>
      <c r="M150" s="12" t="s">
        <v>1027</v>
      </c>
      <c r="N150" s="86">
        <v>23</v>
      </c>
      <c r="O150" s="41"/>
      <c r="P150" s="12">
        <v>2</v>
      </c>
    </row>
    <row r="151" spans="12:16" ht="11.25" customHeight="1">
      <c r="L151" s="12" t="s">
        <v>1537</v>
      </c>
      <c r="M151" s="12" t="s">
        <v>1028</v>
      </c>
      <c r="N151" s="86">
        <v>23.2</v>
      </c>
      <c r="O151" s="41"/>
      <c r="P151" s="12">
        <v>2</v>
      </c>
    </row>
    <row r="152" spans="12:16" ht="11.25" customHeight="1">
      <c r="L152" s="12" t="s">
        <v>1540</v>
      </c>
      <c r="M152" s="12" t="s">
        <v>1029</v>
      </c>
      <c r="N152" s="86">
        <v>23.1</v>
      </c>
      <c r="O152" s="41"/>
      <c r="P152" s="12">
        <v>2</v>
      </c>
    </row>
    <row r="153" spans="12:16" ht="11.25" customHeight="1">
      <c r="L153" s="12" t="s">
        <v>1543</v>
      </c>
      <c r="M153" s="12" t="s">
        <v>1030</v>
      </c>
      <c r="N153" s="86">
        <v>24.7</v>
      </c>
      <c r="O153" s="41"/>
      <c r="P153" s="12">
        <v>2</v>
      </c>
    </row>
    <row r="154" spans="12:16" ht="11.25" customHeight="1">
      <c r="L154" s="12" t="s">
        <v>1047</v>
      </c>
      <c r="M154" s="12" t="s">
        <v>2725</v>
      </c>
      <c r="N154" s="86">
        <v>36.7</v>
      </c>
      <c r="O154" s="41"/>
      <c r="P154" s="12">
        <v>4</v>
      </c>
    </row>
    <row r="155" spans="12:16" ht="11.25" customHeight="1">
      <c r="L155" s="12" t="s">
        <v>1049</v>
      </c>
      <c r="M155" s="12" t="s">
        <v>2724</v>
      </c>
      <c r="N155" s="86">
        <v>29.2</v>
      </c>
      <c r="O155" s="41"/>
      <c r="P155" s="12">
        <v>3</v>
      </c>
    </row>
    <row r="156" spans="12:16" ht="11.25" customHeight="1">
      <c r="L156" s="12" t="s">
        <v>1051</v>
      </c>
      <c r="M156" s="12" t="s">
        <v>2723</v>
      </c>
      <c r="N156" s="86">
        <v>31.2</v>
      </c>
      <c r="O156" s="41"/>
      <c r="P156" s="12">
        <v>3</v>
      </c>
    </row>
    <row r="157" spans="12:16" ht="11.25" customHeight="1">
      <c r="L157" s="22" t="s">
        <v>1053</v>
      </c>
      <c r="M157" s="12" t="s">
        <v>1054</v>
      </c>
      <c r="N157" s="86">
        <v>41.3</v>
      </c>
      <c r="O157" s="41"/>
      <c r="P157" s="12">
        <v>5</v>
      </c>
    </row>
    <row r="158" spans="12:16" ht="11.25" customHeight="1">
      <c r="L158" s="22" t="s">
        <v>1055</v>
      </c>
      <c r="M158" s="22" t="s">
        <v>1056</v>
      </c>
      <c r="N158" s="86">
        <v>34.2</v>
      </c>
      <c r="O158" s="41"/>
      <c r="P158" s="12">
        <v>3</v>
      </c>
    </row>
    <row r="159" spans="12:16" ht="11.25" customHeight="1">
      <c r="L159" s="22" t="s">
        <v>1057</v>
      </c>
      <c r="M159" s="22" t="s">
        <v>1058</v>
      </c>
      <c r="N159" s="86">
        <v>21.3</v>
      </c>
      <c r="O159" s="41"/>
      <c r="P159" s="12">
        <v>2</v>
      </c>
    </row>
    <row r="160" spans="12:16" ht="11.25" customHeight="1">
      <c r="L160" s="12" t="s">
        <v>1059</v>
      </c>
      <c r="M160" s="12" t="s">
        <v>1060</v>
      </c>
      <c r="N160" s="86">
        <v>20.7</v>
      </c>
      <c r="O160" s="41"/>
      <c r="P160" s="12">
        <v>2</v>
      </c>
    </row>
    <row r="161" spans="12:16" ht="11.25" customHeight="1">
      <c r="L161" s="22" t="s">
        <v>1061</v>
      </c>
      <c r="M161" s="22" t="s">
        <v>1062</v>
      </c>
      <c r="N161" s="86">
        <v>19.8</v>
      </c>
      <c r="O161" s="41"/>
      <c r="P161" s="12">
        <v>1</v>
      </c>
    </row>
    <row r="162" spans="12:16" ht="11.25" customHeight="1">
      <c r="L162" s="22" t="s">
        <v>1063</v>
      </c>
      <c r="M162" s="22" t="s">
        <v>1064</v>
      </c>
      <c r="N162" s="86">
        <v>18</v>
      </c>
      <c r="O162" s="41"/>
      <c r="P162" s="12">
        <v>1</v>
      </c>
    </row>
    <row r="163" spans="12:16" ht="11.25" customHeight="1">
      <c r="L163" s="22" t="s">
        <v>1065</v>
      </c>
      <c r="M163" s="22" t="s">
        <v>1066</v>
      </c>
      <c r="N163" s="86">
        <v>18.6</v>
      </c>
      <c r="O163" s="41"/>
      <c r="P163" s="12">
        <v>1</v>
      </c>
    </row>
    <row r="164" spans="12:16" ht="11.25" customHeight="1">
      <c r="L164" s="22" t="s">
        <v>1067</v>
      </c>
      <c r="M164" s="22" t="s">
        <v>909</v>
      </c>
      <c r="N164" s="86">
        <v>20.3</v>
      </c>
      <c r="O164" s="41"/>
      <c r="P164" s="12">
        <v>2</v>
      </c>
    </row>
    <row r="165" spans="12:16" ht="11.25" customHeight="1">
      <c r="L165" s="22" t="s">
        <v>910</v>
      </c>
      <c r="M165" s="22" t="s">
        <v>911</v>
      </c>
      <c r="N165" s="86">
        <v>21.5</v>
      </c>
      <c r="O165" s="41"/>
      <c r="P165" s="12">
        <v>2</v>
      </c>
    </row>
    <row r="166" spans="12:16" ht="11.25" customHeight="1">
      <c r="L166" s="22" t="s">
        <v>912</v>
      </c>
      <c r="M166" s="22" t="s">
        <v>913</v>
      </c>
      <c r="N166" s="86">
        <v>36.6</v>
      </c>
      <c r="O166" s="41"/>
      <c r="P166" s="12">
        <v>4</v>
      </c>
    </row>
    <row r="167" spans="12:16" ht="11.25" customHeight="1">
      <c r="L167" s="22" t="s">
        <v>914</v>
      </c>
      <c r="M167" s="22" t="s">
        <v>915</v>
      </c>
      <c r="N167" s="86">
        <v>33.4</v>
      </c>
      <c r="O167" s="41"/>
      <c r="P167" s="12">
        <v>3</v>
      </c>
    </row>
    <row r="168" spans="12:16" ht="11.25" customHeight="1">
      <c r="L168" s="22" t="s">
        <v>916</v>
      </c>
      <c r="M168" s="22" t="s">
        <v>917</v>
      </c>
      <c r="N168" s="86">
        <v>31</v>
      </c>
      <c r="O168" s="41"/>
      <c r="P168" s="12">
        <v>3</v>
      </c>
    </row>
    <row r="169" spans="12:16" ht="11.25" customHeight="1">
      <c r="L169" s="12" t="s">
        <v>918</v>
      </c>
      <c r="M169" s="12" t="s">
        <v>919</v>
      </c>
      <c r="N169" s="86">
        <v>35.7</v>
      </c>
      <c r="O169" s="41"/>
      <c r="P169" s="12">
        <v>4</v>
      </c>
    </row>
    <row r="170" spans="12:16" ht="11.25" customHeight="1">
      <c r="L170" s="12" t="s">
        <v>920</v>
      </c>
      <c r="M170" s="12" t="s">
        <v>921</v>
      </c>
      <c r="N170" s="86">
        <v>36.7</v>
      </c>
      <c r="O170" s="41"/>
      <c r="P170" s="12">
        <v>4</v>
      </c>
    </row>
    <row r="171" spans="12:16" ht="11.25" customHeight="1">
      <c r="L171" s="12" t="s">
        <v>922</v>
      </c>
      <c r="M171" s="12" t="s">
        <v>923</v>
      </c>
      <c r="N171" s="86">
        <v>35.4</v>
      </c>
      <c r="O171" s="41"/>
      <c r="P171" s="12">
        <v>4</v>
      </c>
    </row>
    <row r="172" spans="12:16" ht="11.25" customHeight="1">
      <c r="L172" s="12" t="s">
        <v>924</v>
      </c>
      <c r="M172" s="12" t="s">
        <v>925</v>
      </c>
      <c r="N172" s="86">
        <v>47.5</v>
      </c>
      <c r="O172" s="41"/>
      <c r="P172" s="12">
        <v>5</v>
      </c>
    </row>
    <row r="173" spans="12:16" ht="11.25" customHeight="1">
      <c r="L173" s="12" t="s">
        <v>926</v>
      </c>
      <c r="M173" s="12" t="s">
        <v>927</v>
      </c>
      <c r="N173" s="86">
        <v>43.4</v>
      </c>
      <c r="O173" s="41"/>
      <c r="P173" s="12">
        <v>5</v>
      </c>
    </row>
    <row r="174" spans="12:16" ht="11.25" customHeight="1">
      <c r="L174" s="12" t="s">
        <v>928</v>
      </c>
      <c r="M174" s="12" t="s">
        <v>929</v>
      </c>
      <c r="N174" s="86">
        <v>39.2</v>
      </c>
      <c r="O174" s="41"/>
      <c r="P174" s="12">
        <v>4</v>
      </c>
    </row>
    <row r="175" spans="12:16" ht="11.25" customHeight="1">
      <c r="L175" s="12" t="s">
        <v>930</v>
      </c>
      <c r="M175" s="12" t="s">
        <v>931</v>
      </c>
      <c r="N175" s="86">
        <v>30.5</v>
      </c>
      <c r="O175" s="41"/>
      <c r="P175" s="12">
        <v>3</v>
      </c>
    </row>
    <row r="176" spans="12:16" ht="11.25" customHeight="1">
      <c r="L176" s="12" t="s">
        <v>932</v>
      </c>
      <c r="M176" s="12" t="s">
        <v>933</v>
      </c>
      <c r="N176" s="86">
        <v>36.1</v>
      </c>
      <c r="O176" s="41"/>
      <c r="P176" s="12">
        <v>4</v>
      </c>
    </row>
    <row r="177" spans="12:16" ht="11.25" customHeight="1">
      <c r="L177" s="12" t="s">
        <v>934</v>
      </c>
      <c r="M177" s="12" t="s">
        <v>935</v>
      </c>
      <c r="N177" s="86">
        <v>32.3</v>
      </c>
      <c r="O177" s="41"/>
      <c r="P177" s="12">
        <v>3</v>
      </c>
    </row>
    <row r="178" spans="12:16" ht="11.25" customHeight="1">
      <c r="L178" s="12" t="s">
        <v>936</v>
      </c>
      <c r="M178" s="12" t="s">
        <v>937</v>
      </c>
      <c r="N178" s="86">
        <v>25.1</v>
      </c>
      <c r="O178" s="41"/>
      <c r="P178" s="12">
        <v>3</v>
      </c>
    </row>
    <row r="179" spans="12:16" ht="11.25" customHeight="1">
      <c r="L179" s="12" t="s">
        <v>938</v>
      </c>
      <c r="M179" s="12" t="s">
        <v>939</v>
      </c>
      <c r="N179" s="86">
        <v>28.4</v>
      </c>
      <c r="O179" s="41"/>
      <c r="P179" s="12">
        <v>3</v>
      </c>
    </row>
    <row r="180" spans="12:16" ht="11.25" customHeight="1">
      <c r="L180" s="12" t="s">
        <v>21</v>
      </c>
      <c r="M180" s="12" t="s">
        <v>22</v>
      </c>
      <c r="N180" s="86">
        <v>35.7</v>
      </c>
      <c r="O180" s="41"/>
      <c r="P180" s="12">
        <v>4</v>
      </c>
    </row>
    <row r="181" spans="12:16" ht="11.25" customHeight="1">
      <c r="L181" s="12" t="s">
        <v>23</v>
      </c>
      <c r="M181" s="12" t="s">
        <v>24</v>
      </c>
      <c r="N181" s="86">
        <v>27.2</v>
      </c>
      <c r="O181" s="41"/>
      <c r="P181" s="12">
        <v>3</v>
      </c>
    </row>
    <row r="182" spans="12:16" ht="11.25" customHeight="1">
      <c r="L182" s="12" t="s">
        <v>25</v>
      </c>
      <c r="M182" s="12" t="s">
        <v>26</v>
      </c>
      <c r="N182" s="86">
        <v>27</v>
      </c>
      <c r="O182" s="41"/>
      <c r="P182" s="12">
        <v>3</v>
      </c>
    </row>
    <row r="183" spans="12:16" ht="11.25" customHeight="1">
      <c r="L183" s="12" t="s">
        <v>27</v>
      </c>
      <c r="M183" s="12" t="s">
        <v>28</v>
      </c>
      <c r="N183" s="86">
        <v>27.5</v>
      </c>
      <c r="O183" s="41"/>
      <c r="P183" s="12">
        <v>3</v>
      </c>
    </row>
    <row r="184" spans="12:16" ht="11.25" customHeight="1">
      <c r="L184" s="12" t="s">
        <v>29</v>
      </c>
      <c r="M184" s="12" t="s">
        <v>30</v>
      </c>
      <c r="N184" s="86">
        <v>30.5</v>
      </c>
      <c r="O184" s="41"/>
      <c r="P184" s="12">
        <v>3</v>
      </c>
    </row>
    <row r="185" spans="12:16" ht="11.25" customHeight="1">
      <c r="L185" s="12" t="s">
        <v>31</v>
      </c>
      <c r="M185" s="12" t="s">
        <v>32</v>
      </c>
      <c r="N185" s="86">
        <v>28.7</v>
      </c>
      <c r="O185" s="41"/>
      <c r="P185" s="12">
        <v>3</v>
      </c>
    </row>
    <row r="186" spans="12:16" ht="11.25" customHeight="1">
      <c r="L186" s="12" t="s">
        <v>2384</v>
      </c>
      <c r="M186" s="12" t="s">
        <v>2385</v>
      </c>
      <c r="N186" s="86">
        <v>30.1</v>
      </c>
      <c r="O186" s="41"/>
      <c r="P186" s="12">
        <v>3</v>
      </c>
    </row>
    <row r="187" spans="12:16" ht="11.25" customHeight="1">
      <c r="L187" s="12" t="s">
        <v>2386</v>
      </c>
      <c r="M187" s="12" t="s">
        <v>3011</v>
      </c>
      <c r="N187" s="86">
        <v>24.7</v>
      </c>
      <c r="O187" s="41"/>
      <c r="P187" s="12">
        <v>2</v>
      </c>
    </row>
    <row r="188" spans="12:16" ht="11.25" customHeight="1">
      <c r="L188" s="12" t="s">
        <v>2387</v>
      </c>
      <c r="M188" s="12" t="s">
        <v>2388</v>
      </c>
      <c r="N188" s="86">
        <v>33.9</v>
      </c>
      <c r="O188" s="41"/>
      <c r="P188" s="12">
        <v>3</v>
      </c>
    </row>
    <row r="189" spans="12:16" ht="11.25" customHeight="1">
      <c r="L189" s="12" t="s">
        <v>2389</v>
      </c>
      <c r="M189" s="12" t="s">
        <v>3012</v>
      </c>
      <c r="N189" s="86">
        <v>25.8</v>
      </c>
      <c r="O189" s="41"/>
      <c r="P189" s="12">
        <v>3</v>
      </c>
    </row>
    <row r="190" spans="12:16" ht="11.25" customHeight="1">
      <c r="L190" s="22" t="s">
        <v>2390</v>
      </c>
      <c r="M190" s="22" t="s">
        <v>3013</v>
      </c>
      <c r="N190" s="86">
        <v>25.4</v>
      </c>
      <c r="O190" s="41"/>
      <c r="P190" s="12">
        <v>3</v>
      </c>
    </row>
    <row r="191" spans="12:16" ht="11.25" customHeight="1">
      <c r="L191" s="22" t="s">
        <v>2391</v>
      </c>
      <c r="M191" s="22" t="s">
        <v>2392</v>
      </c>
      <c r="N191" s="86">
        <v>23.9</v>
      </c>
      <c r="O191" s="41"/>
      <c r="P191" s="12">
        <v>2</v>
      </c>
    </row>
    <row r="192" spans="12:16" ht="11.25" customHeight="1">
      <c r="L192" s="22" t="s">
        <v>2393</v>
      </c>
      <c r="M192" s="22" t="s">
        <v>2394</v>
      </c>
      <c r="N192" s="86">
        <v>22</v>
      </c>
      <c r="O192" s="41"/>
      <c r="P192" s="12">
        <v>2</v>
      </c>
    </row>
    <row r="193" spans="12:16" ht="11.25" customHeight="1">
      <c r="L193" s="22" t="s">
        <v>2395</v>
      </c>
      <c r="M193" s="22" t="s">
        <v>3014</v>
      </c>
      <c r="N193" s="86">
        <v>22.7</v>
      </c>
      <c r="O193" s="41"/>
      <c r="P193" s="12">
        <v>2</v>
      </c>
    </row>
    <row r="194" spans="12:16" ht="11.25" customHeight="1">
      <c r="L194" s="22" t="s">
        <v>2396</v>
      </c>
      <c r="M194" s="22" t="s">
        <v>2397</v>
      </c>
      <c r="N194" s="86">
        <v>24.1</v>
      </c>
      <c r="O194" s="41"/>
      <c r="P194" s="12">
        <v>2</v>
      </c>
    </row>
    <row r="195" spans="12:16" ht="11.25" customHeight="1">
      <c r="L195" s="22" t="s">
        <v>2398</v>
      </c>
      <c r="M195" s="22" t="s">
        <v>2399</v>
      </c>
      <c r="N195" s="86">
        <v>23.3</v>
      </c>
      <c r="O195" s="41"/>
      <c r="P195" s="12">
        <v>2</v>
      </c>
    </row>
    <row r="196" spans="12:16" ht="11.25" customHeight="1">
      <c r="L196" s="22" t="s">
        <v>2400</v>
      </c>
      <c r="M196" s="22" t="s">
        <v>2401</v>
      </c>
      <c r="N196" s="86">
        <v>23.4</v>
      </c>
      <c r="O196" s="41"/>
      <c r="P196" s="12">
        <v>2</v>
      </c>
    </row>
    <row r="197" spans="12:16" ht="11.25" customHeight="1">
      <c r="L197" s="22" t="s">
        <v>2402</v>
      </c>
      <c r="M197" s="22" t="s">
        <v>2403</v>
      </c>
      <c r="N197" s="86">
        <v>20.8</v>
      </c>
      <c r="O197" s="41"/>
      <c r="P197" s="12">
        <v>2</v>
      </c>
    </row>
    <row r="198" spans="12:16" ht="11.25" customHeight="1">
      <c r="L198" s="22" t="s">
        <v>2404</v>
      </c>
      <c r="M198" s="22" t="s">
        <v>3015</v>
      </c>
      <c r="N198" s="86">
        <v>25.2</v>
      </c>
      <c r="O198" s="41"/>
      <c r="P198" s="12">
        <v>3</v>
      </c>
    </row>
    <row r="199" spans="12:16" ht="11.25" customHeight="1">
      <c r="L199" s="22" t="s">
        <v>2405</v>
      </c>
      <c r="M199" s="22" t="s">
        <v>2406</v>
      </c>
      <c r="N199" s="86">
        <v>21.3</v>
      </c>
      <c r="O199" s="41"/>
      <c r="P199" s="12">
        <v>2</v>
      </c>
    </row>
    <row r="200" spans="12:16" ht="11.25" customHeight="1">
      <c r="L200" s="22" t="s">
        <v>2407</v>
      </c>
      <c r="M200" s="22" t="s">
        <v>2408</v>
      </c>
      <c r="N200" s="86">
        <v>21.4</v>
      </c>
      <c r="O200" s="41"/>
      <c r="P200" s="12">
        <v>2</v>
      </c>
    </row>
    <row r="201" spans="12:16" ht="11.25" customHeight="1">
      <c r="L201" s="22" t="s">
        <v>2409</v>
      </c>
      <c r="M201" s="22" t="s">
        <v>3016</v>
      </c>
      <c r="N201" s="86">
        <v>19.8</v>
      </c>
      <c r="O201" s="41"/>
      <c r="P201" s="12">
        <v>1</v>
      </c>
    </row>
    <row r="202" spans="12:16" ht="11.25" customHeight="1">
      <c r="L202" s="22" t="s">
        <v>2410</v>
      </c>
      <c r="M202" s="22" t="s">
        <v>2411</v>
      </c>
      <c r="N202" s="86">
        <v>26.7</v>
      </c>
      <c r="O202" s="41"/>
      <c r="P202" s="12">
        <v>3</v>
      </c>
    </row>
    <row r="203" spans="12:16" ht="11.25" customHeight="1">
      <c r="L203" s="22" t="s">
        <v>2412</v>
      </c>
      <c r="M203" s="22" t="s">
        <v>2413</v>
      </c>
      <c r="N203" s="86">
        <v>18.3</v>
      </c>
      <c r="O203" s="41"/>
      <c r="P203" s="12">
        <v>1</v>
      </c>
    </row>
    <row r="204" spans="12:16" ht="11.25" customHeight="1">
      <c r="L204" s="22" t="s">
        <v>2414</v>
      </c>
      <c r="M204" s="22" t="s">
        <v>2415</v>
      </c>
      <c r="N204" s="86">
        <v>20.3</v>
      </c>
      <c r="O204" s="41"/>
      <c r="P204" s="12">
        <v>2</v>
      </c>
    </row>
    <row r="205" spans="12:16" ht="11.25" customHeight="1">
      <c r="L205" s="22" t="s">
        <v>2416</v>
      </c>
      <c r="M205" s="22" t="s">
        <v>2417</v>
      </c>
      <c r="N205" s="86">
        <v>19</v>
      </c>
      <c r="O205" s="41"/>
      <c r="P205" s="12">
        <v>1</v>
      </c>
    </row>
    <row r="206" spans="12:16" ht="11.25" customHeight="1">
      <c r="L206" s="12" t="s">
        <v>2418</v>
      </c>
      <c r="M206" s="12" t="s">
        <v>2419</v>
      </c>
      <c r="N206" s="86">
        <v>26.2</v>
      </c>
      <c r="O206" s="41"/>
      <c r="P206" s="12">
        <v>3</v>
      </c>
    </row>
    <row r="207" spans="12:16" ht="11.25" customHeight="1">
      <c r="L207" s="12" t="s">
        <v>2420</v>
      </c>
      <c r="M207" s="12" t="s">
        <v>2421</v>
      </c>
      <c r="N207" s="86">
        <v>17.3</v>
      </c>
      <c r="O207" s="41"/>
      <c r="P207" s="12">
        <v>1</v>
      </c>
    </row>
    <row r="208" spans="12:16" ht="11.25" customHeight="1">
      <c r="L208" s="12" t="s">
        <v>2422</v>
      </c>
      <c r="M208" s="12" t="s">
        <v>3017</v>
      </c>
      <c r="N208" s="86">
        <v>16.8</v>
      </c>
      <c r="O208" s="41"/>
      <c r="P208" s="12">
        <v>1</v>
      </c>
    </row>
    <row r="209" spans="12:16" ht="11.25" customHeight="1">
      <c r="L209" s="12" t="s">
        <v>2423</v>
      </c>
      <c r="M209" s="12" t="s">
        <v>3018</v>
      </c>
      <c r="N209" s="86">
        <v>17.1</v>
      </c>
      <c r="O209" s="41"/>
      <c r="P209" s="12">
        <v>1</v>
      </c>
    </row>
    <row r="210" spans="12:16" ht="11.25" customHeight="1">
      <c r="L210" s="12" t="s">
        <v>2424</v>
      </c>
      <c r="M210" s="12" t="s">
        <v>2425</v>
      </c>
      <c r="N210" s="86">
        <v>14.5</v>
      </c>
      <c r="O210" s="41"/>
      <c r="P210" s="12">
        <v>1</v>
      </c>
    </row>
    <row r="211" spans="12:16" ht="11.25" customHeight="1">
      <c r="L211" s="12" t="s">
        <v>2426</v>
      </c>
      <c r="M211" s="12" t="s">
        <v>2427</v>
      </c>
      <c r="N211" s="86">
        <v>16.3</v>
      </c>
      <c r="O211" s="41"/>
      <c r="P211" s="12">
        <v>1</v>
      </c>
    </row>
    <row r="212" spans="12:16" ht="11.25" customHeight="1">
      <c r="L212" s="12" t="s">
        <v>2428</v>
      </c>
      <c r="M212" s="12" t="s">
        <v>2429</v>
      </c>
      <c r="N212" s="86">
        <v>14.1</v>
      </c>
      <c r="O212" s="41"/>
      <c r="P212" s="12">
        <v>1</v>
      </c>
    </row>
    <row r="213" spans="12:16" ht="11.25" customHeight="1">
      <c r="L213" s="22" t="s">
        <v>2430</v>
      </c>
      <c r="M213" s="22" t="s">
        <v>2431</v>
      </c>
      <c r="N213" s="86">
        <v>13.4</v>
      </c>
      <c r="O213" s="41"/>
      <c r="P213" s="12">
        <v>1</v>
      </c>
    </row>
    <row r="214" spans="12:16" ht="11.25" customHeight="1">
      <c r="L214" s="22" t="s">
        <v>2432</v>
      </c>
      <c r="M214" s="22" t="s">
        <v>2433</v>
      </c>
      <c r="N214" s="86">
        <v>12.7</v>
      </c>
      <c r="O214" s="41"/>
      <c r="P214" s="12">
        <v>1</v>
      </c>
    </row>
    <row r="215" spans="12:16" ht="11.25" customHeight="1">
      <c r="L215" s="22" t="s">
        <v>2434</v>
      </c>
      <c r="M215" s="22" t="s">
        <v>1354</v>
      </c>
      <c r="N215" s="86">
        <v>33.7</v>
      </c>
      <c r="O215" s="41"/>
      <c r="P215" s="12">
        <v>3</v>
      </c>
    </row>
    <row r="216" spans="12:16" ht="11.25" customHeight="1">
      <c r="L216" s="22" t="s">
        <v>2435</v>
      </c>
      <c r="M216" s="22" t="s">
        <v>2436</v>
      </c>
      <c r="N216" s="86">
        <v>14.3</v>
      </c>
      <c r="O216" s="41"/>
      <c r="P216" s="12">
        <v>1</v>
      </c>
    </row>
    <row r="217" spans="12:16" ht="11.25" customHeight="1">
      <c r="L217" s="12" t="s">
        <v>2437</v>
      </c>
      <c r="M217" s="22" t="s">
        <v>2438</v>
      </c>
      <c r="N217" s="86">
        <v>15.8</v>
      </c>
      <c r="O217" s="41"/>
      <c r="P217" s="12">
        <v>1</v>
      </c>
    </row>
    <row r="218" spans="12:16" ht="11.25" customHeight="1">
      <c r="L218" s="12" t="s">
        <v>2439</v>
      </c>
      <c r="M218" s="22" t="s">
        <v>2440</v>
      </c>
      <c r="N218" s="86">
        <v>25.3</v>
      </c>
      <c r="O218" s="41"/>
      <c r="P218" s="12">
        <v>3</v>
      </c>
    </row>
    <row r="219" spans="12:16" ht="11.25" customHeight="1">
      <c r="L219" s="22" t="s">
        <v>2441</v>
      </c>
      <c r="M219" s="22" t="s">
        <v>2442</v>
      </c>
      <c r="N219" s="86">
        <v>34.3</v>
      </c>
      <c r="O219" s="41"/>
      <c r="P219" s="12">
        <v>3</v>
      </c>
    </row>
    <row r="220" spans="12:16" ht="11.25" customHeight="1">
      <c r="L220" s="22" t="s">
        <v>2443</v>
      </c>
      <c r="M220" s="22" t="s">
        <v>2444</v>
      </c>
      <c r="N220" s="86">
        <v>46</v>
      </c>
      <c r="O220" s="41"/>
      <c r="P220" s="12">
        <v>5</v>
      </c>
    </row>
    <row r="221" spans="12:16" ht="11.25" customHeight="1">
      <c r="L221" s="22" t="s">
        <v>2445</v>
      </c>
      <c r="M221" s="22" t="s">
        <v>2446</v>
      </c>
      <c r="N221" s="86">
        <v>20.5</v>
      </c>
      <c r="O221" s="41"/>
      <c r="P221" s="12">
        <v>2</v>
      </c>
    </row>
    <row r="222" spans="12:16" ht="11.25" customHeight="1">
      <c r="L222" s="22" t="s">
        <v>2447</v>
      </c>
      <c r="M222" s="12" t="s">
        <v>2448</v>
      </c>
      <c r="N222" s="86">
        <v>22.2</v>
      </c>
      <c r="O222" s="41"/>
      <c r="P222" s="12">
        <v>2</v>
      </c>
    </row>
    <row r="223" spans="12:16" ht="11.25" customHeight="1">
      <c r="L223" s="22" t="s">
        <v>2449</v>
      </c>
      <c r="M223" s="22" t="s">
        <v>2450</v>
      </c>
      <c r="N223" s="86">
        <v>20.3</v>
      </c>
      <c r="O223" s="41"/>
      <c r="P223" s="12">
        <v>2</v>
      </c>
    </row>
    <row r="224" spans="12:16" ht="11.25" customHeight="1">
      <c r="L224" s="22" t="s">
        <v>2452</v>
      </c>
      <c r="M224" s="22" t="s">
        <v>2453</v>
      </c>
      <c r="N224" s="86">
        <v>34.4</v>
      </c>
      <c r="O224" s="41"/>
      <c r="P224" s="12">
        <v>3</v>
      </c>
    </row>
    <row r="225" spans="12:16" ht="11.25" customHeight="1">
      <c r="L225" s="22" t="s">
        <v>196</v>
      </c>
      <c r="M225" s="22" t="s">
        <v>198</v>
      </c>
      <c r="N225" s="86">
        <v>50.9</v>
      </c>
      <c r="O225" s="41"/>
      <c r="P225" s="12">
        <v>5</v>
      </c>
    </row>
    <row r="226" spans="12:16" ht="11.25" customHeight="1">
      <c r="L226" s="22" t="s">
        <v>197</v>
      </c>
      <c r="M226" s="22" t="s">
        <v>2451</v>
      </c>
      <c r="N226" s="86">
        <v>34.6</v>
      </c>
      <c r="O226" s="41"/>
      <c r="P226" s="12">
        <v>3</v>
      </c>
    </row>
    <row r="227" spans="12:16" ht="11.25" customHeight="1">
      <c r="L227" s="12" t="s">
        <v>200</v>
      </c>
      <c r="M227" s="12" t="s">
        <v>201</v>
      </c>
      <c r="N227" s="86">
        <v>32.4</v>
      </c>
      <c r="O227" s="41"/>
      <c r="P227" s="12">
        <v>3</v>
      </c>
    </row>
    <row r="228" spans="12:16" ht="11.25" customHeight="1">
      <c r="L228" s="12" t="s">
        <v>2454</v>
      </c>
      <c r="M228" s="12" t="s">
        <v>2455</v>
      </c>
      <c r="N228" s="86">
        <v>37.4</v>
      </c>
      <c r="O228" s="41"/>
      <c r="P228" s="12">
        <v>4</v>
      </c>
    </row>
    <row r="229" spans="12:16" ht="11.25" customHeight="1">
      <c r="L229" s="12" t="s">
        <v>2456</v>
      </c>
      <c r="M229" s="12" t="s">
        <v>2457</v>
      </c>
      <c r="N229" s="86">
        <v>50</v>
      </c>
      <c r="O229" s="41"/>
      <c r="P229" s="12">
        <v>5</v>
      </c>
    </row>
    <row r="230" spans="12:16" ht="11.25" customHeight="1">
      <c r="L230" s="12" t="s">
        <v>2458</v>
      </c>
      <c r="M230" s="12" t="s">
        <v>2459</v>
      </c>
      <c r="N230" s="86">
        <v>36.5</v>
      </c>
      <c r="O230" s="41"/>
      <c r="P230" s="12">
        <v>4</v>
      </c>
    </row>
    <row r="231" spans="12:16" ht="11.25" customHeight="1">
      <c r="L231" s="12" t="s">
        <v>2460</v>
      </c>
      <c r="M231" s="12" t="s">
        <v>2461</v>
      </c>
      <c r="N231" s="86">
        <v>31.6</v>
      </c>
      <c r="O231" s="41"/>
      <c r="P231" s="12">
        <v>3</v>
      </c>
    </row>
    <row r="232" spans="12:16" ht="11.25" customHeight="1">
      <c r="L232" s="25" t="s">
        <v>2462</v>
      </c>
      <c r="M232" s="25" t="s">
        <v>2463</v>
      </c>
      <c r="N232" s="86">
        <v>39.1</v>
      </c>
      <c r="O232" s="41"/>
      <c r="P232" s="12">
        <v>4</v>
      </c>
    </row>
    <row r="233" spans="12:16" ht="11.25" customHeight="1">
      <c r="L233" s="25" t="s">
        <v>2464</v>
      </c>
      <c r="M233" s="25" t="s">
        <v>2465</v>
      </c>
      <c r="N233" s="86">
        <v>39.3</v>
      </c>
      <c r="O233" s="41"/>
      <c r="P233" s="12">
        <v>4</v>
      </c>
    </row>
    <row r="234" spans="12:16" ht="11.25" customHeight="1">
      <c r="L234" s="25" t="s">
        <v>2466</v>
      </c>
      <c r="M234" s="25" t="s">
        <v>2467</v>
      </c>
      <c r="N234" s="86">
        <v>30.7</v>
      </c>
      <c r="O234" s="41"/>
      <c r="P234" s="12">
        <v>3</v>
      </c>
    </row>
    <row r="235" spans="12:16" ht="11.25" customHeight="1">
      <c r="L235" s="25" t="s">
        <v>2468</v>
      </c>
      <c r="M235" s="25" t="s">
        <v>2469</v>
      </c>
      <c r="N235" s="86">
        <v>32.3</v>
      </c>
      <c r="O235" s="41"/>
      <c r="P235" s="12">
        <v>3</v>
      </c>
    </row>
    <row r="236" spans="12:16" ht="11.25" customHeight="1">
      <c r="L236" s="25" t="s">
        <v>2470</v>
      </c>
      <c r="M236" s="25" t="s">
        <v>2471</v>
      </c>
      <c r="N236" s="86">
        <v>34.8</v>
      </c>
      <c r="O236" s="41"/>
      <c r="P236" s="12">
        <v>3</v>
      </c>
    </row>
    <row r="237" spans="12:16" ht="11.25" customHeight="1">
      <c r="L237" s="25" t="s">
        <v>2472</v>
      </c>
      <c r="M237" s="25" t="s">
        <v>2473</v>
      </c>
      <c r="N237" s="86">
        <v>26.5</v>
      </c>
      <c r="O237" s="41"/>
      <c r="P237" s="12">
        <v>3</v>
      </c>
    </row>
    <row r="238" spans="12:16" ht="11.25" customHeight="1">
      <c r="L238" s="25" t="s">
        <v>2474</v>
      </c>
      <c r="M238" s="25" t="s">
        <v>2475</v>
      </c>
      <c r="N238" s="86">
        <v>32</v>
      </c>
      <c r="O238" s="41"/>
      <c r="P238" s="12">
        <v>3</v>
      </c>
    </row>
    <row r="239" spans="12:16" ht="11.25" customHeight="1">
      <c r="L239" s="25" t="s">
        <v>2476</v>
      </c>
      <c r="M239" s="25" t="s">
        <v>2477</v>
      </c>
      <c r="N239" s="86">
        <v>37.8</v>
      </c>
      <c r="O239" s="41"/>
      <c r="P239" s="12">
        <v>4</v>
      </c>
    </row>
    <row r="240" spans="12:16" ht="11.25" customHeight="1">
      <c r="L240" s="25" t="s">
        <v>2479</v>
      </c>
      <c r="M240" s="25" t="s">
        <v>2480</v>
      </c>
      <c r="N240" s="86">
        <v>35</v>
      </c>
      <c r="O240" s="41"/>
      <c r="P240" s="12">
        <v>4</v>
      </c>
    </row>
    <row r="241" spans="12:16" ht="11.25" customHeight="1">
      <c r="L241" s="25" t="s">
        <v>2481</v>
      </c>
      <c r="M241" s="25" t="s">
        <v>2482</v>
      </c>
      <c r="N241" s="86">
        <v>36</v>
      </c>
      <c r="O241" s="41"/>
      <c r="P241" s="12">
        <v>4</v>
      </c>
    </row>
    <row r="242" spans="12:16" ht="11.25" customHeight="1">
      <c r="L242" s="25" t="s">
        <v>13</v>
      </c>
      <c r="M242" s="25" t="s">
        <v>2478</v>
      </c>
      <c r="N242" s="86">
        <v>39.7</v>
      </c>
      <c r="O242" s="41"/>
      <c r="P242" s="12">
        <v>4</v>
      </c>
    </row>
    <row r="243" spans="12:16" ht="11.25" customHeight="1">
      <c r="L243" s="25" t="s">
        <v>14</v>
      </c>
      <c r="M243" s="25" t="s">
        <v>2483</v>
      </c>
      <c r="N243" s="86">
        <v>31.1</v>
      </c>
      <c r="O243" s="41"/>
      <c r="P243" s="12">
        <v>3</v>
      </c>
    </row>
    <row r="244" spans="12:18" ht="11.25" customHeight="1">
      <c r="L244" s="25" t="s">
        <v>2484</v>
      </c>
      <c r="M244" s="25" t="s">
        <v>3039</v>
      </c>
      <c r="N244" s="86">
        <v>28.9</v>
      </c>
      <c r="O244" s="41"/>
      <c r="P244" s="12">
        <v>3</v>
      </c>
      <c r="Q244" s="27"/>
      <c r="R244" s="38"/>
    </row>
    <row r="245" spans="12:18" ht="11.25" customHeight="1">
      <c r="L245" s="25" t="s">
        <v>3040</v>
      </c>
      <c r="M245" s="25" t="s">
        <v>3041</v>
      </c>
      <c r="N245" s="86">
        <v>40.1</v>
      </c>
      <c r="O245" s="41"/>
      <c r="P245" s="12">
        <v>5</v>
      </c>
      <c r="Q245" s="27"/>
      <c r="R245" s="38"/>
    </row>
    <row r="246" spans="12:18" ht="11.25" customHeight="1">
      <c r="L246" s="25" t="s">
        <v>3042</v>
      </c>
      <c r="M246" s="25" t="s">
        <v>3043</v>
      </c>
      <c r="N246" s="86">
        <v>31.7</v>
      </c>
      <c r="O246" s="41"/>
      <c r="P246" s="12">
        <v>3</v>
      </c>
      <c r="Q246" s="27"/>
      <c r="R246" s="27"/>
    </row>
    <row r="247" spans="12:18" ht="11.25" customHeight="1">
      <c r="L247" s="25" t="s">
        <v>3044</v>
      </c>
      <c r="M247" s="25" t="s">
        <v>3045</v>
      </c>
      <c r="N247" s="86">
        <v>34.5</v>
      </c>
      <c r="O247" s="41"/>
      <c r="P247" s="12">
        <v>3</v>
      </c>
      <c r="Q247" s="27"/>
      <c r="R247" s="27"/>
    </row>
    <row r="248" spans="12:18" ht="11.25" customHeight="1">
      <c r="L248" s="25" t="s">
        <v>3046</v>
      </c>
      <c r="M248" s="25" t="s">
        <v>1847</v>
      </c>
      <c r="N248" s="86">
        <v>35</v>
      </c>
      <c r="O248" s="41"/>
      <c r="P248" s="12">
        <v>4</v>
      </c>
      <c r="Q248" s="27"/>
      <c r="R248" s="27"/>
    </row>
    <row r="249" spans="12:18" ht="11.25" customHeight="1">
      <c r="L249" s="25" t="s">
        <v>1848</v>
      </c>
      <c r="M249" s="25" t="s">
        <v>1849</v>
      </c>
      <c r="N249" s="86">
        <v>35.8</v>
      </c>
      <c r="O249" s="41"/>
      <c r="P249" s="12">
        <v>4</v>
      </c>
      <c r="Q249" s="27"/>
      <c r="R249" s="27"/>
    </row>
    <row r="250" spans="12:18" ht="11.25" customHeight="1">
      <c r="L250" s="25" t="s">
        <v>1850</v>
      </c>
      <c r="M250" s="25" t="s">
        <v>1851</v>
      </c>
      <c r="N250" s="86">
        <v>29.1</v>
      </c>
      <c r="O250" s="41"/>
      <c r="P250" s="12">
        <v>3</v>
      </c>
      <c r="Q250" s="27"/>
      <c r="R250" s="27"/>
    </row>
    <row r="251" spans="12:18" ht="11.25" customHeight="1">
      <c r="L251" s="25" t="s">
        <v>1852</v>
      </c>
      <c r="M251" s="25" t="s">
        <v>1853</v>
      </c>
      <c r="N251" s="86">
        <v>38.5</v>
      </c>
      <c r="O251" s="41"/>
      <c r="P251" s="12">
        <v>4</v>
      </c>
      <c r="Q251" s="27"/>
      <c r="R251" s="27"/>
    </row>
    <row r="252" spans="12:18" ht="11.25" customHeight="1">
      <c r="L252" s="25" t="s">
        <v>1854</v>
      </c>
      <c r="M252" s="25" t="s">
        <v>1855</v>
      </c>
      <c r="N252" s="86">
        <v>34.1</v>
      </c>
      <c r="O252" s="41"/>
      <c r="P252" s="12">
        <v>3</v>
      </c>
      <c r="Q252" s="27"/>
      <c r="R252" s="27"/>
    </row>
    <row r="253" spans="12:18" ht="11.25" customHeight="1">
      <c r="L253" s="25" t="s">
        <v>1856</v>
      </c>
      <c r="M253" s="25" t="s">
        <v>1857</v>
      </c>
      <c r="N253" s="86">
        <v>31.4</v>
      </c>
      <c r="O253" s="41"/>
      <c r="P253" s="12">
        <v>3</v>
      </c>
      <c r="Q253" s="27"/>
      <c r="R253" s="27"/>
    </row>
    <row r="254" spans="12:18" ht="11.25" customHeight="1">
      <c r="L254" s="25" t="s">
        <v>1858</v>
      </c>
      <c r="M254" s="25" t="s">
        <v>1859</v>
      </c>
      <c r="N254" s="86">
        <v>38.6</v>
      </c>
      <c r="O254" s="41"/>
      <c r="P254" s="12">
        <v>4</v>
      </c>
      <c r="Q254" s="27"/>
      <c r="R254" s="27"/>
    </row>
    <row r="255" spans="12:18" ht="11.25" customHeight="1">
      <c r="L255" s="25" t="s">
        <v>1860</v>
      </c>
      <c r="M255" s="25" t="s">
        <v>1861</v>
      </c>
      <c r="N255" s="86">
        <v>45.3</v>
      </c>
      <c r="O255" s="41"/>
      <c r="P255" s="12">
        <v>5</v>
      </c>
      <c r="Q255" s="27"/>
      <c r="R255" s="27"/>
    </row>
    <row r="256" spans="12:18" ht="11.25" customHeight="1">
      <c r="L256" s="25" t="s">
        <v>1862</v>
      </c>
      <c r="M256" s="25" t="s">
        <v>1863</v>
      </c>
      <c r="N256" s="86">
        <v>34.1</v>
      </c>
      <c r="O256" s="41"/>
      <c r="P256" s="12">
        <v>3</v>
      </c>
      <c r="Q256" s="27"/>
      <c r="R256" s="27"/>
    </row>
    <row r="257" spans="12:18" ht="11.25" customHeight="1">
      <c r="L257" s="25" t="s">
        <v>1864</v>
      </c>
      <c r="M257" s="25" t="s">
        <v>1865</v>
      </c>
      <c r="N257" s="86">
        <v>59.4</v>
      </c>
      <c r="O257" s="41"/>
      <c r="P257" s="12">
        <v>5</v>
      </c>
      <c r="Q257" s="27"/>
      <c r="R257" s="27"/>
    </row>
    <row r="258" spans="12:18" ht="11.25" customHeight="1">
      <c r="L258" s="25" t="s">
        <v>1866</v>
      </c>
      <c r="M258" s="25" t="s">
        <v>1867</v>
      </c>
      <c r="N258" s="86">
        <v>46.9</v>
      </c>
      <c r="O258" s="41"/>
      <c r="P258" s="12">
        <v>5</v>
      </c>
      <c r="Q258" s="27"/>
      <c r="R258" s="27"/>
    </row>
    <row r="259" spans="12:18" ht="11.25" customHeight="1">
      <c r="L259" s="25" t="s">
        <v>1868</v>
      </c>
      <c r="M259" s="25" t="s">
        <v>563</v>
      </c>
      <c r="N259" s="86">
        <v>47.6</v>
      </c>
      <c r="O259" s="41"/>
      <c r="P259" s="12">
        <v>5</v>
      </c>
      <c r="Q259" s="27"/>
      <c r="R259" s="27"/>
    </row>
    <row r="260" spans="12:18" ht="11.25" customHeight="1">
      <c r="L260" s="25" t="s">
        <v>564</v>
      </c>
      <c r="M260" s="25" t="s">
        <v>565</v>
      </c>
      <c r="N260" s="86">
        <v>44.7</v>
      </c>
      <c r="O260" s="41"/>
      <c r="P260" s="12">
        <v>5</v>
      </c>
      <c r="Q260" s="27"/>
      <c r="R260" s="27"/>
    </row>
    <row r="261" spans="12:18" ht="11.25" customHeight="1">
      <c r="L261" s="25" t="s">
        <v>566</v>
      </c>
      <c r="M261" s="25" t="s">
        <v>636</v>
      </c>
      <c r="N261" s="86">
        <v>40.8</v>
      </c>
      <c r="O261" s="41"/>
      <c r="P261" s="12">
        <v>5</v>
      </c>
      <c r="Q261" s="27"/>
      <c r="R261" s="27"/>
    </row>
    <row r="262" spans="12:18" ht="11.25" customHeight="1">
      <c r="L262" s="25" t="s">
        <v>637</v>
      </c>
      <c r="M262" s="25" t="s">
        <v>638</v>
      </c>
      <c r="N262" s="86">
        <v>34.2</v>
      </c>
      <c r="O262" s="41"/>
      <c r="P262" s="12">
        <v>3</v>
      </c>
      <c r="Q262" s="27"/>
      <c r="R262" s="27"/>
    </row>
    <row r="263" spans="12:18" ht="11.25" customHeight="1">
      <c r="L263" s="25" t="s">
        <v>639</v>
      </c>
      <c r="M263" s="25" t="s">
        <v>640</v>
      </c>
      <c r="N263" s="86">
        <v>41.2</v>
      </c>
      <c r="O263" s="41"/>
      <c r="P263" s="12">
        <v>5</v>
      </c>
      <c r="Q263" s="27"/>
      <c r="R263" s="27"/>
    </row>
    <row r="264" spans="12:18" ht="11.25" customHeight="1">
      <c r="L264" s="25" t="s">
        <v>641</v>
      </c>
      <c r="M264" s="25" t="s">
        <v>642</v>
      </c>
      <c r="N264" s="86">
        <v>38.9</v>
      </c>
      <c r="O264" s="41"/>
      <c r="P264" s="12">
        <v>4</v>
      </c>
      <c r="Q264" s="27"/>
      <c r="R264" s="27"/>
    </row>
    <row r="265" spans="12:18" ht="11.25" customHeight="1">
      <c r="L265" s="25" t="s">
        <v>643</v>
      </c>
      <c r="M265" s="25" t="s">
        <v>644</v>
      </c>
      <c r="N265" s="86">
        <v>33.3</v>
      </c>
      <c r="O265" s="41"/>
      <c r="P265" s="12">
        <v>3</v>
      </c>
      <c r="Q265" s="27"/>
      <c r="R265" s="27"/>
    </row>
    <row r="266" spans="12:18" ht="11.25" customHeight="1">
      <c r="L266" s="25" t="s">
        <v>645</v>
      </c>
      <c r="M266" s="25" t="s">
        <v>646</v>
      </c>
      <c r="N266" s="86">
        <v>36.5</v>
      </c>
      <c r="O266" s="41"/>
      <c r="P266" s="12">
        <v>4</v>
      </c>
      <c r="Q266" s="27"/>
      <c r="R266" s="27"/>
    </row>
    <row r="267" spans="12:18" ht="11.25" customHeight="1">
      <c r="L267" s="25" t="s">
        <v>647</v>
      </c>
      <c r="M267" s="25" t="s">
        <v>648</v>
      </c>
      <c r="N267" s="86">
        <v>30.6</v>
      </c>
      <c r="O267" s="41"/>
      <c r="P267" s="12">
        <v>3</v>
      </c>
      <c r="Q267" s="27"/>
      <c r="R267" s="27"/>
    </row>
    <row r="268" spans="12:18" ht="11.25" customHeight="1">
      <c r="L268" s="25" t="s">
        <v>649</v>
      </c>
      <c r="M268" s="25" t="s">
        <v>650</v>
      </c>
      <c r="N268" s="86">
        <v>36.1</v>
      </c>
      <c r="O268" s="41"/>
      <c r="P268" s="12">
        <v>4</v>
      </c>
      <c r="Q268" s="27"/>
      <c r="R268" s="27"/>
    </row>
    <row r="269" spans="12:18" ht="11.25" customHeight="1">
      <c r="L269" s="25" t="s">
        <v>651</v>
      </c>
      <c r="M269" s="25" t="s">
        <v>652</v>
      </c>
      <c r="N269" s="86">
        <v>44.7</v>
      </c>
      <c r="O269" s="41"/>
      <c r="P269" s="12">
        <v>5</v>
      </c>
      <c r="Q269" s="27"/>
      <c r="R269" s="27"/>
    </row>
    <row r="270" spans="12:16" ht="11.25" customHeight="1">
      <c r="L270" s="25" t="s">
        <v>653</v>
      </c>
      <c r="M270" s="25" t="s">
        <v>1367</v>
      </c>
      <c r="N270" s="86">
        <v>36.8</v>
      </c>
      <c r="O270" s="41"/>
      <c r="P270" s="12">
        <v>4</v>
      </c>
    </row>
    <row r="271" spans="12:16" ht="11.25" customHeight="1">
      <c r="L271" s="25" t="s">
        <v>1368</v>
      </c>
      <c r="M271" s="25" t="s">
        <v>1369</v>
      </c>
      <c r="N271" s="86">
        <v>42.1</v>
      </c>
      <c r="O271" s="41"/>
      <c r="P271" s="12">
        <v>5</v>
      </c>
    </row>
    <row r="272" spans="12:16" ht="11.25" customHeight="1">
      <c r="L272" s="25" t="s">
        <v>1370</v>
      </c>
      <c r="M272" s="25" t="s">
        <v>1371</v>
      </c>
      <c r="N272" s="86">
        <v>39.2</v>
      </c>
      <c r="O272" s="41"/>
      <c r="P272" s="12">
        <v>4</v>
      </c>
    </row>
    <row r="273" spans="12:16" ht="11.25" customHeight="1">
      <c r="L273" s="25" t="s">
        <v>1372</v>
      </c>
      <c r="M273" s="25" t="s">
        <v>2652</v>
      </c>
      <c r="N273" s="86">
        <v>32.9</v>
      </c>
      <c r="O273" s="41"/>
      <c r="P273" s="12">
        <v>3</v>
      </c>
    </row>
    <row r="274" spans="12:16" ht="11.25" customHeight="1">
      <c r="L274" s="25" t="s">
        <v>1792</v>
      </c>
      <c r="M274" s="25" t="s">
        <v>1373</v>
      </c>
      <c r="N274" s="86">
        <v>38.4</v>
      </c>
      <c r="O274" s="41"/>
      <c r="P274" s="12">
        <v>4</v>
      </c>
    </row>
    <row r="275" spans="12:16" ht="11.25" customHeight="1">
      <c r="L275" s="25" t="s">
        <v>1793</v>
      </c>
      <c r="M275" s="25" t="s">
        <v>1374</v>
      </c>
      <c r="N275" s="162" t="s">
        <v>1353</v>
      </c>
      <c r="O275" s="41"/>
      <c r="P275" s="162" t="s">
        <v>1353</v>
      </c>
    </row>
    <row r="276" spans="12:16" ht="11.25" customHeight="1">
      <c r="L276" s="25" t="s">
        <v>1375</v>
      </c>
      <c r="M276" s="25" t="s">
        <v>1376</v>
      </c>
      <c r="N276" s="86">
        <v>52.2</v>
      </c>
      <c r="O276" s="41"/>
      <c r="P276" s="12">
        <v>5</v>
      </c>
    </row>
    <row r="277" spans="12:16" ht="11.25" customHeight="1">
      <c r="L277" s="25" t="s">
        <v>1377</v>
      </c>
      <c r="M277" s="25" t="s">
        <v>1378</v>
      </c>
      <c r="N277" s="86">
        <v>32.7</v>
      </c>
      <c r="O277" s="41"/>
      <c r="P277" s="12">
        <v>3</v>
      </c>
    </row>
    <row r="278" spans="12:16" ht="11.25" customHeight="1">
      <c r="L278" s="25" t="s">
        <v>1379</v>
      </c>
      <c r="M278" s="25" t="s">
        <v>1380</v>
      </c>
      <c r="N278" s="86">
        <v>36.1</v>
      </c>
      <c r="O278" s="41"/>
      <c r="P278" s="12">
        <v>4</v>
      </c>
    </row>
    <row r="279" spans="12:16" ht="11.25" customHeight="1">
      <c r="L279" s="25" t="s">
        <v>1381</v>
      </c>
      <c r="M279" s="25" t="s">
        <v>1382</v>
      </c>
      <c r="N279" s="86">
        <v>37</v>
      </c>
      <c r="O279" s="41"/>
      <c r="P279" s="12">
        <v>4</v>
      </c>
    </row>
    <row r="280" spans="12:16" ht="11.25" customHeight="1">
      <c r="L280" s="25" t="s">
        <v>1383</v>
      </c>
      <c r="M280" s="25" t="s">
        <v>1384</v>
      </c>
      <c r="N280" s="86">
        <v>38.7</v>
      </c>
      <c r="O280" s="41"/>
      <c r="P280" s="12">
        <v>4</v>
      </c>
    </row>
    <row r="281" spans="12:16" ht="11.25" customHeight="1">
      <c r="L281" s="25" t="s">
        <v>1385</v>
      </c>
      <c r="M281" s="25" t="s">
        <v>1386</v>
      </c>
      <c r="N281" s="86">
        <v>38.1</v>
      </c>
      <c r="O281" s="41"/>
      <c r="P281" s="12">
        <v>4</v>
      </c>
    </row>
    <row r="282" spans="12:16" ht="11.25" customHeight="1">
      <c r="L282" s="25" t="s">
        <v>1387</v>
      </c>
      <c r="M282" s="25" t="s">
        <v>1388</v>
      </c>
      <c r="N282" s="86">
        <v>34.2</v>
      </c>
      <c r="O282" s="41"/>
      <c r="P282" s="12">
        <v>3</v>
      </c>
    </row>
    <row r="283" spans="12:16" ht="11.25" customHeight="1">
      <c r="L283" s="25" t="s">
        <v>1389</v>
      </c>
      <c r="M283" s="25" t="s">
        <v>1390</v>
      </c>
      <c r="N283" s="86">
        <v>43.7</v>
      </c>
      <c r="O283" s="41"/>
      <c r="P283" s="12">
        <v>5</v>
      </c>
    </row>
    <row r="284" spans="12:16" ht="11.25" customHeight="1">
      <c r="L284" s="25" t="s">
        <v>1391</v>
      </c>
      <c r="M284" s="25" t="s">
        <v>1392</v>
      </c>
      <c r="N284" s="86">
        <v>41.1</v>
      </c>
      <c r="O284" s="41"/>
      <c r="P284" s="12">
        <v>5</v>
      </c>
    </row>
    <row r="285" spans="12:16" ht="11.25" customHeight="1">
      <c r="L285" s="25" t="s">
        <v>1393</v>
      </c>
      <c r="M285" s="25" t="s">
        <v>1394</v>
      </c>
      <c r="N285" s="86">
        <v>44.3</v>
      </c>
      <c r="O285" s="41"/>
      <c r="P285" s="12">
        <v>5</v>
      </c>
    </row>
    <row r="286" spans="12:16" ht="11.25" customHeight="1">
      <c r="L286" s="25" t="s">
        <v>1395</v>
      </c>
      <c r="M286" s="25" t="s">
        <v>1396</v>
      </c>
      <c r="N286" s="86">
        <v>50.7</v>
      </c>
      <c r="O286" s="41"/>
      <c r="P286" s="12">
        <v>5</v>
      </c>
    </row>
    <row r="287" spans="12:16" ht="11.25" customHeight="1">
      <c r="L287" s="25" t="s">
        <v>1397</v>
      </c>
      <c r="M287" s="25" t="s">
        <v>1398</v>
      </c>
      <c r="N287" s="86">
        <v>39</v>
      </c>
      <c r="O287" s="41"/>
      <c r="P287" s="12">
        <v>4</v>
      </c>
    </row>
    <row r="288" spans="12:16" ht="11.25" customHeight="1">
      <c r="L288" s="25" t="s">
        <v>1399</v>
      </c>
      <c r="M288" s="25" t="s">
        <v>1400</v>
      </c>
      <c r="N288" s="86">
        <v>41.8</v>
      </c>
      <c r="O288" s="41"/>
      <c r="P288" s="12">
        <v>5</v>
      </c>
    </row>
    <row r="289" spans="12:16" ht="11.25" customHeight="1">
      <c r="L289" s="25" t="s">
        <v>1401</v>
      </c>
      <c r="M289" s="25" t="s">
        <v>1402</v>
      </c>
      <c r="N289" s="86">
        <v>36.6</v>
      </c>
      <c r="O289" s="41"/>
      <c r="P289" s="12">
        <v>4</v>
      </c>
    </row>
    <row r="290" spans="12:16" ht="11.25" customHeight="1">
      <c r="L290" s="25" t="s">
        <v>1794</v>
      </c>
      <c r="M290" s="25" t="s">
        <v>1403</v>
      </c>
      <c r="N290" s="162" t="s">
        <v>1353</v>
      </c>
      <c r="O290" s="41"/>
      <c r="P290" s="162" t="s">
        <v>1353</v>
      </c>
    </row>
    <row r="291" spans="12:16" ht="11.25" customHeight="1">
      <c r="L291" s="25" t="s">
        <v>1795</v>
      </c>
      <c r="M291" s="25" t="s">
        <v>3243</v>
      </c>
      <c r="N291" s="86">
        <v>18.5</v>
      </c>
      <c r="O291" s="41"/>
      <c r="P291" s="12">
        <v>1</v>
      </c>
    </row>
    <row r="292" spans="12:16" ht="11.25" customHeight="1">
      <c r="L292" s="25" t="s">
        <v>1788</v>
      </c>
      <c r="M292" s="25" t="s">
        <v>1789</v>
      </c>
      <c r="N292" s="162" t="s">
        <v>1353</v>
      </c>
      <c r="O292" s="41"/>
      <c r="P292" s="162" t="s">
        <v>1353</v>
      </c>
    </row>
    <row r="293" spans="12:16" ht="11.25" customHeight="1">
      <c r="L293" s="25" t="s">
        <v>1406</v>
      </c>
      <c r="M293" s="25" t="s">
        <v>758</v>
      </c>
      <c r="N293" s="163">
        <v>18.8</v>
      </c>
      <c r="O293" s="41"/>
      <c r="P293" s="12">
        <v>1</v>
      </c>
    </row>
    <row r="294" spans="12:16" ht="11.25" customHeight="1">
      <c r="L294" s="25" t="s">
        <v>1407</v>
      </c>
      <c r="M294" s="25" t="s">
        <v>759</v>
      </c>
      <c r="N294" s="163">
        <v>15</v>
      </c>
      <c r="O294" s="41"/>
      <c r="P294" s="12">
        <v>1</v>
      </c>
    </row>
    <row r="295" spans="12:16" ht="11.25" customHeight="1">
      <c r="L295" s="25" t="s">
        <v>1408</v>
      </c>
      <c r="M295" s="25" t="s">
        <v>760</v>
      </c>
      <c r="N295" s="163">
        <v>12.8</v>
      </c>
      <c r="O295" s="41"/>
      <c r="P295" s="12">
        <v>1</v>
      </c>
    </row>
    <row r="296" spans="12:16" ht="11.25" customHeight="1">
      <c r="L296" s="25" t="s">
        <v>1409</v>
      </c>
      <c r="M296" s="25" t="s">
        <v>761</v>
      </c>
      <c r="N296" s="163">
        <v>18.8</v>
      </c>
      <c r="O296" s="41"/>
      <c r="P296" s="12">
        <v>1</v>
      </c>
    </row>
    <row r="297" spans="12:16" ht="11.25" customHeight="1">
      <c r="L297" s="25" t="s">
        <v>1410</v>
      </c>
      <c r="M297" s="25" t="s">
        <v>762</v>
      </c>
      <c r="N297" s="163">
        <v>12.2</v>
      </c>
      <c r="O297" s="41"/>
      <c r="P297" s="12">
        <v>1</v>
      </c>
    </row>
    <row r="298" spans="12:16" ht="11.25" customHeight="1">
      <c r="L298" s="25" t="s">
        <v>1411</v>
      </c>
      <c r="M298" s="25" t="s">
        <v>763</v>
      </c>
      <c r="N298" s="163">
        <v>8.5</v>
      </c>
      <c r="O298" s="41"/>
      <c r="P298" s="12">
        <v>1</v>
      </c>
    </row>
    <row r="299" spans="12:16" ht="11.25" customHeight="1">
      <c r="L299" s="25" t="s">
        <v>1412</v>
      </c>
      <c r="M299" s="25" t="s">
        <v>764</v>
      </c>
      <c r="N299" s="163">
        <v>14.2</v>
      </c>
      <c r="O299" s="41"/>
      <c r="P299" s="12">
        <v>1</v>
      </c>
    </row>
    <row r="300" spans="12:16" ht="11.25" customHeight="1">
      <c r="L300" s="25" t="s">
        <v>1413</v>
      </c>
      <c r="M300" s="25" t="s">
        <v>1796</v>
      </c>
      <c r="N300" s="163">
        <v>14.7</v>
      </c>
      <c r="O300" s="41"/>
      <c r="P300" s="12">
        <v>1</v>
      </c>
    </row>
    <row r="301" spans="12:16" ht="11.25" customHeight="1">
      <c r="L301" s="25" t="s">
        <v>1414</v>
      </c>
      <c r="M301" s="25" t="s">
        <v>1415</v>
      </c>
      <c r="N301" s="163">
        <v>24.1</v>
      </c>
      <c r="O301" s="41"/>
      <c r="P301" s="12">
        <v>2</v>
      </c>
    </row>
    <row r="302" spans="12:16" ht="11.25" customHeight="1">
      <c r="L302" s="25" t="s">
        <v>1416</v>
      </c>
      <c r="M302" s="25" t="s">
        <v>1417</v>
      </c>
      <c r="N302" s="163">
        <v>11.5</v>
      </c>
      <c r="O302" s="41"/>
      <c r="P302" s="12">
        <v>1</v>
      </c>
    </row>
    <row r="303" spans="12:16" ht="11.25" customHeight="1">
      <c r="L303" s="25" t="s">
        <v>1418</v>
      </c>
      <c r="M303" s="25" t="s">
        <v>1797</v>
      </c>
      <c r="N303" s="163">
        <v>15.4</v>
      </c>
      <c r="O303" s="41"/>
      <c r="P303" s="12">
        <v>1</v>
      </c>
    </row>
    <row r="304" spans="12:16" ht="11.25" customHeight="1">
      <c r="L304" s="25" t="s">
        <v>1419</v>
      </c>
      <c r="M304" s="25" t="s">
        <v>1798</v>
      </c>
      <c r="N304" s="163">
        <v>12.2</v>
      </c>
      <c r="O304" s="41"/>
      <c r="P304" s="12">
        <v>1</v>
      </c>
    </row>
    <row r="305" spans="12:16" ht="11.25" customHeight="1">
      <c r="L305" s="25" t="s">
        <v>1420</v>
      </c>
      <c r="M305" s="25" t="s">
        <v>765</v>
      </c>
      <c r="N305" s="163">
        <v>9.9</v>
      </c>
      <c r="O305" s="41"/>
      <c r="P305" s="12">
        <v>1</v>
      </c>
    </row>
    <row r="306" spans="12:16" ht="11.25" customHeight="1">
      <c r="L306" s="25" t="s">
        <v>1421</v>
      </c>
      <c r="M306" s="25" t="s">
        <v>766</v>
      </c>
      <c r="N306" s="163">
        <v>11.4</v>
      </c>
      <c r="O306" s="41"/>
      <c r="P306" s="12">
        <v>1</v>
      </c>
    </row>
    <row r="307" spans="12:16" ht="11.25" customHeight="1">
      <c r="L307" s="25" t="s">
        <v>1422</v>
      </c>
      <c r="M307" s="25" t="s">
        <v>1799</v>
      </c>
      <c r="N307" s="163">
        <v>9.9</v>
      </c>
      <c r="O307" s="41"/>
      <c r="P307" s="12">
        <v>1</v>
      </c>
    </row>
    <row r="308" spans="12:16" ht="11.25" customHeight="1">
      <c r="L308" s="25" t="s">
        <v>1423</v>
      </c>
      <c r="M308" s="25" t="s">
        <v>2710</v>
      </c>
      <c r="N308" s="163">
        <v>11.2</v>
      </c>
      <c r="O308" s="41"/>
      <c r="P308" s="12">
        <v>1</v>
      </c>
    </row>
    <row r="309" spans="12:16" ht="11.25" customHeight="1">
      <c r="L309" s="25" t="s">
        <v>1424</v>
      </c>
      <c r="M309" s="25" t="s">
        <v>2711</v>
      </c>
      <c r="N309" s="163">
        <v>10.2</v>
      </c>
      <c r="O309" s="41"/>
      <c r="P309" s="12">
        <v>1</v>
      </c>
    </row>
    <row r="310" spans="12:16" ht="11.25" customHeight="1">
      <c r="L310" s="25" t="s">
        <v>1425</v>
      </c>
      <c r="M310" s="25" t="s">
        <v>2932</v>
      </c>
      <c r="N310" s="163">
        <v>10.3</v>
      </c>
      <c r="O310" s="41"/>
      <c r="P310" s="12">
        <v>1</v>
      </c>
    </row>
    <row r="311" spans="12:16" ht="11.25" customHeight="1">
      <c r="L311" s="25" t="s">
        <v>1426</v>
      </c>
      <c r="M311" s="25" t="s">
        <v>2712</v>
      </c>
      <c r="N311" s="163">
        <v>10</v>
      </c>
      <c r="O311" s="41"/>
      <c r="P311" s="12">
        <v>1</v>
      </c>
    </row>
    <row r="312" spans="12:16" ht="11.25" customHeight="1">
      <c r="L312" s="25" t="s">
        <v>1427</v>
      </c>
      <c r="M312" s="25" t="s">
        <v>2933</v>
      </c>
      <c r="N312" s="163">
        <v>12.1</v>
      </c>
      <c r="O312" s="41"/>
      <c r="P312" s="12">
        <v>1</v>
      </c>
    </row>
    <row r="313" spans="12:16" ht="11.25" customHeight="1">
      <c r="L313" s="25" t="s">
        <v>1428</v>
      </c>
      <c r="M313" s="25" t="s">
        <v>2713</v>
      </c>
      <c r="N313" s="163">
        <v>8.1</v>
      </c>
      <c r="O313" s="41"/>
      <c r="P313" s="12">
        <v>1</v>
      </c>
    </row>
    <row r="314" spans="12:16" ht="11.25" customHeight="1">
      <c r="L314" s="25" t="s">
        <v>1429</v>
      </c>
      <c r="M314" s="25" t="s">
        <v>2714</v>
      </c>
      <c r="N314" s="163">
        <v>10.2</v>
      </c>
      <c r="O314" s="41"/>
      <c r="P314" s="12">
        <v>1</v>
      </c>
    </row>
    <row r="315" spans="12:16" ht="11.25" customHeight="1">
      <c r="L315" s="25" t="s">
        <v>1430</v>
      </c>
      <c r="M315" s="25" t="s">
        <v>2715</v>
      </c>
      <c r="N315" s="163">
        <v>6.7</v>
      </c>
      <c r="O315" s="41"/>
      <c r="P315" s="12">
        <v>1</v>
      </c>
    </row>
    <row r="316" spans="12:16" ht="11.25" customHeight="1">
      <c r="L316" s="25" t="s">
        <v>1431</v>
      </c>
      <c r="M316" s="25" t="s">
        <v>2716</v>
      </c>
      <c r="N316" s="163">
        <v>7.4</v>
      </c>
      <c r="O316" s="41"/>
      <c r="P316" s="12">
        <v>1</v>
      </c>
    </row>
    <row r="317" spans="12:16" ht="11.25" customHeight="1">
      <c r="L317" s="25" t="s">
        <v>1432</v>
      </c>
      <c r="M317" s="25" t="s">
        <v>2717</v>
      </c>
      <c r="N317" s="163">
        <v>5</v>
      </c>
      <c r="O317" s="41"/>
      <c r="P317" s="12">
        <v>1</v>
      </c>
    </row>
    <row r="318" spans="12:16" ht="11.25" customHeight="1">
      <c r="L318" s="25" t="s">
        <v>1433</v>
      </c>
      <c r="M318" s="25" t="s">
        <v>2718</v>
      </c>
      <c r="N318" s="71">
        <v>8.1</v>
      </c>
      <c r="O318" s="41"/>
      <c r="P318" s="12">
        <v>1</v>
      </c>
    </row>
    <row r="319" ht="11.25" customHeight="1">
      <c r="P319" s="10"/>
    </row>
    <row r="320" spans="15:16" ht="11.25" customHeight="1">
      <c r="O320" s="41"/>
      <c r="P320" s="10"/>
    </row>
  </sheetData>
  <mergeCells count="1">
    <mergeCell ref="H23:H24"/>
  </mergeCells>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8000860214233"/>
  </sheetPr>
  <dimension ref="A1:AJ118"/>
  <sheetViews>
    <sheetView showGridLines="0" workbookViewId="0" topLeftCell="A1"/>
  </sheetViews>
  <sheetFormatPr defaultColWidth="9.140625" defaultRowHeight="11.25" customHeight="1"/>
  <cols>
    <col min="1" max="2" width="2.7109375" style="106" customWidth="1"/>
    <col min="3" max="3" width="17.421875" style="106" customWidth="1"/>
    <col min="4" max="4" width="12.421875" style="106" customWidth="1"/>
    <col min="5" max="5" width="10.57421875" style="106" customWidth="1"/>
    <col min="6" max="9" width="8.7109375" style="106" customWidth="1"/>
    <col min="10" max="10" width="12.7109375" style="106" customWidth="1"/>
    <col min="11" max="16" width="8.7109375" style="106" customWidth="1"/>
    <col min="17" max="17" width="12.421875" style="29" customWidth="1"/>
    <col min="18" max="18" width="8.7109375" style="29" customWidth="1"/>
    <col min="19" max="20" width="8.7109375" style="106" customWidth="1"/>
    <col min="21" max="21" width="10.8515625" style="106" customWidth="1"/>
    <col min="22" max="22" width="8.7109375" style="106" customWidth="1"/>
    <col min="23" max="23" width="11.421875" style="106" customWidth="1"/>
    <col min="24" max="29" width="8.7109375" style="106" customWidth="1"/>
    <col min="30" max="31" width="11.421875" style="106" customWidth="1"/>
    <col min="32" max="32" width="11.57421875" style="106" customWidth="1"/>
    <col min="33" max="34" width="9.140625" style="106" customWidth="1"/>
    <col min="35" max="35" width="16.00390625" style="106" customWidth="1"/>
    <col min="36" max="249" width="9.140625" style="106" customWidth="1"/>
    <col min="250" max="251" width="5.57421875" style="106" customWidth="1"/>
    <col min="252" max="252" width="1.421875" style="106" customWidth="1"/>
    <col min="253" max="253" width="6.57421875" style="106" customWidth="1"/>
    <col min="254" max="254" width="21.57421875" style="106" customWidth="1"/>
    <col min="255" max="255" width="9.140625" style="106" customWidth="1"/>
    <col min="256" max="256" width="6.140625" style="106" customWidth="1"/>
    <col min="257" max="257" width="33.421875" style="106" customWidth="1"/>
    <col min="258" max="258" width="9.140625" style="106" customWidth="1"/>
    <col min="259" max="259" width="10.28125" style="106" customWidth="1"/>
    <col min="260" max="260" width="10.7109375" style="106" customWidth="1"/>
    <col min="261" max="261" width="6.7109375" style="106" customWidth="1"/>
    <col min="262" max="263" width="9.140625" style="106" customWidth="1"/>
    <col min="264" max="264" width="8.28125" style="106" customWidth="1"/>
    <col min="265" max="266" width="9.140625" style="106" customWidth="1"/>
    <col min="267" max="267" width="10.7109375" style="106" customWidth="1"/>
    <col min="268" max="505" width="9.140625" style="106" customWidth="1"/>
    <col min="506" max="507" width="5.57421875" style="106" customWidth="1"/>
    <col min="508" max="508" width="1.421875" style="106" customWidth="1"/>
    <col min="509" max="509" width="6.57421875" style="106" customWidth="1"/>
    <col min="510" max="510" width="21.57421875" style="106" customWidth="1"/>
    <col min="511" max="511" width="9.140625" style="106" customWidth="1"/>
    <col min="512" max="512" width="6.140625" style="106" customWidth="1"/>
    <col min="513" max="513" width="33.421875" style="106" customWidth="1"/>
    <col min="514" max="514" width="9.140625" style="106" customWidth="1"/>
    <col min="515" max="515" width="10.28125" style="106" customWidth="1"/>
    <col min="516" max="516" width="10.7109375" style="106" customWidth="1"/>
    <col min="517" max="517" width="6.7109375" style="106" customWidth="1"/>
    <col min="518" max="519" width="9.140625" style="106" customWidth="1"/>
    <col min="520" max="520" width="8.28125" style="106" customWidth="1"/>
    <col min="521" max="522" width="9.140625" style="106" customWidth="1"/>
    <col min="523" max="523" width="10.7109375" style="106" customWidth="1"/>
    <col min="524" max="761" width="9.140625" style="106" customWidth="1"/>
    <col min="762" max="763" width="5.57421875" style="106" customWidth="1"/>
    <col min="764" max="764" width="1.421875" style="106" customWidth="1"/>
    <col min="765" max="765" width="6.57421875" style="106" customWidth="1"/>
    <col min="766" max="766" width="21.57421875" style="106" customWidth="1"/>
    <col min="767" max="767" width="9.140625" style="106" customWidth="1"/>
    <col min="768" max="768" width="6.140625" style="106" customWidth="1"/>
    <col min="769" max="769" width="33.421875" style="106" customWidth="1"/>
    <col min="770" max="770" width="9.140625" style="106" customWidth="1"/>
    <col min="771" max="771" width="10.28125" style="106" customWidth="1"/>
    <col min="772" max="772" width="10.7109375" style="106" customWidth="1"/>
    <col min="773" max="773" width="6.7109375" style="106" customWidth="1"/>
    <col min="774" max="775" width="9.140625" style="106" customWidth="1"/>
    <col min="776" max="776" width="8.28125" style="106" customWidth="1"/>
    <col min="777" max="778" width="9.140625" style="106" customWidth="1"/>
    <col min="779" max="779" width="10.7109375" style="106" customWidth="1"/>
    <col min="780" max="1017" width="9.140625" style="106" customWidth="1"/>
    <col min="1018" max="1019" width="5.57421875" style="106" customWidth="1"/>
    <col min="1020" max="1020" width="1.421875" style="106" customWidth="1"/>
    <col min="1021" max="1021" width="6.57421875" style="106" customWidth="1"/>
    <col min="1022" max="1022" width="21.57421875" style="106" customWidth="1"/>
    <col min="1023" max="1023" width="9.140625" style="106" customWidth="1"/>
    <col min="1024" max="1024" width="6.140625" style="106" customWidth="1"/>
    <col min="1025" max="1025" width="33.421875" style="106" customWidth="1"/>
    <col min="1026" max="1026" width="9.140625" style="106" customWidth="1"/>
    <col min="1027" max="1027" width="10.28125" style="106" customWidth="1"/>
    <col min="1028" max="1028" width="10.7109375" style="106" customWidth="1"/>
    <col min="1029" max="1029" width="6.7109375" style="106" customWidth="1"/>
    <col min="1030" max="1031" width="9.140625" style="106" customWidth="1"/>
    <col min="1032" max="1032" width="8.28125" style="106" customWidth="1"/>
    <col min="1033" max="1034" width="9.140625" style="106" customWidth="1"/>
    <col min="1035" max="1035" width="10.7109375" style="106" customWidth="1"/>
    <col min="1036" max="1273" width="9.140625" style="106" customWidth="1"/>
    <col min="1274" max="1275" width="5.57421875" style="106" customWidth="1"/>
    <col min="1276" max="1276" width="1.421875" style="106" customWidth="1"/>
    <col min="1277" max="1277" width="6.57421875" style="106" customWidth="1"/>
    <col min="1278" max="1278" width="21.57421875" style="106" customWidth="1"/>
    <col min="1279" max="1279" width="9.140625" style="106" customWidth="1"/>
    <col min="1280" max="1280" width="6.140625" style="106" customWidth="1"/>
    <col min="1281" max="1281" width="33.421875" style="106" customWidth="1"/>
    <col min="1282" max="1282" width="9.140625" style="106" customWidth="1"/>
    <col min="1283" max="1283" width="10.28125" style="106" customWidth="1"/>
    <col min="1284" max="1284" width="10.7109375" style="106" customWidth="1"/>
    <col min="1285" max="1285" width="6.7109375" style="106" customWidth="1"/>
    <col min="1286" max="1287" width="9.140625" style="106" customWidth="1"/>
    <col min="1288" max="1288" width="8.28125" style="106" customWidth="1"/>
    <col min="1289" max="1290" width="9.140625" style="106" customWidth="1"/>
    <col min="1291" max="1291" width="10.7109375" style="106" customWidth="1"/>
    <col min="1292" max="1529" width="9.140625" style="106" customWidth="1"/>
    <col min="1530" max="1531" width="5.57421875" style="106" customWidth="1"/>
    <col min="1532" max="1532" width="1.421875" style="106" customWidth="1"/>
    <col min="1533" max="1533" width="6.57421875" style="106" customWidth="1"/>
    <col min="1534" max="1534" width="21.57421875" style="106" customWidth="1"/>
    <col min="1535" max="1535" width="9.140625" style="106" customWidth="1"/>
    <col min="1536" max="1536" width="6.140625" style="106" customWidth="1"/>
    <col min="1537" max="1537" width="33.421875" style="106" customWidth="1"/>
    <col min="1538" max="1538" width="9.140625" style="106" customWidth="1"/>
    <col min="1539" max="1539" width="10.28125" style="106" customWidth="1"/>
    <col min="1540" max="1540" width="10.7109375" style="106" customWidth="1"/>
    <col min="1541" max="1541" width="6.7109375" style="106" customWidth="1"/>
    <col min="1542" max="1543" width="9.140625" style="106" customWidth="1"/>
    <col min="1544" max="1544" width="8.28125" style="106" customWidth="1"/>
    <col min="1545" max="1546" width="9.140625" style="106" customWidth="1"/>
    <col min="1547" max="1547" width="10.7109375" style="106" customWidth="1"/>
    <col min="1548" max="1785" width="9.140625" style="106" customWidth="1"/>
    <col min="1786" max="1787" width="5.57421875" style="106" customWidth="1"/>
    <col min="1788" max="1788" width="1.421875" style="106" customWidth="1"/>
    <col min="1789" max="1789" width="6.57421875" style="106" customWidth="1"/>
    <col min="1790" max="1790" width="21.57421875" style="106" customWidth="1"/>
    <col min="1791" max="1791" width="9.140625" style="106" customWidth="1"/>
    <col min="1792" max="1792" width="6.140625" style="106" customWidth="1"/>
    <col min="1793" max="1793" width="33.421875" style="106" customWidth="1"/>
    <col min="1794" max="1794" width="9.140625" style="106" customWidth="1"/>
    <col min="1795" max="1795" width="10.28125" style="106" customWidth="1"/>
    <col min="1796" max="1796" width="10.7109375" style="106" customWidth="1"/>
    <col min="1797" max="1797" width="6.7109375" style="106" customWidth="1"/>
    <col min="1798" max="1799" width="9.140625" style="106" customWidth="1"/>
    <col min="1800" max="1800" width="8.28125" style="106" customWidth="1"/>
    <col min="1801" max="1802" width="9.140625" style="106" customWidth="1"/>
    <col min="1803" max="1803" width="10.7109375" style="106" customWidth="1"/>
    <col min="1804" max="2041" width="9.140625" style="106" customWidth="1"/>
    <col min="2042" max="2043" width="5.57421875" style="106" customWidth="1"/>
    <col min="2044" max="2044" width="1.421875" style="106" customWidth="1"/>
    <col min="2045" max="2045" width="6.57421875" style="106" customWidth="1"/>
    <col min="2046" max="2046" width="21.57421875" style="106" customWidth="1"/>
    <col min="2047" max="2047" width="9.140625" style="106" customWidth="1"/>
    <col min="2048" max="2048" width="6.140625" style="106" customWidth="1"/>
    <col min="2049" max="2049" width="33.421875" style="106" customWidth="1"/>
    <col min="2050" max="2050" width="9.140625" style="106" customWidth="1"/>
    <col min="2051" max="2051" width="10.28125" style="106" customWidth="1"/>
    <col min="2052" max="2052" width="10.7109375" style="106" customWidth="1"/>
    <col min="2053" max="2053" width="6.7109375" style="106" customWidth="1"/>
    <col min="2054" max="2055" width="9.140625" style="106" customWidth="1"/>
    <col min="2056" max="2056" width="8.28125" style="106" customWidth="1"/>
    <col min="2057" max="2058" width="9.140625" style="106" customWidth="1"/>
    <col min="2059" max="2059" width="10.7109375" style="106" customWidth="1"/>
    <col min="2060" max="2297" width="9.140625" style="106" customWidth="1"/>
    <col min="2298" max="2299" width="5.57421875" style="106" customWidth="1"/>
    <col min="2300" max="2300" width="1.421875" style="106" customWidth="1"/>
    <col min="2301" max="2301" width="6.57421875" style="106" customWidth="1"/>
    <col min="2302" max="2302" width="21.57421875" style="106" customWidth="1"/>
    <col min="2303" max="2303" width="9.140625" style="106" customWidth="1"/>
    <col min="2304" max="2304" width="6.140625" style="106" customWidth="1"/>
    <col min="2305" max="2305" width="33.421875" style="106" customWidth="1"/>
    <col min="2306" max="2306" width="9.140625" style="106" customWidth="1"/>
    <col min="2307" max="2307" width="10.28125" style="106" customWidth="1"/>
    <col min="2308" max="2308" width="10.7109375" style="106" customWidth="1"/>
    <col min="2309" max="2309" width="6.7109375" style="106" customWidth="1"/>
    <col min="2310" max="2311" width="9.140625" style="106" customWidth="1"/>
    <col min="2312" max="2312" width="8.28125" style="106" customWidth="1"/>
    <col min="2313" max="2314" width="9.140625" style="106" customWidth="1"/>
    <col min="2315" max="2315" width="10.7109375" style="106" customWidth="1"/>
    <col min="2316" max="2553" width="9.140625" style="106" customWidth="1"/>
    <col min="2554" max="2555" width="5.57421875" style="106" customWidth="1"/>
    <col min="2556" max="2556" width="1.421875" style="106" customWidth="1"/>
    <col min="2557" max="2557" width="6.57421875" style="106" customWidth="1"/>
    <col min="2558" max="2558" width="21.57421875" style="106" customWidth="1"/>
    <col min="2559" max="2559" width="9.140625" style="106" customWidth="1"/>
    <col min="2560" max="2560" width="6.140625" style="106" customWidth="1"/>
    <col min="2561" max="2561" width="33.421875" style="106" customWidth="1"/>
    <col min="2562" max="2562" width="9.140625" style="106" customWidth="1"/>
    <col min="2563" max="2563" width="10.28125" style="106" customWidth="1"/>
    <col min="2564" max="2564" width="10.7109375" style="106" customWidth="1"/>
    <col min="2565" max="2565" width="6.7109375" style="106" customWidth="1"/>
    <col min="2566" max="2567" width="9.140625" style="106" customWidth="1"/>
    <col min="2568" max="2568" width="8.28125" style="106" customWidth="1"/>
    <col min="2569" max="2570" width="9.140625" style="106" customWidth="1"/>
    <col min="2571" max="2571" width="10.7109375" style="106" customWidth="1"/>
    <col min="2572" max="2809" width="9.140625" style="106" customWidth="1"/>
    <col min="2810" max="2811" width="5.57421875" style="106" customWidth="1"/>
    <col min="2812" max="2812" width="1.421875" style="106" customWidth="1"/>
    <col min="2813" max="2813" width="6.57421875" style="106" customWidth="1"/>
    <col min="2814" max="2814" width="21.57421875" style="106" customWidth="1"/>
    <col min="2815" max="2815" width="9.140625" style="106" customWidth="1"/>
    <col min="2816" max="2816" width="6.140625" style="106" customWidth="1"/>
    <col min="2817" max="2817" width="33.421875" style="106" customWidth="1"/>
    <col min="2818" max="2818" width="9.140625" style="106" customWidth="1"/>
    <col min="2819" max="2819" width="10.28125" style="106" customWidth="1"/>
    <col min="2820" max="2820" width="10.7109375" style="106" customWidth="1"/>
    <col min="2821" max="2821" width="6.7109375" style="106" customWidth="1"/>
    <col min="2822" max="2823" width="9.140625" style="106" customWidth="1"/>
    <col min="2824" max="2824" width="8.28125" style="106" customWidth="1"/>
    <col min="2825" max="2826" width="9.140625" style="106" customWidth="1"/>
    <col min="2827" max="2827" width="10.7109375" style="106" customWidth="1"/>
    <col min="2828" max="3065" width="9.140625" style="106" customWidth="1"/>
    <col min="3066" max="3067" width="5.57421875" style="106" customWidth="1"/>
    <col min="3068" max="3068" width="1.421875" style="106" customWidth="1"/>
    <col min="3069" max="3069" width="6.57421875" style="106" customWidth="1"/>
    <col min="3070" max="3070" width="21.57421875" style="106" customWidth="1"/>
    <col min="3071" max="3071" width="9.140625" style="106" customWidth="1"/>
    <col min="3072" max="3072" width="6.140625" style="106" customWidth="1"/>
    <col min="3073" max="3073" width="33.421875" style="106" customWidth="1"/>
    <col min="3074" max="3074" width="9.140625" style="106" customWidth="1"/>
    <col min="3075" max="3075" width="10.28125" style="106" customWidth="1"/>
    <col min="3076" max="3076" width="10.7109375" style="106" customWidth="1"/>
    <col min="3077" max="3077" width="6.7109375" style="106" customWidth="1"/>
    <col min="3078" max="3079" width="9.140625" style="106" customWidth="1"/>
    <col min="3080" max="3080" width="8.28125" style="106" customWidth="1"/>
    <col min="3081" max="3082" width="9.140625" style="106" customWidth="1"/>
    <col min="3083" max="3083" width="10.7109375" style="106" customWidth="1"/>
    <col min="3084" max="3321" width="9.140625" style="106" customWidth="1"/>
    <col min="3322" max="3323" width="5.57421875" style="106" customWidth="1"/>
    <col min="3324" max="3324" width="1.421875" style="106" customWidth="1"/>
    <col min="3325" max="3325" width="6.57421875" style="106" customWidth="1"/>
    <col min="3326" max="3326" width="21.57421875" style="106" customWidth="1"/>
    <col min="3327" max="3327" width="9.140625" style="106" customWidth="1"/>
    <col min="3328" max="3328" width="6.140625" style="106" customWidth="1"/>
    <col min="3329" max="3329" width="33.421875" style="106" customWidth="1"/>
    <col min="3330" max="3330" width="9.140625" style="106" customWidth="1"/>
    <col min="3331" max="3331" width="10.28125" style="106" customWidth="1"/>
    <col min="3332" max="3332" width="10.7109375" style="106" customWidth="1"/>
    <col min="3333" max="3333" width="6.7109375" style="106" customWidth="1"/>
    <col min="3334" max="3335" width="9.140625" style="106" customWidth="1"/>
    <col min="3336" max="3336" width="8.28125" style="106" customWidth="1"/>
    <col min="3337" max="3338" width="9.140625" style="106" customWidth="1"/>
    <col min="3339" max="3339" width="10.7109375" style="106" customWidth="1"/>
    <col min="3340" max="3577" width="9.140625" style="106" customWidth="1"/>
    <col min="3578" max="3579" width="5.57421875" style="106" customWidth="1"/>
    <col min="3580" max="3580" width="1.421875" style="106" customWidth="1"/>
    <col min="3581" max="3581" width="6.57421875" style="106" customWidth="1"/>
    <col min="3582" max="3582" width="21.57421875" style="106" customWidth="1"/>
    <col min="3583" max="3583" width="9.140625" style="106" customWidth="1"/>
    <col min="3584" max="3584" width="6.140625" style="106" customWidth="1"/>
    <col min="3585" max="3585" width="33.421875" style="106" customWidth="1"/>
    <col min="3586" max="3586" width="9.140625" style="106" customWidth="1"/>
    <col min="3587" max="3587" width="10.28125" style="106" customWidth="1"/>
    <col min="3588" max="3588" width="10.7109375" style="106" customWidth="1"/>
    <col min="3589" max="3589" width="6.7109375" style="106" customWidth="1"/>
    <col min="3590" max="3591" width="9.140625" style="106" customWidth="1"/>
    <col min="3592" max="3592" width="8.28125" style="106" customWidth="1"/>
    <col min="3593" max="3594" width="9.140625" style="106" customWidth="1"/>
    <col min="3595" max="3595" width="10.7109375" style="106" customWidth="1"/>
    <col min="3596" max="3833" width="9.140625" style="106" customWidth="1"/>
    <col min="3834" max="3835" width="5.57421875" style="106" customWidth="1"/>
    <col min="3836" max="3836" width="1.421875" style="106" customWidth="1"/>
    <col min="3837" max="3837" width="6.57421875" style="106" customWidth="1"/>
    <col min="3838" max="3838" width="21.57421875" style="106" customWidth="1"/>
    <col min="3839" max="3839" width="9.140625" style="106" customWidth="1"/>
    <col min="3840" max="3840" width="6.140625" style="106" customWidth="1"/>
    <col min="3841" max="3841" width="33.421875" style="106" customWidth="1"/>
    <col min="3842" max="3842" width="9.140625" style="106" customWidth="1"/>
    <col min="3843" max="3843" width="10.28125" style="106" customWidth="1"/>
    <col min="3844" max="3844" width="10.7109375" style="106" customWidth="1"/>
    <col min="3845" max="3845" width="6.7109375" style="106" customWidth="1"/>
    <col min="3846" max="3847" width="9.140625" style="106" customWidth="1"/>
    <col min="3848" max="3848" width="8.28125" style="106" customWidth="1"/>
    <col min="3849" max="3850" width="9.140625" style="106" customWidth="1"/>
    <col min="3851" max="3851" width="10.7109375" style="106" customWidth="1"/>
    <col min="3852" max="4089" width="9.140625" style="106" customWidth="1"/>
    <col min="4090" max="4091" width="5.57421875" style="106" customWidth="1"/>
    <col min="4092" max="4092" width="1.421875" style="106" customWidth="1"/>
    <col min="4093" max="4093" width="6.57421875" style="106" customWidth="1"/>
    <col min="4094" max="4094" width="21.57421875" style="106" customWidth="1"/>
    <col min="4095" max="4095" width="9.140625" style="106" customWidth="1"/>
    <col min="4096" max="4096" width="6.140625" style="106" customWidth="1"/>
    <col min="4097" max="4097" width="33.421875" style="106" customWidth="1"/>
    <col min="4098" max="4098" width="9.140625" style="106" customWidth="1"/>
    <col min="4099" max="4099" width="10.28125" style="106" customWidth="1"/>
    <col min="4100" max="4100" width="10.7109375" style="106" customWidth="1"/>
    <col min="4101" max="4101" width="6.7109375" style="106" customWidth="1"/>
    <col min="4102" max="4103" width="9.140625" style="106" customWidth="1"/>
    <col min="4104" max="4104" width="8.28125" style="106" customWidth="1"/>
    <col min="4105" max="4106" width="9.140625" style="106" customWidth="1"/>
    <col min="4107" max="4107" width="10.7109375" style="106" customWidth="1"/>
    <col min="4108" max="4345" width="9.140625" style="106" customWidth="1"/>
    <col min="4346" max="4347" width="5.57421875" style="106" customWidth="1"/>
    <col min="4348" max="4348" width="1.421875" style="106" customWidth="1"/>
    <col min="4349" max="4349" width="6.57421875" style="106" customWidth="1"/>
    <col min="4350" max="4350" width="21.57421875" style="106" customWidth="1"/>
    <col min="4351" max="4351" width="9.140625" style="106" customWidth="1"/>
    <col min="4352" max="4352" width="6.140625" style="106" customWidth="1"/>
    <col min="4353" max="4353" width="33.421875" style="106" customWidth="1"/>
    <col min="4354" max="4354" width="9.140625" style="106" customWidth="1"/>
    <col min="4355" max="4355" width="10.28125" style="106" customWidth="1"/>
    <col min="4356" max="4356" width="10.7109375" style="106" customWidth="1"/>
    <col min="4357" max="4357" width="6.7109375" style="106" customWidth="1"/>
    <col min="4358" max="4359" width="9.140625" style="106" customWidth="1"/>
    <col min="4360" max="4360" width="8.28125" style="106" customWidth="1"/>
    <col min="4361" max="4362" width="9.140625" style="106" customWidth="1"/>
    <col min="4363" max="4363" width="10.7109375" style="106" customWidth="1"/>
    <col min="4364" max="4601" width="9.140625" style="106" customWidth="1"/>
    <col min="4602" max="4603" width="5.57421875" style="106" customWidth="1"/>
    <col min="4604" max="4604" width="1.421875" style="106" customWidth="1"/>
    <col min="4605" max="4605" width="6.57421875" style="106" customWidth="1"/>
    <col min="4606" max="4606" width="21.57421875" style="106" customWidth="1"/>
    <col min="4607" max="4607" width="9.140625" style="106" customWidth="1"/>
    <col min="4608" max="4608" width="6.140625" style="106" customWidth="1"/>
    <col min="4609" max="4609" width="33.421875" style="106" customWidth="1"/>
    <col min="4610" max="4610" width="9.140625" style="106" customWidth="1"/>
    <col min="4611" max="4611" width="10.28125" style="106" customWidth="1"/>
    <col min="4612" max="4612" width="10.7109375" style="106" customWidth="1"/>
    <col min="4613" max="4613" width="6.7109375" style="106" customWidth="1"/>
    <col min="4614" max="4615" width="9.140625" style="106" customWidth="1"/>
    <col min="4616" max="4616" width="8.28125" style="106" customWidth="1"/>
    <col min="4617" max="4618" width="9.140625" style="106" customWidth="1"/>
    <col min="4619" max="4619" width="10.7109375" style="106" customWidth="1"/>
    <col min="4620" max="4857" width="9.140625" style="106" customWidth="1"/>
    <col min="4858" max="4859" width="5.57421875" style="106" customWidth="1"/>
    <col min="4860" max="4860" width="1.421875" style="106" customWidth="1"/>
    <col min="4861" max="4861" width="6.57421875" style="106" customWidth="1"/>
    <col min="4862" max="4862" width="21.57421875" style="106" customWidth="1"/>
    <col min="4863" max="4863" width="9.140625" style="106" customWidth="1"/>
    <col min="4864" max="4864" width="6.140625" style="106" customWidth="1"/>
    <col min="4865" max="4865" width="33.421875" style="106" customWidth="1"/>
    <col min="4866" max="4866" width="9.140625" style="106" customWidth="1"/>
    <col min="4867" max="4867" width="10.28125" style="106" customWidth="1"/>
    <col min="4868" max="4868" width="10.7109375" style="106" customWidth="1"/>
    <col min="4869" max="4869" width="6.7109375" style="106" customWidth="1"/>
    <col min="4870" max="4871" width="9.140625" style="106" customWidth="1"/>
    <col min="4872" max="4872" width="8.28125" style="106" customWidth="1"/>
    <col min="4873" max="4874" width="9.140625" style="106" customWidth="1"/>
    <col min="4875" max="4875" width="10.7109375" style="106" customWidth="1"/>
    <col min="4876" max="5113" width="9.140625" style="106" customWidth="1"/>
    <col min="5114" max="5115" width="5.57421875" style="106" customWidth="1"/>
    <col min="5116" max="5116" width="1.421875" style="106" customWidth="1"/>
    <col min="5117" max="5117" width="6.57421875" style="106" customWidth="1"/>
    <col min="5118" max="5118" width="21.57421875" style="106" customWidth="1"/>
    <col min="5119" max="5119" width="9.140625" style="106" customWidth="1"/>
    <col min="5120" max="5120" width="6.140625" style="106" customWidth="1"/>
    <col min="5121" max="5121" width="33.421875" style="106" customWidth="1"/>
    <col min="5122" max="5122" width="9.140625" style="106" customWidth="1"/>
    <col min="5123" max="5123" width="10.28125" style="106" customWidth="1"/>
    <col min="5124" max="5124" width="10.7109375" style="106" customWidth="1"/>
    <col min="5125" max="5125" width="6.7109375" style="106" customWidth="1"/>
    <col min="5126" max="5127" width="9.140625" style="106" customWidth="1"/>
    <col min="5128" max="5128" width="8.28125" style="106" customWidth="1"/>
    <col min="5129" max="5130" width="9.140625" style="106" customWidth="1"/>
    <col min="5131" max="5131" width="10.7109375" style="106" customWidth="1"/>
    <col min="5132" max="5369" width="9.140625" style="106" customWidth="1"/>
    <col min="5370" max="5371" width="5.57421875" style="106" customWidth="1"/>
    <col min="5372" max="5372" width="1.421875" style="106" customWidth="1"/>
    <col min="5373" max="5373" width="6.57421875" style="106" customWidth="1"/>
    <col min="5374" max="5374" width="21.57421875" style="106" customWidth="1"/>
    <col min="5375" max="5375" width="9.140625" style="106" customWidth="1"/>
    <col min="5376" max="5376" width="6.140625" style="106" customWidth="1"/>
    <col min="5377" max="5377" width="33.421875" style="106" customWidth="1"/>
    <col min="5378" max="5378" width="9.140625" style="106" customWidth="1"/>
    <col min="5379" max="5379" width="10.28125" style="106" customWidth="1"/>
    <col min="5380" max="5380" width="10.7109375" style="106" customWidth="1"/>
    <col min="5381" max="5381" width="6.7109375" style="106" customWidth="1"/>
    <col min="5382" max="5383" width="9.140625" style="106" customWidth="1"/>
    <col min="5384" max="5384" width="8.28125" style="106" customWidth="1"/>
    <col min="5385" max="5386" width="9.140625" style="106" customWidth="1"/>
    <col min="5387" max="5387" width="10.7109375" style="106" customWidth="1"/>
    <col min="5388" max="5625" width="9.140625" style="106" customWidth="1"/>
    <col min="5626" max="5627" width="5.57421875" style="106" customWidth="1"/>
    <col min="5628" max="5628" width="1.421875" style="106" customWidth="1"/>
    <col min="5629" max="5629" width="6.57421875" style="106" customWidth="1"/>
    <col min="5630" max="5630" width="21.57421875" style="106" customWidth="1"/>
    <col min="5631" max="5631" width="9.140625" style="106" customWidth="1"/>
    <col min="5632" max="5632" width="6.140625" style="106" customWidth="1"/>
    <col min="5633" max="5633" width="33.421875" style="106" customWidth="1"/>
    <col min="5634" max="5634" width="9.140625" style="106" customWidth="1"/>
    <col min="5635" max="5635" width="10.28125" style="106" customWidth="1"/>
    <col min="5636" max="5636" width="10.7109375" style="106" customWidth="1"/>
    <col min="5637" max="5637" width="6.7109375" style="106" customWidth="1"/>
    <col min="5638" max="5639" width="9.140625" style="106" customWidth="1"/>
    <col min="5640" max="5640" width="8.28125" style="106" customWidth="1"/>
    <col min="5641" max="5642" width="9.140625" style="106" customWidth="1"/>
    <col min="5643" max="5643" width="10.7109375" style="106" customWidth="1"/>
    <col min="5644" max="5881" width="9.140625" style="106" customWidth="1"/>
    <col min="5882" max="5883" width="5.57421875" style="106" customWidth="1"/>
    <col min="5884" max="5884" width="1.421875" style="106" customWidth="1"/>
    <col min="5885" max="5885" width="6.57421875" style="106" customWidth="1"/>
    <col min="5886" max="5886" width="21.57421875" style="106" customWidth="1"/>
    <col min="5887" max="5887" width="9.140625" style="106" customWidth="1"/>
    <col min="5888" max="5888" width="6.140625" style="106" customWidth="1"/>
    <col min="5889" max="5889" width="33.421875" style="106" customWidth="1"/>
    <col min="5890" max="5890" width="9.140625" style="106" customWidth="1"/>
    <col min="5891" max="5891" width="10.28125" style="106" customWidth="1"/>
    <col min="5892" max="5892" width="10.7109375" style="106" customWidth="1"/>
    <col min="5893" max="5893" width="6.7109375" style="106" customWidth="1"/>
    <col min="5894" max="5895" width="9.140625" style="106" customWidth="1"/>
    <col min="5896" max="5896" width="8.28125" style="106" customWidth="1"/>
    <col min="5897" max="5898" width="9.140625" style="106" customWidth="1"/>
    <col min="5899" max="5899" width="10.7109375" style="106" customWidth="1"/>
    <col min="5900" max="6137" width="9.140625" style="106" customWidth="1"/>
    <col min="6138" max="6139" width="5.57421875" style="106" customWidth="1"/>
    <col min="6140" max="6140" width="1.421875" style="106" customWidth="1"/>
    <col min="6141" max="6141" width="6.57421875" style="106" customWidth="1"/>
    <col min="6142" max="6142" width="21.57421875" style="106" customWidth="1"/>
    <col min="6143" max="6143" width="9.140625" style="106" customWidth="1"/>
    <col min="6144" max="6144" width="6.140625" style="106" customWidth="1"/>
    <col min="6145" max="6145" width="33.421875" style="106" customWidth="1"/>
    <col min="6146" max="6146" width="9.140625" style="106" customWidth="1"/>
    <col min="6147" max="6147" width="10.28125" style="106" customWidth="1"/>
    <col min="6148" max="6148" width="10.7109375" style="106" customWidth="1"/>
    <col min="6149" max="6149" width="6.7109375" style="106" customWidth="1"/>
    <col min="6150" max="6151" width="9.140625" style="106" customWidth="1"/>
    <col min="6152" max="6152" width="8.28125" style="106" customWidth="1"/>
    <col min="6153" max="6154" width="9.140625" style="106" customWidth="1"/>
    <col min="6155" max="6155" width="10.7109375" style="106" customWidth="1"/>
    <col min="6156" max="6393" width="9.140625" style="106" customWidth="1"/>
    <col min="6394" max="6395" width="5.57421875" style="106" customWidth="1"/>
    <col min="6396" max="6396" width="1.421875" style="106" customWidth="1"/>
    <col min="6397" max="6397" width="6.57421875" style="106" customWidth="1"/>
    <col min="6398" max="6398" width="21.57421875" style="106" customWidth="1"/>
    <col min="6399" max="6399" width="9.140625" style="106" customWidth="1"/>
    <col min="6400" max="6400" width="6.140625" style="106" customWidth="1"/>
    <col min="6401" max="6401" width="33.421875" style="106" customWidth="1"/>
    <col min="6402" max="6402" width="9.140625" style="106" customWidth="1"/>
    <col min="6403" max="6403" width="10.28125" style="106" customWidth="1"/>
    <col min="6404" max="6404" width="10.7109375" style="106" customWidth="1"/>
    <col min="6405" max="6405" width="6.7109375" style="106" customWidth="1"/>
    <col min="6406" max="6407" width="9.140625" style="106" customWidth="1"/>
    <col min="6408" max="6408" width="8.28125" style="106" customWidth="1"/>
    <col min="6409" max="6410" width="9.140625" style="106" customWidth="1"/>
    <col min="6411" max="6411" width="10.7109375" style="106" customWidth="1"/>
    <col min="6412" max="6649" width="9.140625" style="106" customWidth="1"/>
    <col min="6650" max="6651" width="5.57421875" style="106" customWidth="1"/>
    <col min="6652" max="6652" width="1.421875" style="106" customWidth="1"/>
    <col min="6653" max="6653" width="6.57421875" style="106" customWidth="1"/>
    <col min="6654" max="6654" width="21.57421875" style="106" customWidth="1"/>
    <col min="6655" max="6655" width="9.140625" style="106" customWidth="1"/>
    <col min="6656" max="6656" width="6.140625" style="106" customWidth="1"/>
    <col min="6657" max="6657" width="33.421875" style="106" customWidth="1"/>
    <col min="6658" max="6658" width="9.140625" style="106" customWidth="1"/>
    <col min="6659" max="6659" width="10.28125" style="106" customWidth="1"/>
    <col min="6660" max="6660" width="10.7109375" style="106" customWidth="1"/>
    <col min="6661" max="6661" width="6.7109375" style="106" customWidth="1"/>
    <col min="6662" max="6663" width="9.140625" style="106" customWidth="1"/>
    <col min="6664" max="6664" width="8.28125" style="106" customWidth="1"/>
    <col min="6665" max="6666" width="9.140625" style="106" customWidth="1"/>
    <col min="6667" max="6667" width="10.7109375" style="106" customWidth="1"/>
    <col min="6668" max="6905" width="9.140625" style="106" customWidth="1"/>
    <col min="6906" max="6907" width="5.57421875" style="106" customWidth="1"/>
    <col min="6908" max="6908" width="1.421875" style="106" customWidth="1"/>
    <col min="6909" max="6909" width="6.57421875" style="106" customWidth="1"/>
    <col min="6910" max="6910" width="21.57421875" style="106" customWidth="1"/>
    <col min="6911" max="6911" width="9.140625" style="106" customWidth="1"/>
    <col min="6912" max="6912" width="6.140625" style="106" customWidth="1"/>
    <col min="6913" max="6913" width="33.421875" style="106" customWidth="1"/>
    <col min="6914" max="6914" width="9.140625" style="106" customWidth="1"/>
    <col min="6915" max="6915" width="10.28125" style="106" customWidth="1"/>
    <col min="6916" max="6916" width="10.7109375" style="106" customWidth="1"/>
    <col min="6917" max="6917" width="6.7109375" style="106" customWidth="1"/>
    <col min="6918" max="6919" width="9.140625" style="106" customWidth="1"/>
    <col min="6920" max="6920" width="8.28125" style="106" customWidth="1"/>
    <col min="6921" max="6922" width="9.140625" style="106" customWidth="1"/>
    <col min="6923" max="6923" width="10.7109375" style="106" customWidth="1"/>
    <col min="6924" max="7161" width="9.140625" style="106" customWidth="1"/>
    <col min="7162" max="7163" width="5.57421875" style="106" customWidth="1"/>
    <col min="7164" max="7164" width="1.421875" style="106" customWidth="1"/>
    <col min="7165" max="7165" width="6.57421875" style="106" customWidth="1"/>
    <col min="7166" max="7166" width="21.57421875" style="106" customWidth="1"/>
    <col min="7167" max="7167" width="9.140625" style="106" customWidth="1"/>
    <col min="7168" max="7168" width="6.140625" style="106" customWidth="1"/>
    <col min="7169" max="7169" width="33.421875" style="106" customWidth="1"/>
    <col min="7170" max="7170" width="9.140625" style="106" customWidth="1"/>
    <col min="7171" max="7171" width="10.28125" style="106" customWidth="1"/>
    <col min="7172" max="7172" width="10.7109375" style="106" customWidth="1"/>
    <col min="7173" max="7173" width="6.7109375" style="106" customWidth="1"/>
    <col min="7174" max="7175" width="9.140625" style="106" customWidth="1"/>
    <col min="7176" max="7176" width="8.28125" style="106" customWidth="1"/>
    <col min="7177" max="7178" width="9.140625" style="106" customWidth="1"/>
    <col min="7179" max="7179" width="10.7109375" style="106" customWidth="1"/>
    <col min="7180" max="7417" width="9.140625" style="106" customWidth="1"/>
    <col min="7418" max="7419" width="5.57421875" style="106" customWidth="1"/>
    <col min="7420" max="7420" width="1.421875" style="106" customWidth="1"/>
    <col min="7421" max="7421" width="6.57421875" style="106" customWidth="1"/>
    <col min="7422" max="7422" width="21.57421875" style="106" customWidth="1"/>
    <col min="7423" max="7423" width="9.140625" style="106" customWidth="1"/>
    <col min="7424" max="7424" width="6.140625" style="106" customWidth="1"/>
    <col min="7425" max="7425" width="33.421875" style="106" customWidth="1"/>
    <col min="7426" max="7426" width="9.140625" style="106" customWidth="1"/>
    <col min="7427" max="7427" width="10.28125" style="106" customWidth="1"/>
    <col min="7428" max="7428" width="10.7109375" style="106" customWidth="1"/>
    <col min="7429" max="7429" width="6.7109375" style="106" customWidth="1"/>
    <col min="7430" max="7431" width="9.140625" style="106" customWidth="1"/>
    <col min="7432" max="7432" width="8.28125" style="106" customWidth="1"/>
    <col min="7433" max="7434" width="9.140625" style="106" customWidth="1"/>
    <col min="7435" max="7435" width="10.7109375" style="106" customWidth="1"/>
    <col min="7436" max="7673" width="9.140625" style="106" customWidth="1"/>
    <col min="7674" max="7675" width="5.57421875" style="106" customWidth="1"/>
    <col min="7676" max="7676" width="1.421875" style="106" customWidth="1"/>
    <col min="7677" max="7677" width="6.57421875" style="106" customWidth="1"/>
    <col min="7678" max="7678" width="21.57421875" style="106" customWidth="1"/>
    <col min="7679" max="7679" width="9.140625" style="106" customWidth="1"/>
    <col min="7680" max="7680" width="6.140625" style="106" customWidth="1"/>
    <col min="7681" max="7681" width="33.421875" style="106" customWidth="1"/>
    <col min="7682" max="7682" width="9.140625" style="106" customWidth="1"/>
    <col min="7683" max="7683" width="10.28125" style="106" customWidth="1"/>
    <col min="7684" max="7684" width="10.7109375" style="106" customWidth="1"/>
    <col min="7685" max="7685" width="6.7109375" style="106" customWidth="1"/>
    <col min="7686" max="7687" width="9.140625" style="106" customWidth="1"/>
    <col min="7688" max="7688" width="8.28125" style="106" customWidth="1"/>
    <col min="7689" max="7690" width="9.140625" style="106" customWidth="1"/>
    <col min="7691" max="7691" width="10.7109375" style="106" customWidth="1"/>
    <col min="7692" max="7929" width="9.140625" style="106" customWidth="1"/>
    <col min="7930" max="7931" width="5.57421875" style="106" customWidth="1"/>
    <col min="7932" max="7932" width="1.421875" style="106" customWidth="1"/>
    <col min="7933" max="7933" width="6.57421875" style="106" customWidth="1"/>
    <col min="7934" max="7934" width="21.57421875" style="106" customWidth="1"/>
    <col min="7935" max="7935" width="9.140625" style="106" customWidth="1"/>
    <col min="7936" max="7936" width="6.140625" style="106" customWidth="1"/>
    <col min="7937" max="7937" width="33.421875" style="106" customWidth="1"/>
    <col min="7938" max="7938" width="9.140625" style="106" customWidth="1"/>
    <col min="7939" max="7939" width="10.28125" style="106" customWidth="1"/>
    <col min="7940" max="7940" width="10.7109375" style="106" customWidth="1"/>
    <col min="7941" max="7941" width="6.7109375" style="106" customWidth="1"/>
    <col min="7942" max="7943" width="9.140625" style="106" customWidth="1"/>
    <col min="7944" max="7944" width="8.28125" style="106" customWidth="1"/>
    <col min="7945" max="7946" width="9.140625" style="106" customWidth="1"/>
    <col min="7947" max="7947" width="10.7109375" style="106" customWidth="1"/>
    <col min="7948" max="8185" width="9.140625" style="106" customWidth="1"/>
    <col min="8186" max="8187" width="5.57421875" style="106" customWidth="1"/>
    <col min="8188" max="8188" width="1.421875" style="106" customWidth="1"/>
    <col min="8189" max="8189" width="6.57421875" style="106" customWidth="1"/>
    <col min="8190" max="8190" width="21.57421875" style="106" customWidth="1"/>
    <col min="8191" max="8191" width="9.140625" style="106" customWidth="1"/>
    <col min="8192" max="8192" width="6.140625" style="106" customWidth="1"/>
    <col min="8193" max="8193" width="33.421875" style="106" customWidth="1"/>
    <col min="8194" max="8194" width="9.140625" style="106" customWidth="1"/>
    <col min="8195" max="8195" width="10.28125" style="106" customWidth="1"/>
    <col min="8196" max="8196" width="10.7109375" style="106" customWidth="1"/>
    <col min="8197" max="8197" width="6.7109375" style="106" customWidth="1"/>
    <col min="8198" max="8199" width="9.140625" style="106" customWidth="1"/>
    <col min="8200" max="8200" width="8.28125" style="106" customWidth="1"/>
    <col min="8201" max="8202" width="9.140625" style="106" customWidth="1"/>
    <col min="8203" max="8203" width="10.7109375" style="106" customWidth="1"/>
    <col min="8204" max="8441" width="9.140625" style="106" customWidth="1"/>
    <col min="8442" max="8443" width="5.57421875" style="106" customWidth="1"/>
    <col min="8444" max="8444" width="1.421875" style="106" customWidth="1"/>
    <col min="8445" max="8445" width="6.57421875" style="106" customWidth="1"/>
    <col min="8446" max="8446" width="21.57421875" style="106" customWidth="1"/>
    <col min="8447" max="8447" width="9.140625" style="106" customWidth="1"/>
    <col min="8448" max="8448" width="6.140625" style="106" customWidth="1"/>
    <col min="8449" max="8449" width="33.421875" style="106" customWidth="1"/>
    <col min="8450" max="8450" width="9.140625" style="106" customWidth="1"/>
    <col min="8451" max="8451" width="10.28125" style="106" customWidth="1"/>
    <col min="8452" max="8452" width="10.7109375" style="106" customWidth="1"/>
    <col min="8453" max="8453" width="6.7109375" style="106" customWidth="1"/>
    <col min="8454" max="8455" width="9.140625" style="106" customWidth="1"/>
    <col min="8456" max="8456" width="8.28125" style="106" customWidth="1"/>
    <col min="8457" max="8458" width="9.140625" style="106" customWidth="1"/>
    <col min="8459" max="8459" width="10.7109375" style="106" customWidth="1"/>
    <col min="8460" max="8697" width="9.140625" style="106" customWidth="1"/>
    <col min="8698" max="8699" width="5.57421875" style="106" customWidth="1"/>
    <col min="8700" max="8700" width="1.421875" style="106" customWidth="1"/>
    <col min="8701" max="8701" width="6.57421875" style="106" customWidth="1"/>
    <col min="8702" max="8702" width="21.57421875" style="106" customWidth="1"/>
    <col min="8703" max="8703" width="9.140625" style="106" customWidth="1"/>
    <col min="8704" max="8704" width="6.140625" style="106" customWidth="1"/>
    <col min="8705" max="8705" width="33.421875" style="106" customWidth="1"/>
    <col min="8706" max="8706" width="9.140625" style="106" customWidth="1"/>
    <col min="8707" max="8707" width="10.28125" style="106" customWidth="1"/>
    <col min="8708" max="8708" width="10.7109375" style="106" customWidth="1"/>
    <col min="8709" max="8709" width="6.7109375" style="106" customWidth="1"/>
    <col min="8710" max="8711" width="9.140625" style="106" customWidth="1"/>
    <col min="8712" max="8712" width="8.28125" style="106" customWidth="1"/>
    <col min="8713" max="8714" width="9.140625" style="106" customWidth="1"/>
    <col min="8715" max="8715" width="10.7109375" style="106" customWidth="1"/>
    <col min="8716" max="8953" width="9.140625" style="106" customWidth="1"/>
    <col min="8954" max="8955" width="5.57421875" style="106" customWidth="1"/>
    <col min="8956" max="8956" width="1.421875" style="106" customWidth="1"/>
    <col min="8957" max="8957" width="6.57421875" style="106" customWidth="1"/>
    <col min="8958" max="8958" width="21.57421875" style="106" customWidth="1"/>
    <col min="8959" max="8959" width="9.140625" style="106" customWidth="1"/>
    <col min="8960" max="8960" width="6.140625" style="106" customWidth="1"/>
    <col min="8961" max="8961" width="33.421875" style="106" customWidth="1"/>
    <col min="8962" max="8962" width="9.140625" style="106" customWidth="1"/>
    <col min="8963" max="8963" width="10.28125" style="106" customWidth="1"/>
    <col min="8964" max="8964" width="10.7109375" style="106" customWidth="1"/>
    <col min="8965" max="8965" width="6.7109375" style="106" customWidth="1"/>
    <col min="8966" max="8967" width="9.140625" style="106" customWidth="1"/>
    <col min="8968" max="8968" width="8.28125" style="106" customWidth="1"/>
    <col min="8969" max="8970" width="9.140625" style="106" customWidth="1"/>
    <col min="8971" max="8971" width="10.7109375" style="106" customWidth="1"/>
    <col min="8972" max="9209" width="9.140625" style="106" customWidth="1"/>
    <col min="9210" max="9211" width="5.57421875" style="106" customWidth="1"/>
    <col min="9212" max="9212" width="1.421875" style="106" customWidth="1"/>
    <col min="9213" max="9213" width="6.57421875" style="106" customWidth="1"/>
    <col min="9214" max="9214" width="21.57421875" style="106" customWidth="1"/>
    <col min="9215" max="9215" width="9.140625" style="106" customWidth="1"/>
    <col min="9216" max="9216" width="6.140625" style="106" customWidth="1"/>
    <col min="9217" max="9217" width="33.421875" style="106" customWidth="1"/>
    <col min="9218" max="9218" width="9.140625" style="106" customWidth="1"/>
    <col min="9219" max="9219" width="10.28125" style="106" customWidth="1"/>
    <col min="9220" max="9220" width="10.7109375" style="106" customWidth="1"/>
    <col min="9221" max="9221" width="6.7109375" style="106" customWidth="1"/>
    <col min="9222" max="9223" width="9.140625" style="106" customWidth="1"/>
    <col min="9224" max="9224" width="8.28125" style="106" customWidth="1"/>
    <col min="9225" max="9226" width="9.140625" style="106" customWidth="1"/>
    <col min="9227" max="9227" width="10.7109375" style="106" customWidth="1"/>
    <col min="9228" max="9465" width="9.140625" style="106" customWidth="1"/>
    <col min="9466" max="9467" width="5.57421875" style="106" customWidth="1"/>
    <col min="9468" max="9468" width="1.421875" style="106" customWidth="1"/>
    <col min="9469" max="9469" width="6.57421875" style="106" customWidth="1"/>
    <col min="9470" max="9470" width="21.57421875" style="106" customWidth="1"/>
    <col min="9471" max="9471" width="9.140625" style="106" customWidth="1"/>
    <col min="9472" max="9472" width="6.140625" style="106" customWidth="1"/>
    <col min="9473" max="9473" width="33.421875" style="106" customWidth="1"/>
    <col min="9474" max="9474" width="9.140625" style="106" customWidth="1"/>
    <col min="9475" max="9475" width="10.28125" style="106" customWidth="1"/>
    <col min="9476" max="9476" width="10.7109375" style="106" customWidth="1"/>
    <col min="9477" max="9477" width="6.7109375" style="106" customWidth="1"/>
    <col min="9478" max="9479" width="9.140625" style="106" customWidth="1"/>
    <col min="9480" max="9480" width="8.28125" style="106" customWidth="1"/>
    <col min="9481" max="9482" width="9.140625" style="106" customWidth="1"/>
    <col min="9483" max="9483" width="10.7109375" style="106" customWidth="1"/>
    <col min="9484" max="9721" width="9.140625" style="106" customWidth="1"/>
    <col min="9722" max="9723" width="5.57421875" style="106" customWidth="1"/>
    <col min="9724" max="9724" width="1.421875" style="106" customWidth="1"/>
    <col min="9725" max="9725" width="6.57421875" style="106" customWidth="1"/>
    <col min="9726" max="9726" width="21.57421875" style="106" customWidth="1"/>
    <col min="9727" max="9727" width="9.140625" style="106" customWidth="1"/>
    <col min="9728" max="9728" width="6.140625" style="106" customWidth="1"/>
    <col min="9729" max="9729" width="33.421875" style="106" customWidth="1"/>
    <col min="9730" max="9730" width="9.140625" style="106" customWidth="1"/>
    <col min="9731" max="9731" width="10.28125" style="106" customWidth="1"/>
    <col min="9732" max="9732" width="10.7109375" style="106" customWidth="1"/>
    <col min="9733" max="9733" width="6.7109375" style="106" customWidth="1"/>
    <col min="9734" max="9735" width="9.140625" style="106" customWidth="1"/>
    <col min="9736" max="9736" width="8.28125" style="106" customWidth="1"/>
    <col min="9737" max="9738" width="9.140625" style="106" customWidth="1"/>
    <col min="9739" max="9739" width="10.7109375" style="106" customWidth="1"/>
    <col min="9740" max="9977" width="9.140625" style="106" customWidth="1"/>
    <col min="9978" max="9979" width="5.57421875" style="106" customWidth="1"/>
    <col min="9980" max="9980" width="1.421875" style="106" customWidth="1"/>
    <col min="9981" max="9981" width="6.57421875" style="106" customWidth="1"/>
    <col min="9982" max="9982" width="21.57421875" style="106" customWidth="1"/>
    <col min="9983" max="9983" width="9.140625" style="106" customWidth="1"/>
    <col min="9984" max="9984" width="6.140625" style="106" customWidth="1"/>
    <col min="9985" max="9985" width="33.421875" style="106" customWidth="1"/>
    <col min="9986" max="9986" width="9.140625" style="106" customWidth="1"/>
    <col min="9987" max="9987" width="10.28125" style="106" customWidth="1"/>
    <col min="9988" max="9988" width="10.7109375" style="106" customWidth="1"/>
    <col min="9989" max="9989" width="6.7109375" style="106" customWidth="1"/>
    <col min="9990" max="9991" width="9.140625" style="106" customWidth="1"/>
    <col min="9992" max="9992" width="8.28125" style="106" customWidth="1"/>
    <col min="9993" max="9994" width="9.140625" style="106" customWidth="1"/>
    <col min="9995" max="9995" width="10.7109375" style="106" customWidth="1"/>
    <col min="9996" max="10233" width="9.140625" style="106" customWidth="1"/>
    <col min="10234" max="10235" width="5.57421875" style="106" customWidth="1"/>
    <col min="10236" max="10236" width="1.421875" style="106" customWidth="1"/>
    <col min="10237" max="10237" width="6.57421875" style="106" customWidth="1"/>
    <col min="10238" max="10238" width="21.57421875" style="106" customWidth="1"/>
    <col min="10239" max="10239" width="9.140625" style="106" customWidth="1"/>
    <col min="10240" max="10240" width="6.140625" style="106" customWidth="1"/>
    <col min="10241" max="10241" width="33.421875" style="106" customWidth="1"/>
    <col min="10242" max="10242" width="9.140625" style="106" customWidth="1"/>
    <col min="10243" max="10243" width="10.28125" style="106" customWidth="1"/>
    <col min="10244" max="10244" width="10.7109375" style="106" customWidth="1"/>
    <col min="10245" max="10245" width="6.7109375" style="106" customWidth="1"/>
    <col min="10246" max="10247" width="9.140625" style="106" customWidth="1"/>
    <col min="10248" max="10248" width="8.28125" style="106" customWidth="1"/>
    <col min="10249" max="10250" width="9.140625" style="106" customWidth="1"/>
    <col min="10251" max="10251" width="10.7109375" style="106" customWidth="1"/>
    <col min="10252" max="10489" width="9.140625" style="106" customWidth="1"/>
    <col min="10490" max="10491" width="5.57421875" style="106" customWidth="1"/>
    <col min="10492" max="10492" width="1.421875" style="106" customWidth="1"/>
    <col min="10493" max="10493" width="6.57421875" style="106" customWidth="1"/>
    <col min="10494" max="10494" width="21.57421875" style="106" customWidth="1"/>
    <col min="10495" max="10495" width="9.140625" style="106" customWidth="1"/>
    <col min="10496" max="10496" width="6.140625" style="106" customWidth="1"/>
    <col min="10497" max="10497" width="33.421875" style="106" customWidth="1"/>
    <col min="10498" max="10498" width="9.140625" style="106" customWidth="1"/>
    <col min="10499" max="10499" width="10.28125" style="106" customWidth="1"/>
    <col min="10500" max="10500" width="10.7109375" style="106" customWidth="1"/>
    <col min="10501" max="10501" width="6.7109375" style="106" customWidth="1"/>
    <col min="10502" max="10503" width="9.140625" style="106" customWidth="1"/>
    <col min="10504" max="10504" width="8.28125" style="106" customWidth="1"/>
    <col min="10505" max="10506" width="9.140625" style="106" customWidth="1"/>
    <col min="10507" max="10507" width="10.7109375" style="106" customWidth="1"/>
    <col min="10508" max="10745" width="9.140625" style="106" customWidth="1"/>
    <col min="10746" max="10747" width="5.57421875" style="106" customWidth="1"/>
    <col min="10748" max="10748" width="1.421875" style="106" customWidth="1"/>
    <col min="10749" max="10749" width="6.57421875" style="106" customWidth="1"/>
    <col min="10750" max="10750" width="21.57421875" style="106" customWidth="1"/>
    <col min="10751" max="10751" width="9.140625" style="106" customWidth="1"/>
    <col min="10752" max="10752" width="6.140625" style="106" customWidth="1"/>
    <col min="10753" max="10753" width="33.421875" style="106" customWidth="1"/>
    <col min="10754" max="10754" width="9.140625" style="106" customWidth="1"/>
    <col min="10755" max="10755" width="10.28125" style="106" customWidth="1"/>
    <col min="10756" max="10756" width="10.7109375" style="106" customWidth="1"/>
    <col min="10757" max="10757" width="6.7109375" style="106" customWidth="1"/>
    <col min="10758" max="10759" width="9.140625" style="106" customWidth="1"/>
    <col min="10760" max="10760" width="8.28125" style="106" customWidth="1"/>
    <col min="10761" max="10762" width="9.140625" style="106" customWidth="1"/>
    <col min="10763" max="10763" width="10.7109375" style="106" customWidth="1"/>
    <col min="10764" max="11001" width="9.140625" style="106" customWidth="1"/>
    <col min="11002" max="11003" width="5.57421875" style="106" customWidth="1"/>
    <col min="11004" max="11004" width="1.421875" style="106" customWidth="1"/>
    <col min="11005" max="11005" width="6.57421875" style="106" customWidth="1"/>
    <col min="11006" max="11006" width="21.57421875" style="106" customWidth="1"/>
    <col min="11007" max="11007" width="9.140625" style="106" customWidth="1"/>
    <col min="11008" max="11008" width="6.140625" style="106" customWidth="1"/>
    <col min="11009" max="11009" width="33.421875" style="106" customWidth="1"/>
    <col min="11010" max="11010" width="9.140625" style="106" customWidth="1"/>
    <col min="11011" max="11011" width="10.28125" style="106" customWidth="1"/>
    <col min="11012" max="11012" width="10.7109375" style="106" customWidth="1"/>
    <col min="11013" max="11013" width="6.7109375" style="106" customWidth="1"/>
    <col min="11014" max="11015" width="9.140625" style="106" customWidth="1"/>
    <col min="11016" max="11016" width="8.28125" style="106" customWidth="1"/>
    <col min="11017" max="11018" width="9.140625" style="106" customWidth="1"/>
    <col min="11019" max="11019" width="10.7109375" style="106" customWidth="1"/>
    <col min="11020" max="11257" width="9.140625" style="106" customWidth="1"/>
    <col min="11258" max="11259" width="5.57421875" style="106" customWidth="1"/>
    <col min="11260" max="11260" width="1.421875" style="106" customWidth="1"/>
    <col min="11261" max="11261" width="6.57421875" style="106" customWidth="1"/>
    <col min="11262" max="11262" width="21.57421875" style="106" customWidth="1"/>
    <col min="11263" max="11263" width="9.140625" style="106" customWidth="1"/>
    <col min="11264" max="11264" width="6.140625" style="106" customWidth="1"/>
    <col min="11265" max="11265" width="33.421875" style="106" customWidth="1"/>
    <col min="11266" max="11266" width="9.140625" style="106" customWidth="1"/>
    <col min="11267" max="11267" width="10.28125" style="106" customWidth="1"/>
    <col min="11268" max="11268" width="10.7109375" style="106" customWidth="1"/>
    <col min="11269" max="11269" width="6.7109375" style="106" customWidth="1"/>
    <col min="11270" max="11271" width="9.140625" style="106" customWidth="1"/>
    <col min="11272" max="11272" width="8.28125" style="106" customWidth="1"/>
    <col min="11273" max="11274" width="9.140625" style="106" customWidth="1"/>
    <col min="11275" max="11275" width="10.7109375" style="106" customWidth="1"/>
    <col min="11276" max="11513" width="9.140625" style="106" customWidth="1"/>
    <col min="11514" max="11515" width="5.57421875" style="106" customWidth="1"/>
    <col min="11516" max="11516" width="1.421875" style="106" customWidth="1"/>
    <col min="11517" max="11517" width="6.57421875" style="106" customWidth="1"/>
    <col min="11518" max="11518" width="21.57421875" style="106" customWidth="1"/>
    <col min="11519" max="11519" width="9.140625" style="106" customWidth="1"/>
    <col min="11520" max="11520" width="6.140625" style="106" customWidth="1"/>
    <col min="11521" max="11521" width="33.421875" style="106" customWidth="1"/>
    <col min="11522" max="11522" width="9.140625" style="106" customWidth="1"/>
    <col min="11523" max="11523" width="10.28125" style="106" customWidth="1"/>
    <col min="11524" max="11524" width="10.7109375" style="106" customWidth="1"/>
    <col min="11525" max="11525" width="6.7109375" style="106" customWidth="1"/>
    <col min="11526" max="11527" width="9.140625" style="106" customWidth="1"/>
    <col min="11528" max="11528" width="8.28125" style="106" customWidth="1"/>
    <col min="11529" max="11530" width="9.140625" style="106" customWidth="1"/>
    <col min="11531" max="11531" width="10.7109375" style="106" customWidth="1"/>
    <col min="11532" max="11769" width="9.140625" style="106" customWidth="1"/>
    <col min="11770" max="11771" width="5.57421875" style="106" customWidth="1"/>
    <col min="11772" max="11772" width="1.421875" style="106" customWidth="1"/>
    <col min="11773" max="11773" width="6.57421875" style="106" customWidth="1"/>
    <col min="11774" max="11774" width="21.57421875" style="106" customWidth="1"/>
    <col min="11775" max="11775" width="9.140625" style="106" customWidth="1"/>
    <col min="11776" max="11776" width="6.140625" style="106" customWidth="1"/>
    <col min="11777" max="11777" width="33.421875" style="106" customWidth="1"/>
    <col min="11778" max="11778" width="9.140625" style="106" customWidth="1"/>
    <col min="11779" max="11779" width="10.28125" style="106" customWidth="1"/>
    <col min="11780" max="11780" width="10.7109375" style="106" customWidth="1"/>
    <col min="11781" max="11781" width="6.7109375" style="106" customWidth="1"/>
    <col min="11782" max="11783" width="9.140625" style="106" customWidth="1"/>
    <col min="11784" max="11784" width="8.28125" style="106" customWidth="1"/>
    <col min="11785" max="11786" width="9.140625" style="106" customWidth="1"/>
    <col min="11787" max="11787" width="10.7109375" style="106" customWidth="1"/>
    <col min="11788" max="12025" width="9.140625" style="106" customWidth="1"/>
    <col min="12026" max="12027" width="5.57421875" style="106" customWidth="1"/>
    <col min="12028" max="12028" width="1.421875" style="106" customWidth="1"/>
    <col min="12029" max="12029" width="6.57421875" style="106" customWidth="1"/>
    <col min="12030" max="12030" width="21.57421875" style="106" customWidth="1"/>
    <col min="12031" max="12031" width="9.140625" style="106" customWidth="1"/>
    <col min="12032" max="12032" width="6.140625" style="106" customWidth="1"/>
    <col min="12033" max="12033" width="33.421875" style="106" customWidth="1"/>
    <col min="12034" max="12034" width="9.140625" style="106" customWidth="1"/>
    <col min="12035" max="12035" width="10.28125" style="106" customWidth="1"/>
    <col min="12036" max="12036" width="10.7109375" style="106" customWidth="1"/>
    <col min="12037" max="12037" width="6.7109375" style="106" customWidth="1"/>
    <col min="12038" max="12039" width="9.140625" style="106" customWidth="1"/>
    <col min="12040" max="12040" width="8.28125" style="106" customWidth="1"/>
    <col min="12041" max="12042" width="9.140625" style="106" customWidth="1"/>
    <col min="12043" max="12043" width="10.7109375" style="106" customWidth="1"/>
    <col min="12044" max="12281" width="9.140625" style="106" customWidth="1"/>
    <col min="12282" max="12283" width="5.57421875" style="106" customWidth="1"/>
    <col min="12284" max="12284" width="1.421875" style="106" customWidth="1"/>
    <col min="12285" max="12285" width="6.57421875" style="106" customWidth="1"/>
    <col min="12286" max="12286" width="21.57421875" style="106" customWidth="1"/>
    <col min="12287" max="12287" width="9.140625" style="106" customWidth="1"/>
    <col min="12288" max="12288" width="6.140625" style="106" customWidth="1"/>
    <col min="12289" max="12289" width="33.421875" style="106" customWidth="1"/>
    <col min="12290" max="12290" width="9.140625" style="106" customWidth="1"/>
    <col min="12291" max="12291" width="10.28125" style="106" customWidth="1"/>
    <col min="12292" max="12292" width="10.7109375" style="106" customWidth="1"/>
    <col min="12293" max="12293" width="6.7109375" style="106" customWidth="1"/>
    <col min="12294" max="12295" width="9.140625" style="106" customWidth="1"/>
    <col min="12296" max="12296" width="8.28125" style="106" customWidth="1"/>
    <col min="12297" max="12298" width="9.140625" style="106" customWidth="1"/>
    <col min="12299" max="12299" width="10.7109375" style="106" customWidth="1"/>
    <col min="12300" max="12537" width="9.140625" style="106" customWidth="1"/>
    <col min="12538" max="12539" width="5.57421875" style="106" customWidth="1"/>
    <col min="12540" max="12540" width="1.421875" style="106" customWidth="1"/>
    <col min="12541" max="12541" width="6.57421875" style="106" customWidth="1"/>
    <col min="12542" max="12542" width="21.57421875" style="106" customWidth="1"/>
    <col min="12543" max="12543" width="9.140625" style="106" customWidth="1"/>
    <col min="12544" max="12544" width="6.140625" style="106" customWidth="1"/>
    <col min="12545" max="12545" width="33.421875" style="106" customWidth="1"/>
    <col min="12546" max="12546" width="9.140625" style="106" customWidth="1"/>
    <col min="12547" max="12547" width="10.28125" style="106" customWidth="1"/>
    <col min="12548" max="12548" width="10.7109375" style="106" customWidth="1"/>
    <col min="12549" max="12549" width="6.7109375" style="106" customWidth="1"/>
    <col min="12550" max="12551" width="9.140625" style="106" customWidth="1"/>
    <col min="12552" max="12552" width="8.28125" style="106" customWidth="1"/>
    <col min="12553" max="12554" width="9.140625" style="106" customWidth="1"/>
    <col min="12555" max="12555" width="10.7109375" style="106" customWidth="1"/>
    <col min="12556" max="12793" width="9.140625" style="106" customWidth="1"/>
    <col min="12794" max="12795" width="5.57421875" style="106" customWidth="1"/>
    <col min="12796" max="12796" width="1.421875" style="106" customWidth="1"/>
    <col min="12797" max="12797" width="6.57421875" style="106" customWidth="1"/>
    <col min="12798" max="12798" width="21.57421875" style="106" customWidth="1"/>
    <col min="12799" max="12799" width="9.140625" style="106" customWidth="1"/>
    <col min="12800" max="12800" width="6.140625" style="106" customWidth="1"/>
    <col min="12801" max="12801" width="33.421875" style="106" customWidth="1"/>
    <col min="12802" max="12802" width="9.140625" style="106" customWidth="1"/>
    <col min="12803" max="12803" width="10.28125" style="106" customWidth="1"/>
    <col min="12804" max="12804" width="10.7109375" style="106" customWidth="1"/>
    <col min="12805" max="12805" width="6.7109375" style="106" customWidth="1"/>
    <col min="12806" max="12807" width="9.140625" style="106" customWidth="1"/>
    <col min="12808" max="12808" width="8.28125" style="106" customWidth="1"/>
    <col min="12809" max="12810" width="9.140625" style="106" customWidth="1"/>
    <col min="12811" max="12811" width="10.7109375" style="106" customWidth="1"/>
    <col min="12812" max="13049" width="9.140625" style="106" customWidth="1"/>
    <col min="13050" max="13051" width="5.57421875" style="106" customWidth="1"/>
    <col min="13052" max="13052" width="1.421875" style="106" customWidth="1"/>
    <col min="13053" max="13053" width="6.57421875" style="106" customWidth="1"/>
    <col min="13054" max="13054" width="21.57421875" style="106" customWidth="1"/>
    <col min="13055" max="13055" width="9.140625" style="106" customWidth="1"/>
    <col min="13056" max="13056" width="6.140625" style="106" customWidth="1"/>
    <col min="13057" max="13057" width="33.421875" style="106" customWidth="1"/>
    <col min="13058" max="13058" width="9.140625" style="106" customWidth="1"/>
    <col min="13059" max="13059" width="10.28125" style="106" customWidth="1"/>
    <col min="13060" max="13060" width="10.7109375" style="106" customWidth="1"/>
    <col min="13061" max="13061" width="6.7109375" style="106" customWidth="1"/>
    <col min="13062" max="13063" width="9.140625" style="106" customWidth="1"/>
    <col min="13064" max="13064" width="8.28125" style="106" customWidth="1"/>
    <col min="13065" max="13066" width="9.140625" style="106" customWidth="1"/>
    <col min="13067" max="13067" width="10.7109375" style="106" customWidth="1"/>
    <col min="13068" max="13305" width="9.140625" style="106" customWidth="1"/>
    <col min="13306" max="13307" width="5.57421875" style="106" customWidth="1"/>
    <col min="13308" max="13308" width="1.421875" style="106" customWidth="1"/>
    <col min="13309" max="13309" width="6.57421875" style="106" customWidth="1"/>
    <col min="13310" max="13310" width="21.57421875" style="106" customWidth="1"/>
    <col min="13311" max="13311" width="9.140625" style="106" customWidth="1"/>
    <col min="13312" max="13312" width="6.140625" style="106" customWidth="1"/>
    <col min="13313" max="13313" width="33.421875" style="106" customWidth="1"/>
    <col min="13314" max="13314" width="9.140625" style="106" customWidth="1"/>
    <col min="13315" max="13315" width="10.28125" style="106" customWidth="1"/>
    <col min="13316" max="13316" width="10.7109375" style="106" customWidth="1"/>
    <col min="13317" max="13317" width="6.7109375" style="106" customWidth="1"/>
    <col min="13318" max="13319" width="9.140625" style="106" customWidth="1"/>
    <col min="13320" max="13320" width="8.28125" style="106" customWidth="1"/>
    <col min="13321" max="13322" width="9.140625" style="106" customWidth="1"/>
    <col min="13323" max="13323" width="10.7109375" style="106" customWidth="1"/>
    <col min="13324" max="13561" width="9.140625" style="106" customWidth="1"/>
    <col min="13562" max="13563" width="5.57421875" style="106" customWidth="1"/>
    <col min="13564" max="13564" width="1.421875" style="106" customWidth="1"/>
    <col min="13565" max="13565" width="6.57421875" style="106" customWidth="1"/>
    <col min="13566" max="13566" width="21.57421875" style="106" customWidth="1"/>
    <col min="13567" max="13567" width="9.140625" style="106" customWidth="1"/>
    <col min="13568" max="13568" width="6.140625" style="106" customWidth="1"/>
    <col min="13569" max="13569" width="33.421875" style="106" customWidth="1"/>
    <col min="13570" max="13570" width="9.140625" style="106" customWidth="1"/>
    <col min="13571" max="13571" width="10.28125" style="106" customWidth="1"/>
    <col min="13572" max="13572" width="10.7109375" style="106" customWidth="1"/>
    <col min="13573" max="13573" width="6.7109375" style="106" customWidth="1"/>
    <col min="13574" max="13575" width="9.140625" style="106" customWidth="1"/>
    <col min="13576" max="13576" width="8.28125" style="106" customWidth="1"/>
    <col min="13577" max="13578" width="9.140625" style="106" customWidth="1"/>
    <col min="13579" max="13579" width="10.7109375" style="106" customWidth="1"/>
    <col min="13580" max="13817" width="9.140625" style="106" customWidth="1"/>
    <col min="13818" max="13819" width="5.57421875" style="106" customWidth="1"/>
    <col min="13820" max="13820" width="1.421875" style="106" customWidth="1"/>
    <col min="13821" max="13821" width="6.57421875" style="106" customWidth="1"/>
    <col min="13822" max="13822" width="21.57421875" style="106" customWidth="1"/>
    <col min="13823" max="13823" width="9.140625" style="106" customWidth="1"/>
    <col min="13824" max="13824" width="6.140625" style="106" customWidth="1"/>
    <col min="13825" max="13825" width="33.421875" style="106" customWidth="1"/>
    <col min="13826" max="13826" width="9.140625" style="106" customWidth="1"/>
    <col min="13827" max="13827" width="10.28125" style="106" customWidth="1"/>
    <col min="13828" max="13828" width="10.7109375" style="106" customWidth="1"/>
    <col min="13829" max="13829" width="6.7109375" style="106" customWidth="1"/>
    <col min="13830" max="13831" width="9.140625" style="106" customWidth="1"/>
    <col min="13832" max="13832" width="8.28125" style="106" customWidth="1"/>
    <col min="13833" max="13834" width="9.140625" style="106" customWidth="1"/>
    <col min="13835" max="13835" width="10.7109375" style="106" customWidth="1"/>
    <col min="13836" max="14073" width="9.140625" style="106" customWidth="1"/>
    <col min="14074" max="14075" width="5.57421875" style="106" customWidth="1"/>
    <col min="14076" max="14076" width="1.421875" style="106" customWidth="1"/>
    <col min="14077" max="14077" width="6.57421875" style="106" customWidth="1"/>
    <col min="14078" max="14078" width="21.57421875" style="106" customWidth="1"/>
    <col min="14079" max="14079" width="9.140625" style="106" customWidth="1"/>
    <col min="14080" max="14080" width="6.140625" style="106" customWidth="1"/>
    <col min="14081" max="14081" width="33.421875" style="106" customWidth="1"/>
    <col min="14082" max="14082" width="9.140625" style="106" customWidth="1"/>
    <col min="14083" max="14083" width="10.28125" style="106" customWidth="1"/>
    <col min="14084" max="14084" width="10.7109375" style="106" customWidth="1"/>
    <col min="14085" max="14085" width="6.7109375" style="106" customWidth="1"/>
    <col min="14086" max="14087" width="9.140625" style="106" customWidth="1"/>
    <col min="14088" max="14088" width="8.28125" style="106" customWidth="1"/>
    <col min="14089" max="14090" width="9.140625" style="106" customWidth="1"/>
    <col min="14091" max="14091" width="10.7109375" style="106" customWidth="1"/>
    <col min="14092" max="14329" width="9.140625" style="106" customWidth="1"/>
    <col min="14330" max="14331" width="5.57421875" style="106" customWidth="1"/>
    <col min="14332" max="14332" width="1.421875" style="106" customWidth="1"/>
    <col min="14333" max="14333" width="6.57421875" style="106" customWidth="1"/>
    <col min="14334" max="14334" width="21.57421875" style="106" customWidth="1"/>
    <col min="14335" max="14335" width="9.140625" style="106" customWidth="1"/>
    <col min="14336" max="14336" width="6.140625" style="106" customWidth="1"/>
    <col min="14337" max="14337" width="33.421875" style="106" customWidth="1"/>
    <col min="14338" max="14338" width="9.140625" style="106" customWidth="1"/>
    <col min="14339" max="14339" width="10.28125" style="106" customWidth="1"/>
    <col min="14340" max="14340" width="10.7109375" style="106" customWidth="1"/>
    <col min="14341" max="14341" width="6.7109375" style="106" customWidth="1"/>
    <col min="14342" max="14343" width="9.140625" style="106" customWidth="1"/>
    <col min="14344" max="14344" width="8.28125" style="106" customWidth="1"/>
    <col min="14345" max="14346" width="9.140625" style="106" customWidth="1"/>
    <col min="14347" max="14347" width="10.7109375" style="106" customWidth="1"/>
    <col min="14348" max="14585" width="9.140625" style="106" customWidth="1"/>
    <col min="14586" max="14587" width="5.57421875" style="106" customWidth="1"/>
    <col min="14588" max="14588" width="1.421875" style="106" customWidth="1"/>
    <col min="14589" max="14589" width="6.57421875" style="106" customWidth="1"/>
    <col min="14590" max="14590" width="21.57421875" style="106" customWidth="1"/>
    <col min="14591" max="14591" width="9.140625" style="106" customWidth="1"/>
    <col min="14592" max="14592" width="6.140625" style="106" customWidth="1"/>
    <col min="14593" max="14593" width="33.421875" style="106" customWidth="1"/>
    <col min="14594" max="14594" width="9.140625" style="106" customWidth="1"/>
    <col min="14595" max="14595" width="10.28125" style="106" customWidth="1"/>
    <col min="14596" max="14596" width="10.7109375" style="106" customWidth="1"/>
    <col min="14597" max="14597" width="6.7109375" style="106" customWidth="1"/>
    <col min="14598" max="14599" width="9.140625" style="106" customWidth="1"/>
    <col min="14600" max="14600" width="8.28125" style="106" customWidth="1"/>
    <col min="14601" max="14602" width="9.140625" style="106" customWidth="1"/>
    <col min="14603" max="14603" width="10.7109375" style="106" customWidth="1"/>
    <col min="14604" max="14841" width="9.140625" style="106" customWidth="1"/>
    <col min="14842" max="14843" width="5.57421875" style="106" customWidth="1"/>
    <col min="14844" max="14844" width="1.421875" style="106" customWidth="1"/>
    <col min="14845" max="14845" width="6.57421875" style="106" customWidth="1"/>
    <col min="14846" max="14846" width="21.57421875" style="106" customWidth="1"/>
    <col min="14847" max="14847" width="9.140625" style="106" customWidth="1"/>
    <col min="14848" max="14848" width="6.140625" style="106" customWidth="1"/>
    <col min="14849" max="14849" width="33.421875" style="106" customWidth="1"/>
    <col min="14850" max="14850" width="9.140625" style="106" customWidth="1"/>
    <col min="14851" max="14851" width="10.28125" style="106" customWidth="1"/>
    <col min="14852" max="14852" width="10.7109375" style="106" customWidth="1"/>
    <col min="14853" max="14853" width="6.7109375" style="106" customWidth="1"/>
    <col min="14854" max="14855" width="9.140625" style="106" customWidth="1"/>
    <col min="14856" max="14856" width="8.28125" style="106" customWidth="1"/>
    <col min="14857" max="14858" width="9.140625" style="106" customWidth="1"/>
    <col min="14859" max="14859" width="10.7109375" style="106" customWidth="1"/>
    <col min="14860" max="15097" width="9.140625" style="106" customWidth="1"/>
    <col min="15098" max="15099" width="5.57421875" style="106" customWidth="1"/>
    <col min="15100" max="15100" width="1.421875" style="106" customWidth="1"/>
    <col min="15101" max="15101" width="6.57421875" style="106" customWidth="1"/>
    <col min="15102" max="15102" width="21.57421875" style="106" customWidth="1"/>
    <col min="15103" max="15103" width="9.140625" style="106" customWidth="1"/>
    <col min="15104" max="15104" width="6.140625" style="106" customWidth="1"/>
    <col min="15105" max="15105" width="33.421875" style="106" customWidth="1"/>
    <col min="15106" max="15106" width="9.140625" style="106" customWidth="1"/>
    <col min="15107" max="15107" width="10.28125" style="106" customWidth="1"/>
    <col min="15108" max="15108" width="10.7109375" style="106" customWidth="1"/>
    <col min="15109" max="15109" width="6.7109375" style="106" customWidth="1"/>
    <col min="15110" max="15111" width="9.140625" style="106" customWidth="1"/>
    <col min="15112" max="15112" width="8.28125" style="106" customWidth="1"/>
    <col min="15113" max="15114" width="9.140625" style="106" customWidth="1"/>
    <col min="15115" max="15115" width="10.7109375" style="106" customWidth="1"/>
    <col min="15116" max="15353" width="9.140625" style="106" customWidth="1"/>
    <col min="15354" max="15355" width="5.57421875" style="106" customWidth="1"/>
    <col min="15356" max="15356" width="1.421875" style="106" customWidth="1"/>
    <col min="15357" max="15357" width="6.57421875" style="106" customWidth="1"/>
    <col min="15358" max="15358" width="21.57421875" style="106" customWidth="1"/>
    <col min="15359" max="15359" width="9.140625" style="106" customWidth="1"/>
    <col min="15360" max="15360" width="6.140625" style="106" customWidth="1"/>
    <col min="15361" max="15361" width="33.421875" style="106" customWidth="1"/>
    <col min="15362" max="15362" width="9.140625" style="106" customWidth="1"/>
    <col min="15363" max="15363" width="10.28125" style="106" customWidth="1"/>
    <col min="15364" max="15364" width="10.7109375" style="106" customWidth="1"/>
    <col min="15365" max="15365" width="6.7109375" style="106" customWidth="1"/>
    <col min="15366" max="15367" width="9.140625" style="106" customWidth="1"/>
    <col min="15368" max="15368" width="8.28125" style="106" customWidth="1"/>
    <col min="15369" max="15370" width="9.140625" style="106" customWidth="1"/>
    <col min="15371" max="15371" width="10.7109375" style="106" customWidth="1"/>
    <col min="15372" max="15609" width="9.140625" style="106" customWidth="1"/>
    <col min="15610" max="15611" width="5.57421875" style="106" customWidth="1"/>
    <col min="15612" max="15612" width="1.421875" style="106" customWidth="1"/>
    <col min="15613" max="15613" width="6.57421875" style="106" customWidth="1"/>
    <col min="15614" max="15614" width="21.57421875" style="106" customWidth="1"/>
    <col min="15615" max="15615" width="9.140625" style="106" customWidth="1"/>
    <col min="15616" max="15616" width="6.140625" style="106" customWidth="1"/>
    <col min="15617" max="15617" width="33.421875" style="106" customWidth="1"/>
    <col min="15618" max="15618" width="9.140625" style="106" customWidth="1"/>
    <col min="15619" max="15619" width="10.28125" style="106" customWidth="1"/>
    <col min="15620" max="15620" width="10.7109375" style="106" customWidth="1"/>
    <col min="15621" max="15621" width="6.7109375" style="106" customWidth="1"/>
    <col min="15622" max="15623" width="9.140625" style="106" customWidth="1"/>
    <col min="15624" max="15624" width="8.28125" style="106" customWidth="1"/>
    <col min="15625" max="15626" width="9.140625" style="106" customWidth="1"/>
    <col min="15627" max="15627" width="10.7109375" style="106" customWidth="1"/>
    <col min="15628" max="15865" width="9.140625" style="106" customWidth="1"/>
    <col min="15866" max="15867" width="5.57421875" style="106" customWidth="1"/>
    <col min="15868" max="15868" width="1.421875" style="106" customWidth="1"/>
    <col min="15869" max="15869" width="6.57421875" style="106" customWidth="1"/>
    <col min="15870" max="15870" width="21.57421875" style="106" customWidth="1"/>
    <col min="15871" max="15871" width="9.140625" style="106" customWidth="1"/>
    <col min="15872" max="15872" width="6.140625" style="106" customWidth="1"/>
    <col min="15873" max="15873" width="33.421875" style="106" customWidth="1"/>
    <col min="15874" max="15874" width="9.140625" style="106" customWidth="1"/>
    <col min="15875" max="15875" width="10.28125" style="106" customWidth="1"/>
    <col min="15876" max="15876" width="10.7109375" style="106" customWidth="1"/>
    <col min="15877" max="15877" width="6.7109375" style="106" customWidth="1"/>
    <col min="15878" max="15879" width="9.140625" style="106" customWidth="1"/>
    <col min="15880" max="15880" width="8.28125" style="106" customWidth="1"/>
    <col min="15881" max="15882" width="9.140625" style="106" customWidth="1"/>
    <col min="15883" max="15883" width="10.7109375" style="106" customWidth="1"/>
    <col min="15884" max="16121" width="9.140625" style="106" customWidth="1"/>
    <col min="16122" max="16123" width="5.57421875" style="106" customWidth="1"/>
    <col min="16124" max="16124" width="1.421875" style="106" customWidth="1"/>
    <col min="16125" max="16125" width="6.57421875" style="106" customWidth="1"/>
    <col min="16126" max="16126" width="21.57421875" style="106" customWidth="1"/>
    <col min="16127" max="16127" width="9.140625" style="106" customWidth="1"/>
    <col min="16128" max="16128" width="6.140625" style="106" customWidth="1"/>
    <col min="16129" max="16129" width="33.421875" style="106" customWidth="1"/>
    <col min="16130" max="16130" width="9.140625" style="106" customWidth="1"/>
    <col min="16131" max="16131" width="10.28125" style="106" customWidth="1"/>
    <col min="16132" max="16132" width="10.7109375" style="106" customWidth="1"/>
    <col min="16133" max="16133" width="6.7109375" style="106" customWidth="1"/>
    <col min="16134" max="16135" width="9.140625" style="106" customWidth="1"/>
    <col min="16136" max="16136" width="8.28125" style="106" customWidth="1"/>
    <col min="16137" max="16138" width="9.140625" style="106" customWidth="1"/>
    <col min="16139" max="16139" width="10.7109375" style="106" customWidth="1"/>
    <col min="16140" max="16384" width="9.140625" style="106" customWidth="1"/>
  </cols>
  <sheetData>
    <row r="1" ht="11.25" customHeight="1">
      <c r="A1" s="126"/>
    </row>
    <row r="2" spans="1:36" ht="11.25" customHeight="1">
      <c r="A2" s="126"/>
      <c r="D2" s="165"/>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row>
    <row r="3" spans="1:36" ht="11.25" customHeight="1">
      <c r="A3" s="126"/>
      <c r="C3" s="94" t="s">
        <v>3263</v>
      </c>
      <c r="D3" s="164"/>
      <c r="E3" s="164"/>
      <c r="F3" s="164"/>
      <c r="G3" s="164"/>
      <c r="H3" s="164"/>
      <c r="I3" s="164"/>
      <c r="J3" s="164"/>
      <c r="K3" s="164"/>
      <c r="L3" s="164"/>
      <c r="M3" s="164"/>
      <c r="N3" s="164"/>
      <c r="O3" s="164"/>
      <c r="P3" s="164"/>
      <c r="Q3" s="164"/>
      <c r="R3" s="164"/>
      <c r="S3" s="164"/>
      <c r="T3" s="164"/>
      <c r="U3" s="164"/>
      <c r="V3" s="164"/>
      <c r="W3" s="164"/>
      <c r="X3" s="164"/>
      <c r="Y3" s="164"/>
      <c r="Z3" s="164"/>
      <c r="AA3" s="164"/>
      <c r="AB3" s="164"/>
      <c r="AC3" s="164"/>
      <c r="AD3" s="164"/>
      <c r="AE3" s="164"/>
      <c r="AF3" s="164"/>
      <c r="AG3" s="164"/>
      <c r="AH3" s="164"/>
      <c r="AI3" s="164"/>
      <c r="AJ3" s="164"/>
    </row>
    <row r="4" spans="1:36" ht="11.25" customHeight="1">
      <c r="A4" s="126"/>
      <c r="C4" s="94" t="s">
        <v>3255</v>
      </c>
      <c r="D4" s="107"/>
      <c r="E4" s="107"/>
      <c r="F4" s="107"/>
      <c r="G4" s="107"/>
      <c r="H4" s="107"/>
      <c r="I4" s="107"/>
      <c r="J4" s="107"/>
      <c r="K4" s="107"/>
      <c r="L4" s="107"/>
      <c r="M4" s="107"/>
      <c r="N4" s="107"/>
      <c r="O4" s="107"/>
      <c r="P4" s="107"/>
      <c r="Q4" s="57"/>
      <c r="R4" s="57"/>
      <c r="S4" s="107"/>
      <c r="T4" s="107"/>
      <c r="U4" s="107"/>
      <c r="V4" s="107"/>
      <c r="W4" s="107"/>
      <c r="X4" s="107"/>
      <c r="Y4" s="107"/>
      <c r="Z4" s="107"/>
      <c r="AA4" s="107"/>
      <c r="AB4" s="107"/>
      <c r="AC4" s="107"/>
      <c r="AD4" s="107"/>
      <c r="AE4" s="107"/>
      <c r="AF4" s="107"/>
      <c r="AG4" s="107"/>
      <c r="AH4" s="107"/>
      <c r="AI4" s="107"/>
      <c r="AJ4" s="107"/>
    </row>
    <row r="5" spans="1:36" ht="11.25" customHeight="1">
      <c r="A5" s="126"/>
      <c r="C5" s="100"/>
      <c r="D5" s="107"/>
      <c r="E5" s="107"/>
      <c r="F5" s="107"/>
      <c r="G5" s="107"/>
      <c r="H5" s="107"/>
      <c r="I5" s="107"/>
      <c r="J5" s="107"/>
      <c r="K5" s="107"/>
      <c r="L5" s="107"/>
      <c r="M5" s="107"/>
      <c r="N5" s="107"/>
      <c r="O5" s="107"/>
      <c r="P5" s="107"/>
      <c r="Q5" s="57"/>
      <c r="R5" s="57"/>
      <c r="S5" s="107"/>
      <c r="T5" s="107"/>
      <c r="U5" s="107"/>
      <c r="V5" s="107"/>
      <c r="W5" s="107"/>
      <c r="X5" s="107"/>
      <c r="Y5" s="107"/>
      <c r="Z5" s="107"/>
      <c r="AA5" s="107"/>
      <c r="AB5" s="107"/>
      <c r="AC5" s="107"/>
      <c r="AD5" s="107"/>
      <c r="AE5" s="107"/>
      <c r="AF5" s="107"/>
      <c r="AG5" s="107"/>
      <c r="AH5" s="107"/>
      <c r="AI5" s="107"/>
      <c r="AJ5" s="107"/>
    </row>
    <row r="6" ht="15" customHeight="1">
      <c r="C6" s="99" t="s">
        <v>3311</v>
      </c>
    </row>
    <row r="7" ht="15" customHeight="1">
      <c r="C7" s="74" t="s">
        <v>626</v>
      </c>
    </row>
    <row r="8" spans="1:36" ht="12" customHeight="1">
      <c r="A8" s="148"/>
      <c r="D8" s="144"/>
      <c r="E8" s="144"/>
      <c r="F8" s="144"/>
      <c r="G8" s="144"/>
      <c r="H8" s="144"/>
      <c r="I8" s="144"/>
      <c r="J8" s="144"/>
      <c r="K8" s="144"/>
      <c r="L8" s="144"/>
      <c r="M8" s="144"/>
      <c r="N8" s="144"/>
      <c r="O8" s="144"/>
      <c r="P8" s="144"/>
      <c r="Q8" s="144"/>
      <c r="R8" s="144"/>
      <c r="S8" s="144"/>
      <c r="T8" s="144"/>
      <c r="U8" s="144"/>
      <c r="V8" s="144"/>
      <c r="W8" s="144"/>
      <c r="X8" s="144"/>
      <c r="Y8" s="144"/>
      <c r="Z8" s="144"/>
      <c r="AA8" s="144"/>
      <c r="AB8" s="144"/>
      <c r="AC8" s="144"/>
      <c r="AD8" s="144"/>
      <c r="AE8" s="144"/>
      <c r="AF8" s="144"/>
      <c r="AG8" s="144"/>
      <c r="AH8" s="144"/>
      <c r="AI8" s="144"/>
      <c r="AJ8" s="144"/>
    </row>
    <row r="9" spans="4:36" ht="12" customHeight="1">
      <c r="D9" s="144"/>
      <c r="E9" s="144"/>
      <c r="F9" s="144"/>
      <c r="G9" s="144"/>
      <c r="H9" s="144"/>
      <c r="I9" s="144"/>
      <c r="J9" s="144"/>
      <c r="K9" s="144"/>
      <c r="L9" s="144"/>
      <c r="M9" s="144"/>
      <c r="N9" s="144"/>
      <c r="O9" s="144"/>
      <c r="P9" s="144"/>
      <c r="Q9" s="144"/>
      <c r="R9" s="144"/>
      <c r="S9" s="144"/>
      <c r="T9" s="144"/>
      <c r="U9" s="144"/>
      <c r="V9" s="144"/>
      <c r="W9" s="144"/>
      <c r="X9" s="144"/>
      <c r="Y9" s="144"/>
      <c r="Z9" s="144"/>
      <c r="AA9" s="144"/>
      <c r="AB9" s="144"/>
      <c r="AC9" s="144"/>
      <c r="AD9" s="144"/>
      <c r="AE9" s="144"/>
      <c r="AF9" s="144"/>
      <c r="AG9" s="144"/>
      <c r="AH9" s="144"/>
      <c r="AI9" s="144"/>
      <c r="AJ9" s="144"/>
    </row>
    <row r="10" spans="1:36" ht="24" customHeight="1">
      <c r="A10" s="148"/>
      <c r="C10" s="149"/>
      <c r="D10" s="151" t="s">
        <v>1054</v>
      </c>
      <c r="E10" s="152" t="s">
        <v>1785</v>
      </c>
      <c r="F10" s="150" t="s">
        <v>1768</v>
      </c>
      <c r="G10" s="150" t="s">
        <v>1765</v>
      </c>
      <c r="H10" s="152" t="s">
        <v>1786</v>
      </c>
      <c r="I10" s="150" t="s">
        <v>1052</v>
      </c>
      <c r="J10" s="152" t="s">
        <v>1778</v>
      </c>
      <c r="K10" s="152" t="s">
        <v>3270</v>
      </c>
      <c r="L10" s="150" t="s">
        <v>1771</v>
      </c>
      <c r="M10" s="150" t="s">
        <v>1048</v>
      </c>
      <c r="N10" s="150" t="s">
        <v>1769</v>
      </c>
      <c r="O10" s="150" t="s">
        <v>1774</v>
      </c>
      <c r="P10" s="150" t="s">
        <v>1770</v>
      </c>
      <c r="Q10" s="152" t="s">
        <v>1783</v>
      </c>
      <c r="R10" s="152" t="s">
        <v>1780</v>
      </c>
      <c r="S10" s="150" t="s">
        <v>1050</v>
      </c>
      <c r="T10" s="151" t="s">
        <v>1777</v>
      </c>
      <c r="U10" s="150" t="s">
        <v>1773</v>
      </c>
      <c r="V10" s="150" t="s">
        <v>1772</v>
      </c>
      <c r="W10" s="150" t="s">
        <v>1766</v>
      </c>
      <c r="X10" s="150" t="s">
        <v>1787</v>
      </c>
      <c r="Y10" s="152" t="s">
        <v>911</v>
      </c>
      <c r="Z10" s="150" t="s">
        <v>1767</v>
      </c>
      <c r="AA10" s="152" t="s">
        <v>1781</v>
      </c>
      <c r="AB10" s="152" t="s">
        <v>1779</v>
      </c>
      <c r="AC10" s="152" t="s">
        <v>1784</v>
      </c>
      <c r="AD10" s="150" t="s">
        <v>1775</v>
      </c>
      <c r="AE10" s="152" t="s">
        <v>1782</v>
      </c>
      <c r="AF10" s="154" t="s">
        <v>1355</v>
      </c>
      <c r="AG10" s="154" t="s">
        <v>1357</v>
      </c>
      <c r="AH10" s="153" t="s">
        <v>1373</v>
      </c>
      <c r="AI10" s="153" t="s">
        <v>1846</v>
      </c>
      <c r="AJ10" s="155" t="s">
        <v>1356</v>
      </c>
    </row>
    <row r="11" spans="1:36" s="125" customFormat="1" ht="12" customHeight="1">
      <c r="A11" s="148"/>
      <c r="C11" s="156" t="s">
        <v>3269</v>
      </c>
      <c r="D11" s="179"/>
      <c r="E11" s="178">
        <v>0</v>
      </c>
      <c r="F11" s="178">
        <v>0</v>
      </c>
      <c r="G11" s="178">
        <v>0</v>
      </c>
      <c r="H11" s="178">
        <v>0</v>
      </c>
      <c r="I11" s="178"/>
      <c r="J11" s="178">
        <v>0</v>
      </c>
      <c r="K11" s="178">
        <v>0</v>
      </c>
      <c r="L11" s="178">
        <v>0</v>
      </c>
      <c r="M11" s="178"/>
      <c r="N11" s="178">
        <v>0</v>
      </c>
      <c r="O11" s="178">
        <v>0</v>
      </c>
      <c r="P11" s="178"/>
      <c r="Q11" s="178">
        <v>0</v>
      </c>
      <c r="R11" s="178">
        <v>0</v>
      </c>
      <c r="S11" s="178"/>
      <c r="T11" s="178">
        <v>0</v>
      </c>
      <c r="U11" s="178">
        <v>0</v>
      </c>
      <c r="V11" s="178">
        <v>0</v>
      </c>
      <c r="W11" s="178">
        <v>0</v>
      </c>
      <c r="X11" s="178">
        <v>0</v>
      </c>
      <c r="Y11" s="178"/>
      <c r="Z11" s="178">
        <v>0</v>
      </c>
      <c r="AA11" s="178">
        <v>0</v>
      </c>
      <c r="AB11" s="178">
        <v>0</v>
      </c>
      <c r="AC11" s="178">
        <v>0</v>
      </c>
      <c r="AD11" s="178">
        <v>0</v>
      </c>
      <c r="AE11" s="178">
        <v>0</v>
      </c>
      <c r="AF11" s="178">
        <v>0</v>
      </c>
      <c r="AG11" s="178">
        <v>0</v>
      </c>
      <c r="AH11" s="178"/>
      <c r="AI11" s="178"/>
      <c r="AJ11" s="178">
        <v>0</v>
      </c>
    </row>
    <row r="12" spans="1:36" s="125" customFormat="1" ht="12" customHeight="1">
      <c r="A12" s="157"/>
      <c r="C12" s="156" t="s">
        <v>3268</v>
      </c>
      <c r="D12" s="179"/>
      <c r="E12" s="178">
        <f>MIN(E15:E52)</f>
        <v>20.4</v>
      </c>
      <c r="F12" s="178">
        <f>MIN(F15:F52)</f>
        <v>20.2</v>
      </c>
      <c r="G12" s="178">
        <f>MIN(G15:G52)</f>
        <v>21.2</v>
      </c>
      <c r="H12" s="178">
        <f>MIN(H15:H52)</f>
        <v>18.9</v>
      </c>
      <c r="I12" s="178"/>
      <c r="J12" s="178">
        <f>MIN(J15:J52)</f>
        <v>13.7</v>
      </c>
      <c r="K12" s="178">
        <f>MIN(K15:K52)</f>
        <v>14.6</v>
      </c>
      <c r="L12" s="178">
        <f>MIN(L15:L52)</f>
        <v>18.2</v>
      </c>
      <c r="M12" s="178"/>
      <c r="N12" s="178">
        <f>MIN(N15:N52)</f>
        <v>15.3</v>
      </c>
      <c r="O12" s="178">
        <f>MIN(O15:O52)</f>
        <v>14.3</v>
      </c>
      <c r="P12" s="178"/>
      <c r="Q12" s="178">
        <f>MIN(Q15:Q52)</f>
        <v>15.7</v>
      </c>
      <c r="R12" s="178">
        <f>MIN(R15:R52)</f>
        <v>13.3</v>
      </c>
      <c r="S12" s="178"/>
      <c r="T12" s="178">
        <f>MIN(T15:T52)</f>
        <v>12.1</v>
      </c>
      <c r="U12" s="178">
        <f>MIN(U15:U52)</f>
        <v>10.1</v>
      </c>
      <c r="V12" s="178">
        <f>MIN(V15:V52)</f>
        <v>9.1</v>
      </c>
      <c r="W12" s="178">
        <f>MIN(W15:W52)</f>
        <v>11.7</v>
      </c>
      <c r="X12" s="178">
        <f>MIN(X15:X52)</f>
        <v>14.8</v>
      </c>
      <c r="Y12" s="178"/>
      <c r="Z12" s="178">
        <f aca="true" t="shared" si="0" ref="Z12:AG12">MIN(Z15:Z52)</f>
        <v>8.9</v>
      </c>
      <c r="AA12" s="178">
        <f t="shared" si="0"/>
        <v>11</v>
      </c>
      <c r="AB12" s="178">
        <f t="shared" si="0"/>
        <v>8.5</v>
      </c>
      <c r="AC12" s="178">
        <f t="shared" si="0"/>
        <v>10.5</v>
      </c>
      <c r="AD12" s="178">
        <f t="shared" si="0"/>
        <v>10.1</v>
      </c>
      <c r="AE12" s="178">
        <f t="shared" si="0"/>
        <v>8.9</v>
      </c>
      <c r="AF12" s="178">
        <f t="shared" si="0"/>
        <v>20.4</v>
      </c>
      <c r="AG12" s="178">
        <f t="shared" si="0"/>
        <v>16.9</v>
      </c>
      <c r="AH12" s="178"/>
      <c r="AI12" s="178"/>
      <c r="AJ12" s="178">
        <f>MIN(AJ15:AJ52)</f>
        <v>4.2</v>
      </c>
    </row>
    <row r="13" spans="1:36" s="125" customFormat="1" ht="12" customHeight="1">
      <c r="A13" s="157"/>
      <c r="C13" s="156" t="s">
        <v>3267</v>
      </c>
      <c r="D13" s="179"/>
      <c r="E13" s="178">
        <f>MAX(E15:E52)-E12</f>
        <v>12.600000000000001</v>
      </c>
      <c r="F13" s="178">
        <f>MAX(F15:F52)-F12</f>
        <v>13.099999999999998</v>
      </c>
      <c r="G13" s="178">
        <f>MAX(G15:G52)-G12</f>
        <v>11.500000000000004</v>
      </c>
      <c r="H13" s="178">
        <f>MAX(H15:H52)-H12</f>
        <v>11.3</v>
      </c>
      <c r="I13" s="178"/>
      <c r="J13" s="178">
        <f>MAX(J15:J52)-J12</f>
        <v>14.900000000000002</v>
      </c>
      <c r="K13" s="178">
        <f>MAX(K15:K52)-K12</f>
        <v>25.1</v>
      </c>
      <c r="L13" s="178">
        <f>MAX(L15:L52)-L12</f>
        <v>5.5</v>
      </c>
      <c r="M13" s="178"/>
      <c r="N13" s="178">
        <f>MAX(N15:N52)-N12</f>
        <v>15.599999999999998</v>
      </c>
      <c r="O13" s="178">
        <f>MAX(O15:O52)-O12</f>
        <v>13.8</v>
      </c>
      <c r="P13" s="178"/>
      <c r="Q13" s="178">
        <f>MAX(Q15:Q52)-Q12</f>
        <v>7</v>
      </c>
      <c r="R13" s="178">
        <f>MAX(R15:R52)-R12</f>
        <v>12.3</v>
      </c>
      <c r="S13" s="178"/>
      <c r="T13" s="178">
        <f>MAX(T15:T52)-T12</f>
        <v>13.200000000000001</v>
      </c>
      <c r="U13" s="178">
        <f>MAX(U15:U52)-U12</f>
        <v>16.299999999999997</v>
      </c>
      <c r="V13" s="178">
        <f>MAX(V15:V52)-V12</f>
        <v>12.1</v>
      </c>
      <c r="W13" s="178">
        <f>MAX(W15:W52)-W12</f>
        <v>9.900000000000002</v>
      </c>
      <c r="X13" s="178">
        <f>MAX(X15:X52)-X12</f>
        <v>1.3000000000000007</v>
      </c>
      <c r="Y13" s="178"/>
      <c r="Z13" s="178">
        <f aca="true" t="shared" si="1" ref="Z13:AG13">MAX(Z15:Z52)-Z12</f>
        <v>20.1</v>
      </c>
      <c r="AA13" s="178">
        <f t="shared" si="1"/>
        <v>7.399999999999999</v>
      </c>
      <c r="AB13" s="178">
        <f t="shared" si="1"/>
        <v>11.899999999999999</v>
      </c>
      <c r="AC13" s="178">
        <f t="shared" si="1"/>
        <v>16.5</v>
      </c>
      <c r="AD13" s="178">
        <f t="shared" si="1"/>
        <v>5</v>
      </c>
      <c r="AE13" s="178">
        <f t="shared" si="1"/>
        <v>18</v>
      </c>
      <c r="AF13" s="178">
        <f t="shared" si="1"/>
        <v>14.100000000000001</v>
      </c>
      <c r="AG13" s="178">
        <f t="shared" si="1"/>
        <v>11.100000000000001</v>
      </c>
      <c r="AH13" s="178"/>
      <c r="AI13" s="178"/>
      <c r="AJ13" s="178">
        <f>MAX(AJ15:AJ52)-AJ12</f>
        <v>14.400000000000002</v>
      </c>
    </row>
    <row r="14" spans="3:36" ht="12" customHeight="1">
      <c r="C14" s="124" t="s">
        <v>1764</v>
      </c>
      <c r="D14" s="178">
        <v>35.6</v>
      </c>
      <c r="E14" s="178">
        <v>26.4</v>
      </c>
      <c r="F14" s="178">
        <v>25.1</v>
      </c>
      <c r="G14" s="178">
        <v>25</v>
      </c>
      <c r="H14" s="178">
        <v>24.2</v>
      </c>
      <c r="I14" s="178">
        <v>23.4</v>
      </c>
      <c r="J14" s="178">
        <v>22.4</v>
      </c>
      <c r="K14" s="178">
        <v>22.3</v>
      </c>
      <c r="L14" s="178">
        <v>22.3</v>
      </c>
      <c r="M14" s="178">
        <v>21.9</v>
      </c>
      <c r="N14" s="178">
        <v>21.6</v>
      </c>
      <c r="O14" s="178">
        <v>20.8</v>
      </c>
      <c r="P14" s="178">
        <v>20.3</v>
      </c>
      <c r="Q14" s="178">
        <v>19</v>
      </c>
      <c r="R14" s="178">
        <v>18.1</v>
      </c>
      <c r="S14" s="178">
        <v>18</v>
      </c>
      <c r="T14" s="178">
        <v>17.3</v>
      </c>
      <c r="U14" s="178">
        <v>16.9</v>
      </c>
      <c r="V14" s="178">
        <v>16.2</v>
      </c>
      <c r="W14" s="178">
        <v>15.8</v>
      </c>
      <c r="X14" s="178">
        <v>15.2</v>
      </c>
      <c r="Y14" s="178">
        <v>14.7</v>
      </c>
      <c r="Z14" s="178">
        <v>14.3</v>
      </c>
      <c r="AA14" s="178">
        <v>13.7</v>
      </c>
      <c r="AB14" s="178">
        <v>13.2</v>
      </c>
      <c r="AC14" s="178">
        <v>13</v>
      </c>
      <c r="AD14" s="178">
        <v>12.5</v>
      </c>
      <c r="AE14" s="178">
        <v>12.5</v>
      </c>
      <c r="AF14" s="178">
        <v>25.1</v>
      </c>
      <c r="AG14" s="178">
        <v>22.2</v>
      </c>
      <c r="AH14" s="178">
        <v>20.6</v>
      </c>
      <c r="AI14" s="178">
        <v>11.6</v>
      </c>
      <c r="AJ14" s="178">
        <v>9.5</v>
      </c>
    </row>
    <row r="15" spans="3:36" ht="12" customHeight="1">
      <c r="C15" s="196" t="s">
        <v>3305</v>
      </c>
      <c r="D15" s="178"/>
      <c r="E15" s="178">
        <v>33</v>
      </c>
      <c r="F15" s="178">
        <v>33.3</v>
      </c>
      <c r="G15" s="178">
        <v>26.2</v>
      </c>
      <c r="H15" s="178">
        <v>30.2</v>
      </c>
      <c r="I15" s="178"/>
      <c r="J15" s="178">
        <v>26.3</v>
      </c>
      <c r="K15" s="178">
        <v>39.7</v>
      </c>
      <c r="L15" s="178">
        <v>23.7</v>
      </c>
      <c r="M15" s="178"/>
      <c r="N15" s="178">
        <v>30.9</v>
      </c>
      <c r="O15" s="178">
        <v>25.4</v>
      </c>
      <c r="P15" s="178"/>
      <c r="Q15" s="178">
        <v>22.7</v>
      </c>
      <c r="R15" s="178">
        <v>25.6</v>
      </c>
      <c r="S15" s="178"/>
      <c r="T15" s="178">
        <v>25.3</v>
      </c>
      <c r="U15" s="178">
        <v>26.4</v>
      </c>
      <c r="V15" s="178">
        <v>21.2</v>
      </c>
      <c r="W15" s="178">
        <v>21.6</v>
      </c>
      <c r="X15" s="178">
        <v>14.8</v>
      </c>
      <c r="Y15" s="178"/>
      <c r="Z15" s="178">
        <v>29</v>
      </c>
      <c r="AA15" s="178">
        <v>18.4</v>
      </c>
      <c r="AB15" s="178">
        <v>20.4</v>
      </c>
      <c r="AC15" s="178">
        <v>27</v>
      </c>
      <c r="AD15" s="178">
        <v>14.9</v>
      </c>
      <c r="AE15" s="178">
        <v>26.9</v>
      </c>
      <c r="AF15" s="178">
        <v>34.5</v>
      </c>
      <c r="AG15" s="178">
        <v>20</v>
      </c>
      <c r="AH15" s="178"/>
      <c r="AI15" s="178"/>
      <c r="AJ15" s="178">
        <v>18.6</v>
      </c>
    </row>
    <row r="16" spans="3:36" ht="12" customHeight="1">
      <c r="C16" s="124" t="s">
        <v>3266</v>
      </c>
      <c r="D16" s="178"/>
      <c r="E16" s="178">
        <v>22.8</v>
      </c>
      <c r="F16" s="178">
        <v>20.4</v>
      </c>
      <c r="G16" s="178">
        <v>25.4</v>
      </c>
      <c r="H16" s="178">
        <v>23.1</v>
      </c>
      <c r="I16" s="178"/>
      <c r="J16" s="178">
        <v>22.8</v>
      </c>
      <c r="K16" s="178">
        <v>16.3</v>
      </c>
      <c r="L16" s="178">
        <v>18.2</v>
      </c>
      <c r="M16" s="178"/>
      <c r="N16" s="178">
        <v>24.4</v>
      </c>
      <c r="O16" s="178">
        <v>16.9</v>
      </c>
      <c r="P16" s="178"/>
      <c r="Q16" s="178">
        <v>15.7</v>
      </c>
      <c r="R16" s="178">
        <v>15.3</v>
      </c>
      <c r="S16" s="178"/>
      <c r="T16" s="178">
        <v>13.4</v>
      </c>
      <c r="U16" s="178">
        <v>16.5</v>
      </c>
      <c r="V16" s="178">
        <v>13.2</v>
      </c>
      <c r="W16" s="178">
        <v>12.7</v>
      </c>
      <c r="X16" s="178">
        <v>16.1</v>
      </c>
      <c r="Y16" s="178"/>
      <c r="Z16" s="178">
        <v>13.7</v>
      </c>
      <c r="AA16" s="178">
        <v>12.4</v>
      </c>
      <c r="AB16" s="178">
        <v>8.5</v>
      </c>
      <c r="AC16" s="178">
        <v>10.5</v>
      </c>
      <c r="AD16" s="178">
        <v>12.1</v>
      </c>
      <c r="AE16" s="178">
        <v>10.9</v>
      </c>
      <c r="AF16" s="178">
        <v>20.9</v>
      </c>
      <c r="AG16" s="178">
        <v>24</v>
      </c>
      <c r="AH16" s="178"/>
      <c r="AI16" s="178"/>
      <c r="AJ16" s="178">
        <v>12.7</v>
      </c>
    </row>
    <row r="17" spans="1:36" ht="12" customHeight="1">
      <c r="A17" s="107"/>
      <c r="B17" s="107"/>
      <c r="C17" s="139">
        <v>1</v>
      </c>
      <c r="D17" s="178"/>
      <c r="E17" s="178">
        <v>23.8</v>
      </c>
      <c r="F17" s="178">
        <v>20.2</v>
      </c>
      <c r="G17" s="178">
        <v>23.4</v>
      </c>
      <c r="H17" s="178">
        <v>19</v>
      </c>
      <c r="I17" s="178"/>
      <c r="J17" s="178">
        <v>13.7</v>
      </c>
      <c r="K17" s="178">
        <v>20</v>
      </c>
      <c r="L17" s="178"/>
      <c r="M17" s="178"/>
      <c r="N17" s="178">
        <v>22.2</v>
      </c>
      <c r="O17" s="178">
        <v>14.3</v>
      </c>
      <c r="P17" s="178"/>
      <c r="Q17" s="178"/>
      <c r="R17" s="178">
        <v>19.5</v>
      </c>
      <c r="S17" s="178"/>
      <c r="T17" s="178">
        <v>13</v>
      </c>
      <c r="U17" s="178">
        <v>19.5</v>
      </c>
      <c r="V17" s="178">
        <v>12.2</v>
      </c>
      <c r="W17" s="178">
        <v>14.5</v>
      </c>
      <c r="X17" s="178"/>
      <c r="Y17" s="178"/>
      <c r="Z17" s="178">
        <v>13.3</v>
      </c>
      <c r="AA17" s="178">
        <v>11.2</v>
      </c>
      <c r="AB17" s="178">
        <v>10.9</v>
      </c>
      <c r="AC17" s="178">
        <v>11.3</v>
      </c>
      <c r="AD17" s="178">
        <v>11.5</v>
      </c>
      <c r="AE17" s="178">
        <v>13.9</v>
      </c>
      <c r="AF17" s="178">
        <v>20.4</v>
      </c>
      <c r="AG17" s="178">
        <v>23.3</v>
      </c>
      <c r="AH17" s="178"/>
      <c r="AI17" s="178"/>
      <c r="AJ17" s="178">
        <v>8.5</v>
      </c>
    </row>
    <row r="18" spans="1:36" ht="12" customHeight="1">
      <c r="A18" s="107"/>
      <c r="B18" s="107"/>
      <c r="C18" s="139">
        <v>2</v>
      </c>
      <c r="D18" s="178"/>
      <c r="E18" s="178">
        <v>23.4</v>
      </c>
      <c r="F18" s="178">
        <v>22.5</v>
      </c>
      <c r="G18" s="178">
        <v>25.6</v>
      </c>
      <c r="H18" s="178">
        <v>23.9</v>
      </c>
      <c r="I18" s="178"/>
      <c r="J18" s="178">
        <v>22.4</v>
      </c>
      <c r="K18" s="178">
        <v>23</v>
      </c>
      <c r="L18" s="178"/>
      <c r="M18" s="178"/>
      <c r="N18" s="178">
        <v>21.2</v>
      </c>
      <c r="O18" s="178">
        <v>20.4</v>
      </c>
      <c r="P18" s="178"/>
      <c r="Q18" s="178"/>
      <c r="R18" s="178">
        <v>18.4</v>
      </c>
      <c r="S18" s="178"/>
      <c r="T18" s="178">
        <v>14.7</v>
      </c>
      <c r="U18" s="178">
        <v>16.9</v>
      </c>
      <c r="V18" s="178">
        <v>11.5</v>
      </c>
      <c r="W18" s="178">
        <v>14</v>
      </c>
      <c r="X18" s="178"/>
      <c r="Y18" s="178"/>
      <c r="Z18" s="178">
        <v>8.9</v>
      </c>
      <c r="AA18" s="178">
        <v>11.8</v>
      </c>
      <c r="AB18" s="178">
        <v>11.2</v>
      </c>
      <c r="AC18" s="178">
        <v>11.3</v>
      </c>
      <c r="AD18" s="178">
        <v>15.1</v>
      </c>
      <c r="AE18" s="178">
        <v>11.2</v>
      </c>
      <c r="AF18" s="178">
        <v>22.8</v>
      </c>
      <c r="AG18" s="178">
        <v>28</v>
      </c>
      <c r="AH18" s="178"/>
      <c r="AI18" s="178"/>
      <c r="AJ18" s="178">
        <v>9</v>
      </c>
    </row>
    <row r="19" spans="1:36" ht="12" customHeight="1">
      <c r="A19" s="107"/>
      <c r="B19" s="107"/>
      <c r="C19" s="139">
        <v>3</v>
      </c>
      <c r="D19" s="178"/>
      <c r="E19" s="178">
        <v>20.4</v>
      </c>
      <c r="F19" s="178">
        <v>20.9</v>
      </c>
      <c r="G19" s="178">
        <v>30</v>
      </c>
      <c r="H19" s="178">
        <v>24.1</v>
      </c>
      <c r="I19" s="178"/>
      <c r="J19" s="178">
        <v>18.1</v>
      </c>
      <c r="K19" s="178">
        <v>20.7</v>
      </c>
      <c r="L19" s="178"/>
      <c r="M19" s="178"/>
      <c r="N19" s="178">
        <v>25.9</v>
      </c>
      <c r="O19" s="178">
        <v>18</v>
      </c>
      <c r="P19" s="178"/>
      <c r="Q19" s="178"/>
      <c r="R19" s="178">
        <v>16.1</v>
      </c>
      <c r="S19" s="178"/>
      <c r="T19" s="178">
        <v>12.1</v>
      </c>
      <c r="U19" s="178">
        <v>24.2</v>
      </c>
      <c r="V19" s="178">
        <v>11.5</v>
      </c>
      <c r="W19" s="178">
        <v>13.3</v>
      </c>
      <c r="X19" s="178"/>
      <c r="Y19" s="178"/>
      <c r="Z19" s="178">
        <v>11.7</v>
      </c>
      <c r="AA19" s="178">
        <v>11</v>
      </c>
      <c r="AB19" s="178">
        <v>11.8</v>
      </c>
      <c r="AC19" s="178"/>
      <c r="AD19" s="178">
        <v>13.3</v>
      </c>
      <c r="AE19" s="178">
        <v>12.7</v>
      </c>
      <c r="AF19" s="178">
        <v>22.1</v>
      </c>
      <c r="AG19" s="178">
        <v>16.9</v>
      </c>
      <c r="AH19" s="178"/>
      <c r="AI19" s="178"/>
      <c r="AJ19" s="178">
        <v>10.9</v>
      </c>
    </row>
    <row r="20" spans="1:36" ht="12" customHeight="1">
      <c r="A20" s="107"/>
      <c r="B20" s="107"/>
      <c r="C20" s="139">
        <v>4</v>
      </c>
      <c r="D20" s="178"/>
      <c r="E20" s="178"/>
      <c r="F20" s="178"/>
      <c r="G20" s="178">
        <v>22.3</v>
      </c>
      <c r="H20" s="178">
        <v>18.9</v>
      </c>
      <c r="I20" s="178"/>
      <c r="J20" s="178">
        <v>22.3</v>
      </c>
      <c r="K20" s="178">
        <v>19.2</v>
      </c>
      <c r="L20" s="178"/>
      <c r="M20" s="178"/>
      <c r="N20" s="178">
        <v>26.6</v>
      </c>
      <c r="O20" s="178">
        <v>17.8</v>
      </c>
      <c r="P20" s="178"/>
      <c r="Q20" s="178"/>
      <c r="R20" s="178">
        <v>15.2</v>
      </c>
      <c r="S20" s="178"/>
      <c r="T20" s="178">
        <v>13.7</v>
      </c>
      <c r="U20" s="178">
        <v>18.5</v>
      </c>
      <c r="V20" s="178">
        <v>17</v>
      </c>
      <c r="W20" s="178">
        <v>11.7</v>
      </c>
      <c r="X20" s="178"/>
      <c r="Y20" s="178"/>
      <c r="Z20" s="178">
        <v>13.6</v>
      </c>
      <c r="AA20" s="178">
        <v>11.2</v>
      </c>
      <c r="AB20" s="178">
        <v>10.7</v>
      </c>
      <c r="AC20" s="178"/>
      <c r="AD20" s="178">
        <v>10.3</v>
      </c>
      <c r="AE20" s="178">
        <v>9.9</v>
      </c>
      <c r="AF20" s="178">
        <v>24.9</v>
      </c>
      <c r="AG20" s="178">
        <v>19.8</v>
      </c>
      <c r="AH20" s="178"/>
      <c r="AI20" s="178"/>
      <c r="AJ20" s="178">
        <v>6.5</v>
      </c>
    </row>
    <row r="21" spans="1:36" ht="12" customHeight="1">
      <c r="A21" s="118"/>
      <c r="B21" s="107"/>
      <c r="C21" s="139">
        <v>5</v>
      </c>
      <c r="D21" s="178"/>
      <c r="E21" s="178"/>
      <c r="F21" s="178"/>
      <c r="G21" s="178">
        <v>32.7</v>
      </c>
      <c r="H21" s="178">
        <v>20</v>
      </c>
      <c r="I21" s="178"/>
      <c r="J21" s="178">
        <v>19.1</v>
      </c>
      <c r="K21" s="178">
        <v>22.2</v>
      </c>
      <c r="L21" s="178"/>
      <c r="M21" s="178"/>
      <c r="N21" s="178">
        <v>18.1</v>
      </c>
      <c r="O21" s="178">
        <v>15.9</v>
      </c>
      <c r="P21" s="178"/>
      <c r="Q21" s="178"/>
      <c r="R21" s="178">
        <v>13.3</v>
      </c>
      <c r="S21" s="178"/>
      <c r="T21" s="178">
        <v>14.2</v>
      </c>
      <c r="U21" s="178">
        <v>17.4</v>
      </c>
      <c r="V21" s="178">
        <v>11.2</v>
      </c>
      <c r="W21" s="178"/>
      <c r="X21" s="178"/>
      <c r="Y21" s="178"/>
      <c r="Z21" s="178">
        <v>11</v>
      </c>
      <c r="AA21" s="178">
        <v>13</v>
      </c>
      <c r="AB21" s="178">
        <v>12.6</v>
      </c>
      <c r="AC21" s="178"/>
      <c r="AD21" s="178">
        <v>13.2</v>
      </c>
      <c r="AE21" s="178">
        <v>9.1</v>
      </c>
      <c r="AF21" s="178">
        <v>20.9</v>
      </c>
      <c r="AG21" s="178">
        <v>20.5</v>
      </c>
      <c r="AH21" s="178"/>
      <c r="AI21" s="178"/>
      <c r="AJ21" s="178">
        <v>5.4</v>
      </c>
    </row>
    <row r="22" spans="1:36" ht="12" customHeight="1">
      <c r="A22" s="118"/>
      <c r="B22" s="107"/>
      <c r="C22" s="139">
        <v>6</v>
      </c>
      <c r="D22" s="178"/>
      <c r="E22" s="178"/>
      <c r="F22" s="178"/>
      <c r="G22" s="178">
        <v>21.2</v>
      </c>
      <c r="H22" s="178">
        <v>22.3</v>
      </c>
      <c r="I22" s="178"/>
      <c r="J22" s="178">
        <v>15.7</v>
      </c>
      <c r="K22" s="178">
        <v>18.7</v>
      </c>
      <c r="L22" s="178"/>
      <c r="M22" s="178"/>
      <c r="N22" s="178">
        <v>19.3</v>
      </c>
      <c r="O22" s="178">
        <v>20.7</v>
      </c>
      <c r="P22" s="178"/>
      <c r="Q22" s="178"/>
      <c r="R22" s="178">
        <v>16.9</v>
      </c>
      <c r="S22" s="178"/>
      <c r="T22" s="178"/>
      <c r="U22" s="178">
        <v>19.9</v>
      </c>
      <c r="V22" s="178">
        <v>13.8</v>
      </c>
      <c r="W22" s="178"/>
      <c r="X22" s="178"/>
      <c r="Y22" s="178"/>
      <c r="Z22" s="178">
        <v>12.3</v>
      </c>
      <c r="AA22" s="178"/>
      <c r="AB22" s="178">
        <v>13</v>
      </c>
      <c r="AC22" s="178"/>
      <c r="AD22" s="178">
        <v>10.1</v>
      </c>
      <c r="AE22" s="178">
        <v>8.9</v>
      </c>
      <c r="AF22" s="178"/>
      <c r="AG22" s="178"/>
      <c r="AH22" s="178"/>
      <c r="AI22" s="178"/>
      <c r="AJ22" s="178">
        <v>9.8</v>
      </c>
    </row>
    <row r="23" spans="1:36" ht="12" customHeight="1">
      <c r="A23" s="118"/>
      <c r="B23" s="107"/>
      <c r="C23" s="139">
        <v>7</v>
      </c>
      <c r="D23" s="178"/>
      <c r="E23" s="178"/>
      <c r="F23" s="178"/>
      <c r="G23" s="178">
        <v>23.2</v>
      </c>
      <c r="H23" s="178"/>
      <c r="I23" s="178"/>
      <c r="J23" s="178">
        <v>19.8</v>
      </c>
      <c r="K23" s="178">
        <v>14.6</v>
      </c>
      <c r="L23" s="178"/>
      <c r="M23" s="178"/>
      <c r="N23" s="178">
        <v>18</v>
      </c>
      <c r="O23" s="178">
        <v>19</v>
      </c>
      <c r="P23" s="178"/>
      <c r="Q23" s="178"/>
      <c r="R23" s="178">
        <v>14.8</v>
      </c>
      <c r="S23" s="178"/>
      <c r="T23" s="178"/>
      <c r="U23" s="178">
        <v>16.9</v>
      </c>
      <c r="V23" s="178">
        <v>14.1</v>
      </c>
      <c r="W23" s="178"/>
      <c r="X23" s="178"/>
      <c r="Y23" s="178"/>
      <c r="Z23" s="178"/>
      <c r="AA23" s="178"/>
      <c r="AB23" s="178">
        <v>11.3</v>
      </c>
      <c r="AC23" s="178"/>
      <c r="AD23" s="178">
        <v>13.4</v>
      </c>
      <c r="AE23" s="178"/>
      <c r="AF23" s="178"/>
      <c r="AG23" s="178"/>
      <c r="AH23" s="178"/>
      <c r="AI23" s="178"/>
      <c r="AJ23" s="178">
        <v>8.6</v>
      </c>
    </row>
    <row r="24" spans="1:36" ht="12" customHeight="1">
      <c r="A24" s="118"/>
      <c r="B24" s="107"/>
      <c r="C24" s="139">
        <v>8</v>
      </c>
      <c r="D24" s="178"/>
      <c r="E24" s="178"/>
      <c r="F24" s="178"/>
      <c r="G24" s="178">
        <v>22.8</v>
      </c>
      <c r="H24" s="178"/>
      <c r="I24" s="178"/>
      <c r="J24" s="178">
        <v>21.1</v>
      </c>
      <c r="K24" s="178">
        <v>22.7</v>
      </c>
      <c r="L24" s="178"/>
      <c r="M24" s="178"/>
      <c r="N24" s="178">
        <v>20.9</v>
      </c>
      <c r="O24" s="178">
        <v>19.6</v>
      </c>
      <c r="P24" s="178"/>
      <c r="Q24" s="178"/>
      <c r="R24" s="178">
        <v>16.7</v>
      </c>
      <c r="S24" s="178"/>
      <c r="T24" s="178"/>
      <c r="U24" s="178">
        <v>13.1</v>
      </c>
      <c r="V24" s="178">
        <v>9.1</v>
      </c>
      <c r="W24" s="178"/>
      <c r="X24" s="178"/>
      <c r="Y24" s="178"/>
      <c r="Z24" s="178"/>
      <c r="AA24" s="178"/>
      <c r="AB24" s="178"/>
      <c r="AC24" s="178"/>
      <c r="AD24" s="178">
        <v>13.3</v>
      </c>
      <c r="AE24" s="178"/>
      <c r="AF24" s="178"/>
      <c r="AG24" s="178"/>
      <c r="AH24" s="178"/>
      <c r="AI24" s="178"/>
      <c r="AJ24" s="178">
        <v>9</v>
      </c>
    </row>
    <row r="25" spans="1:36" ht="12" customHeight="1">
      <c r="A25" s="118"/>
      <c r="B25" s="117"/>
      <c r="C25" s="139">
        <v>9</v>
      </c>
      <c r="D25" s="178"/>
      <c r="E25" s="178"/>
      <c r="F25" s="178"/>
      <c r="G25" s="178">
        <v>25.1</v>
      </c>
      <c r="H25" s="178"/>
      <c r="I25" s="178"/>
      <c r="J25" s="178">
        <v>17.9</v>
      </c>
      <c r="K25" s="178">
        <v>17</v>
      </c>
      <c r="L25" s="178"/>
      <c r="M25" s="178"/>
      <c r="N25" s="178">
        <v>22.9</v>
      </c>
      <c r="O25" s="178">
        <v>18.3</v>
      </c>
      <c r="P25" s="178"/>
      <c r="Q25" s="178"/>
      <c r="R25" s="178">
        <v>14.2</v>
      </c>
      <c r="S25" s="178"/>
      <c r="T25" s="178"/>
      <c r="U25" s="178">
        <v>12.9</v>
      </c>
      <c r="V25" s="178">
        <v>12.5</v>
      </c>
      <c r="W25" s="178"/>
      <c r="X25" s="178"/>
      <c r="Y25" s="178"/>
      <c r="Z25" s="178"/>
      <c r="AA25" s="178"/>
      <c r="AB25" s="178"/>
      <c r="AC25" s="178"/>
      <c r="AD25" s="178">
        <v>12.3</v>
      </c>
      <c r="AE25" s="178"/>
      <c r="AF25" s="178"/>
      <c r="AG25" s="178"/>
      <c r="AH25" s="178"/>
      <c r="AI25" s="178"/>
      <c r="AJ25" s="178">
        <v>8.9</v>
      </c>
    </row>
    <row r="26" spans="1:36" ht="12" customHeight="1">
      <c r="A26" s="118"/>
      <c r="B26" s="107"/>
      <c r="C26" s="139">
        <v>10</v>
      </c>
      <c r="D26" s="178"/>
      <c r="E26" s="178"/>
      <c r="F26" s="178"/>
      <c r="G26" s="178"/>
      <c r="H26" s="178"/>
      <c r="I26" s="178"/>
      <c r="J26" s="178">
        <v>28.6</v>
      </c>
      <c r="K26" s="178">
        <v>20.7</v>
      </c>
      <c r="L26" s="178"/>
      <c r="M26" s="178"/>
      <c r="N26" s="178">
        <v>16.7</v>
      </c>
      <c r="O26" s="178">
        <v>19.2</v>
      </c>
      <c r="P26" s="178"/>
      <c r="Q26" s="178"/>
      <c r="R26" s="178">
        <v>19</v>
      </c>
      <c r="S26" s="178"/>
      <c r="T26" s="178"/>
      <c r="U26" s="178">
        <v>17.2</v>
      </c>
      <c r="V26" s="178">
        <v>10.1</v>
      </c>
      <c r="W26" s="178"/>
      <c r="X26" s="178"/>
      <c r="Y26" s="178"/>
      <c r="Z26" s="178"/>
      <c r="AA26" s="178"/>
      <c r="AB26" s="178"/>
      <c r="AC26" s="178"/>
      <c r="AD26" s="178">
        <v>12.2</v>
      </c>
      <c r="AE26" s="178"/>
      <c r="AF26" s="178"/>
      <c r="AG26" s="178"/>
      <c r="AH26" s="178"/>
      <c r="AI26" s="178"/>
      <c r="AJ26" s="178">
        <v>8.3</v>
      </c>
    </row>
    <row r="27" spans="1:36" ht="12" customHeight="1">
      <c r="A27" s="118"/>
      <c r="B27" s="107"/>
      <c r="C27" s="139">
        <v>11</v>
      </c>
      <c r="D27" s="178"/>
      <c r="E27" s="178"/>
      <c r="F27" s="178"/>
      <c r="G27" s="178"/>
      <c r="H27" s="178"/>
      <c r="I27" s="178"/>
      <c r="J27" s="178"/>
      <c r="K27" s="178">
        <v>19.7</v>
      </c>
      <c r="L27" s="178"/>
      <c r="M27" s="178"/>
      <c r="N27" s="178">
        <v>22.5</v>
      </c>
      <c r="O27" s="178">
        <v>21.5</v>
      </c>
      <c r="P27" s="178"/>
      <c r="Q27" s="178"/>
      <c r="R27" s="178">
        <v>13.9</v>
      </c>
      <c r="S27" s="178"/>
      <c r="T27" s="178"/>
      <c r="U27" s="178">
        <v>13.7</v>
      </c>
      <c r="V27" s="178">
        <v>9.9</v>
      </c>
      <c r="W27" s="178"/>
      <c r="X27" s="178"/>
      <c r="Y27" s="178"/>
      <c r="Z27" s="178"/>
      <c r="AA27" s="178"/>
      <c r="AB27" s="178"/>
      <c r="AC27" s="178"/>
      <c r="AD27" s="178">
        <v>11.8</v>
      </c>
      <c r="AE27" s="178"/>
      <c r="AF27" s="178"/>
      <c r="AG27" s="178"/>
      <c r="AH27" s="178"/>
      <c r="AI27" s="178"/>
      <c r="AJ27" s="178">
        <v>7.8</v>
      </c>
    </row>
    <row r="28" spans="1:36" ht="12" customHeight="1">
      <c r="A28" s="118"/>
      <c r="B28" s="107"/>
      <c r="C28" s="139">
        <v>12</v>
      </c>
      <c r="D28" s="178"/>
      <c r="E28" s="178"/>
      <c r="F28" s="178"/>
      <c r="G28" s="178"/>
      <c r="H28" s="178"/>
      <c r="I28" s="178"/>
      <c r="J28" s="178"/>
      <c r="K28" s="178">
        <v>19.4</v>
      </c>
      <c r="L28" s="178"/>
      <c r="M28" s="178"/>
      <c r="N28" s="178">
        <v>19.9</v>
      </c>
      <c r="O28" s="178">
        <v>14.3</v>
      </c>
      <c r="P28" s="178"/>
      <c r="Q28" s="178"/>
      <c r="R28" s="178">
        <v>14.6</v>
      </c>
      <c r="S28" s="178"/>
      <c r="T28" s="178"/>
      <c r="U28" s="178">
        <v>10.1</v>
      </c>
      <c r="V28" s="178"/>
      <c r="W28" s="178"/>
      <c r="X28" s="178"/>
      <c r="Y28" s="178"/>
      <c r="Z28" s="178"/>
      <c r="AA28" s="178"/>
      <c r="AB28" s="178"/>
      <c r="AC28" s="178"/>
      <c r="AD28" s="178">
        <v>12.7</v>
      </c>
      <c r="AE28" s="178"/>
      <c r="AF28" s="178"/>
      <c r="AG28" s="178"/>
      <c r="AH28" s="178"/>
      <c r="AI28" s="178"/>
      <c r="AJ28" s="178">
        <v>9.6</v>
      </c>
    </row>
    <row r="29" spans="1:36" ht="12" customHeight="1">
      <c r="A29" s="118"/>
      <c r="B29" s="107"/>
      <c r="C29" s="139">
        <v>13</v>
      </c>
      <c r="D29" s="178"/>
      <c r="E29" s="178"/>
      <c r="F29" s="178"/>
      <c r="G29" s="178"/>
      <c r="H29" s="178"/>
      <c r="I29" s="178"/>
      <c r="J29" s="178"/>
      <c r="K29" s="178">
        <v>15.3</v>
      </c>
      <c r="L29" s="178"/>
      <c r="M29" s="178"/>
      <c r="N29" s="178">
        <v>24.1</v>
      </c>
      <c r="O29" s="178">
        <v>18.1</v>
      </c>
      <c r="P29" s="178"/>
      <c r="Q29" s="178"/>
      <c r="R29" s="178">
        <v>15.4</v>
      </c>
      <c r="S29" s="178"/>
      <c r="T29" s="178"/>
      <c r="U29" s="178">
        <v>12.8</v>
      </c>
      <c r="V29" s="178"/>
      <c r="W29" s="178"/>
      <c r="X29" s="178"/>
      <c r="Y29" s="178"/>
      <c r="Z29" s="178"/>
      <c r="AA29" s="178"/>
      <c r="AB29" s="178"/>
      <c r="AC29" s="178"/>
      <c r="AD29" s="178">
        <v>12.5</v>
      </c>
      <c r="AE29" s="178"/>
      <c r="AF29" s="178"/>
      <c r="AG29" s="178"/>
      <c r="AH29" s="178"/>
      <c r="AI29" s="178"/>
      <c r="AJ29" s="178">
        <v>7.1</v>
      </c>
    </row>
    <row r="30" spans="1:36" ht="12" customHeight="1">
      <c r="A30" s="118"/>
      <c r="B30" s="107"/>
      <c r="C30" s="139">
        <v>14</v>
      </c>
      <c r="D30" s="178"/>
      <c r="E30" s="178"/>
      <c r="F30" s="178"/>
      <c r="G30" s="178"/>
      <c r="H30" s="178"/>
      <c r="I30" s="178"/>
      <c r="J30" s="178"/>
      <c r="K30" s="178">
        <v>20.8</v>
      </c>
      <c r="L30" s="178"/>
      <c r="M30" s="178"/>
      <c r="N30" s="178">
        <v>23.7</v>
      </c>
      <c r="O30" s="178">
        <v>28.1</v>
      </c>
      <c r="P30" s="178"/>
      <c r="Q30" s="178"/>
      <c r="R30" s="178">
        <v>20.5</v>
      </c>
      <c r="S30" s="178"/>
      <c r="T30" s="178"/>
      <c r="U30" s="178">
        <v>14.9</v>
      </c>
      <c r="V30" s="178"/>
      <c r="W30" s="178"/>
      <c r="X30" s="178"/>
      <c r="Y30" s="178"/>
      <c r="Z30" s="178"/>
      <c r="AA30" s="178"/>
      <c r="AB30" s="178"/>
      <c r="AC30" s="178"/>
      <c r="AD30" s="178">
        <v>12.9</v>
      </c>
      <c r="AE30" s="178"/>
      <c r="AF30" s="178"/>
      <c r="AG30" s="178"/>
      <c r="AH30" s="178"/>
      <c r="AI30" s="178"/>
      <c r="AJ30" s="178">
        <v>7.3</v>
      </c>
    </row>
    <row r="31" spans="1:36" ht="12" customHeight="1">
      <c r="A31" s="118"/>
      <c r="B31" s="107"/>
      <c r="C31" s="139">
        <v>15</v>
      </c>
      <c r="D31" s="178"/>
      <c r="E31" s="178"/>
      <c r="F31" s="178"/>
      <c r="G31" s="178"/>
      <c r="H31" s="178"/>
      <c r="I31" s="178"/>
      <c r="J31" s="178"/>
      <c r="K31" s="178">
        <v>18.3</v>
      </c>
      <c r="L31" s="178"/>
      <c r="M31" s="178"/>
      <c r="N31" s="178">
        <v>19</v>
      </c>
      <c r="O31" s="178">
        <v>22.8</v>
      </c>
      <c r="P31" s="178"/>
      <c r="Q31" s="178"/>
      <c r="R31" s="178"/>
      <c r="S31" s="178"/>
      <c r="T31" s="178"/>
      <c r="U31" s="178">
        <v>15.9</v>
      </c>
      <c r="V31" s="178"/>
      <c r="W31" s="178"/>
      <c r="X31" s="178"/>
      <c r="Y31" s="178"/>
      <c r="Z31" s="178"/>
      <c r="AA31" s="178"/>
      <c r="AB31" s="178"/>
      <c r="AC31" s="178"/>
      <c r="AD31" s="178">
        <v>11</v>
      </c>
      <c r="AE31" s="178"/>
      <c r="AF31" s="178"/>
      <c r="AG31" s="178"/>
      <c r="AH31" s="178"/>
      <c r="AI31" s="178"/>
      <c r="AJ31" s="178">
        <v>7</v>
      </c>
    </row>
    <row r="32" spans="1:36" ht="12" customHeight="1">
      <c r="A32" s="118"/>
      <c r="B32" s="107"/>
      <c r="C32" s="139">
        <v>16</v>
      </c>
      <c r="D32" s="178"/>
      <c r="E32" s="178"/>
      <c r="F32" s="178"/>
      <c r="G32" s="178"/>
      <c r="H32" s="178"/>
      <c r="I32" s="178"/>
      <c r="J32" s="178"/>
      <c r="K32" s="178">
        <v>18</v>
      </c>
      <c r="L32" s="178"/>
      <c r="M32" s="178"/>
      <c r="N32" s="178">
        <v>20</v>
      </c>
      <c r="O32" s="178">
        <v>21</v>
      </c>
      <c r="P32" s="178"/>
      <c r="Q32" s="178"/>
      <c r="R32" s="178"/>
      <c r="S32" s="178"/>
      <c r="T32" s="178"/>
      <c r="U32" s="178">
        <v>11.3</v>
      </c>
      <c r="V32" s="178"/>
      <c r="W32" s="178"/>
      <c r="X32" s="178"/>
      <c r="Y32" s="178"/>
      <c r="Z32" s="178"/>
      <c r="AA32" s="178"/>
      <c r="AB32" s="178"/>
      <c r="AC32" s="178"/>
      <c r="AD32" s="178">
        <v>11.5</v>
      </c>
      <c r="AE32" s="178"/>
      <c r="AF32" s="178"/>
      <c r="AG32" s="178"/>
      <c r="AH32" s="178"/>
      <c r="AI32" s="178"/>
      <c r="AJ32" s="178">
        <v>6.7</v>
      </c>
    </row>
    <row r="33" spans="1:36" ht="12" customHeight="1">
      <c r="A33" s="118"/>
      <c r="B33" s="107"/>
      <c r="C33" s="139">
        <v>17</v>
      </c>
      <c r="D33" s="178"/>
      <c r="E33" s="178"/>
      <c r="F33" s="178"/>
      <c r="G33" s="178"/>
      <c r="H33" s="178"/>
      <c r="I33" s="178"/>
      <c r="J33" s="178"/>
      <c r="K33" s="178">
        <v>21.8</v>
      </c>
      <c r="L33" s="178"/>
      <c r="M33" s="178"/>
      <c r="N33" s="178">
        <v>22.1</v>
      </c>
      <c r="O33" s="178">
        <v>17.6</v>
      </c>
      <c r="P33" s="178"/>
      <c r="Q33" s="178"/>
      <c r="R33" s="178"/>
      <c r="S33" s="178"/>
      <c r="T33" s="178"/>
      <c r="U33" s="178">
        <v>10.6</v>
      </c>
      <c r="V33" s="178"/>
      <c r="W33" s="178"/>
      <c r="X33" s="178"/>
      <c r="Y33" s="178"/>
      <c r="Z33" s="178"/>
      <c r="AA33" s="178"/>
      <c r="AB33" s="178"/>
      <c r="AC33" s="178"/>
      <c r="AD33" s="178">
        <v>11.6</v>
      </c>
      <c r="AE33" s="178"/>
      <c r="AF33" s="178"/>
      <c r="AG33" s="178"/>
      <c r="AH33" s="178"/>
      <c r="AI33" s="178"/>
      <c r="AJ33" s="178">
        <v>5.7</v>
      </c>
    </row>
    <row r="34" spans="1:36" ht="12" customHeight="1">
      <c r="A34" s="118"/>
      <c r="B34" s="107"/>
      <c r="C34" s="139">
        <v>18</v>
      </c>
      <c r="D34" s="178"/>
      <c r="E34" s="178"/>
      <c r="F34" s="178"/>
      <c r="G34" s="178"/>
      <c r="H34" s="178"/>
      <c r="I34" s="178"/>
      <c r="J34" s="178"/>
      <c r="K34" s="178">
        <v>25.2</v>
      </c>
      <c r="L34" s="178"/>
      <c r="M34" s="178"/>
      <c r="N34" s="178">
        <v>20.6</v>
      </c>
      <c r="O34" s="178">
        <v>17.8</v>
      </c>
      <c r="P34" s="178"/>
      <c r="Q34" s="178"/>
      <c r="R34" s="178"/>
      <c r="S34" s="178"/>
      <c r="T34" s="178"/>
      <c r="U34" s="178"/>
      <c r="V34" s="178"/>
      <c r="W34" s="178"/>
      <c r="X34" s="178"/>
      <c r="Y34" s="178"/>
      <c r="Z34" s="178"/>
      <c r="AA34" s="178"/>
      <c r="AB34" s="178"/>
      <c r="AC34" s="178"/>
      <c r="AD34" s="178">
        <v>11.3</v>
      </c>
      <c r="AE34" s="178"/>
      <c r="AF34" s="178"/>
      <c r="AG34" s="178"/>
      <c r="AH34" s="178"/>
      <c r="AI34" s="178"/>
      <c r="AJ34" s="178">
        <v>10.2</v>
      </c>
    </row>
    <row r="35" spans="1:36" ht="12" customHeight="1">
      <c r="A35" s="118"/>
      <c r="B35" s="107"/>
      <c r="C35" s="139">
        <v>19</v>
      </c>
      <c r="D35" s="178"/>
      <c r="E35" s="178"/>
      <c r="F35" s="178"/>
      <c r="G35" s="178"/>
      <c r="H35" s="178"/>
      <c r="I35" s="178"/>
      <c r="J35" s="178"/>
      <c r="K35" s="178">
        <v>16.2</v>
      </c>
      <c r="L35" s="178"/>
      <c r="M35" s="178"/>
      <c r="N35" s="178">
        <v>20.7</v>
      </c>
      <c r="O35" s="178">
        <v>20.3</v>
      </c>
      <c r="P35" s="178"/>
      <c r="Q35" s="178"/>
      <c r="R35" s="178"/>
      <c r="S35" s="178"/>
      <c r="T35" s="178"/>
      <c r="U35" s="178"/>
      <c r="V35" s="178"/>
      <c r="W35" s="178"/>
      <c r="X35" s="178"/>
      <c r="Y35" s="178"/>
      <c r="Z35" s="178"/>
      <c r="AA35" s="178"/>
      <c r="AB35" s="178"/>
      <c r="AC35" s="178"/>
      <c r="AD35" s="178">
        <v>11.6</v>
      </c>
      <c r="AE35" s="178"/>
      <c r="AF35" s="178"/>
      <c r="AG35" s="178"/>
      <c r="AH35" s="178"/>
      <c r="AI35" s="178"/>
      <c r="AJ35" s="178">
        <v>4.2</v>
      </c>
    </row>
    <row r="36" spans="1:36" ht="12" customHeight="1">
      <c r="A36" s="118"/>
      <c r="B36" s="107"/>
      <c r="C36" s="139">
        <v>20</v>
      </c>
      <c r="D36" s="178"/>
      <c r="E36" s="178"/>
      <c r="F36" s="178"/>
      <c r="G36" s="178"/>
      <c r="H36" s="178"/>
      <c r="I36" s="178"/>
      <c r="J36" s="178"/>
      <c r="K36" s="178">
        <v>26.2</v>
      </c>
      <c r="L36" s="178"/>
      <c r="M36" s="178"/>
      <c r="N36" s="178">
        <v>16.1</v>
      </c>
      <c r="O36" s="178"/>
      <c r="P36" s="178"/>
      <c r="Q36" s="178"/>
      <c r="R36" s="178"/>
      <c r="S36" s="178"/>
      <c r="T36" s="178"/>
      <c r="U36" s="178"/>
      <c r="V36" s="178"/>
      <c r="W36" s="178"/>
      <c r="X36" s="178"/>
      <c r="Y36" s="178"/>
      <c r="Z36" s="178"/>
      <c r="AA36" s="178"/>
      <c r="AB36" s="178"/>
      <c r="AC36" s="178"/>
      <c r="AD36" s="178"/>
      <c r="AE36" s="178"/>
      <c r="AF36" s="178"/>
      <c r="AG36" s="178"/>
      <c r="AH36" s="178"/>
      <c r="AI36" s="178"/>
      <c r="AJ36" s="178">
        <v>7</v>
      </c>
    </row>
    <row r="37" spans="1:36" ht="12" customHeight="1">
      <c r="A37" s="118"/>
      <c r="B37" s="107"/>
      <c r="C37" s="139">
        <v>21</v>
      </c>
      <c r="D37" s="178"/>
      <c r="E37" s="178"/>
      <c r="F37" s="178"/>
      <c r="G37" s="178"/>
      <c r="H37" s="178"/>
      <c r="I37" s="178"/>
      <c r="J37" s="178"/>
      <c r="K37" s="178">
        <v>25.9</v>
      </c>
      <c r="L37" s="178"/>
      <c r="M37" s="178"/>
      <c r="N37" s="178">
        <v>15.3</v>
      </c>
      <c r="O37" s="178"/>
      <c r="P37" s="178"/>
      <c r="Q37" s="178"/>
      <c r="R37" s="178"/>
      <c r="S37" s="178"/>
      <c r="T37" s="178"/>
      <c r="U37" s="178"/>
      <c r="V37" s="178"/>
      <c r="W37" s="178"/>
      <c r="X37" s="178"/>
      <c r="Y37" s="178"/>
      <c r="Z37" s="178"/>
      <c r="AA37" s="178"/>
      <c r="AB37" s="178"/>
      <c r="AC37" s="178"/>
      <c r="AD37" s="178"/>
      <c r="AE37" s="178"/>
      <c r="AF37" s="178"/>
      <c r="AG37" s="178"/>
      <c r="AH37" s="178"/>
      <c r="AI37" s="178"/>
      <c r="AJ37" s="178">
        <v>5.7</v>
      </c>
    </row>
    <row r="38" spans="1:36" ht="12" customHeight="1">
      <c r="A38" s="118"/>
      <c r="B38" s="107"/>
      <c r="C38" s="139">
        <v>22</v>
      </c>
      <c r="D38" s="178"/>
      <c r="E38" s="178"/>
      <c r="F38" s="178"/>
      <c r="G38" s="178"/>
      <c r="H38" s="178"/>
      <c r="I38" s="178"/>
      <c r="J38" s="178"/>
      <c r="K38" s="178">
        <v>24.5</v>
      </c>
      <c r="L38" s="178"/>
      <c r="M38" s="178"/>
      <c r="N38" s="178">
        <v>19.4</v>
      </c>
      <c r="O38" s="178"/>
      <c r="P38" s="178"/>
      <c r="Q38" s="178"/>
      <c r="R38" s="178"/>
      <c r="S38" s="178"/>
      <c r="T38" s="178"/>
      <c r="U38" s="178"/>
      <c r="V38" s="178"/>
      <c r="W38" s="178"/>
      <c r="X38" s="178"/>
      <c r="Y38" s="178"/>
      <c r="Z38" s="178"/>
      <c r="AA38" s="178"/>
      <c r="AB38" s="178"/>
      <c r="AC38" s="178"/>
      <c r="AD38" s="178"/>
      <c r="AE38" s="178"/>
      <c r="AF38" s="178"/>
      <c r="AG38" s="178"/>
      <c r="AH38" s="178"/>
      <c r="AI38" s="178"/>
      <c r="AJ38" s="178">
        <v>6</v>
      </c>
    </row>
    <row r="39" spans="1:36" ht="12" customHeight="1">
      <c r="A39" s="118"/>
      <c r="B39" s="107"/>
      <c r="C39" s="139">
        <v>23</v>
      </c>
      <c r="D39" s="178"/>
      <c r="E39" s="178"/>
      <c r="F39" s="178"/>
      <c r="G39" s="178"/>
      <c r="H39" s="178"/>
      <c r="I39" s="178"/>
      <c r="J39" s="178"/>
      <c r="K39" s="178">
        <v>23.4</v>
      </c>
      <c r="L39" s="178"/>
      <c r="M39" s="178"/>
      <c r="N39" s="178">
        <v>22.8</v>
      </c>
      <c r="O39" s="178"/>
      <c r="P39" s="178"/>
      <c r="Q39" s="178"/>
      <c r="R39" s="178"/>
      <c r="S39" s="178"/>
      <c r="T39" s="178"/>
      <c r="U39" s="178"/>
      <c r="V39" s="178"/>
      <c r="W39" s="178"/>
      <c r="X39" s="178"/>
      <c r="Y39" s="178"/>
      <c r="Z39" s="178"/>
      <c r="AA39" s="178"/>
      <c r="AB39" s="178"/>
      <c r="AC39" s="178"/>
      <c r="AD39" s="178"/>
      <c r="AE39" s="178"/>
      <c r="AF39" s="178"/>
      <c r="AG39" s="178"/>
      <c r="AH39" s="178"/>
      <c r="AI39" s="178"/>
      <c r="AJ39" s="178">
        <v>7</v>
      </c>
    </row>
    <row r="40" spans="1:36" ht="12" customHeight="1">
      <c r="A40" s="118"/>
      <c r="B40" s="107"/>
      <c r="C40" s="139">
        <v>24</v>
      </c>
      <c r="D40" s="178"/>
      <c r="E40" s="178"/>
      <c r="F40" s="178"/>
      <c r="G40" s="178"/>
      <c r="H40" s="178"/>
      <c r="I40" s="178"/>
      <c r="J40" s="178"/>
      <c r="K40" s="178">
        <v>19.9</v>
      </c>
      <c r="L40" s="178"/>
      <c r="M40" s="178"/>
      <c r="N40" s="178">
        <v>18.6</v>
      </c>
      <c r="O40" s="178"/>
      <c r="P40" s="178"/>
      <c r="Q40" s="178"/>
      <c r="R40" s="178"/>
      <c r="S40" s="178"/>
      <c r="T40" s="178"/>
      <c r="U40" s="178"/>
      <c r="V40" s="178"/>
      <c r="W40" s="178"/>
      <c r="X40" s="178"/>
      <c r="Y40" s="178"/>
      <c r="Z40" s="178"/>
      <c r="AA40" s="178"/>
      <c r="AB40" s="178"/>
      <c r="AC40" s="178"/>
      <c r="AD40" s="178"/>
      <c r="AE40" s="178"/>
      <c r="AF40" s="178"/>
      <c r="AG40" s="178"/>
      <c r="AH40" s="178"/>
      <c r="AI40" s="178"/>
      <c r="AJ40" s="178">
        <v>9.4</v>
      </c>
    </row>
    <row r="41" spans="1:36" ht="12" customHeight="1">
      <c r="A41" s="118"/>
      <c r="B41" s="107"/>
      <c r="C41" s="139">
        <v>25</v>
      </c>
      <c r="D41" s="178"/>
      <c r="E41" s="178"/>
      <c r="F41" s="178"/>
      <c r="G41" s="178"/>
      <c r="H41" s="178"/>
      <c r="I41" s="178"/>
      <c r="J41" s="178"/>
      <c r="K41" s="178">
        <v>24.8</v>
      </c>
      <c r="L41" s="178"/>
      <c r="M41" s="178"/>
      <c r="N41" s="178">
        <v>19</v>
      </c>
      <c r="O41" s="178"/>
      <c r="P41" s="178"/>
      <c r="Q41" s="178"/>
      <c r="R41" s="178"/>
      <c r="S41" s="178"/>
      <c r="T41" s="178"/>
      <c r="U41" s="178"/>
      <c r="V41" s="178"/>
      <c r="W41" s="178"/>
      <c r="X41" s="178"/>
      <c r="Y41" s="178"/>
      <c r="Z41" s="178"/>
      <c r="AA41" s="178"/>
      <c r="AB41" s="178"/>
      <c r="AC41" s="178"/>
      <c r="AD41" s="178"/>
      <c r="AE41" s="178"/>
      <c r="AF41" s="178"/>
      <c r="AG41" s="178"/>
      <c r="AH41" s="178"/>
      <c r="AI41" s="178"/>
      <c r="AJ41" s="178"/>
    </row>
    <row r="42" spans="1:36" ht="12" customHeight="1">
      <c r="A42" s="118"/>
      <c r="B42" s="107"/>
      <c r="C42" s="139">
        <v>26</v>
      </c>
      <c r="D42" s="178"/>
      <c r="E42" s="178"/>
      <c r="F42" s="178"/>
      <c r="G42" s="178"/>
      <c r="H42" s="178"/>
      <c r="I42" s="178"/>
      <c r="J42" s="178"/>
      <c r="K42" s="178">
        <v>20</v>
      </c>
      <c r="L42" s="178"/>
      <c r="M42" s="178"/>
      <c r="N42" s="178">
        <v>17.4</v>
      </c>
      <c r="O42" s="178"/>
      <c r="P42" s="178"/>
      <c r="Q42" s="178"/>
      <c r="R42" s="178"/>
      <c r="S42" s="178"/>
      <c r="T42" s="178"/>
      <c r="U42" s="178"/>
      <c r="V42" s="178"/>
      <c r="W42" s="178"/>
      <c r="X42" s="178"/>
      <c r="Y42" s="178"/>
      <c r="Z42" s="178"/>
      <c r="AA42" s="178"/>
      <c r="AB42" s="178"/>
      <c r="AC42" s="178"/>
      <c r="AD42" s="178"/>
      <c r="AE42" s="178"/>
      <c r="AF42" s="178"/>
      <c r="AG42" s="178"/>
      <c r="AH42" s="178"/>
      <c r="AI42" s="178"/>
      <c r="AJ42" s="178"/>
    </row>
    <row r="43" spans="1:36" ht="12" customHeight="1">
      <c r="A43" s="118"/>
      <c r="B43" s="117"/>
      <c r="C43" s="139">
        <v>27</v>
      </c>
      <c r="D43" s="178"/>
      <c r="E43" s="178"/>
      <c r="F43" s="178"/>
      <c r="G43" s="178"/>
      <c r="H43" s="178"/>
      <c r="I43" s="178"/>
      <c r="J43" s="178"/>
      <c r="K43" s="178">
        <v>18.3</v>
      </c>
      <c r="L43" s="178"/>
      <c r="M43" s="178"/>
      <c r="N43" s="178">
        <v>21</v>
      </c>
      <c r="O43" s="178"/>
      <c r="P43" s="178"/>
      <c r="Q43" s="178"/>
      <c r="R43" s="178"/>
      <c r="S43" s="178"/>
      <c r="T43" s="178"/>
      <c r="U43" s="178"/>
      <c r="V43" s="178"/>
      <c r="W43" s="178"/>
      <c r="X43" s="178"/>
      <c r="Y43" s="178"/>
      <c r="Z43" s="178"/>
      <c r="AA43" s="178"/>
      <c r="AB43" s="178"/>
      <c r="AC43" s="178"/>
      <c r="AD43" s="178"/>
      <c r="AE43" s="178"/>
      <c r="AF43" s="178"/>
      <c r="AG43" s="178"/>
      <c r="AH43" s="178"/>
      <c r="AI43" s="178"/>
      <c r="AJ43" s="178"/>
    </row>
    <row r="44" spans="1:36" ht="12" customHeight="1">
      <c r="A44" s="118"/>
      <c r="B44" s="117"/>
      <c r="C44" s="139">
        <v>28</v>
      </c>
      <c r="D44" s="178"/>
      <c r="E44" s="178"/>
      <c r="F44" s="178"/>
      <c r="G44" s="178"/>
      <c r="H44" s="178"/>
      <c r="I44" s="178"/>
      <c r="J44" s="178"/>
      <c r="K44" s="178">
        <v>18.7</v>
      </c>
      <c r="L44" s="178"/>
      <c r="M44" s="178"/>
      <c r="N44" s="178">
        <v>29.3</v>
      </c>
      <c r="O44" s="178"/>
      <c r="P44" s="178"/>
      <c r="Q44" s="178"/>
      <c r="R44" s="178"/>
      <c r="S44" s="178"/>
      <c r="T44" s="178"/>
      <c r="U44" s="178"/>
      <c r="V44" s="178"/>
      <c r="W44" s="178"/>
      <c r="X44" s="178"/>
      <c r="Y44" s="178"/>
      <c r="Z44" s="178"/>
      <c r="AA44" s="178"/>
      <c r="AB44" s="178"/>
      <c r="AC44" s="178"/>
      <c r="AD44" s="178"/>
      <c r="AE44" s="178"/>
      <c r="AF44" s="178"/>
      <c r="AG44" s="178"/>
      <c r="AH44" s="178"/>
      <c r="AI44" s="178"/>
      <c r="AJ44" s="178"/>
    </row>
    <row r="45" spans="1:36" ht="12" customHeight="1">
      <c r="A45" s="118"/>
      <c r="B45" s="117"/>
      <c r="C45" s="139">
        <v>29</v>
      </c>
      <c r="D45" s="178"/>
      <c r="E45" s="178"/>
      <c r="F45" s="178"/>
      <c r="G45" s="178"/>
      <c r="H45" s="178"/>
      <c r="I45" s="178"/>
      <c r="J45" s="178"/>
      <c r="K45" s="178">
        <v>17.1</v>
      </c>
      <c r="L45" s="178"/>
      <c r="M45" s="178"/>
      <c r="N45" s="178">
        <v>21.8</v>
      </c>
      <c r="O45" s="178"/>
      <c r="P45" s="178"/>
      <c r="Q45" s="178"/>
      <c r="R45" s="178"/>
      <c r="S45" s="178"/>
      <c r="T45" s="178"/>
      <c r="U45" s="178"/>
      <c r="V45" s="178"/>
      <c r="W45" s="178"/>
      <c r="X45" s="178"/>
      <c r="Y45" s="178"/>
      <c r="Z45" s="178"/>
      <c r="AA45" s="178"/>
      <c r="AB45" s="178"/>
      <c r="AC45" s="178"/>
      <c r="AD45" s="178"/>
      <c r="AE45" s="178"/>
      <c r="AF45" s="178"/>
      <c r="AG45" s="178"/>
      <c r="AH45" s="178"/>
      <c r="AI45" s="178"/>
      <c r="AJ45" s="178"/>
    </row>
    <row r="46" spans="1:36" ht="12" customHeight="1">
      <c r="A46" s="118"/>
      <c r="B46" s="117"/>
      <c r="C46" s="139">
        <v>30</v>
      </c>
      <c r="D46" s="178"/>
      <c r="E46" s="178"/>
      <c r="F46" s="178"/>
      <c r="G46" s="178"/>
      <c r="H46" s="178"/>
      <c r="I46" s="178"/>
      <c r="J46" s="178"/>
      <c r="K46" s="178">
        <v>19.6</v>
      </c>
      <c r="L46" s="178"/>
      <c r="M46" s="178"/>
      <c r="N46" s="178">
        <v>21</v>
      </c>
      <c r="O46" s="178"/>
      <c r="P46" s="178"/>
      <c r="Q46" s="178"/>
      <c r="R46" s="178"/>
      <c r="S46" s="178"/>
      <c r="T46" s="178"/>
      <c r="U46" s="178"/>
      <c r="V46" s="178"/>
      <c r="W46" s="178"/>
      <c r="X46" s="178"/>
      <c r="Y46" s="178"/>
      <c r="Z46" s="178"/>
      <c r="AA46" s="178"/>
      <c r="AB46" s="178"/>
      <c r="AC46" s="178"/>
      <c r="AD46" s="178"/>
      <c r="AE46" s="178"/>
      <c r="AF46" s="178"/>
      <c r="AG46" s="178"/>
      <c r="AH46" s="178"/>
      <c r="AI46" s="178"/>
      <c r="AJ46" s="178"/>
    </row>
    <row r="47" spans="1:36" ht="12" customHeight="1">
      <c r="A47" s="118"/>
      <c r="B47" s="117"/>
      <c r="C47" s="139">
        <v>31</v>
      </c>
      <c r="D47" s="178"/>
      <c r="E47" s="178"/>
      <c r="F47" s="178"/>
      <c r="G47" s="178"/>
      <c r="H47" s="178"/>
      <c r="I47" s="178"/>
      <c r="J47" s="178"/>
      <c r="K47" s="178">
        <v>28.2</v>
      </c>
      <c r="L47" s="178"/>
      <c r="M47" s="178"/>
      <c r="N47" s="178">
        <v>23.2</v>
      </c>
      <c r="O47" s="178"/>
      <c r="P47" s="178"/>
      <c r="Q47" s="178"/>
      <c r="R47" s="178"/>
      <c r="S47" s="178"/>
      <c r="T47" s="178"/>
      <c r="U47" s="178"/>
      <c r="V47" s="178"/>
      <c r="W47" s="178"/>
      <c r="X47" s="178"/>
      <c r="Y47" s="178"/>
      <c r="Z47" s="178"/>
      <c r="AA47" s="178"/>
      <c r="AB47" s="178"/>
      <c r="AC47" s="178"/>
      <c r="AD47" s="178"/>
      <c r="AE47" s="178"/>
      <c r="AF47" s="178"/>
      <c r="AG47" s="178"/>
      <c r="AH47" s="178"/>
      <c r="AI47" s="178"/>
      <c r="AJ47" s="178"/>
    </row>
    <row r="48" spans="1:36" ht="12" customHeight="1">
      <c r="A48" s="118"/>
      <c r="B48" s="117"/>
      <c r="C48" s="139">
        <v>32</v>
      </c>
      <c r="D48" s="178"/>
      <c r="E48" s="178"/>
      <c r="F48" s="178"/>
      <c r="G48" s="178"/>
      <c r="H48" s="178"/>
      <c r="I48" s="178"/>
      <c r="J48" s="178"/>
      <c r="K48" s="178">
        <v>20.5</v>
      </c>
      <c r="L48" s="178"/>
      <c r="M48" s="178"/>
      <c r="N48" s="178">
        <v>21.3</v>
      </c>
      <c r="O48" s="178"/>
      <c r="P48" s="178"/>
      <c r="Q48" s="178"/>
      <c r="R48" s="178"/>
      <c r="S48" s="178"/>
      <c r="T48" s="178"/>
      <c r="U48" s="178"/>
      <c r="V48" s="178"/>
      <c r="W48" s="178"/>
      <c r="X48" s="178"/>
      <c r="Y48" s="178"/>
      <c r="Z48" s="178"/>
      <c r="AA48" s="178"/>
      <c r="AB48" s="178"/>
      <c r="AC48" s="178"/>
      <c r="AD48" s="178"/>
      <c r="AE48" s="178"/>
      <c r="AF48" s="178"/>
      <c r="AG48" s="178"/>
      <c r="AH48" s="178"/>
      <c r="AI48" s="178"/>
      <c r="AJ48" s="178"/>
    </row>
    <row r="49" spans="1:36" ht="12" customHeight="1">
      <c r="A49" s="107"/>
      <c r="B49" s="107"/>
      <c r="C49" s="139">
        <v>33</v>
      </c>
      <c r="D49" s="178"/>
      <c r="E49" s="178"/>
      <c r="F49" s="178"/>
      <c r="G49" s="178"/>
      <c r="H49" s="178"/>
      <c r="I49" s="178"/>
      <c r="J49" s="178"/>
      <c r="K49" s="178">
        <v>23.1</v>
      </c>
      <c r="L49" s="178"/>
      <c r="M49" s="178"/>
      <c r="N49" s="178">
        <v>23.2</v>
      </c>
      <c r="O49" s="178"/>
      <c r="P49" s="178"/>
      <c r="Q49" s="178"/>
      <c r="R49" s="178"/>
      <c r="S49" s="178"/>
      <c r="T49" s="178"/>
      <c r="U49" s="178"/>
      <c r="V49" s="178"/>
      <c r="W49" s="178"/>
      <c r="X49" s="178"/>
      <c r="Y49" s="178"/>
      <c r="Z49" s="178"/>
      <c r="AA49" s="178"/>
      <c r="AB49" s="178"/>
      <c r="AC49" s="178"/>
      <c r="AD49" s="178"/>
      <c r="AE49" s="178"/>
      <c r="AF49" s="178"/>
      <c r="AG49" s="178"/>
      <c r="AH49" s="178"/>
      <c r="AI49" s="178"/>
      <c r="AJ49" s="178"/>
    </row>
    <row r="50" spans="1:36" ht="12" customHeight="1">
      <c r="A50" s="107"/>
      <c r="B50" s="107"/>
      <c r="C50" s="139">
        <v>34</v>
      </c>
      <c r="D50" s="178"/>
      <c r="E50" s="178"/>
      <c r="F50" s="178"/>
      <c r="G50" s="178"/>
      <c r="H50" s="178"/>
      <c r="I50" s="178"/>
      <c r="J50" s="178"/>
      <c r="K50" s="178">
        <v>20.8</v>
      </c>
      <c r="L50" s="178"/>
      <c r="M50" s="178"/>
      <c r="N50" s="178">
        <v>18.6</v>
      </c>
      <c r="O50" s="178"/>
      <c r="P50" s="178"/>
      <c r="Q50" s="178"/>
      <c r="R50" s="178"/>
      <c r="S50" s="178"/>
      <c r="T50" s="178"/>
      <c r="U50" s="178"/>
      <c r="V50" s="178"/>
      <c r="W50" s="178"/>
      <c r="X50" s="178"/>
      <c r="Y50" s="178"/>
      <c r="Z50" s="178"/>
      <c r="AA50" s="178"/>
      <c r="AB50" s="178"/>
      <c r="AC50" s="178"/>
      <c r="AD50" s="178"/>
      <c r="AE50" s="178"/>
      <c r="AF50" s="178"/>
      <c r="AG50" s="178"/>
      <c r="AH50" s="178"/>
      <c r="AI50" s="178"/>
      <c r="AJ50" s="178"/>
    </row>
    <row r="51" spans="1:36" ht="12" customHeight="1">
      <c r="A51" s="107"/>
      <c r="B51" s="107"/>
      <c r="C51" s="139">
        <v>35</v>
      </c>
      <c r="D51" s="178"/>
      <c r="E51" s="178"/>
      <c r="F51" s="178"/>
      <c r="G51" s="178"/>
      <c r="H51" s="178"/>
      <c r="I51" s="178"/>
      <c r="J51" s="178"/>
      <c r="K51" s="178">
        <v>21.2</v>
      </c>
      <c r="L51" s="178"/>
      <c r="M51" s="178"/>
      <c r="N51" s="178">
        <v>17</v>
      </c>
      <c r="O51" s="178"/>
      <c r="P51" s="178"/>
      <c r="Q51" s="178"/>
      <c r="R51" s="178"/>
      <c r="S51" s="178"/>
      <c r="T51" s="178"/>
      <c r="U51" s="178"/>
      <c r="V51" s="178"/>
      <c r="W51" s="178"/>
      <c r="X51" s="178"/>
      <c r="Y51" s="178"/>
      <c r="Z51" s="178"/>
      <c r="AA51" s="178"/>
      <c r="AB51" s="178"/>
      <c r="AC51" s="178"/>
      <c r="AD51" s="178"/>
      <c r="AE51" s="178"/>
      <c r="AF51" s="178"/>
      <c r="AG51" s="178"/>
      <c r="AH51" s="178"/>
      <c r="AI51" s="178"/>
      <c r="AJ51" s="178"/>
    </row>
    <row r="52" spans="1:36" ht="12" customHeight="1">
      <c r="A52" s="107"/>
      <c r="B52" s="107"/>
      <c r="C52" s="139">
        <v>36</v>
      </c>
      <c r="D52" s="178"/>
      <c r="E52" s="178"/>
      <c r="F52" s="178"/>
      <c r="G52" s="178"/>
      <c r="H52" s="178"/>
      <c r="I52" s="178"/>
      <c r="J52" s="178"/>
      <c r="K52" s="178"/>
      <c r="L52" s="178"/>
      <c r="M52" s="178"/>
      <c r="N52" s="178">
        <v>24.5</v>
      </c>
      <c r="O52" s="178"/>
      <c r="P52" s="178"/>
      <c r="Q52" s="178"/>
      <c r="R52" s="178"/>
      <c r="S52" s="178"/>
      <c r="T52" s="178"/>
      <c r="U52" s="178"/>
      <c r="V52" s="178"/>
      <c r="W52" s="178"/>
      <c r="X52" s="178"/>
      <c r="Y52" s="178"/>
      <c r="Z52" s="178"/>
      <c r="AA52" s="178"/>
      <c r="AB52" s="178"/>
      <c r="AC52" s="178"/>
      <c r="AD52" s="178"/>
      <c r="AE52" s="178"/>
      <c r="AF52" s="178"/>
      <c r="AG52" s="178"/>
      <c r="AH52" s="178"/>
      <c r="AI52" s="178"/>
      <c r="AJ52" s="178"/>
    </row>
    <row r="53" spans="4:36" ht="12" customHeight="1">
      <c r="D53" s="178"/>
      <c r="E53" s="178"/>
      <c r="F53" s="178"/>
      <c r="G53" s="178"/>
      <c r="H53" s="178"/>
      <c r="I53" s="178"/>
      <c r="J53" s="178"/>
      <c r="K53" s="178"/>
      <c r="L53" s="178"/>
      <c r="M53" s="178"/>
      <c r="N53" s="178"/>
      <c r="O53" s="178"/>
      <c r="P53" s="178"/>
      <c r="Q53" s="178"/>
      <c r="R53" s="178"/>
      <c r="S53" s="178"/>
      <c r="T53" s="178"/>
      <c r="U53" s="178"/>
      <c r="V53" s="178"/>
      <c r="W53" s="178"/>
      <c r="X53" s="178"/>
      <c r="Y53" s="178"/>
      <c r="Z53" s="178"/>
      <c r="AA53" s="178"/>
      <c r="AB53" s="178"/>
      <c r="AC53" s="178"/>
      <c r="AD53" s="178"/>
      <c r="AE53" s="178"/>
      <c r="AF53" s="178"/>
      <c r="AG53" s="178"/>
      <c r="AH53" s="178"/>
      <c r="AI53" s="178"/>
      <c r="AJ53" s="178"/>
    </row>
    <row r="54" spans="3:35" ht="24" customHeight="1">
      <c r="C54" s="203" t="s">
        <v>3310</v>
      </c>
      <c r="D54" s="203"/>
      <c r="E54" s="203"/>
      <c r="F54" s="203"/>
      <c r="G54" s="203"/>
      <c r="H54" s="203"/>
      <c r="I54" s="203"/>
      <c r="J54" s="203"/>
      <c r="K54" s="203"/>
      <c r="L54" s="203"/>
      <c r="M54" s="203"/>
      <c r="N54" s="203"/>
      <c r="O54" s="110"/>
      <c r="P54" s="110"/>
      <c r="Q54" s="111"/>
      <c r="R54" s="111"/>
      <c r="S54" s="110"/>
      <c r="T54" s="110"/>
      <c r="U54" s="110"/>
      <c r="V54" s="110"/>
      <c r="W54" s="110"/>
      <c r="X54" s="110"/>
      <c r="Y54" s="110"/>
      <c r="Z54" s="110"/>
      <c r="AA54" s="110"/>
      <c r="AB54" s="110"/>
      <c r="AC54" s="110"/>
      <c r="AD54" s="110"/>
      <c r="AE54" s="110"/>
      <c r="AF54" s="109"/>
      <c r="AG54" s="109"/>
      <c r="AH54" s="109"/>
      <c r="AI54" s="109"/>
    </row>
    <row r="55" spans="3:35" ht="12" customHeight="1">
      <c r="C55" s="31" t="s">
        <v>3240</v>
      </c>
      <c r="D55" s="110"/>
      <c r="E55" s="110"/>
      <c r="F55" s="110"/>
      <c r="G55" s="110"/>
      <c r="H55" s="110"/>
      <c r="I55" s="110"/>
      <c r="J55" s="110"/>
      <c r="K55" s="110"/>
      <c r="L55" s="110"/>
      <c r="M55" s="110"/>
      <c r="N55" s="110"/>
      <c r="O55" s="110"/>
      <c r="P55" s="110"/>
      <c r="Q55" s="111"/>
      <c r="R55" s="111"/>
      <c r="S55" s="110"/>
      <c r="T55" s="110"/>
      <c r="U55" s="110"/>
      <c r="V55" s="110"/>
      <c r="W55" s="110"/>
      <c r="X55" s="110"/>
      <c r="Y55" s="110"/>
      <c r="Z55" s="110"/>
      <c r="AA55" s="110"/>
      <c r="AB55" s="110"/>
      <c r="AC55" s="110"/>
      <c r="AD55" s="110"/>
      <c r="AE55" s="110"/>
      <c r="AF55" s="109"/>
      <c r="AG55" s="109"/>
      <c r="AH55" s="109"/>
      <c r="AI55" s="109"/>
    </row>
    <row r="56" spans="3:35" ht="11.25" customHeight="1">
      <c r="C56" s="198"/>
      <c r="D56" s="110"/>
      <c r="E56" s="110"/>
      <c r="F56" s="110"/>
      <c r="G56" s="110"/>
      <c r="H56" s="110"/>
      <c r="I56" s="110"/>
      <c r="J56" s="110"/>
      <c r="K56" s="110"/>
      <c r="L56" s="110"/>
      <c r="M56" s="110"/>
      <c r="N56" s="110"/>
      <c r="O56" s="110"/>
      <c r="P56" s="110"/>
      <c r="Q56" s="111"/>
      <c r="R56" s="111"/>
      <c r="S56" s="110"/>
      <c r="T56" s="110"/>
      <c r="U56" s="110"/>
      <c r="V56" s="110"/>
      <c r="W56" s="110"/>
      <c r="X56" s="110"/>
      <c r="Y56" s="110"/>
      <c r="Z56" s="110"/>
      <c r="AA56" s="110"/>
      <c r="AB56" s="110"/>
      <c r="AC56" s="110"/>
      <c r="AD56" s="110"/>
      <c r="AE56" s="110"/>
      <c r="AF56" s="109"/>
      <c r="AG56" s="109"/>
      <c r="AH56" s="109"/>
      <c r="AI56" s="109"/>
    </row>
    <row r="57" spans="4:35" ht="11.25" customHeight="1">
      <c r="D57" s="110"/>
      <c r="E57" s="110"/>
      <c r="F57" s="110"/>
      <c r="G57" s="110"/>
      <c r="H57" s="110"/>
      <c r="I57" s="110"/>
      <c r="J57" s="110"/>
      <c r="K57" s="113"/>
      <c r="L57" s="110"/>
      <c r="M57" s="110"/>
      <c r="N57" s="110"/>
      <c r="O57" s="110"/>
      <c r="P57" s="110"/>
      <c r="Q57" s="111"/>
      <c r="R57" s="111"/>
      <c r="S57" s="110"/>
      <c r="T57" s="110"/>
      <c r="U57" s="110"/>
      <c r="V57" s="110"/>
      <c r="W57" s="110"/>
      <c r="X57" s="110"/>
      <c r="Y57" s="110"/>
      <c r="Z57" s="110"/>
      <c r="AA57" s="110"/>
      <c r="AB57" s="110"/>
      <c r="AC57" s="110"/>
      <c r="AD57" s="110"/>
      <c r="AE57" s="110"/>
      <c r="AF57" s="109"/>
      <c r="AG57" s="109"/>
      <c r="AH57" s="109"/>
      <c r="AI57" s="109"/>
    </row>
    <row r="58" spans="4:35" ht="11.25" customHeight="1">
      <c r="D58" s="110"/>
      <c r="E58" s="110"/>
      <c r="F58" s="110"/>
      <c r="G58" s="110"/>
      <c r="H58" s="110"/>
      <c r="I58" s="110"/>
      <c r="J58" s="110"/>
      <c r="K58" s="113"/>
      <c r="L58" s="110"/>
      <c r="M58" s="110"/>
      <c r="N58" s="110"/>
      <c r="O58" s="110"/>
      <c r="P58" s="110"/>
      <c r="Q58" s="111"/>
      <c r="R58" s="111"/>
      <c r="S58" s="110"/>
      <c r="T58" s="110"/>
      <c r="U58" s="110"/>
      <c r="V58" s="110"/>
      <c r="W58" s="110"/>
      <c r="X58" s="110"/>
      <c r="Y58" s="110"/>
      <c r="Z58" s="110"/>
      <c r="AA58" s="110"/>
      <c r="AB58" s="110"/>
      <c r="AC58" s="110"/>
      <c r="AD58" s="110"/>
      <c r="AE58" s="110"/>
      <c r="AF58" s="109"/>
      <c r="AG58" s="109"/>
      <c r="AH58" s="109"/>
      <c r="AI58" s="109"/>
    </row>
    <row r="59" spans="4:35" ht="11.25" customHeight="1">
      <c r="D59" s="110"/>
      <c r="E59" s="110"/>
      <c r="F59" s="110"/>
      <c r="G59" s="110"/>
      <c r="H59" s="110"/>
      <c r="I59" s="110"/>
      <c r="J59" s="110"/>
      <c r="K59" s="113"/>
      <c r="L59" s="110"/>
      <c r="M59" s="110"/>
      <c r="N59" s="110"/>
      <c r="O59" s="110"/>
      <c r="P59" s="110"/>
      <c r="Q59" s="111"/>
      <c r="R59" s="111"/>
      <c r="S59" s="110"/>
      <c r="T59" s="110"/>
      <c r="U59" s="110"/>
      <c r="V59" s="110"/>
      <c r="W59" s="110"/>
      <c r="X59" s="110"/>
      <c r="Y59" s="110"/>
      <c r="Z59" s="110"/>
      <c r="AA59" s="110"/>
      <c r="AB59" s="110"/>
      <c r="AC59" s="110"/>
      <c r="AD59" s="110"/>
      <c r="AE59" s="110"/>
      <c r="AF59" s="109"/>
      <c r="AG59" s="109"/>
      <c r="AH59" s="109"/>
      <c r="AI59" s="109"/>
    </row>
    <row r="60" spans="1:35" ht="11.25" customHeight="1">
      <c r="A60" s="30"/>
      <c r="D60" s="110"/>
      <c r="E60" s="110"/>
      <c r="F60" s="110"/>
      <c r="G60" s="110"/>
      <c r="H60" s="114"/>
      <c r="I60" s="110"/>
      <c r="J60" s="110"/>
      <c r="K60" s="113"/>
      <c r="L60" s="110"/>
      <c r="M60" s="110"/>
      <c r="N60" s="110"/>
      <c r="O60" s="110"/>
      <c r="P60" s="110"/>
      <c r="Q60" s="111"/>
      <c r="R60" s="111"/>
      <c r="S60" s="110"/>
      <c r="T60" s="110"/>
      <c r="U60" s="110"/>
      <c r="V60" s="110"/>
      <c r="W60" s="110"/>
      <c r="X60" s="110"/>
      <c r="Y60" s="110"/>
      <c r="Z60" s="110"/>
      <c r="AA60" s="110"/>
      <c r="AB60" s="110"/>
      <c r="AC60" s="110"/>
      <c r="AD60" s="110"/>
      <c r="AE60" s="110"/>
      <c r="AF60" s="109"/>
      <c r="AG60" s="109"/>
      <c r="AH60" s="109"/>
      <c r="AI60" s="109"/>
    </row>
    <row r="61" spans="1:35" ht="11.25" customHeight="1">
      <c r="A61" s="98"/>
      <c r="D61" s="110"/>
      <c r="E61" s="110"/>
      <c r="F61" s="110"/>
      <c r="G61" s="110"/>
      <c r="H61" s="110"/>
      <c r="I61" s="110"/>
      <c r="J61" s="110"/>
      <c r="K61" s="113"/>
      <c r="L61" s="110"/>
      <c r="M61" s="110"/>
      <c r="N61" s="110"/>
      <c r="O61" s="110"/>
      <c r="P61" s="110"/>
      <c r="Q61" s="111"/>
      <c r="R61" s="111"/>
      <c r="S61" s="110"/>
      <c r="T61" s="110"/>
      <c r="U61" s="110"/>
      <c r="V61" s="110"/>
      <c r="W61" s="110"/>
      <c r="X61" s="110"/>
      <c r="Y61" s="110"/>
      <c r="Z61" s="110"/>
      <c r="AA61" s="110"/>
      <c r="AB61" s="110"/>
      <c r="AC61" s="110"/>
      <c r="AD61" s="110"/>
      <c r="AE61" s="110"/>
      <c r="AF61" s="109"/>
      <c r="AG61" s="109"/>
      <c r="AH61" s="109"/>
      <c r="AI61" s="109"/>
    </row>
    <row r="62" spans="1:35" ht="11.25" customHeight="1">
      <c r="A62" s="87"/>
      <c r="D62" s="110"/>
      <c r="E62" s="110"/>
      <c r="F62" s="110"/>
      <c r="G62" s="110"/>
      <c r="H62" s="110"/>
      <c r="I62" s="110"/>
      <c r="J62" s="110"/>
      <c r="K62" s="110"/>
      <c r="L62" s="110"/>
      <c r="M62" s="110"/>
      <c r="N62" s="110"/>
      <c r="O62" s="110"/>
      <c r="P62" s="110"/>
      <c r="Q62" s="111"/>
      <c r="R62" s="111"/>
      <c r="S62" s="110"/>
      <c r="T62" s="110"/>
      <c r="U62" s="110"/>
      <c r="V62" s="110"/>
      <c r="W62" s="110"/>
      <c r="X62" s="110"/>
      <c r="Y62" s="110"/>
      <c r="Z62" s="110"/>
      <c r="AA62" s="110"/>
      <c r="AB62" s="110"/>
      <c r="AC62" s="110"/>
      <c r="AD62" s="110"/>
      <c r="AE62" s="110"/>
      <c r="AF62" s="109"/>
      <c r="AG62" s="109"/>
      <c r="AH62" s="109"/>
      <c r="AI62" s="109"/>
    </row>
    <row r="63" spans="4:35" ht="11.25" customHeight="1">
      <c r="D63" s="110"/>
      <c r="E63" s="110"/>
      <c r="F63" s="110"/>
      <c r="G63" s="110"/>
      <c r="H63" s="112"/>
      <c r="I63" s="110"/>
      <c r="J63" s="110"/>
      <c r="K63" s="110"/>
      <c r="L63" s="110"/>
      <c r="M63" s="110"/>
      <c r="N63" s="110"/>
      <c r="O63" s="110"/>
      <c r="P63" s="110"/>
      <c r="Q63" s="111"/>
      <c r="R63" s="111"/>
      <c r="S63" s="110"/>
      <c r="T63" s="110"/>
      <c r="U63" s="110"/>
      <c r="V63" s="110"/>
      <c r="W63" s="110"/>
      <c r="X63" s="110"/>
      <c r="Y63" s="110"/>
      <c r="Z63" s="110"/>
      <c r="AA63" s="110"/>
      <c r="AB63" s="110"/>
      <c r="AC63" s="110"/>
      <c r="AD63" s="110"/>
      <c r="AE63" s="110"/>
      <c r="AF63" s="109"/>
      <c r="AG63" s="109"/>
      <c r="AH63" s="109"/>
      <c r="AI63" s="109"/>
    </row>
    <row r="64" spans="4:35" ht="11.25" customHeight="1">
      <c r="D64" s="110"/>
      <c r="E64" s="110"/>
      <c r="F64" s="110"/>
      <c r="G64" s="110"/>
      <c r="H64" s="110"/>
      <c r="I64" s="110"/>
      <c r="J64" s="110"/>
      <c r="K64" s="110"/>
      <c r="L64" s="110"/>
      <c r="M64" s="110"/>
      <c r="N64" s="110"/>
      <c r="O64" s="110"/>
      <c r="P64" s="110"/>
      <c r="Q64" s="111"/>
      <c r="R64" s="111"/>
      <c r="S64" s="110"/>
      <c r="T64" s="110"/>
      <c r="U64" s="110"/>
      <c r="V64" s="110"/>
      <c r="W64" s="110"/>
      <c r="X64" s="110"/>
      <c r="Y64" s="110"/>
      <c r="Z64" s="110"/>
      <c r="AA64" s="110"/>
      <c r="AB64" s="110"/>
      <c r="AC64" s="110"/>
      <c r="AD64" s="110"/>
      <c r="AE64" s="110"/>
      <c r="AF64" s="109"/>
      <c r="AG64" s="109"/>
      <c r="AH64" s="109"/>
      <c r="AI64" s="109"/>
    </row>
    <row r="65" spans="4:35" ht="11.25" customHeight="1">
      <c r="D65" s="110"/>
      <c r="E65" s="110"/>
      <c r="F65" s="110"/>
      <c r="G65" s="110"/>
      <c r="H65" s="110"/>
      <c r="I65" s="110"/>
      <c r="J65" s="110"/>
      <c r="K65" s="110"/>
      <c r="L65" s="110"/>
      <c r="M65" s="110"/>
      <c r="N65" s="110"/>
      <c r="O65" s="110"/>
      <c r="P65" s="110"/>
      <c r="Q65" s="111"/>
      <c r="R65" s="111"/>
      <c r="S65" s="110"/>
      <c r="T65" s="110"/>
      <c r="U65" s="110"/>
      <c r="V65" s="110"/>
      <c r="W65" s="110"/>
      <c r="X65" s="110"/>
      <c r="Y65" s="110"/>
      <c r="Z65" s="110"/>
      <c r="AA65" s="110"/>
      <c r="AB65" s="110"/>
      <c r="AC65" s="110"/>
      <c r="AD65" s="110"/>
      <c r="AE65" s="110"/>
      <c r="AF65" s="109"/>
      <c r="AG65" s="109"/>
      <c r="AH65" s="109"/>
      <c r="AI65" s="109"/>
    </row>
    <row r="90" spans="5:14" ht="11.25" customHeight="1">
      <c r="E90" s="107"/>
      <c r="F90" s="107"/>
      <c r="G90" s="107"/>
      <c r="N90" s="107"/>
    </row>
    <row r="91" spans="5:14" ht="11.25" customHeight="1">
      <c r="E91" s="107"/>
      <c r="F91" s="108"/>
      <c r="G91" s="107"/>
      <c r="N91" s="108"/>
    </row>
    <row r="92" spans="5:14" ht="11.25" customHeight="1">
      <c r="E92" s="107"/>
      <c r="F92" s="108"/>
      <c r="G92" s="107"/>
      <c r="N92" s="108"/>
    </row>
    <row r="93" spans="5:14" ht="11.25" customHeight="1">
      <c r="E93" s="107"/>
      <c r="F93" s="108"/>
      <c r="G93" s="107"/>
      <c r="N93" s="108"/>
    </row>
    <row r="94" spans="5:14" ht="11.25" customHeight="1">
      <c r="E94" s="107"/>
      <c r="F94" s="108"/>
      <c r="G94" s="107"/>
      <c r="N94" s="108"/>
    </row>
    <row r="95" spans="5:14" ht="11.25" customHeight="1">
      <c r="E95" s="107"/>
      <c r="F95" s="108"/>
      <c r="G95" s="107"/>
      <c r="N95" s="108"/>
    </row>
    <row r="96" spans="5:14" ht="11.25" customHeight="1">
      <c r="E96" s="107"/>
      <c r="F96" s="108"/>
      <c r="G96" s="107"/>
      <c r="N96" s="108"/>
    </row>
    <row r="97" spans="5:14" ht="11.25" customHeight="1">
      <c r="E97" s="107"/>
      <c r="F97" s="108"/>
      <c r="G97" s="107"/>
      <c r="N97" s="108"/>
    </row>
    <row r="98" spans="5:14" ht="11.25" customHeight="1">
      <c r="E98" s="107"/>
      <c r="F98" s="108"/>
      <c r="G98" s="107"/>
      <c r="N98" s="108"/>
    </row>
    <row r="99" spans="5:14" ht="11.25" customHeight="1">
      <c r="E99" s="107"/>
      <c r="F99" s="108"/>
      <c r="G99" s="107"/>
      <c r="N99" s="108"/>
    </row>
    <row r="100" spans="5:14" ht="11.25" customHeight="1">
      <c r="E100" s="107"/>
      <c r="F100" s="108"/>
      <c r="G100" s="107"/>
      <c r="N100" s="108"/>
    </row>
    <row r="101" spans="5:14" ht="11.25" customHeight="1">
      <c r="E101" s="107"/>
      <c r="F101" s="108"/>
      <c r="G101" s="107"/>
      <c r="N101" s="108"/>
    </row>
    <row r="102" spans="5:14" ht="11.25" customHeight="1">
      <c r="E102" s="107"/>
      <c r="F102" s="108"/>
      <c r="G102" s="107"/>
      <c r="N102" s="108"/>
    </row>
    <row r="103" spans="5:14" ht="11.25" customHeight="1">
      <c r="E103" s="107"/>
      <c r="F103" s="108"/>
      <c r="G103" s="107"/>
      <c r="N103" s="108"/>
    </row>
    <row r="104" spans="5:14" ht="11.25" customHeight="1">
      <c r="E104" s="107"/>
      <c r="F104" s="108"/>
      <c r="G104" s="107"/>
      <c r="N104" s="108"/>
    </row>
    <row r="105" spans="5:14" ht="11.25" customHeight="1">
      <c r="E105" s="107"/>
      <c r="F105" s="108"/>
      <c r="G105" s="107"/>
      <c r="N105" s="108"/>
    </row>
    <row r="106" spans="5:14" ht="11.25" customHeight="1">
      <c r="E106" s="107"/>
      <c r="F106" s="108"/>
      <c r="G106" s="107"/>
      <c r="N106" s="108"/>
    </row>
    <row r="107" spans="5:14" ht="11.25" customHeight="1">
      <c r="E107" s="107"/>
      <c r="F107" s="108"/>
      <c r="G107" s="107"/>
      <c r="N107" s="108"/>
    </row>
    <row r="108" spans="5:14" ht="11.25" customHeight="1">
      <c r="E108" s="107"/>
      <c r="F108" s="108"/>
      <c r="G108" s="107"/>
      <c r="N108" s="108"/>
    </row>
    <row r="109" spans="5:14" ht="11.25" customHeight="1">
      <c r="E109" s="107"/>
      <c r="F109" s="108"/>
      <c r="G109" s="107"/>
      <c r="N109" s="108"/>
    </row>
    <row r="110" spans="5:14" ht="11.25" customHeight="1">
      <c r="E110" s="107"/>
      <c r="F110" s="108"/>
      <c r="G110" s="107"/>
      <c r="N110" s="108"/>
    </row>
    <row r="111" spans="5:14" ht="11.25" customHeight="1">
      <c r="E111" s="107"/>
      <c r="F111" s="108"/>
      <c r="G111" s="107"/>
      <c r="N111" s="108"/>
    </row>
    <row r="112" spans="5:14" ht="11.25" customHeight="1">
      <c r="E112" s="107"/>
      <c r="F112" s="108"/>
      <c r="G112" s="107"/>
      <c r="N112" s="108"/>
    </row>
    <row r="113" spans="5:14" ht="11.25" customHeight="1">
      <c r="E113" s="107"/>
      <c r="F113" s="108"/>
      <c r="G113" s="107"/>
      <c r="N113" s="108"/>
    </row>
    <row r="114" spans="5:14" ht="11.25" customHeight="1">
      <c r="E114" s="107"/>
      <c r="F114" s="108"/>
      <c r="G114" s="107"/>
      <c r="N114" s="108"/>
    </row>
    <row r="115" spans="5:14" ht="11.25" customHeight="1">
      <c r="E115" s="107"/>
      <c r="F115" s="107"/>
      <c r="G115" s="107"/>
      <c r="N115" s="107"/>
    </row>
    <row r="116" spans="5:14" ht="11.25" customHeight="1">
      <c r="E116" s="107"/>
      <c r="F116" s="107"/>
      <c r="G116" s="107"/>
      <c r="N116" s="107"/>
    </row>
    <row r="117" spans="5:14" ht="11.25" customHeight="1">
      <c r="E117" s="107"/>
      <c r="F117" s="107"/>
      <c r="G117" s="107"/>
      <c r="N117" s="107"/>
    </row>
    <row r="118" spans="5:14" ht="11.25" customHeight="1">
      <c r="E118" s="107"/>
      <c r="F118" s="107"/>
      <c r="G118" s="107"/>
      <c r="N118" s="107"/>
    </row>
  </sheetData>
  <mergeCells count="1">
    <mergeCell ref="C54:N54"/>
  </mergeCells>
  <printOptions/>
  <pageMargins left="0.75" right="0.75" top="1" bottom="1" header="0.5" footer="0.5"/>
  <pageSetup horizontalDpi="600" verticalDpi="600" orientation="landscape" r:id="rId2"/>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8000860214233"/>
  </sheetPr>
  <dimension ref="C1:U365"/>
  <sheetViews>
    <sheetView showGridLines="0" workbookViewId="0" topLeftCell="A1"/>
  </sheetViews>
  <sheetFormatPr defaultColWidth="9.140625" defaultRowHeight="11.25" customHeight="1"/>
  <cols>
    <col min="1" max="2" width="2.7109375" style="11" customWidth="1"/>
    <col min="3" max="3" width="20.7109375" style="11" customWidth="1"/>
    <col min="4" max="11" width="15.7109375" style="11" customWidth="1"/>
    <col min="12" max="12" width="8.7109375" style="11" customWidth="1"/>
    <col min="13" max="13" width="52.00390625" style="11" bestFit="1" customWidth="1"/>
    <col min="14" max="14" width="9.8515625" style="42" customWidth="1"/>
    <col min="15" max="15" width="8.00390625" style="14" customWidth="1"/>
    <col min="16" max="16" width="14.28125" style="43" customWidth="1"/>
    <col min="17" max="17" width="10.00390625" style="11" customWidth="1"/>
    <col min="18" max="18" width="16.7109375" style="11" customWidth="1"/>
    <col min="19" max="16384" width="9.140625" style="11" customWidth="1"/>
  </cols>
  <sheetData>
    <row r="1" spans="3:17" ht="11.25" customHeight="1">
      <c r="C1" s="91"/>
      <c r="L1" s="8" t="s">
        <v>1358</v>
      </c>
      <c r="M1" s="8" t="s">
        <v>1359</v>
      </c>
      <c r="N1" s="9" t="s">
        <v>1360</v>
      </c>
      <c r="O1" s="9" t="s">
        <v>1678</v>
      </c>
      <c r="P1" s="9" t="s">
        <v>3242</v>
      </c>
      <c r="Q1" s="9" t="s">
        <v>3276</v>
      </c>
    </row>
    <row r="2" spans="12:16" ht="11.25" customHeight="1">
      <c r="L2" s="12" t="s">
        <v>1361</v>
      </c>
      <c r="M2" s="12" t="s">
        <v>1362</v>
      </c>
      <c r="N2" s="86">
        <v>7</v>
      </c>
      <c r="O2" s="41" t="s">
        <v>3273</v>
      </c>
      <c r="P2" s="12">
        <v>5</v>
      </c>
    </row>
    <row r="3" spans="3:17" ht="11.25" customHeight="1">
      <c r="C3" s="94" t="s">
        <v>3263</v>
      </c>
      <c r="L3" s="12" t="s">
        <v>1363</v>
      </c>
      <c r="M3" s="12" t="s">
        <v>1364</v>
      </c>
      <c r="N3" s="86">
        <v>5.7</v>
      </c>
      <c r="O3" s="41" t="s">
        <v>3273</v>
      </c>
      <c r="P3" s="12">
        <v>5</v>
      </c>
      <c r="Q3" s="15"/>
    </row>
    <row r="4" spans="3:16" ht="11.25" customHeight="1">
      <c r="C4" s="94" t="s">
        <v>3255</v>
      </c>
      <c r="L4" s="12" t="s">
        <v>1365</v>
      </c>
      <c r="M4" s="12" t="s">
        <v>1366</v>
      </c>
      <c r="N4" s="86">
        <v>3.3</v>
      </c>
      <c r="O4" s="41" t="s">
        <v>3273</v>
      </c>
      <c r="P4" s="12">
        <v>3</v>
      </c>
    </row>
    <row r="5" spans="3:21" s="16" customFormat="1" ht="11.25" customHeight="1">
      <c r="C5" s="74"/>
      <c r="D5" s="11"/>
      <c r="L5" s="12" t="s">
        <v>789</v>
      </c>
      <c r="M5" s="12" t="s">
        <v>790</v>
      </c>
      <c r="N5" s="86">
        <v>3.7</v>
      </c>
      <c r="O5" s="41" t="s">
        <v>3273</v>
      </c>
      <c r="P5" s="12">
        <v>3</v>
      </c>
      <c r="S5" s="11"/>
      <c r="U5" s="11"/>
    </row>
    <row r="6" spans="3:16" ht="17.25">
      <c r="C6" s="103" t="s">
        <v>3315</v>
      </c>
      <c r="L6" s="12" t="s">
        <v>791</v>
      </c>
      <c r="M6" s="12" t="s">
        <v>510</v>
      </c>
      <c r="N6" s="86">
        <v>7.1</v>
      </c>
      <c r="O6" s="41" t="s">
        <v>3273</v>
      </c>
      <c r="P6" s="12">
        <v>5</v>
      </c>
    </row>
    <row r="7" spans="3:16" ht="11.25" customHeight="1">
      <c r="C7" s="74" t="s">
        <v>3256</v>
      </c>
      <c r="L7" s="12" t="s">
        <v>511</v>
      </c>
      <c r="M7" s="12" t="s">
        <v>512</v>
      </c>
      <c r="N7" s="86">
        <v>2.7</v>
      </c>
      <c r="O7" s="41" t="s">
        <v>3273</v>
      </c>
      <c r="P7" s="12">
        <v>2</v>
      </c>
    </row>
    <row r="8" spans="3:16" ht="11.25" customHeight="1">
      <c r="C8" s="74"/>
      <c r="L8" s="12" t="s">
        <v>513</v>
      </c>
      <c r="M8" s="12" t="s">
        <v>514</v>
      </c>
      <c r="N8" s="86">
        <v>9.2</v>
      </c>
      <c r="O8" s="41" t="s">
        <v>3273</v>
      </c>
      <c r="P8" s="12">
        <v>5</v>
      </c>
    </row>
    <row r="9" spans="3:16" ht="11.25" customHeight="1">
      <c r="C9" s="72"/>
      <c r="L9" s="12" t="s">
        <v>515</v>
      </c>
      <c r="M9" s="12" t="s">
        <v>516</v>
      </c>
      <c r="N9" s="86">
        <v>3.7</v>
      </c>
      <c r="O9" s="41" t="s">
        <v>3273</v>
      </c>
      <c r="P9" s="12">
        <v>3</v>
      </c>
    </row>
    <row r="10" spans="3:18" ht="11.25" customHeight="1">
      <c r="C10" s="73"/>
      <c r="L10" s="12" t="s">
        <v>517</v>
      </c>
      <c r="M10" s="12" t="s">
        <v>518</v>
      </c>
      <c r="N10" s="86">
        <v>3.2</v>
      </c>
      <c r="O10" s="41" t="s">
        <v>3273</v>
      </c>
      <c r="P10" s="12">
        <v>3</v>
      </c>
      <c r="R10" s="20"/>
    </row>
    <row r="11" spans="12:18" ht="12">
      <c r="L11" s="22" t="s">
        <v>519</v>
      </c>
      <c r="M11" s="22" t="s">
        <v>520</v>
      </c>
      <c r="N11" s="86">
        <v>3.2</v>
      </c>
      <c r="O11" s="41" t="s">
        <v>3285</v>
      </c>
      <c r="P11" s="12">
        <v>3</v>
      </c>
      <c r="R11" s="17"/>
    </row>
    <row r="12" spans="12:18" ht="11.25" customHeight="1">
      <c r="L12" s="22" t="s">
        <v>521</v>
      </c>
      <c r="M12" s="22" t="s">
        <v>522</v>
      </c>
      <c r="N12" s="86">
        <v>4.2</v>
      </c>
      <c r="O12" s="41" t="s">
        <v>3273</v>
      </c>
      <c r="P12" s="12">
        <v>4</v>
      </c>
      <c r="R12" s="17"/>
    </row>
    <row r="13" spans="12:18" ht="11.25" customHeight="1">
      <c r="L13" s="22" t="s">
        <v>523</v>
      </c>
      <c r="M13" s="22" t="s">
        <v>524</v>
      </c>
      <c r="N13" s="86" t="s">
        <v>1353</v>
      </c>
      <c r="O13" s="41"/>
      <c r="P13" s="86" t="s">
        <v>1353</v>
      </c>
      <c r="R13" s="20"/>
    </row>
    <row r="14" spans="12:18" ht="11.25" customHeight="1">
      <c r="L14" s="160" t="s">
        <v>525</v>
      </c>
      <c r="M14" s="160" t="s">
        <v>526</v>
      </c>
      <c r="N14" s="86">
        <v>3</v>
      </c>
      <c r="O14" s="128" t="s">
        <v>3285</v>
      </c>
      <c r="P14" s="12">
        <v>3</v>
      </c>
      <c r="Q14" s="11">
        <v>2011</v>
      </c>
      <c r="R14" s="17"/>
    </row>
    <row r="15" spans="4:16" ht="11.25" customHeight="1">
      <c r="D15" s="76"/>
      <c r="L15" s="22" t="s">
        <v>527</v>
      </c>
      <c r="M15" s="22" t="s">
        <v>528</v>
      </c>
      <c r="N15" s="86">
        <v>2.2</v>
      </c>
      <c r="O15" s="41" t="s">
        <v>3285</v>
      </c>
      <c r="P15" s="12">
        <v>2</v>
      </c>
    </row>
    <row r="16" spans="4:17" ht="11.25" customHeight="1">
      <c r="D16" s="12"/>
      <c r="L16" s="22" t="s">
        <v>529</v>
      </c>
      <c r="M16" s="160" t="s">
        <v>530</v>
      </c>
      <c r="N16" s="86">
        <v>1.9</v>
      </c>
      <c r="O16" s="128" t="s">
        <v>3285</v>
      </c>
      <c r="P16" s="12">
        <v>1</v>
      </c>
      <c r="Q16" s="11">
        <v>2011</v>
      </c>
    </row>
    <row r="17" spans="3:16" ht="11.25" customHeight="1">
      <c r="C17" s="16" t="s">
        <v>3296</v>
      </c>
      <c r="D17" s="12"/>
      <c r="L17" s="22" t="s">
        <v>531</v>
      </c>
      <c r="M17" s="22" t="s">
        <v>532</v>
      </c>
      <c r="N17" s="86">
        <v>5.9</v>
      </c>
      <c r="O17" s="41" t="s">
        <v>3273</v>
      </c>
      <c r="P17" s="12">
        <v>5</v>
      </c>
    </row>
    <row r="18" spans="3:16" ht="11.25" customHeight="1">
      <c r="C18" s="96" t="s">
        <v>3292</v>
      </c>
      <c r="D18" s="195">
        <v>1</v>
      </c>
      <c r="L18" s="22" t="s">
        <v>533</v>
      </c>
      <c r="M18" s="22" t="s">
        <v>534</v>
      </c>
      <c r="N18" s="86">
        <v>1.6</v>
      </c>
      <c r="O18" s="41" t="s">
        <v>3285</v>
      </c>
      <c r="P18" s="12">
        <v>1</v>
      </c>
    </row>
    <row r="19" spans="3:16" ht="11.25" customHeight="1">
      <c r="C19" s="97" t="s">
        <v>3258</v>
      </c>
      <c r="D19" s="195">
        <v>2</v>
      </c>
      <c r="L19" s="22" t="s">
        <v>535</v>
      </c>
      <c r="M19" s="22" t="s">
        <v>536</v>
      </c>
      <c r="N19" s="86">
        <v>7.9</v>
      </c>
      <c r="O19" s="41" t="s">
        <v>3273</v>
      </c>
      <c r="P19" s="12">
        <v>5</v>
      </c>
    </row>
    <row r="20" spans="3:16" ht="11.25" customHeight="1">
      <c r="C20" s="97" t="s">
        <v>3293</v>
      </c>
      <c r="D20" s="195">
        <v>3</v>
      </c>
      <c r="L20" s="22" t="s">
        <v>537</v>
      </c>
      <c r="M20" s="22" t="s">
        <v>2641</v>
      </c>
      <c r="N20" s="86">
        <v>5.2</v>
      </c>
      <c r="O20" s="41" t="s">
        <v>3273</v>
      </c>
      <c r="P20" s="12">
        <v>5</v>
      </c>
    </row>
    <row r="21" spans="3:16" ht="11.25" customHeight="1">
      <c r="C21" s="97" t="s">
        <v>3294</v>
      </c>
      <c r="D21" s="195">
        <v>4</v>
      </c>
      <c r="E21" s="12"/>
      <c r="L21" s="22" t="s">
        <v>538</v>
      </c>
      <c r="M21" s="22" t="s">
        <v>539</v>
      </c>
      <c r="N21" s="86">
        <v>3</v>
      </c>
      <c r="O21" s="41" t="s">
        <v>3273</v>
      </c>
      <c r="P21" s="12">
        <v>3</v>
      </c>
    </row>
    <row r="22" spans="3:16" ht="11.25" customHeight="1">
      <c r="C22" s="96" t="s">
        <v>3295</v>
      </c>
      <c r="D22" s="195">
        <v>5</v>
      </c>
      <c r="E22" s="12"/>
      <c r="F22" s="87"/>
      <c r="H22" s="22"/>
      <c r="I22" s="22"/>
      <c r="J22" s="22"/>
      <c r="L22" s="22" t="s">
        <v>540</v>
      </c>
      <c r="M22" s="22" t="s">
        <v>541</v>
      </c>
      <c r="N22" s="86">
        <v>1.9</v>
      </c>
      <c r="O22" s="41" t="s">
        <v>3273</v>
      </c>
      <c r="P22" s="12">
        <v>1</v>
      </c>
    </row>
    <row r="23" spans="3:18" ht="11.25" customHeight="1">
      <c r="C23" s="11" t="s">
        <v>788</v>
      </c>
      <c r="D23" s="26" t="s">
        <v>1353</v>
      </c>
      <c r="F23" s="24"/>
      <c r="H23" s="200"/>
      <c r="L23" s="22" t="s">
        <v>542</v>
      </c>
      <c r="M23" s="22" t="s">
        <v>543</v>
      </c>
      <c r="N23" s="86">
        <v>4.8</v>
      </c>
      <c r="O23" s="96" t="s">
        <v>3273</v>
      </c>
      <c r="P23" s="12">
        <v>4</v>
      </c>
      <c r="R23" s="16"/>
    </row>
    <row r="24" spans="3:16" ht="11.25" customHeight="1">
      <c r="C24" s="27"/>
      <c r="F24" s="24"/>
      <c r="H24" s="200"/>
      <c r="I24" s="201"/>
      <c r="J24" s="201"/>
      <c r="L24" s="22" t="s">
        <v>544</v>
      </c>
      <c r="M24" s="22" t="s">
        <v>545</v>
      </c>
      <c r="N24" s="86">
        <v>4.3</v>
      </c>
      <c r="O24" s="97" t="s">
        <v>3273</v>
      </c>
      <c r="P24" s="12">
        <v>4</v>
      </c>
    </row>
    <row r="25" spans="3:16" ht="11.25" customHeight="1">
      <c r="C25" s="104" t="s">
        <v>3307</v>
      </c>
      <c r="D25" s="12"/>
      <c r="F25" s="24"/>
      <c r="H25" s="92"/>
      <c r="I25" s="92"/>
      <c r="J25" s="92"/>
      <c r="L25" s="12" t="s">
        <v>546</v>
      </c>
      <c r="M25" s="12" t="s">
        <v>2642</v>
      </c>
      <c r="N25" s="86">
        <v>3.6</v>
      </c>
      <c r="O25" s="97" t="s">
        <v>3273</v>
      </c>
      <c r="P25" s="12">
        <v>3</v>
      </c>
    </row>
    <row r="26" spans="3:16" ht="11.25" customHeight="1">
      <c r="C26" s="31" t="s">
        <v>3241</v>
      </c>
      <c r="D26" s="27"/>
      <c r="F26" s="24"/>
      <c r="H26" s="92"/>
      <c r="I26" s="92"/>
      <c r="J26" s="92"/>
      <c r="L26" s="12" t="s">
        <v>1347</v>
      </c>
      <c r="M26" s="12" t="s">
        <v>1348</v>
      </c>
      <c r="N26" s="86">
        <v>3.2</v>
      </c>
      <c r="O26" s="97" t="s">
        <v>3273</v>
      </c>
      <c r="P26" s="12">
        <v>3</v>
      </c>
    </row>
    <row r="27" spans="6:16" ht="11.25" customHeight="1">
      <c r="F27" s="24"/>
      <c r="H27" s="92"/>
      <c r="I27" s="92"/>
      <c r="J27" s="92"/>
      <c r="L27" s="12" t="s">
        <v>1349</v>
      </c>
      <c r="M27" s="12" t="s">
        <v>1350</v>
      </c>
      <c r="N27" s="86">
        <v>9.6</v>
      </c>
      <c r="O27" s="96" t="s">
        <v>3273</v>
      </c>
      <c r="P27" s="12">
        <v>5</v>
      </c>
    </row>
    <row r="28" spans="6:16" ht="11.25" customHeight="1">
      <c r="F28" s="24"/>
      <c r="H28" s="92"/>
      <c r="I28" s="92"/>
      <c r="J28" s="92"/>
      <c r="L28" s="12" t="s">
        <v>1351</v>
      </c>
      <c r="M28" s="12" t="s">
        <v>1352</v>
      </c>
      <c r="N28" s="86">
        <v>4.4</v>
      </c>
      <c r="O28" s="41" t="s">
        <v>3273</v>
      </c>
      <c r="P28" s="12">
        <v>4</v>
      </c>
    </row>
    <row r="29" spans="6:18" ht="11.25" customHeight="1">
      <c r="F29" s="24"/>
      <c r="L29" s="12" t="s">
        <v>2601</v>
      </c>
      <c r="M29" s="12" t="s">
        <v>2602</v>
      </c>
      <c r="N29" s="86">
        <v>2.7</v>
      </c>
      <c r="O29" s="41" t="s">
        <v>3273</v>
      </c>
      <c r="P29" s="12">
        <v>2</v>
      </c>
      <c r="R29" s="27"/>
    </row>
    <row r="30" spans="5:18" ht="11.25" customHeight="1">
      <c r="E30" s="12"/>
      <c r="L30" s="12" t="s">
        <v>2603</v>
      </c>
      <c r="M30" s="12" t="s">
        <v>2604</v>
      </c>
      <c r="N30" s="86">
        <v>3.7</v>
      </c>
      <c r="O30" s="41" t="s">
        <v>3273</v>
      </c>
      <c r="P30" s="12">
        <v>3</v>
      </c>
      <c r="R30" s="28"/>
    </row>
    <row r="31" spans="5:18" ht="11.25" customHeight="1">
      <c r="E31" s="27"/>
      <c r="L31" s="12" t="s">
        <v>2605</v>
      </c>
      <c r="M31" s="12" t="s">
        <v>2606</v>
      </c>
      <c r="N31" s="86">
        <v>3.3</v>
      </c>
      <c r="O31" s="41" t="s">
        <v>3273</v>
      </c>
      <c r="P31" s="12">
        <v>3</v>
      </c>
      <c r="R31" s="27"/>
    </row>
    <row r="32" spans="3:18" ht="11.25" customHeight="1">
      <c r="C32" s="75"/>
      <c r="D32" s="27"/>
      <c r="E32" s="27"/>
      <c r="L32" s="12" t="s">
        <v>2607</v>
      </c>
      <c r="M32" s="12" t="s">
        <v>2608</v>
      </c>
      <c r="N32" s="86">
        <v>4.6</v>
      </c>
      <c r="O32" s="41" t="s">
        <v>3273</v>
      </c>
      <c r="P32" s="12">
        <v>4</v>
      </c>
      <c r="R32" s="27"/>
    </row>
    <row r="33" spans="3:18" ht="11.25" customHeight="1">
      <c r="C33" s="27"/>
      <c r="D33" s="27"/>
      <c r="E33" s="27"/>
      <c r="L33" s="12" t="s">
        <v>2609</v>
      </c>
      <c r="M33" s="12" t="s">
        <v>2610</v>
      </c>
      <c r="N33" s="86">
        <v>8.1</v>
      </c>
      <c r="O33" s="41" t="s">
        <v>3273</v>
      </c>
      <c r="P33" s="12">
        <v>5</v>
      </c>
      <c r="R33" s="30"/>
    </row>
    <row r="34" spans="4:18" ht="11.25" customHeight="1">
      <c r="D34" s="27"/>
      <c r="E34" s="27"/>
      <c r="L34" s="12" t="s">
        <v>2611</v>
      </c>
      <c r="M34" s="12" t="s">
        <v>2612</v>
      </c>
      <c r="N34" s="86">
        <v>7.2</v>
      </c>
      <c r="O34" s="41" t="s">
        <v>3273</v>
      </c>
      <c r="P34" s="12">
        <v>5</v>
      </c>
      <c r="R34" s="27"/>
    </row>
    <row r="35" spans="3:18" ht="11.25" customHeight="1">
      <c r="C35" s="74"/>
      <c r="D35" s="27"/>
      <c r="E35" s="27"/>
      <c r="L35" s="12" t="s">
        <v>2613</v>
      </c>
      <c r="M35" s="12" t="s">
        <v>2614</v>
      </c>
      <c r="N35" s="86">
        <v>5.5</v>
      </c>
      <c r="O35" s="41" t="s">
        <v>3273</v>
      </c>
      <c r="P35" s="12">
        <v>5</v>
      </c>
      <c r="R35" s="27"/>
    </row>
    <row r="36" spans="3:18" ht="11.25" customHeight="1">
      <c r="C36" s="33"/>
      <c r="D36" s="27"/>
      <c r="E36" s="27"/>
      <c r="L36" s="12" t="s">
        <v>2615</v>
      </c>
      <c r="M36" s="12" t="s">
        <v>2616</v>
      </c>
      <c r="N36" s="86">
        <v>8.4</v>
      </c>
      <c r="O36" s="41" t="s">
        <v>3273</v>
      </c>
      <c r="P36" s="12">
        <v>5</v>
      </c>
      <c r="R36" s="30"/>
    </row>
    <row r="37" spans="3:18" ht="11.25" customHeight="1">
      <c r="C37" s="27"/>
      <c r="D37" s="27"/>
      <c r="E37" s="27"/>
      <c r="L37" s="12" t="s">
        <v>2617</v>
      </c>
      <c r="M37" s="12" t="s">
        <v>2618</v>
      </c>
      <c r="N37" s="86">
        <v>2.9</v>
      </c>
      <c r="O37" s="41" t="s">
        <v>3273</v>
      </c>
      <c r="P37" s="12">
        <v>2</v>
      </c>
      <c r="R37" s="98"/>
    </row>
    <row r="38" spans="3:18" ht="11.25" customHeight="1">
      <c r="C38" s="27"/>
      <c r="D38" s="27"/>
      <c r="E38" s="27"/>
      <c r="L38" s="12" t="s">
        <v>2619</v>
      </c>
      <c r="M38" s="12" t="s">
        <v>2620</v>
      </c>
      <c r="N38" s="86">
        <v>3.3</v>
      </c>
      <c r="O38" s="41" t="s">
        <v>3273</v>
      </c>
      <c r="P38" s="12">
        <v>3</v>
      </c>
      <c r="R38" s="98"/>
    </row>
    <row r="39" spans="4:18" ht="11.25" customHeight="1">
      <c r="D39" s="27"/>
      <c r="E39" s="27"/>
      <c r="L39" s="12" t="s">
        <v>2621</v>
      </c>
      <c r="M39" s="12" t="s">
        <v>2622</v>
      </c>
      <c r="N39" s="86">
        <v>2.7</v>
      </c>
      <c r="O39" s="41" t="s">
        <v>3273</v>
      </c>
      <c r="P39" s="12">
        <v>2</v>
      </c>
      <c r="R39" s="87"/>
    </row>
    <row r="40" spans="4:16" ht="11.25" customHeight="1">
      <c r="D40" s="27"/>
      <c r="E40" s="27"/>
      <c r="L40" s="12" t="s">
        <v>2623</v>
      </c>
      <c r="M40" s="12" t="s">
        <v>2624</v>
      </c>
      <c r="N40" s="86">
        <v>5</v>
      </c>
      <c r="O40" s="41" t="s">
        <v>3273</v>
      </c>
      <c r="P40" s="12">
        <v>5</v>
      </c>
    </row>
    <row r="41" spans="3:18" ht="11.25" customHeight="1">
      <c r="C41" s="34"/>
      <c r="D41" s="27"/>
      <c r="E41" s="27"/>
      <c r="L41" s="12" t="s">
        <v>2625</v>
      </c>
      <c r="M41" s="12" t="s">
        <v>2626</v>
      </c>
      <c r="N41" s="86">
        <v>4.3</v>
      </c>
      <c r="O41" s="41" t="s">
        <v>3273</v>
      </c>
      <c r="P41" s="12">
        <v>4</v>
      </c>
      <c r="R41" s="27"/>
    </row>
    <row r="42" spans="4:18" ht="11.25" customHeight="1">
      <c r="D42" s="27"/>
      <c r="E42" s="27"/>
      <c r="L42" s="12" t="s">
        <v>2627</v>
      </c>
      <c r="M42" s="12" t="s">
        <v>2628</v>
      </c>
      <c r="N42" s="86">
        <v>4.1</v>
      </c>
      <c r="O42" s="41" t="s">
        <v>3273</v>
      </c>
      <c r="P42" s="12">
        <v>4</v>
      </c>
      <c r="R42" s="27"/>
    </row>
    <row r="43" spans="3:18" ht="11.25" customHeight="1">
      <c r="C43" s="35"/>
      <c r="D43" s="27"/>
      <c r="E43" s="27"/>
      <c r="L43" s="12" t="s">
        <v>2629</v>
      </c>
      <c r="M43" s="12" t="s">
        <v>2630</v>
      </c>
      <c r="N43" s="86">
        <v>6.8</v>
      </c>
      <c r="O43" s="41" t="s">
        <v>3273</v>
      </c>
      <c r="P43" s="12">
        <v>5</v>
      </c>
      <c r="R43" s="27"/>
    </row>
    <row r="44" spans="3:18" ht="11.25" customHeight="1">
      <c r="C44" s="36"/>
      <c r="D44" s="27"/>
      <c r="E44" s="27"/>
      <c r="L44" s="12" t="s">
        <v>3053</v>
      </c>
      <c r="M44" s="12" t="s">
        <v>3055</v>
      </c>
      <c r="N44" s="86">
        <v>3</v>
      </c>
      <c r="O44" s="41" t="s">
        <v>3273</v>
      </c>
      <c r="P44" s="12">
        <v>3</v>
      </c>
      <c r="R44" s="27"/>
    </row>
    <row r="45" spans="3:18" ht="11.25" customHeight="1">
      <c r="C45" s="27"/>
      <c r="D45" s="27"/>
      <c r="E45" s="27"/>
      <c r="L45" s="12" t="s">
        <v>2631</v>
      </c>
      <c r="M45" s="12" t="s">
        <v>2632</v>
      </c>
      <c r="N45" s="86">
        <v>5</v>
      </c>
      <c r="O45" s="41" t="s">
        <v>3273</v>
      </c>
      <c r="P45" s="12">
        <v>5</v>
      </c>
      <c r="R45" s="27"/>
    </row>
    <row r="46" spans="12:16" ht="11.25" customHeight="1">
      <c r="L46" s="12" t="s">
        <v>2633</v>
      </c>
      <c r="M46" s="12" t="s">
        <v>2634</v>
      </c>
      <c r="N46" s="86">
        <v>6.6</v>
      </c>
      <c r="O46" s="41" t="s">
        <v>3273</v>
      </c>
      <c r="P46" s="12">
        <v>5</v>
      </c>
    </row>
    <row r="47" spans="12:16" ht="11.25" customHeight="1">
      <c r="L47" s="12" t="s">
        <v>2635</v>
      </c>
      <c r="M47" s="12" t="s">
        <v>460</v>
      </c>
      <c r="N47" s="86">
        <v>6.3</v>
      </c>
      <c r="O47" s="41" t="s">
        <v>3273</v>
      </c>
      <c r="P47" s="12">
        <v>5</v>
      </c>
    </row>
    <row r="48" spans="12:16" ht="11.25" customHeight="1">
      <c r="L48" s="12" t="s">
        <v>461</v>
      </c>
      <c r="M48" s="12" t="s">
        <v>462</v>
      </c>
      <c r="N48" s="86">
        <v>7.8</v>
      </c>
      <c r="O48" s="41" t="s">
        <v>3273</v>
      </c>
      <c r="P48" s="12">
        <v>5</v>
      </c>
    </row>
    <row r="49" spans="12:16" ht="11.25" customHeight="1">
      <c r="L49" s="12" t="s">
        <v>463</v>
      </c>
      <c r="M49" s="12" t="s">
        <v>464</v>
      </c>
      <c r="N49" s="86">
        <v>3</v>
      </c>
      <c r="O49" s="41" t="s">
        <v>3273</v>
      </c>
      <c r="P49" s="12">
        <v>3</v>
      </c>
    </row>
    <row r="50" spans="12:16" ht="11.25" customHeight="1">
      <c r="L50" s="12" t="s">
        <v>1563</v>
      </c>
      <c r="M50" s="12" t="s">
        <v>1564</v>
      </c>
      <c r="N50" s="86">
        <v>2.4</v>
      </c>
      <c r="O50" s="41" t="s">
        <v>3273</v>
      </c>
      <c r="P50" s="12">
        <v>2</v>
      </c>
    </row>
    <row r="51" spans="12:16" ht="11.25" customHeight="1">
      <c r="L51" s="12" t="s">
        <v>1565</v>
      </c>
      <c r="M51" s="12" t="s">
        <v>1566</v>
      </c>
      <c r="N51" s="86">
        <v>3</v>
      </c>
      <c r="O51" s="41" t="s">
        <v>3273</v>
      </c>
      <c r="P51" s="12">
        <v>3</v>
      </c>
    </row>
    <row r="52" spans="12:16" ht="11.25" customHeight="1">
      <c r="L52" s="12" t="s">
        <v>1567</v>
      </c>
      <c r="M52" s="12" t="s">
        <v>1568</v>
      </c>
      <c r="N52" s="86">
        <v>3</v>
      </c>
      <c r="O52" s="41" t="s">
        <v>3273</v>
      </c>
      <c r="P52" s="12">
        <v>3</v>
      </c>
    </row>
    <row r="53" spans="12:16" ht="11.25" customHeight="1">
      <c r="L53" s="12" t="s">
        <v>1569</v>
      </c>
      <c r="M53" s="12" t="s">
        <v>1570</v>
      </c>
      <c r="N53" s="86">
        <v>3.2</v>
      </c>
      <c r="O53" s="41" t="s">
        <v>3273</v>
      </c>
      <c r="P53" s="12">
        <v>3</v>
      </c>
    </row>
    <row r="54" spans="12:16" ht="11.25" customHeight="1">
      <c r="L54" s="12" t="s">
        <v>1571</v>
      </c>
      <c r="M54" s="12" t="s">
        <v>1572</v>
      </c>
      <c r="N54" s="86">
        <v>1.5</v>
      </c>
      <c r="O54" s="41" t="s">
        <v>3273</v>
      </c>
      <c r="P54" s="12">
        <v>1</v>
      </c>
    </row>
    <row r="55" spans="12:16" ht="11.25" customHeight="1">
      <c r="L55" s="12" t="s">
        <v>1573</v>
      </c>
      <c r="M55" s="12" t="s">
        <v>1574</v>
      </c>
      <c r="N55" s="86">
        <v>3.8</v>
      </c>
      <c r="O55" s="41" t="s">
        <v>3273</v>
      </c>
      <c r="P55" s="12">
        <v>3</v>
      </c>
    </row>
    <row r="56" spans="12:16" ht="11.25" customHeight="1">
      <c r="L56" s="12" t="s">
        <v>1575</v>
      </c>
      <c r="M56" s="12" t="s">
        <v>1576</v>
      </c>
      <c r="N56" s="86">
        <v>4.9</v>
      </c>
      <c r="O56" s="41" t="s">
        <v>3273</v>
      </c>
      <c r="P56" s="12">
        <v>4</v>
      </c>
    </row>
    <row r="57" spans="3:18" ht="11.25" customHeight="1">
      <c r="C57" s="27"/>
      <c r="D57" s="27"/>
      <c r="E57" s="27"/>
      <c r="L57" s="12" t="s">
        <v>1577</v>
      </c>
      <c r="M57" s="12" t="s">
        <v>1578</v>
      </c>
      <c r="N57" s="86">
        <v>3.9</v>
      </c>
      <c r="O57" s="41" t="s">
        <v>3273</v>
      </c>
      <c r="P57" s="12">
        <v>3</v>
      </c>
      <c r="R57" s="27"/>
    </row>
    <row r="58" spans="3:18" ht="11.25" customHeight="1">
      <c r="C58" s="27"/>
      <c r="D58" s="27"/>
      <c r="E58" s="27"/>
      <c r="L58" s="12" t="s">
        <v>1579</v>
      </c>
      <c r="M58" s="12" t="s">
        <v>1580</v>
      </c>
      <c r="N58" s="86">
        <v>2.9</v>
      </c>
      <c r="O58" s="41" t="s">
        <v>3273</v>
      </c>
      <c r="P58" s="12">
        <v>2</v>
      </c>
      <c r="R58" s="27"/>
    </row>
    <row r="59" spans="3:18" ht="11.25" customHeight="1">
      <c r="C59" s="27"/>
      <c r="D59" s="27"/>
      <c r="E59" s="27"/>
      <c r="L59" s="12" t="s">
        <v>1581</v>
      </c>
      <c r="M59" s="12" t="s">
        <v>1582</v>
      </c>
      <c r="N59" s="86">
        <v>3.1</v>
      </c>
      <c r="O59" s="41" t="s">
        <v>3273</v>
      </c>
      <c r="P59" s="12">
        <v>3</v>
      </c>
      <c r="R59" s="27"/>
    </row>
    <row r="60" spans="3:18" ht="11.25" customHeight="1">
      <c r="C60" s="27"/>
      <c r="D60" s="27"/>
      <c r="E60" s="27"/>
      <c r="L60" s="12" t="s">
        <v>1583</v>
      </c>
      <c r="M60" s="12" t="s">
        <v>1584</v>
      </c>
      <c r="N60" s="86">
        <v>3.7</v>
      </c>
      <c r="O60" s="41" t="s">
        <v>3273</v>
      </c>
      <c r="P60" s="12">
        <v>3</v>
      </c>
      <c r="R60" s="27"/>
    </row>
    <row r="61" spans="12:16" ht="11.25" customHeight="1">
      <c r="L61" s="12" t="s">
        <v>1585</v>
      </c>
      <c r="M61" s="12" t="s">
        <v>1586</v>
      </c>
      <c r="N61" s="86" t="s">
        <v>1353</v>
      </c>
      <c r="O61" s="41"/>
      <c r="P61" s="86" t="s">
        <v>1353</v>
      </c>
    </row>
    <row r="62" spans="12:16" ht="11.25" customHeight="1">
      <c r="L62" s="12" t="s">
        <v>1587</v>
      </c>
      <c r="M62" s="12" t="s">
        <v>1588</v>
      </c>
      <c r="N62" s="86">
        <v>4</v>
      </c>
      <c r="O62" s="41" t="s">
        <v>3273</v>
      </c>
      <c r="P62" s="12">
        <v>4</v>
      </c>
    </row>
    <row r="63" spans="12:16" ht="11.25" customHeight="1">
      <c r="L63" s="12" t="s">
        <v>1589</v>
      </c>
      <c r="M63" s="12" t="s">
        <v>1590</v>
      </c>
      <c r="N63" s="86">
        <v>3</v>
      </c>
      <c r="O63" s="41" t="s">
        <v>3273</v>
      </c>
      <c r="P63" s="12">
        <v>3</v>
      </c>
    </row>
    <row r="64" spans="12:16" ht="11.25" customHeight="1">
      <c r="L64" s="12" t="s">
        <v>1592</v>
      </c>
      <c r="M64" s="12" t="s">
        <v>1593</v>
      </c>
      <c r="N64" s="86">
        <v>3.6</v>
      </c>
      <c r="O64" s="41" t="s">
        <v>3273</v>
      </c>
      <c r="P64" s="12">
        <v>3</v>
      </c>
    </row>
    <row r="65" spans="12:16" ht="11.25" customHeight="1">
      <c r="L65" s="12" t="s">
        <v>3054</v>
      </c>
      <c r="M65" s="12" t="s">
        <v>1591</v>
      </c>
      <c r="N65" s="86">
        <v>1.9</v>
      </c>
      <c r="O65" s="41" t="s">
        <v>3273</v>
      </c>
      <c r="P65" s="12">
        <v>1</v>
      </c>
    </row>
    <row r="66" spans="12:16" ht="11.25" customHeight="1">
      <c r="L66" s="37" t="s">
        <v>46</v>
      </c>
      <c r="M66" s="12" t="s">
        <v>1594</v>
      </c>
      <c r="N66" s="86">
        <v>5.1</v>
      </c>
      <c r="O66" s="41" t="s">
        <v>3273</v>
      </c>
      <c r="P66" s="12">
        <v>5</v>
      </c>
    </row>
    <row r="67" spans="12:16" ht="11.25" customHeight="1">
      <c r="L67" s="12" t="s">
        <v>1595</v>
      </c>
      <c r="M67" s="12" t="s">
        <v>1596</v>
      </c>
      <c r="N67" s="86">
        <v>2.9</v>
      </c>
      <c r="O67" s="41" t="s">
        <v>3273</v>
      </c>
      <c r="P67" s="12">
        <v>2</v>
      </c>
    </row>
    <row r="68" spans="12:16" ht="11.25" customHeight="1">
      <c r="L68" s="12" t="s">
        <v>1597</v>
      </c>
      <c r="M68" s="12" t="s">
        <v>1598</v>
      </c>
      <c r="N68" s="86">
        <v>4</v>
      </c>
      <c r="O68" s="41" t="s">
        <v>3273</v>
      </c>
      <c r="P68" s="12">
        <v>4</v>
      </c>
    </row>
    <row r="69" spans="12:16" ht="11.25" customHeight="1">
      <c r="L69" s="12" t="s">
        <v>1599</v>
      </c>
      <c r="M69" s="12" t="s">
        <v>1600</v>
      </c>
      <c r="N69" s="86">
        <v>4.3</v>
      </c>
      <c r="O69" s="41" t="s">
        <v>3273</v>
      </c>
      <c r="P69" s="12">
        <v>4</v>
      </c>
    </row>
    <row r="70" spans="12:16" ht="11.25" customHeight="1">
      <c r="L70" s="12" t="s">
        <v>1601</v>
      </c>
      <c r="M70" s="12" t="s">
        <v>1602</v>
      </c>
      <c r="N70" s="86">
        <v>3.6</v>
      </c>
      <c r="O70" s="41" t="s">
        <v>3273</v>
      </c>
      <c r="P70" s="12">
        <v>3</v>
      </c>
    </row>
    <row r="71" spans="12:16" ht="11.25" customHeight="1">
      <c r="L71" s="12" t="s">
        <v>1603</v>
      </c>
      <c r="M71" s="12" t="s">
        <v>1604</v>
      </c>
      <c r="N71" s="86">
        <v>5.1</v>
      </c>
      <c r="O71" s="41" t="s">
        <v>3273</v>
      </c>
      <c r="P71" s="12">
        <v>5</v>
      </c>
    </row>
    <row r="72" spans="12:16" ht="11.25" customHeight="1">
      <c r="L72" s="12" t="s">
        <v>1605</v>
      </c>
      <c r="M72" s="12" t="s">
        <v>1606</v>
      </c>
      <c r="N72" s="86">
        <v>8.4</v>
      </c>
      <c r="O72" s="41" t="s">
        <v>3273</v>
      </c>
      <c r="P72" s="12">
        <v>5</v>
      </c>
    </row>
    <row r="73" spans="12:17" ht="11.25" customHeight="1">
      <c r="L73" s="22" t="s">
        <v>1273</v>
      </c>
      <c r="M73" s="160" t="s">
        <v>1607</v>
      </c>
      <c r="N73" s="86">
        <v>0.9</v>
      </c>
      <c r="O73" s="128" t="s">
        <v>3285</v>
      </c>
      <c r="P73" s="12">
        <v>1</v>
      </c>
      <c r="Q73" s="11">
        <v>2011</v>
      </c>
    </row>
    <row r="74" spans="12:16" ht="11.25" customHeight="1">
      <c r="L74" s="12" t="s">
        <v>1279</v>
      </c>
      <c r="M74" s="12" t="s">
        <v>1608</v>
      </c>
      <c r="N74" s="86">
        <v>1.7</v>
      </c>
      <c r="O74" s="41" t="s">
        <v>3273</v>
      </c>
      <c r="P74" s="12">
        <v>1</v>
      </c>
    </row>
    <row r="75" spans="12:16" ht="11.25" customHeight="1">
      <c r="L75" s="12" t="s">
        <v>1287</v>
      </c>
      <c r="M75" s="12" t="s">
        <v>1609</v>
      </c>
      <c r="N75" s="86" t="s">
        <v>1353</v>
      </c>
      <c r="O75" s="41"/>
      <c r="P75" s="86" t="s">
        <v>1353</v>
      </c>
    </row>
    <row r="76" spans="12:16" ht="11.25" customHeight="1">
      <c r="L76" s="12" t="s">
        <v>1443</v>
      </c>
      <c r="M76" s="12" t="s">
        <v>1610</v>
      </c>
      <c r="N76" s="86">
        <v>0.7</v>
      </c>
      <c r="O76" s="41" t="s">
        <v>3285</v>
      </c>
      <c r="P76" s="12">
        <v>1</v>
      </c>
    </row>
    <row r="77" spans="12:16" ht="11.25" customHeight="1">
      <c r="L77" s="12" t="s">
        <v>1448</v>
      </c>
      <c r="M77" s="12" t="s">
        <v>1611</v>
      </c>
      <c r="N77" s="86" t="s">
        <v>1353</v>
      </c>
      <c r="O77" s="41"/>
      <c r="P77" s="86" t="s">
        <v>1353</v>
      </c>
    </row>
    <row r="78" spans="12:16" ht="11.25" customHeight="1">
      <c r="L78" s="12" t="s">
        <v>1453</v>
      </c>
      <c r="M78" s="12" t="s">
        <v>1612</v>
      </c>
      <c r="N78" s="86" t="s">
        <v>1353</v>
      </c>
      <c r="O78" s="41"/>
      <c r="P78" s="86" t="s">
        <v>1353</v>
      </c>
    </row>
    <row r="79" spans="12:16" ht="11.25" customHeight="1">
      <c r="L79" s="12" t="s">
        <v>1458</v>
      </c>
      <c r="M79" s="12" t="s">
        <v>1613</v>
      </c>
      <c r="N79" s="86">
        <v>1</v>
      </c>
      <c r="O79" s="41" t="s">
        <v>3285</v>
      </c>
      <c r="P79" s="12">
        <v>1</v>
      </c>
    </row>
    <row r="80" spans="12:16" ht="11.25" customHeight="1">
      <c r="L80" s="12" t="s">
        <v>1462</v>
      </c>
      <c r="M80" s="12" t="s">
        <v>1614</v>
      </c>
      <c r="N80" s="86">
        <v>1.4</v>
      </c>
      <c r="O80" s="41" t="s">
        <v>3285</v>
      </c>
      <c r="P80" s="12">
        <v>1</v>
      </c>
    </row>
    <row r="81" spans="12:17" ht="11.25" customHeight="1">
      <c r="L81" s="12" t="s">
        <v>1468</v>
      </c>
      <c r="M81" s="131" t="s">
        <v>1615</v>
      </c>
      <c r="N81" s="86">
        <v>0.8</v>
      </c>
      <c r="O81" s="128" t="s">
        <v>3285</v>
      </c>
      <c r="P81" s="12">
        <v>1</v>
      </c>
      <c r="Q81" s="11">
        <v>2010</v>
      </c>
    </row>
    <row r="82" spans="12:16" ht="11.25" customHeight="1">
      <c r="L82" s="12" t="s">
        <v>1474</v>
      </c>
      <c r="M82" s="12" t="s">
        <v>1616</v>
      </c>
      <c r="N82" s="86">
        <v>4.2</v>
      </c>
      <c r="O82" s="41" t="s">
        <v>3273</v>
      </c>
      <c r="P82" s="12">
        <v>4</v>
      </c>
    </row>
    <row r="83" spans="12:16" ht="11.25" customHeight="1">
      <c r="L83" s="12" t="s">
        <v>1476</v>
      </c>
      <c r="M83" s="12" t="s">
        <v>1617</v>
      </c>
      <c r="N83" s="86" t="s">
        <v>1353</v>
      </c>
      <c r="O83" s="41"/>
      <c r="P83" s="86" t="s">
        <v>1353</v>
      </c>
    </row>
    <row r="84" spans="12:17" ht="11.25" customHeight="1">
      <c r="L84" s="12" t="s">
        <v>1480</v>
      </c>
      <c r="M84" s="131" t="s">
        <v>1618</v>
      </c>
      <c r="N84" s="86">
        <v>1.3</v>
      </c>
      <c r="O84" s="128" t="s">
        <v>3285</v>
      </c>
      <c r="P84" s="12">
        <v>1</v>
      </c>
      <c r="Q84" s="11">
        <v>2011</v>
      </c>
    </row>
    <row r="85" spans="12:16" ht="11.25" customHeight="1">
      <c r="L85" s="12" t="s">
        <v>1483</v>
      </c>
      <c r="M85" s="12" t="s">
        <v>1619</v>
      </c>
      <c r="N85" s="86">
        <v>1</v>
      </c>
      <c r="O85" s="41" t="s">
        <v>3285</v>
      </c>
      <c r="P85" s="12">
        <v>1</v>
      </c>
    </row>
    <row r="86" spans="12:16" ht="11.25" customHeight="1">
      <c r="L86" s="12" t="s">
        <v>1620</v>
      </c>
      <c r="M86" s="12" t="s">
        <v>1621</v>
      </c>
      <c r="N86" s="86">
        <v>2.2</v>
      </c>
      <c r="O86" s="41" t="s">
        <v>3273</v>
      </c>
      <c r="P86" s="12">
        <v>2</v>
      </c>
    </row>
    <row r="87" spans="12:16" ht="11.25" customHeight="1">
      <c r="L87" s="12" t="s">
        <v>1622</v>
      </c>
      <c r="M87" s="12" t="s">
        <v>1623</v>
      </c>
      <c r="N87" s="86">
        <v>2.7</v>
      </c>
      <c r="O87" s="41" t="s">
        <v>3273</v>
      </c>
      <c r="P87" s="12">
        <v>2</v>
      </c>
    </row>
    <row r="88" spans="12:16" ht="11.25" customHeight="1">
      <c r="L88" s="12" t="s">
        <v>1624</v>
      </c>
      <c r="M88" s="12" t="s">
        <v>1625</v>
      </c>
      <c r="N88" s="86">
        <v>3.5</v>
      </c>
      <c r="O88" s="41" t="s">
        <v>3285</v>
      </c>
      <c r="P88" s="12">
        <v>3</v>
      </c>
    </row>
    <row r="89" spans="12:16" ht="11.25" customHeight="1">
      <c r="L89" s="12" t="s">
        <v>1626</v>
      </c>
      <c r="M89" s="12" t="s">
        <v>1627</v>
      </c>
      <c r="N89" s="86">
        <v>3.5</v>
      </c>
      <c r="O89" s="41" t="s">
        <v>3273</v>
      </c>
      <c r="P89" s="12">
        <v>3</v>
      </c>
    </row>
    <row r="90" spans="12:16" ht="11.25" customHeight="1">
      <c r="L90" s="12" t="s">
        <v>1628</v>
      </c>
      <c r="M90" s="12" t="s">
        <v>1629</v>
      </c>
      <c r="N90" s="86">
        <v>1.3</v>
      </c>
      <c r="O90" s="41" t="s">
        <v>3285</v>
      </c>
      <c r="P90" s="12">
        <v>1</v>
      </c>
    </row>
    <row r="91" spans="12:16" ht="11.25" customHeight="1">
      <c r="L91" s="12" t="s">
        <v>1630</v>
      </c>
      <c r="M91" s="12" t="s">
        <v>1631</v>
      </c>
      <c r="N91" s="86">
        <v>2.6</v>
      </c>
      <c r="O91" s="41" t="s">
        <v>3285</v>
      </c>
      <c r="P91" s="12">
        <v>2</v>
      </c>
    </row>
    <row r="92" spans="12:16" ht="11.25" customHeight="1">
      <c r="L92" s="12" t="s">
        <v>1632</v>
      </c>
      <c r="M92" s="12" t="s">
        <v>655</v>
      </c>
      <c r="N92" s="86">
        <v>3.8</v>
      </c>
      <c r="O92" s="41" t="s">
        <v>3273</v>
      </c>
      <c r="P92" s="12">
        <v>3</v>
      </c>
    </row>
    <row r="93" spans="12:16" ht="11.25" customHeight="1">
      <c r="L93" s="12" t="s">
        <v>656</v>
      </c>
      <c r="M93" s="12" t="s">
        <v>657</v>
      </c>
      <c r="N93" s="86">
        <v>8</v>
      </c>
      <c r="O93" s="41" t="s">
        <v>3273</v>
      </c>
      <c r="P93" s="12">
        <v>5</v>
      </c>
    </row>
    <row r="94" spans="12:16" ht="11.25" customHeight="1">
      <c r="L94" s="12" t="s">
        <v>658</v>
      </c>
      <c r="M94" s="12" t="s">
        <v>1673</v>
      </c>
      <c r="N94" s="86">
        <v>2.3</v>
      </c>
      <c r="O94" s="41" t="s">
        <v>3273</v>
      </c>
      <c r="P94" s="12">
        <v>2</v>
      </c>
    </row>
    <row r="95" spans="12:16" ht="11.25" customHeight="1">
      <c r="L95" s="12" t="s">
        <v>1674</v>
      </c>
      <c r="M95" s="12" t="s">
        <v>2643</v>
      </c>
      <c r="N95" s="86">
        <v>1.9</v>
      </c>
      <c r="O95" s="41" t="s">
        <v>3273</v>
      </c>
      <c r="P95" s="12">
        <v>1</v>
      </c>
    </row>
    <row r="96" spans="12:16" ht="11.25" customHeight="1">
      <c r="L96" s="12" t="s">
        <v>1675</v>
      </c>
      <c r="M96" s="12" t="s">
        <v>1676</v>
      </c>
      <c r="N96" s="86">
        <v>0.9</v>
      </c>
      <c r="O96" s="41" t="s">
        <v>3285</v>
      </c>
      <c r="P96" s="12">
        <v>1</v>
      </c>
    </row>
    <row r="97" spans="12:16" ht="11.25" customHeight="1">
      <c r="L97" s="12" t="s">
        <v>1677</v>
      </c>
      <c r="M97" s="12" t="s">
        <v>1995</v>
      </c>
      <c r="N97" s="86">
        <v>4.9</v>
      </c>
      <c r="O97" s="41" t="s">
        <v>3273</v>
      </c>
      <c r="P97" s="12">
        <v>4</v>
      </c>
    </row>
    <row r="98" spans="12:16" ht="11.25" customHeight="1">
      <c r="L98" s="12" t="s">
        <v>1996</v>
      </c>
      <c r="M98" s="12" t="s">
        <v>1997</v>
      </c>
      <c r="N98" s="86">
        <v>1.8</v>
      </c>
      <c r="O98" s="41" t="s">
        <v>3273</v>
      </c>
      <c r="P98" s="12">
        <v>1</v>
      </c>
    </row>
    <row r="99" spans="12:16" ht="11.25" customHeight="1">
      <c r="L99" s="12" t="s">
        <v>1998</v>
      </c>
      <c r="M99" s="12" t="s">
        <v>1999</v>
      </c>
      <c r="N99" s="86">
        <v>2.4</v>
      </c>
      <c r="O99" s="41" t="s">
        <v>3273</v>
      </c>
      <c r="P99" s="12">
        <v>2</v>
      </c>
    </row>
    <row r="100" spans="12:16" ht="11.25" customHeight="1">
      <c r="L100" s="12" t="s">
        <v>2000</v>
      </c>
      <c r="M100" s="12" t="s">
        <v>2001</v>
      </c>
      <c r="N100" s="86">
        <v>1.8</v>
      </c>
      <c r="O100" s="41" t="s">
        <v>3273</v>
      </c>
      <c r="P100" s="12">
        <v>1</v>
      </c>
    </row>
    <row r="101" spans="12:16" ht="11.25" customHeight="1">
      <c r="L101" s="12" t="s">
        <v>2002</v>
      </c>
      <c r="M101" s="12" t="s">
        <v>2003</v>
      </c>
      <c r="N101" s="86">
        <v>1.5</v>
      </c>
      <c r="O101" s="41" t="s">
        <v>3285</v>
      </c>
      <c r="P101" s="12">
        <v>1</v>
      </c>
    </row>
    <row r="102" spans="12:16" ht="11.25" customHeight="1">
      <c r="L102" s="12" t="s">
        <v>2004</v>
      </c>
      <c r="M102" s="12" t="s">
        <v>2644</v>
      </c>
      <c r="N102" s="86" t="s">
        <v>1353</v>
      </c>
      <c r="O102" s="41" t="s">
        <v>3273</v>
      </c>
      <c r="P102" s="86" t="s">
        <v>1353</v>
      </c>
    </row>
    <row r="103" spans="12:16" ht="11.25" customHeight="1">
      <c r="L103" s="12" t="s">
        <v>2005</v>
      </c>
      <c r="M103" s="12" t="s">
        <v>2645</v>
      </c>
      <c r="N103" s="86" t="s">
        <v>1353</v>
      </c>
      <c r="O103" s="41"/>
      <c r="P103" s="86" t="s">
        <v>1353</v>
      </c>
    </row>
    <row r="104" spans="12:16" ht="11.25" customHeight="1">
      <c r="L104" s="12" t="s">
        <v>2006</v>
      </c>
      <c r="M104" s="12" t="s">
        <v>2646</v>
      </c>
      <c r="N104" s="86">
        <v>0.8</v>
      </c>
      <c r="O104" s="41" t="s">
        <v>3285</v>
      </c>
      <c r="P104" s="12">
        <v>1</v>
      </c>
    </row>
    <row r="105" spans="12:16" ht="11.25" customHeight="1">
      <c r="L105" s="12" t="s">
        <v>2007</v>
      </c>
      <c r="M105" s="12" t="s">
        <v>3233</v>
      </c>
      <c r="N105" s="86">
        <v>7.4</v>
      </c>
      <c r="O105" s="41" t="s">
        <v>3273</v>
      </c>
      <c r="P105" s="12">
        <v>5</v>
      </c>
    </row>
    <row r="106" spans="12:16" ht="11.25" customHeight="1">
      <c r="L106" s="12" t="s">
        <v>3234</v>
      </c>
      <c r="M106" s="12" t="s">
        <v>3235</v>
      </c>
      <c r="N106" s="86" t="s">
        <v>1353</v>
      </c>
      <c r="O106" s="41"/>
      <c r="P106" s="86" t="s">
        <v>1353</v>
      </c>
    </row>
    <row r="107" spans="12:16" ht="11.25" customHeight="1">
      <c r="L107" s="12" t="s">
        <v>3236</v>
      </c>
      <c r="M107" s="12" t="s">
        <v>3237</v>
      </c>
      <c r="N107" s="86" t="s">
        <v>1353</v>
      </c>
      <c r="O107" s="41"/>
      <c r="P107" s="86" t="s">
        <v>1353</v>
      </c>
    </row>
    <row r="108" spans="12:16" ht="11.25" customHeight="1">
      <c r="L108" s="12" t="s">
        <v>975</v>
      </c>
      <c r="M108" s="12" t="s">
        <v>976</v>
      </c>
      <c r="N108" s="86" t="s">
        <v>1353</v>
      </c>
      <c r="O108" s="41"/>
      <c r="P108" s="86" t="s">
        <v>1353</v>
      </c>
    </row>
    <row r="109" spans="12:16" ht="11.25" customHeight="1">
      <c r="L109" s="12" t="s">
        <v>977</v>
      </c>
      <c r="M109" s="12" t="s">
        <v>2647</v>
      </c>
      <c r="N109" s="86">
        <v>3.6</v>
      </c>
      <c r="O109" s="41" t="s">
        <v>3285</v>
      </c>
      <c r="P109" s="12">
        <v>3</v>
      </c>
    </row>
    <row r="110" spans="12:16" ht="11.25" customHeight="1">
      <c r="L110" s="12" t="s">
        <v>978</v>
      </c>
      <c r="M110" s="12" t="s">
        <v>979</v>
      </c>
      <c r="N110" s="86" t="s">
        <v>1353</v>
      </c>
      <c r="O110" s="41"/>
      <c r="P110" s="86" t="s">
        <v>1353</v>
      </c>
    </row>
    <row r="111" spans="12:16" ht="11.25" customHeight="1">
      <c r="L111" s="12" t="s">
        <v>980</v>
      </c>
      <c r="M111" s="12" t="s">
        <v>981</v>
      </c>
      <c r="N111" s="86" t="s">
        <v>1353</v>
      </c>
      <c r="O111" s="41"/>
      <c r="P111" s="86" t="s">
        <v>1353</v>
      </c>
    </row>
    <row r="112" spans="12:16" ht="11.25" customHeight="1">
      <c r="L112" s="12" t="s">
        <v>982</v>
      </c>
      <c r="M112" s="12" t="s">
        <v>983</v>
      </c>
      <c r="N112" s="86">
        <v>1.9</v>
      </c>
      <c r="O112" s="41" t="s">
        <v>3285</v>
      </c>
      <c r="P112" s="12">
        <v>1</v>
      </c>
    </row>
    <row r="113" spans="12:16" ht="11.25" customHeight="1">
      <c r="L113" s="12" t="s">
        <v>984</v>
      </c>
      <c r="M113" s="12" t="s">
        <v>985</v>
      </c>
      <c r="N113" s="86" t="s">
        <v>1353</v>
      </c>
      <c r="O113" s="41"/>
      <c r="P113" s="86" t="s">
        <v>1353</v>
      </c>
    </row>
    <row r="114" spans="12:16" ht="11.25" customHeight="1">
      <c r="L114" s="12" t="s">
        <v>986</v>
      </c>
      <c r="M114" s="12" t="s">
        <v>987</v>
      </c>
      <c r="N114" s="86">
        <v>4.7</v>
      </c>
      <c r="O114" s="41" t="s">
        <v>3285</v>
      </c>
      <c r="P114" s="12">
        <v>4</v>
      </c>
    </row>
    <row r="115" spans="12:16" ht="11.25" customHeight="1">
      <c r="L115" s="12" t="s">
        <v>988</v>
      </c>
      <c r="M115" s="12" t="s">
        <v>989</v>
      </c>
      <c r="N115" s="86" t="s">
        <v>1353</v>
      </c>
      <c r="O115" s="41"/>
      <c r="P115" s="86" t="s">
        <v>1353</v>
      </c>
    </row>
    <row r="116" spans="12:16" ht="11.25" customHeight="1">
      <c r="L116" s="12" t="s">
        <v>990</v>
      </c>
      <c r="M116" s="12" t="s">
        <v>991</v>
      </c>
      <c r="N116" s="86">
        <v>3.8</v>
      </c>
      <c r="O116" s="41" t="s">
        <v>3273</v>
      </c>
      <c r="P116" s="12">
        <v>3</v>
      </c>
    </row>
    <row r="117" spans="12:16" ht="11.25" customHeight="1">
      <c r="L117" s="12" t="s">
        <v>992</v>
      </c>
      <c r="M117" s="12" t="s">
        <v>993</v>
      </c>
      <c r="N117" s="86">
        <v>3.6</v>
      </c>
      <c r="O117" s="41" t="s">
        <v>3273</v>
      </c>
      <c r="P117" s="12">
        <v>3</v>
      </c>
    </row>
    <row r="118" spans="12:16" ht="11.25" customHeight="1">
      <c r="L118" s="12" t="s">
        <v>994</v>
      </c>
      <c r="M118" s="12" t="s">
        <v>995</v>
      </c>
      <c r="N118" s="86" t="s">
        <v>1353</v>
      </c>
      <c r="O118" s="41"/>
      <c r="P118" s="86" t="s">
        <v>1353</v>
      </c>
    </row>
    <row r="119" spans="12:16" ht="11.25" customHeight="1">
      <c r="L119" s="12" t="s">
        <v>996</v>
      </c>
      <c r="M119" s="12" t="s">
        <v>997</v>
      </c>
      <c r="N119" s="86">
        <v>3.3</v>
      </c>
      <c r="O119" s="41" t="s">
        <v>3273</v>
      </c>
      <c r="P119" s="12">
        <v>3</v>
      </c>
    </row>
    <row r="120" spans="12:16" ht="11.25" customHeight="1">
      <c r="L120" s="12" t="s">
        <v>998</v>
      </c>
      <c r="M120" s="12" t="s">
        <v>999</v>
      </c>
      <c r="N120" s="86">
        <v>6</v>
      </c>
      <c r="O120" s="41" t="s">
        <v>3273</v>
      </c>
      <c r="P120" s="12">
        <v>5</v>
      </c>
    </row>
    <row r="121" spans="12:16" ht="11.25" customHeight="1">
      <c r="L121" s="12" t="s">
        <v>1000</v>
      </c>
      <c r="M121" s="12" t="s">
        <v>1001</v>
      </c>
      <c r="N121" s="86" t="s">
        <v>1353</v>
      </c>
      <c r="O121" s="41"/>
      <c r="P121" s="86" t="s">
        <v>1353</v>
      </c>
    </row>
    <row r="122" spans="12:16" ht="11.25" customHeight="1">
      <c r="L122" s="12" t="s">
        <v>1002</v>
      </c>
      <c r="M122" s="12" t="s">
        <v>1003</v>
      </c>
      <c r="N122" s="86">
        <v>4.2</v>
      </c>
      <c r="O122" s="41" t="s">
        <v>3273</v>
      </c>
      <c r="P122" s="12">
        <v>4</v>
      </c>
    </row>
    <row r="123" spans="12:16" ht="11.25" customHeight="1">
      <c r="L123" s="12" t="s">
        <v>1004</v>
      </c>
      <c r="M123" s="12" t="s">
        <v>1005</v>
      </c>
      <c r="N123" s="86" t="s">
        <v>1353</v>
      </c>
      <c r="O123" s="41"/>
      <c r="P123" s="86" t="s">
        <v>1353</v>
      </c>
    </row>
    <row r="124" spans="12:16" ht="11.25" customHeight="1">
      <c r="L124" s="12" t="s">
        <v>1006</v>
      </c>
      <c r="M124" s="12" t="s">
        <v>1007</v>
      </c>
      <c r="N124" s="86">
        <v>2.9</v>
      </c>
      <c r="O124" s="41" t="s">
        <v>3285</v>
      </c>
      <c r="P124" s="12">
        <v>2</v>
      </c>
    </row>
    <row r="125" spans="12:16" ht="11.25" customHeight="1">
      <c r="L125" s="12" t="s">
        <v>1008</v>
      </c>
      <c r="M125" s="12" t="s">
        <v>1009</v>
      </c>
      <c r="N125" s="86">
        <v>3.4</v>
      </c>
      <c r="O125" s="41" t="s">
        <v>3273</v>
      </c>
      <c r="P125" s="12">
        <v>3</v>
      </c>
    </row>
    <row r="126" spans="12:16" ht="11.25" customHeight="1">
      <c r="L126" s="12" t="s">
        <v>1010</v>
      </c>
      <c r="M126" s="12" t="s">
        <v>1011</v>
      </c>
      <c r="N126" s="86" t="s">
        <v>1353</v>
      </c>
      <c r="O126" s="41"/>
      <c r="P126" s="86" t="s">
        <v>1353</v>
      </c>
    </row>
    <row r="127" spans="12:16" ht="11.25" customHeight="1">
      <c r="L127" s="12" t="s">
        <v>1012</v>
      </c>
      <c r="M127" s="12" t="s">
        <v>2648</v>
      </c>
      <c r="N127" s="86" t="s">
        <v>1353</v>
      </c>
      <c r="O127" s="41"/>
      <c r="P127" s="86" t="s">
        <v>1353</v>
      </c>
    </row>
    <row r="128" spans="12:16" ht="11.25" customHeight="1">
      <c r="L128" s="12" t="s">
        <v>1013</v>
      </c>
      <c r="M128" s="12" t="s">
        <v>2649</v>
      </c>
      <c r="N128" s="86" t="s">
        <v>1353</v>
      </c>
      <c r="O128" s="41"/>
      <c r="P128" s="86" t="s">
        <v>1353</v>
      </c>
    </row>
    <row r="129" spans="12:16" ht="11.25" customHeight="1">
      <c r="L129" s="12" t="s">
        <v>1014</v>
      </c>
      <c r="M129" s="12" t="s">
        <v>2650</v>
      </c>
      <c r="N129" s="86" t="s">
        <v>1353</v>
      </c>
      <c r="O129" s="41"/>
      <c r="P129" s="86" t="s">
        <v>1353</v>
      </c>
    </row>
    <row r="130" spans="12:16" ht="11.25" customHeight="1">
      <c r="L130" s="12" t="s">
        <v>1015</v>
      </c>
      <c r="M130" s="12" t="s">
        <v>2651</v>
      </c>
      <c r="N130" s="86" t="s">
        <v>1353</v>
      </c>
      <c r="O130" s="41"/>
      <c r="P130" s="86" t="s">
        <v>1353</v>
      </c>
    </row>
    <row r="131" spans="12:16" ht="11.25" customHeight="1">
      <c r="L131" s="88" t="s">
        <v>1404</v>
      </c>
      <c r="M131" s="88" t="s">
        <v>1405</v>
      </c>
      <c r="N131" s="86">
        <v>1.6</v>
      </c>
      <c r="O131" s="41" t="s">
        <v>3285</v>
      </c>
      <c r="P131" s="12">
        <v>1</v>
      </c>
    </row>
    <row r="132" spans="12:16" ht="11.25" customHeight="1">
      <c r="L132" s="88" t="s">
        <v>2599</v>
      </c>
      <c r="M132" s="88" t="s">
        <v>2600</v>
      </c>
      <c r="N132" s="86">
        <v>3.1</v>
      </c>
      <c r="O132" s="41" t="s">
        <v>3273</v>
      </c>
      <c r="P132" s="12">
        <v>3</v>
      </c>
    </row>
    <row r="133" spans="12:16" ht="11.25" customHeight="1">
      <c r="L133" s="12" t="s">
        <v>1016</v>
      </c>
      <c r="M133" s="12" t="s">
        <v>1017</v>
      </c>
      <c r="N133" s="86">
        <v>3.6</v>
      </c>
      <c r="O133" s="41" t="s">
        <v>3273</v>
      </c>
      <c r="P133" s="12">
        <v>3</v>
      </c>
    </row>
    <row r="134" spans="12:16" ht="11.25" customHeight="1">
      <c r="L134" s="12" t="s">
        <v>1018</v>
      </c>
      <c r="M134" s="12" t="s">
        <v>1019</v>
      </c>
      <c r="N134" s="86" t="s">
        <v>1353</v>
      </c>
      <c r="O134" s="41"/>
      <c r="P134" s="86" t="s">
        <v>1353</v>
      </c>
    </row>
    <row r="135" spans="12:16" ht="11.25" customHeight="1">
      <c r="L135" s="12" t="s">
        <v>1020</v>
      </c>
      <c r="M135" s="12" t="s">
        <v>1021</v>
      </c>
      <c r="N135" s="86">
        <v>3.5</v>
      </c>
      <c r="O135" s="41" t="s">
        <v>3273</v>
      </c>
      <c r="P135" s="12">
        <v>3</v>
      </c>
    </row>
    <row r="136" spans="12:16" ht="11.25" customHeight="1">
      <c r="L136" s="12" t="s">
        <v>1022</v>
      </c>
      <c r="M136" s="12" t="s">
        <v>1023</v>
      </c>
      <c r="N136" s="86">
        <v>4.7</v>
      </c>
      <c r="O136" s="41" t="s">
        <v>3273</v>
      </c>
      <c r="P136" s="12">
        <v>4</v>
      </c>
    </row>
    <row r="137" spans="12:16" ht="11.25" customHeight="1">
      <c r="L137" s="12" t="s">
        <v>1031</v>
      </c>
      <c r="M137" s="12" t="s">
        <v>1032</v>
      </c>
      <c r="N137" s="86">
        <v>2.9</v>
      </c>
      <c r="O137" s="41" t="s">
        <v>3273</v>
      </c>
      <c r="P137" s="12">
        <v>2</v>
      </c>
    </row>
    <row r="138" spans="12:17" ht="11.25" customHeight="1">
      <c r="L138" s="12" t="s">
        <v>1033</v>
      </c>
      <c r="M138" s="131" t="s">
        <v>1034</v>
      </c>
      <c r="N138" s="86">
        <v>1.7</v>
      </c>
      <c r="O138" s="128" t="s">
        <v>3285</v>
      </c>
      <c r="P138" s="12">
        <v>1</v>
      </c>
      <c r="Q138" s="11">
        <v>2010</v>
      </c>
    </row>
    <row r="139" spans="12:16" ht="11.25" customHeight="1">
      <c r="L139" s="12" t="s">
        <v>1035</v>
      </c>
      <c r="M139" s="12" t="s">
        <v>1036</v>
      </c>
      <c r="N139" s="86">
        <v>2.4</v>
      </c>
      <c r="O139" s="41" t="s">
        <v>3273</v>
      </c>
      <c r="P139" s="12">
        <v>2</v>
      </c>
    </row>
    <row r="140" spans="12:16" ht="11.25" customHeight="1">
      <c r="L140" s="12" t="s">
        <v>1037</v>
      </c>
      <c r="M140" s="12" t="s">
        <v>1038</v>
      </c>
      <c r="N140" s="86">
        <v>1.8</v>
      </c>
      <c r="O140" s="41" t="s">
        <v>3273</v>
      </c>
      <c r="P140" s="12">
        <v>1</v>
      </c>
    </row>
    <row r="141" spans="12:16" ht="11.25" customHeight="1">
      <c r="L141" s="12" t="s">
        <v>1039</v>
      </c>
      <c r="M141" s="12" t="s">
        <v>1040</v>
      </c>
      <c r="N141" s="86">
        <v>1.8</v>
      </c>
      <c r="O141" s="41" t="s">
        <v>3273</v>
      </c>
      <c r="P141" s="12">
        <v>1</v>
      </c>
    </row>
    <row r="142" spans="12:16" ht="11.25" customHeight="1">
      <c r="L142" s="12" t="s">
        <v>1041</v>
      </c>
      <c r="M142" s="12" t="s">
        <v>1042</v>
      </c>
      <c r="N142" s="86">
        <v>1.6</v>
      </c>
      <c r="O142" s="41" t="s">
        <v>3273</v>
      </c>
      <c r="P142" s="12">
        <v>1</v>
      </c>
    </row>
    <row r="143" spans="12:16" ht="11.25" customHeight="1">
      <c r="L143" s="12" t="s">
        <v>1043</v>
      </c>
      <c r="M143" s="12" t="s">
        <v>1044</v>
      </c>
      <c r="N143" s="86">
        <v>1.7</v>
      </c>
      <c r="O143" s="41" t="s">
        <v>3273</v>
      </c>
      <c r="P143" s="12">
        <v>1</v>
      </c>
    </row>
    <row r="144" spans="12:16" ht="11.25" customHeight="1">
      <c r="L144" s="12" t="s">
        <v>1045</v>
      </c>
      <c r="M144" s="12" t="s">
        <v>1046</v>
      </c>
      <c r="N144" s="86">
        <v>1.9</v>
      </c>
      <c r="O144" s="41" t="s">
        <v>3273</v>
      </c>
      <c r="P144" s="12">
        <v>1</v>
      </c>
    </row>
    <row r="145" spans="12:16" ht="11.25" customHeight="1">
      <c r="L145" s="12" t="s">
        <v>1500</v>
      </c>
      <c r="M145" s="12" t="s">
        <v>1549</v>
      </c>
      <c r="N145" s="86">
        <v>1.7</v>
      </c>
      <c r="O145" s="41" t="s">
        <v>3273</v>
      </c>
      <c r="P145" s="12">
        <v>1</v>
      </c>
    </row>
    <row r="146" spans="12:16" ht="11.25" customHeight="1">
      <c r="L146" s="12" t="s">
        <v>1502</v>
      </c>
      <c r="M146" s="12" t="s">
        <v>191</v>
      </c>
      <c r="N146" s="86">
        <v>2.7</v>
      </c>
      <c r="O146" s="41" t="s">
        <v>3273</v>
      </c>
      <c r="P146" s="12">
        <v>2</v>
      </c>
    </row>
    <row r="147" spans="12:16" ht="11.25" customHeight="1">
      <c r="L147" s="12" t="s">
        <v>1504</v>
      </c>
      <c r="M147" s="12" t="s">
        <v>1024</v>
      </c>
      <c r="N147" s="86">
        <v>2.6</v>
      </c>
      <c r="O147" s="41" t="s">
        <v>3273</v>
      </c>
      <c r="P147" s="12">
        <v>2</v>
      </c>
    </row>
    <row r="148" spans="12:16" ht="11.25" customHeight="1">
      <c r="L148" s="12" t="s">
        <v>1512</v>
      </c>
      <c r="M148" s="12" t="s">
        <v>1025</v>
      </c>
      <c r="N148" s="86">
        <v>2.8</v>
      </c>
      <c r="O148" s="41" t="s">
        <v>3273</v>
      </c>
      <c r="P148" s="12">
        <v>2</v>
      </c>
    </row>
    <row r="149" spans="12:16" ht="11.25" customHeight="1">
      <c r="L149" s="12" t="s">
        <v>1517</v>
      </c>
      <c r="M149" s="12" t="s">
        <v>1026</v>
      </c>
      <c r="N149" s="86">
        <v>3.3</v>
      </c>
      <c r="O149" s="41" t="s">
        <v>3273</v>
      </c>
      <c r="P149" s="12">
        <v>3</v>
      </c>
    </row>
    <row r="150" spans="12:16" ht="11.25" customHeight="1">
      <c r="L150" s="12" t="s">
        <v>1526</v>
      </c>
      <c r="M150" s="12" t="s">
        <v>1027</v>
      </c>
      <c r="N150" s="86">
        <v>2.6</v>
      </c>
      <c r="O150" s="41" t="s">
        <v>3273</v>
      </c>
      <c r="P150" s="12">
        <v>2</v>
      </c>
    </row>
    <row r="151" spans="12:16" ht="11.25" customHeight="1">
      <c r="L151" s="12" t="s">
        <v>1537</v>
      </c>
      <c r="M151" s="12" t="s">
        <v>1028</v>
      </c>
      <c r="N151" s="86">
        <v>2.8</v>
      </c>
      <c r="O151" s="41" t="s">
        <v>3273</v>
      </c>
      <c r="P151" s="12">
        <v>2</v>
      </c>
    </row>
    <row r="152" spans="12:16" ht="11.25" customHeight="1">
      <c r="L152" s="12" t="s">
        <v>1540</v>
      </c>
      <c r="M152" s="12" t="s">
        <v>1029</v>
      </c>
      <c r="N152" s="86">
        <v>2.6</v>
      </c>
      <c r="O152" s="41" t="s">
        <v>3273</v>
      </c>
      <c r="P152" s="12">
        <v>2</v>
      </c>
    </row>
    <row r="153" spans="12:16" ht="11.25" customHeight="1">
      <c r="L153" s="12" t="s">
        <v>1543</v>
      </c>
      <c r="M153" s="12" t="s">
        <v>1030</v>
      </c>
      <c r="N153" s="86">
        <v>6</v>
      </c>
      <c r="O153" s="41" t="s">
        <v>3273</v>
      </c>
      <c r="P153" s="12">
        <v>5</v>
      </c>
    </row>
    <row r="154" spans="12:16" ht="11.25" customHeight="1">
      <c r="L154" s="12" t="s">
        <v>1047</v>
      </c>
      <c r="M154" s="12" t="s">
        <v>2725</v>
      </c>
      <c r="N154" s="86">
        <v>2.9</v>
      </c>
      <c r="O154" s="41" t="s">
        <v>3273</v>
      </c>
      <c r="P154" s="12">
        <v>2</v>
      </c>
    </row>
    <row r="155" spans="12:16" ht="11.25" customHeight="1">
      <c r="L155" s="12" t="s">
        <v>1049</v>
      </c>
      <c r="M155" s="12" t="s">
        <v>2724</v>
      </c>
      <c r="N155" s="86">
        <v>2.5</v>
      </c>
      <c r="O155" s="41" t="s">
        <v>3273</v>
      </c>
      <c r="P155" s="12">
        <v>2</v>
      </c>
    </row>
    <row r="156" spans="12:16" ht="11.25" customHeight="1">
      <c r="L156" s="12" t="s">
        <v>1051</v>
      </c>
      <c r="M156" s="12" t="s">
        <v>2723</v>
      </c>
      <c r="N156" s="86">
        <v>2.4</v>
      </c>
      <c r="O156" s="41" t="s">
        <v>3273</v>
      </c>
      <c r="P156" s="12">
        <v>2</v>
      </c>
    </row>
    <row r="157" spans="12:16" ht="11.25" customHeight="1">
      <c r="L157" s="22" t="s">
        <v>1053</v>
      </c>
      <c r="M157" s="12" t="s">
        <v>1054</v>
      </c>
      <c r="N157" s="86">
        <v>4.2</v>
      </c>
      <c r="O157" s="41" t="s">
        <v>3273</v>
      </c>
      <c r="P157" s="12">
        <v>4</v>
      </c>
    </row>
    <row r="158" spans="12:16" ht="11.25" customHeight="1">
      <c r="L158" s="22" t="s">
        <v>1055</v>
      </c>
      <c r="M158" s="22" t="s">
        <v>1056</v>
      </c>
      <c r="N158" s="86">
        <v>7.6</v>
      </c>
      <c r="O158" s="41" t="s">
        <v>3273</v>
      </c>
      <c r="P158" s="12">
        <v>5</v>
      </c>
    </row>
    <row r="159" spans="12:16" ht="11.25" customHeight="1">
      <c r="L159" s="22" t="s">
        <v>1057</v>
      </c>
      <c r="M159" s="22" t="s">
        <v>1058</v>
      </c>
      <c r="N159" s="86">
        <v>4.8</v>
      </c>
      <c r="O159" s="41" t="s">
        <v>3273</v>
      </c>
      <c r="P159" s="12">
        <v>4</v>
      </c>
    </row>
    <row r="160" spans="12:16" ht="11.25" customHeight="1">
      <c r="L160" s="12" t="s">
        <v>1059</v>
      </c>
      <c r="M160" s="12" t="s">
        <v>1060</v>
      </c>
      <c r="N160" s="86">
        <v>4.8</v>
      </c>
      <c r="O160" s="41" t="s">
        <v>3273</v>
      </c>
      <c r="P160" s="12">
        <v>4</v>
      </c>
    </row>
    <row r="161" spans="12:16" ht="11.25" customHeight="1">
      <c r="L161" s="22" t="s">
        <v>1061</v>
      </c>
      <c r="M161" s="22" t="s">
        <v>1062</v>
      </c>
      <c r="N161" s="86">
        <v>3</v>
      </c>
      <c r="O161" s="41" t="s">
        <v>3273</v>
      </c>
      <c r="P161" s="12">
        <v>3</v>
      </c>
    </row>
    <row r="162" spans="12:16" ht="11.25" customHeight="1">
      <c r="L162" s="22" t="s">
        <v>1063</v>
      </c>
      <c r="M162" s="22" t="s">
        <v>1064</v>
      </c>
      <c r="N162" s="86">
        <v>5.1</v>
      </c>
      <c r="O162" s="41" t="s">
        <v>3273</v>
      </c>
      <c r="P162" s="12">
        <v>5</v>
      </c>
    </row>
    <row r="163" spans="12:16" ht="11.25" customHeight="1">
      <c r="L163" s="22" t="s">
        <v>1065</v>
      </c>
      <c r="M163" s="22" t="s">
        <v>1066</v>
      </c>
      <c r="N163" s="86">
        <v>3.5</v>
      </c>
      <c r="O163" s="41" t="s">
        <v>3273</v>
      </c>
      <c r="P163" s="12">
        <v>3</v>
      </c>
    </row>
    <row r="164" spans="12:16" ht="11.25" customHeight="1">
      <c r="L164" s="22" t="s">
        <v>1067</v>
      </c>
      <c r="M164" s="22" t="s">
        <v>909</v>
      </c>
      <c r="N164" s="86">
        <v>2.6</v>
      </c>
      <c r="O164" s="41" t="s">
        <v>3273</v>
      </c>
      <c r="P164" s="12">
        <v>2</v>
      </c>
    </row>
    <row r="165" spans="12:16" ht="11.25" customHeight="1">
      <c r="L165" s="22" t="s">
        <v>910</v>
      </c>
      <c r="M165" s="22" t="s">
        <v>911</v>
      </c>
      <c r="N165" s="86">
        <v>6.1</v>
      </c>
      <c r="O165" s="41" t="s">
        <v>3273</v>
      </c>
      <c r="P165" s="12">
        <v>5</v>
      </c>
    </row>
    <row r="166" spans="12:16" ht="11.25" customHeight="1">
      <c r="L166" s="22" t="s">
        <v>912</v>
      </c>
      <c r="M166" s="22" t="s">
        <v>913</v>
      </c>
      <c r="N166" s="86">
        <v>2.9</v>
      </c>
      <c r="O166" s="41" t="s">
        <v>3273</v>
      </c>
      <c r="P166" s="12">
        <v>2</v>
      </c>
    </row>
    <row r="167" spans="12:16" ht="11.25" customHeight="1">
      <c r="L167" s="22" t="s">
        <v>914</v>
      </c>
      <c r="M167" s="22" t="s">
        <v>915</v>
      </c>
      <c r="N167" s="86">
        <v>1.7</v>
      </c>
      <c r="O167" s="41" t="s">
        <v>3285</v>
      </c>
      <c r="P167" s="12">
        <v>1</v>
      </c>
    </row>
    <row r="168" spans="12:16" ht="11.25" customHeight="1">
      <c r="L168" s="22" t="s">
        <v>916</v>
      </c>
      <c r="M168" s="22" t="s">
        <v>917</v>
      </c>
      <c r="N168" s="86">
        <v>3</v>
      </c>
      <c r="O168" s="41" t="s">
        <v>3273</v>
      </c>
      <c r="P168" s="12">
        <v>3</v>
      </c>
    </row>
    <row r="169" spans="12:16" ht="11.25" customHeight="1">
      <c r="L169" s="12" t="s">
        <v>918</v>
      </c>
      <c r="M169" s="12" t="s">
        <v>919</v>
      </c>
      <c r="N169" s="86">
        <v>3.1</v>
      </c>
      <c r="O169" s="41" t="s">
        <v>3273</v>
      </c>
      <c r="P169" s="12">
        <v>3</v>
      </c>
    </row>
    <row r="170" spans="12:16" ht="11.25" customHeight="1">
      <c r="L170" s="12" t="s">
        <v>920</v>
      </c>
      <c r="M170" s="12" t="s">
        <v>921</v>
      </c>
      <c r="N170" s="86">
        <v>3.4</v>
      </c>
      <c r="O170" s="41" t="s">
        <v>3273</v>
      </c>
      <c r="P170" s="12">
        <v>3</v>
      </c>
    </row>
    <row r="171" spans="12:16" ht="11.25" customHeight="1">
      <c r="L171" s="12" t="s">
        <v>922</v>
      </c>
      <c r="M171" s="12" t="s">
        <v>923</v>
      </c>
      <c r="N171" s="86">
        <v>4.9</v>
      </c>
      <c r="O171" s="41" t="s">
        <v>3273</v>
      </c>
      <c r="P171" s="12">
        <v>4</v>
      </c>
    </row>
    <row r="172" spans="12:16" ht="11.25" customHeight="1">
      <c r="L172" s="12" t="s">
        <v>924</v>
      </c>
      <c r="M172" s="12" t="s">
        <v>925</v>
      </c>
      <c r="N172" s="86">
        <v>5.4</v>
      </c>
      <c r="O172" s="41" t="s">
        <v>3273</v>
      </c>
      <c r="P172" s="12">
        <v>5</v>
      </c>
    </row>
    <row r="173" spans="12:16" ht="11.25" customHeight="1">
      <c r="L173" s="12" t="s">
        <v>926</v>
      </c>
      <c r="M173" s="12" t="s">
        <v>927</v>
      </c>
      <c r="N173" s="86">
        <v>4.9</v>
      </c>
      <c r="O173" s="41" t="s">
        <v>3273</v>
      </c>
      <c r="P173" s="12">
        <v>4</v>
      </c>
    </row>
    <row r="174" spans="12:16" ht="11.25" customHeight="1">
      <c r="L174" s="12" t="s">
        <v>928</v>
      </c>
      <c r="M174" s="12" t="s">
        <v>929</v>
      </c>
      <c r="N174" s="86">
        <v>3.6</v>
      </c>
      <c r="O174" s="41" t="s">
        <v>3273</v>
      </c>
      <c r="P174" s="12">
        <v>3</v>
      </c>
    </row>
    <row r="175" spans="12:16" ht="11.25" customHeight="1">
      <c r="L175" s="12" t="s">
        <v>930</v>
      </c>
      <c r="M175" s="12" t="s">
        <v>931</v>
      </c>
      <c r="N175" s="86">
        <v>1.8</v>
      </c>
      <c r="O175" s="41" t="s">
        <v>3285</v>
      </c>
      <c r="P175" s="12">
        <v>1</v>
      </c>
    </row>
    <row r="176" spans="12:16" ht="11.25" customHeight="1">
      <c r="L176" s="12" t="s">
        <v>932</v>
      </c>
      <c r="M176" s="12" t="s">
        <v>933</v>
      </c>
      <c r="N176" s="86">
        <v>4.1</v>
      </c>
      <c r="O176" s="41" t="s">
        <v>3273</v>
      </c>
      <c r="P176" s="12">
        <v>4</v>
      </c>
    </row>
    <row r="177" spans="12:16" ht="11.25" customHeight="1">
      <c r="L177" s="12" t="s">
        <v>934</v>
      </c>
      <c r="M177" s="12" t="s">
        <v>935</v>
      </c>
      <c r="N177" s="86">
        <v>3.4</v>
      </c>
      <c r="O177" s="41" t="s">
        <v>3273</v>
      </c>
      <c r="P177" s="12">
        <v>3</v>
      </c>
    </row>
    <row r="178" spans="12:16" ht="11.25" customHeight="1">
      <c r="L178" s="12" t="s">
        <v>936</v>
      </c>
      <c r="M178" s="12" t="s">
        <v>937</v>
      </c>
      <c r="N178" s="86">
        <v>3.1</v>
      </c>
      <c r="O178" s="41" t="s">
        <v>3285</v>
      </c>
      <c r="P178" s="12">
        <v>3</v>
      </c>
    </row>
    <row r="179" spans="12:16" ht="11.25" customHeight="1">
      <c r="L179" s="12" t="s">
        <v>938</v>
      </c>
      <c r="M179" s="12" t="s">
        <v>939</v>
      </c>
      <c r="N179" s="86">
        <v>3.3</v>
      </c>
      <c r="O179" s="41" t="s">
        <v>3273</v>
      </c>
      <c r="P179" s="12">
        <v>3</v>
      </c>
    </row>
    <row r="180" spans="12:16" ht="11.25" customHeight="1">
      <c r="L180" s="12" t="s">
        <v>21</v>
      </c>
      <c r="M180" s="12" t="s">
        <v>22</v>
      </c>
      <c r="N180" s="86">
        <v>5.8</v>
      </c>
      <c r="O180" s="41" t="s">
        <v>3273</v>
      </c>
      <c r="P180" s="12">
        <v>5</v>
      </c>
    </row>
    <row r="181" spans="12:16" ht="11.25" customHeight="1">
      <c r="L181" s="12" t="s">
        <v>23</v>
      </c>
      <c r="M181" s="12" t="s">
        <v>24</v>
      </c>
      <c r="N181" s="86">
        <v>3.8</v>
      </c>
      <c r="O181" s="41" t="s">
        <v>3273</v>
      </c>
      <c r="P181" s="12">
        <v>3</v>
      </c>
    </row>
    <row r="182" spans="12:16" ht="11.25" customHeight="1">
      <c r="L182" s="12" t="s">
        <v>25</v>
      </c>
      <c r="M182" s="12" t="s">
        <v>26</v>
      </c>
      <c r="N182" s="86">
        <v>2.6</v>
      </c>
      <c r="O182" s="41" t="s">
        <v>3273</v>
      </c>
      <c r="P182" s="12">
        <v>2</v>
      </c>
    </row>
    <row r="183" spans="12:16" ht="11.25" customHeight="1">
      <c r="L183" s="12" t="s">
        <v>27</v>
      </c>
      <c r="M183" s="12" t="s">
        <v>28</v>
      </c>
      <c r="N183" s="86">
        <v>2.6</v>
      </c>
      <c r="O183" s="41" t="s">
        <v>3273</v>
      </c>
      <c r="P183" s="12">
        <v>2</v>
      </c>
    </row>
    <row r="184" spans="12:16" ht="11.25" customHeight="1">
      <c r="L184" s="12" t="s">
        <v>29</v>
      </c>
      <c r="M184" s="12" t="s">
        <v>30</v>
      </c>
      <c r="N184" s="86">
        <v>2.7</v>
      </c>
      <c r="O184" s="41" t="s">
        <v>3273</v>
      </c>
      <c r="P184" s="12">
        <v>2</v>
      </c>
    </row>
    <row r="185" spans="12:16" ht="11.25" customHeight="1">
      <c r="L185" s="12" t="s">
        <v>31</v>
      </c>
      <c r="M185" s="12" t="s">
        <v>32</v>
      </c>
      <c r="N185" s="86">
        <v>3.4</v>
      </c>
      <c r="O185" s="41" t="s">
        <v>3273</v>
      </c>
      <c r="P185" s="12">
        <v>3</v>
      </c>
    </row>
    <row r="186" spans="12:16" ht="11.25" customHeight="1">
      <c r="L186" s="12" t="s">
        <v>2384</v>
      </c>
      <c r="M186" s="12" t="s">
        <v>2385</v>
      </c>
      <c r="N186" s="86">
        <v>2.4</v>
      </c>
      <c r="O186" s="41" t="s">
        <v>3285</v>
      </c>
      <c r="P186" s="12">
        <v>2</v>
      </c>
    </row>
    <row r="187" spans="12:16" ht="11.25" customHeight="1">
      <c r="L187" s="12" t="s">
        <v>2386</v>
      </c>
      <c r="M187" s="12" t="s">
        <v>3011</v>
      </c>
      <c r="N187" s="86">
        <v>2.6</v>
      </c>
      <c r="O187" s="41" t="s">
        <v>3273</v>
      </c>
      <c r="P187" s="12">
        <v>2</v>
      </c>
    </row>
    <row r="188" spans="12:16" ht="11.25" customHeight="1">
      <c r="L188" s="12" t="s">
        <v>2387</v>
      </c>
      <c r="M188" s="12" t="s">
        <v>2388</v>
      </c>
      <c r="N188" s="86">
        <v>5.7</v>
      </c>
      <c r="O188" s="41" t="s">
        <v>3273</v>
      </c>
      <c r="P188" s="12">
        <v>5</v>
      </c>
    </row>
    <row r="189" spans="12:16" ht="11.25" customHeight="1">
      <c r="L189" s="12" t="s">
        <v>2389</v>
      </c>
      <c r="M189" s="12" t="s">
        <v>3012</v>
      </c>
      <c r="N189" s="86">
        <v>3</v>
      </c>
      <c r="O189" s="41" t="s">
        <v>3273</v>
      </c>
      <c r="P189" s="12">
        <v>3</v>
      </c>
    </row>
    <row r="190" spans="12:16" ht="11.25" customHeight="1">
      <c r="L190" s="22" t="s">
        <v>2390</v>
      </c>
      <c r="M190" s="22" t="s">
        <v>3013</v>
      </c>
      <c r="N190" s="86">
        <v>2.5</v>
      </c>
      <c r="O190" s="41" t="s">
        <v>3273</v>
      </c>
      <c r="P190" s="12">
        <v>2</v>
      </c>
    </row>
    <row r="191" spans="12:16" ht="11.25" customHeight="1">
      <c r="L191" s="22" t="s">
        <v>2391</v>
      </c>
      <c r="M191" s="22" t="s">
        <v>2392</v>
      </c>
      <c r="N191" s="86">
        <v>1.6</v>
      </c>
      <c r="O191" s="41" t="s">
        <v>3285</v>
      </c>
      <c r="P191" s="12">
        <v>1</v>
      </c>
    </row>
    <row r="192" spans="12:16" ht="11.25" customHeight="1">
      <c r="L192" s="22" t="s">
        <v>2393</v>
      </c>
      <c r="M192" s="22" t="s">
        <v>2394</v>
      </c>
      <c r="N192" s="86">
        <v>1.6</v>
      </c>
      <c r="O192" s="41" t="s">
        <v>3285</v>
      </c>
      <c r="P192" s="12">
        <v>1</v>
      </c>
    </row>
    <row r="193" spans="12:16" ht="11.25" customHeight="1">
      <c r="L193" s="22" t="s">
        <v>2395</v>
      </c>
      <c r="M193" s="22" t="s">
        <v>3014</v>
      </c>
      <c r="N193" s="86">
        <v>0.9</v>
      </c>
      <c r="O193" s="41" t="s">
        <v>3285</v>
      </c>
      <c r="P193" s="12">
        <v>1</v>
      </c>
    </row>
    <row r="194" spans="12:16" ht="11.25" customHeight="1">
      <c r="L194" s="22" t="s">
        <v>2396</v>
      </c>
      <c r="M194" s="22" t="s">
        <v>2397</v>
      </c>
      <c r="N194" s="86">
        <v>1.4</v>
      </c>
      <c r="O194" s="41" t="s">
        <v>3285</v>
      </c>
      <c r="P194" s="12">
        <v>1</v>
      </c>
    </row>
    <row r="195" spans="12:16" ht="11.25" customHeight="1">
      <c r="L195" s="22" t="s">
        <v>2398</v>
      </c>
      <c r="M195" s="22" t="s">
        <v>2399</v>
      </c>
      <c r="N195" s="86">
        <v>1.7</v>
      </c>
      <c r="O195" s="41" t="s">
        <v>3273</v>
      </c>
      <c r="P195" s="12">
        <v>1</v>
      </c>
    </row>
    <row r="196" spans="12:16" ht="11.25" customHeight="1">
      <c r="L196" s="22" t="s">
        <v>2400</v>
      </c>
      <c r="M196" s="22" t="s">
        <v>2401</v>
      </c>
      <c r="N196" s="86">
        <v>1.6</v>
      </c>
      <c r="O196" s="41" t="s">
        <v>3285</v>
      </c>
      <c r="P196" s="12">
        <v>1</v>
      </c>
    </row>
    <row r="197" spans="12:16" ht="11.25" customHeight="1">
      <c r="L197" s="22" t="s">
        <v>2402</v>
      </c>
      <c r="M197" s="22" t="s">
        <v>2403</v>
      </c>
      <c r="N197" s="86">
        <v>2.4</v>
      </c>
      <c r="O197" s="41" t="s">
        <v>3285</v>
      </c>
      <c r="P197" s="12">
        <v>2</v>
      </c>
    </row>
    <row r="198" spans="12:16" ht="11.25" customHeight="1">
      <c r="L198" s="22" t="s">
        <v>2404</v>
      </c>
      <c r="M198" s="22" t="s">
        <v>3015</v>
      </c>
      <c r="N198" s="86">
        <v>4.1</v>
      </c>
      <c r="O198" s="41" t="s">
        <v>3273</v>
      </c>
      <c r="P198" s="12">
        <v>4</v>
      </c>
    </row>
    <row r="199" spans="12:16" ht="11.25" customHeight="1">
      <c r="L199" s="22" t="s">
        <v>2405</v>
      </c>
      <c r="M199" s="22" t="s">
        <v>2406</v>
      </c>
      <c r="N199" s="86">
        <v>1.6</v>
      </c>
      <c r="O199" s="41" t="s">
        <v>3285</v>
      </c>
      <c r="P199" s="12">
        <v>1</v>
      </c>
    </row>
    <row r="200" spans="12:16" ht="11.25" customHeight="1">
      <c r="L200" s="22" t="s">
        <v>2407</v>
      </c>
      <c r="M200" s="22" t="s">
        <v>2408</v>
      </c>
      <c r="N200" s="86">
        <v>2.2</v>
      </c>
      <c r="O200" s="41" t="s">
        <v>3273</v>
      </c>
      <c r="P200" s="12">
        <v>2</v>
      </c>
    </row>
    <row r="201" spans="12:16" ht="11.25" customHeight="1">
      <c r="L201" s="22" t="s">
        <v>2409</v>
      </c>
      <c r="M201" s="22" t="s">
        <v>3016</v>
      </c>
      <c r="N201" s="86">
        <v>1.2</v>
      </c>
      <c r="O201" s="41" t="s">
        <v>3285</v>
      </c>
      <c r="P201" s="12">
        <v>1</v>
      </c>
    </row>
    <row r="202" spans="12:16" ht="11.25" customHeight="1">
      <c r="L202" s="22" t="s">
        <v>2410</v>
      </c>
      <c r="M202" s="22" t="s">
        <v>2411</v>
      </c>
      <c r="N202" s="86">
        <v>4.1</v>
      </c>
      <c r="O202" s="41" t="s">
        <v>3273</v>
      </c>
      <c r="P202" s="12">
        <v>4</v>
      </c>
    </row>
    <row r="203" spans="12:16" ht="11.25" customHeight="1">
      <c r="L203" s="22" t="s">
        <v>2412</v>
      </c>
      <c r="M203" s="22" t="s">
        <v>2413</v>
      </c>
      <c r="N203" s="86">
        <v>1.6</v>
      </c>
      <c r="O203" s="41" t="s">
        <v>3273</v>
      </c>
      <c r="P203" s="12">
        <v>1</v>
      </c>
    </row>
    <row r="204" spans="12:16" ht="11.25" customHeight="1">
      <c r="L204" s="22" t="s">
        <v>2414</v>
      </c>
      <c r="M204" s="22" t="s">
        <v>2415</v>
      </c>
      <c r="N204" s="86" t="s">
        <v>1353</v>
      </c>
      <c r="O204" s="41"/>
      <c r="P204" s="86" t="s">
        <v>1353</v>
      </c>
    </row>
    <row r="205" spans="12:16" ht="11.25" customHeight="1">
      <c r="L205" s="22" t="s">
        <v>2416</v>
      </c>
      <c r="M205" s="22" t="s">
        <v>2417</v>
      </c>
      <c r="N205" s="86">
        <v>1.1</v>
      </c>
      <c r="O205" s="41" t="s">
        <v>3273</v>
      </c>
      <c r="P205" s="12">
        <v>1</v>
      </c>
    </row>
    <row r="206" spans="12:16" ht="11.25" customHeight="1">
      <c r="L206" s="12" t="s">
        <v>2418</v>
      </c>
      <c r="M206" s="12" t="s">
        <v>2419</v>
      </c>
      <c r="N206" s="86">
        <v>4.7</v>
      </c>
      <c r="O206" s="41" t="s">
        <v>3273</v>
      </c>
      <c r="P206" s="12">
        <v>4</v>
      </c>
    </row>
    <row r="207" spans="12:17" ht="11.25" customHeight="1">
      <c r="L207" s="12" t="s">
        <v>2420</v>
      </c>
      <c r="M207" s="131" t="s">
        <v>2421</v>
      </c>
      <c r="N207" s="86">
        <v>1.7</v>
      </c>
      <c r="O207" s="128" t="s">
        <v>3285</v>
      </c>
      <c r="P207" s="12">
        <v>1</v>
      </c>
      <c r="Q207" s="11">
        <v>2011</v>
      </c>
    </row>
    <row r="208" spans="12:16" ht="11.25" customHeight="1">
      <c r="L208" s="12" t="s">
        <v>2422</v>
      </c>
      <c r="M208" s="12" t="s">
        <v>3017</v>
      </c>
      <c r="N208" s="86" t="s">
        <v>1353</v>
      </c>
      <c r="O208" s="41"/>
      <c r="P208" s="86" t="s">
        <v>1353</v>
      </c>
    </row>
    <row r="209" spans="12:16" ht="11.25" customHeight="1">
      <c r="L209" s="12" t="s">
        <v>2423</v>
      </c>
      <c r="M209" s="12" t="s">
        <v>3018</v>
      </c>
      <c r="N209" s="86" t="s">
        <v>1353</v>
      </c>
      <c r="O209" s="41"/>
      <c r="P209" s="86" t="s">
        <v>1353</v>
      </c>
    </row>
    <row r="210" spans="12:16" ht="11.25" customHeight="1">
      <c r="L210" s="12" t="s">
        <v>2424</v>
      </c>
      <c r="M210" s="12" t="s">
        <v>2425</v>
      </c>
      <c r="N210" s="86">
        <v>2.2</v>
      </c>
      <c r="O210" s="41" t="s">
        <v>3273</v>
      </c>
      <c r="P210" s="12">
        <v>2</v>
      </c>
    </row>
    <row r="211" spans="12:16" ht="11.25" customHeight="1">
      <c r="L211" s="12" t="s">
        <v>2426</v>
      </c>
      <c r="M211" s="12" t="s">
        <v>2427</v>
      </c>
      <c r="N211" s="86">
        <v>1.5</v>
      </c>
      <c r="O211" s="41" t="s">
        <v>3273</v>
      </c>
      <c r="P211" s="12">
        <v>1</v>
      </c>
    </row>
    <row r="212" spans="12:16" ht="11.25" customHeight="1">
      <c r="L212" s="12" t="s">
        <v>2428</v>
      </c>
      <c r="M212" s="12" t="s">
        <v>2429</v>
      </c>
      <c r="N212" s="86">
        <v>1.1</v>
      </c>
      <c r="O212" s="41" t="s">
        <v>3273</v>
      </c>
      <c r="P212" s="12">
        <v>1</v>
      </c>
    </row>
    <row r="213" spans="12:16" ht="11.25" customHeight="1">
      <c r="L213" s="22" t="s">
        <v>2430</v>
      </c>
      <c r="M213" s="22" t="s">
        <v>2431</v>
      </c>
      <c r="N213" s="86">
        <v>0.9</v>
      </c>
      <c r="O213" s="41" t="s">
        <v>3285</v>
      </c>
      <c r="P213" s="12">
        <v>1</v>
      </c>
    </row>
    <row r="214" spans="12:16" ht="11.25" customHeight="1">
      <c r="L214" s="22" t="s">
        <v>2432</v>
      </c>
      <c r="M214" s="22" t="s">
        <v>2433</v>
      </c>
      <c r="N214" s="86">
        <v>0.9</v>
      </c>
      <c r="O214" s="41" t="s">
        <v>3273</v>
      </c>
      <c r="P214" s="12">
        <v>1</v>
      </c>
    </row>
    <row r="215" spans="12:16" ht="11.25" customHeight="1">
      <c r="L215" s="22" t="s">
        <v>2434</v>
      </c>
      <c r="M215" s="22" t="s">
        <v>1354</v>
      </c>
      <c r="N215" s="86">
        <v>6.8</v>
      </c>
      <c r="O215" s="41" t="s">
        <v>3273</v>
      </c>
      <c r="P215" s="12">
        <v>5</v>
      </c>
    </row>
    <row r="216" spans="12:16" ht="11.25" customHeight="1">
      <c r="L216" s="22" t="s">
        <v>2435</v>
      </c>
      <c r="M216" s="22" t="s">
        <v>2436</v>
      </c>
      <c r="N216" s="86">
        <v>0.7</v>
      </c>
      <c r="O216" s="41" t="s">
        <v>3285</v>
      </c>
      <c r="P216" s="12">
        <v>1</v>
      </c>
    </row>
    <row r="217" spans="12:16" ht="11.25" customHeight="1">
      <c r="L217" s="12" t="s">
        <v>2437</v>
      </c>
      <c r="M217" s="22" t="s">
        <v>2438</v>
      </c>
      <c r="N217" s="86">
        <v>4.7</v>
      </c>
      <c r="O217" s="41" t="s">
        <v>3273</v>
      </c>
      <c r="P217" s="12">
        <v>4</v>
      </c>
    </row>
    <row r="218" spans="12:16" ht="11.25" customHeight="1">
      <c r="L218" s="12" t="s">
        <v>2439</v>
      </c>
      <c r="M218" s="22" t="s">
        <v>2440</v>
      </c>
      <c r="N218" s="86">
        <v>3</v>
      </c>
      <c r="O218" s="41" t="s">
        <v>3273</v>
      </c>
      <c r="P218" s="12">
        <v>3</v>
      </c>
    </row>
    <row r="219" spans="12:16" ht="11.25" customHeight="1">
      <c r="L219" s="22" t="s">
        <v>2441</v>
      </c>
      <c r="M219" s="22" t="s">
        <v>2442</v>
      </c>
      <c r="N219" s="86">
        <v>6.5</v>
      </c>
      <c r="O219" s="41" t="s">
        <v>3273</v>
      </c>
      <c r="P219" s="12">
        <v>5</v>
      </c>
    </row>
    <row r="220" spans="12:16" ht="11.25" customHeight="1">
      <c r="L220" s="22" t="s">
        <v>2443</v>
      </c>
      <c r="M220" s="22" t="s">
        <v>2444</v>
      </c>
      <c r="N220" s="86">
        <v>8.6</v>
      </c>
      <c r="O220" s="41" t="s">
        <v>3273</v>
      </c>
      <c r="P220" s="12">
        <v>5</v>
      </c>
    </row>
    <row r="221" spans="12:16" ht="11.25" customHeight="1">
      <c r="L221" s="22" t="s">
        <v>2445</v>
      </c>
      <c r="M221" s="22" t="s">
        <v>2446</v>
      </c>
      <c r="N221" s="86">
        <v>3.9</v>
      </c>
      <c r="O221" s="41" t="s">
        <v>3273</v>
      </c>
      <c r="P221" s="12">
        <v>3</v>
      </c>
    </row>
    <row r="222" spans="12:16" ht="11.25" customHeight="1">
      <c r="L222" s="22" t="s">
        <v>2447</v>
      </c>
      <c r="M222" s="12" t="s">
        <v>2448</v>
      </c>
      <c r="N222" s="86">
        <v>3</v>
      </c>
      <c r="O222" s="41" t="s">
        <v>3273</v>
      </c>
      <c r="P222" s="12">
        <v>3</v>
      </c>
    </row>
    <row r="223" spans="12:16" ht="11.25" customHeight="1">
      <c r="L223" s="22" t="s">
        <v>2449</v>
      </c>
      <c r="M223" s="22" t="s">
        <v>2450</v>
      </c>
      <c r="N223" s="86">
        <v>2.6</v>
      </c>
      <c r="O223" s="41" t="s">
        <v>3273</v>
      </c>
      <c r="P223" s="12">
        <v>2</v>
      </c>
    </row>
    <row r="224" spans="12:16" ht="11.25" customHeight="1">
      <c r="L224" s="22" t="s">
        <v>2452</v>
      </c>
      <c r="M224" s="22" t="s">
        <v>2453</v>
      </c>
      <c r="N224" s="86">
        <v>4.2</v>
      </c>
      <c r="O224" s="41" t="s">
        <v>3273</v>
      </c>
      <c r="P224" s="12">
        <v>4</v>
      </c>
    </row>
    <row r="225" spans="12:16" ht="11.25" customHeight="1">
      <c r="L225" s="22" t="s">
        <v>196</v>
      </c>
      <c r="M225" s="22" t="s">
        <v>198</v>
      </c>
      <c r="N225" s="86">
        <v>9.4</v>
      </c>
      <c r="O225" s="41" t="s">
        <v>3273</v>
      </c>
      <c r="P225" s="12">
        <v>5</v>
      </c>
    </row>
    <row r="226" spans="12:16" ht="11.25" customHeight="1">
      <c r="L226" s="22" t="s">
        <v>197</v>
      </c>
      <c r="M226" s="22" t="s">
        <v>2451</v>
      </c>
      <c r="N226" s="86">
        <v>3.8</v>
      </c>
      <c r="O226" s="41" t="s">
        <v>3273</v>
      </c>
      <c r="P226" s="12">
        <v>3</v>
      </c>
    </row>
    <row r="227" spans="12:16" ht="11.25" customHeight="1">
      <c r="L227" s="12" t="s">
        <v>200</v>
      </c>
      <c r="M227" s="12" t="s">
        <v>201</v>
      </c>
      <c r="N227" s="86">
        <v>4.1</v>
      </c>
      <c r="O227" s="41" t="s">
        <v>3273</v>
      </c>
      <c r="P227" s="12">
        <v>4</v>
      </c>
    </row>
    <row r="228" spans="12:16" ht="11.25" customHeight="1">
      <c r="L228" s="12" t="s">
        <v>2454</v>
      </c>
      <c r="M228" s="12" t="s">
        <v>2455</v>
      </c>
      <c r="N228" s="86" t="s">
        <v>1353</v>
      </c>
      <c r="O228" s="41"/>
      <c r="P228" s="86" t="s">
        <v>1353</v>
      </c>
    </row>
    <row r="229" spans="12:16" ht="11.25" customHeight="1">
      <c r="L229" s="12" t="s">
        <v>2456</v>
      </c>
      <c r="M229" s="12" t="s">
        <v>2457</v>
      </c>
      <c r="N229" s="86">
        <v>8.5</v>
      </c>
      <c r="O229" s="41" t="s">
        <v>3273</v>
      </c>
      <c r="P229" s="12">
        <v>5</v>
      </c>
    </row>
    <row r="230" spans="12:16" ht="11.25" customHeight="1">
      <c r="L230" s="12" t="s">
        <v>2458</v>
      </c>
      <c r="M230" s="12" t="s">
        <v>2459</v>
      </c>
      <c r="N230" s="86">
        <v>4.2</v>
      </c>
      <c r="O230" s="41" t="s">
        <v>3273</v>
      </c>
      <c r="P230" s="12">
        <v>4</v>
      </c>
    </row>
    <row r="231" spans="12:16" ht="11.25" customHeight="1">
      <c r="L231" s="12" t="s">
        <v>2460</v>
      </c>
      <c r="M231" s="12" t="s">
        <v>2461</v>
      </c>
      <c r="N231" s="86">
        <v>2.3</v>
      </c>
      <c r="O231" s="41" t="s">
        <v>3273</v>
      </c>
      <c r="P231" s="12">
        <v>2</v>
      </c>
    </row>
    <row r="232" spans="12:16" ht="11.25" customHeight="1">
      <c r="L232" s="25" t="s">
        <v>2462</v>
      </c>
      <c r="M232" s="25" t="s">
        <v>2463</v>
      </c>
      <c r="N232" s="86">
        <v>5.5</v>
      </c>
      <c r="O232" s="41" t="s">
        <v>3273</v>
      </c>
      <c r="P232" s="12">
        <v>5</v>
      </c>
    </row>
    <row r="233" spans="12:16" ht="11.25" customHeight="1">
      <c r="L233" s="25" t="s">
        <v>2464</v>
      </c>
      <c r="M233" s="25" t="s">
        <v>2465</v>
      </c>
      <c r="N233" s="86">
        <v>4</v>
      </c>
      <c r="O233" s="41" t="s">
        <v>3273</v>
      </c>
      <c r="P233" s="12">
        <v>4</v>
      </c>
    </row>
    <row r="234" spans="12:16" ht="11.25" customHeight="1">
      <c r="L234" s="25" t="s">
        <v>2466</v>
      </c>
      <c r="M234" s="25" t="s">
        <v>2467</v>
      </c>
      <c r="N234" s="86">
        <v>2.3</v>
      </c>
      <c r="O234" s="41" t="s">
        <v>3273</v>
      </c>
      <c r="P234" s="12">
        <v>2</v>
      </c>
    </row>
    <row r="235" spans="12:16" ht="11.25" customHeight="1">
      <c r="L235" s="25" t="s">
        <v>2468</v>
      </c>
      <c r="M235" s="25" t="s">
        <v>2469</v>
      </c>
      <c r="N235" s="86">
        <v>3.6</v>
      </c>
      <c r="O235" s="41" t="s">
        <v>3273</v>
      </c>
      <c r="P235" s="12">
        <v>3</v>
      </c>
    </row>
    <row r="236" spans="12:16" ht="11.25" customHeight="1">
      <c r="L236" s="25" t="s">
        <v>2470</v>
      </c>
      <c r="M236" s="25" t="s">
        <v>2471</v>
      </c>
      <c r="N236" s="86">
        <v>2.9</v>
      </c>
      <c r="O236" s="41" t="s">
        <v>3273</v>
      </c>
      <c r="P236" s="12">
        <v>2</v>
      </c>
    </row>
    <row r="237" spans="12:17" ht="11.25" customHeight="1">
      <c r="L237" s="25" t="s">
        <v>2472</v>
      </c>
      <c r="M237" s="161" t="s">
        <v>2473</v>
      </c>
      <c r="N237" s="86">
        <v>2.7</v>
      </c>
      <c r="O237" s="128" t="s">
        <v>3285</v>
      </c>
      <c r="P237" s="12">
        <v>2</v>
      </c>
      <c r="Q237" s="11">
        <v>2011</v>
      </c>
    </row>
    <row r="238" spans="12:16" ht="11.25" customHeight="1">
      <c r="L238" s="25" t="s">
        <v>2474</v>
      </c>
      <c r="M238" s="25" t="s">
        <v>2475</v>
      </c>
      <c r="N238" s="86">
        <v>3.5</v>
      </c>
      <c r="O238" s="41" t="s">
        <v>3273</v>
      </c>
      <c r="P238" s="12">
        <v>3</v>
      </c>
    </row>
    <row r="239" spans="12:16" ht="11.25" customHeight="1">
      <c r="L239" s="25" t="s">
        <v>2476</v>
      </c>
      <c r="M239" s="25" t="s">
        <v>2477</v>
      </c>
      <c r="N239" s="86" t="s">
        <v>1353</v>
      </c>
      <c r="O239" s="41"/>
      <c r="P239" s="86" t="s">
        <v>1353</v>
      </c>
    </row>
    <row r="240" spans="12:16" ht="11.25" customHeight="1">
      <c r="L240" s="25" t="s">
        <v>2479</v>
      </c>
      <c r="M240" s="25" t="s">
        <v>2480</v>
      </c>
      <c r="N240" s="86">
        <v>3.7</v>
      </c>
      <c r="O240" s="41" t="s">
        <v>3273</v>
      </c>
      <c r="P240" s="12">
        <v>3</v>
      </c>
    </row>
    <row r="241" spans="12:16" ht="11.25" customHeight="1">
      <c r="L241" s="25" t="s">
        <v>2481</v>
      </c>
      <c r="M241" s="25" t="s">
        <v>2482</v>
      </c>
      <c r="N241" s="86">
        <v>3.8</v>
      </c>
      <c r="O241" s="41" t="s">
        <v>3273</v>
      </c>
      <c r="P241" s="12">
        <v>3</v>
      </c>
    </row>
    <row r="242" spans="12:16" ht="11.25" customHeight="1">
      <c r="L242" s="25" t="s">
        <v>13</v>
      </c>
      <c r="M242" s="25" t="s">
        <v>2478</v>
      </c>
      <c r="N242" s="86">
        <v>7.9</v>
      </c>
      <c r="O242" s="41" t="s">
        <v>3273</v>
      </c>
      <c r="P242" s="12">
        <v>5</v>
      </c>
    </row>
    <row r="243" spans="12:16" ht="11.25" customHeight="1">
      <c r="L243" s="25" t="s">
        <v>14</v>
      </c>
      <c r="M243" s="25" t="s">
        <v>2483</v>
      </c>
      <c r="N243" s="86">
        <v>3.9</v>
      </c>
      <c r="O243" s="41" t="s">
        <v>3273</v>
      </c>
      <c r="P243" s="12">
        <v>3</v>
      </c>
    </row>
    <row r="244" spans="12:18" ht="11.25" customHeight="1">
      <c r="L244" s="25" t="s">
        <v>2484</v>
      </c>
      <c r="M244" s="25" t="s">
        <v>3039</v>
      </c>
      <c r="N244" s="86">
        <v>2.9</v>
      </c>
      <c r="O244" s="41" t="s">
        <v>3285</v>
      </c>
      <c r="P244" s="12">
        <v>2</v>
      </c>
      <c r="Q244" s="27"/>
      <c r="R244" s="38"/>
    </row>
    <row r="245" spans="12:18" ht="11.25" customHeight="1">
      <c r="L245" s="25" t="s">
        <v>3040</v>
      </c>
      <c r="M245" s="25" t="s">
        <v>3041</v>
      </c>
      <c r="N245" s="86">
        <v>2.9</v>
      </c>
      <c r="O245" s="41" t="s">
        <v>3285</v>
      </c>
      <c r="P245" s="12">
        <v>2</v>
      </c>
      <c r="Q245" s="27"/>
      <c r="R245" s="38"/>
    </row>
    <row r="246" spans="12:18" ht="11.25" customHeight="1">
      <c r="L246" s="25" t="s">
        <v>3042</v>
      </c>
      <c r="M246" s="25" t="s">
        <v>3043</v>
      </c>
      <c r="N246" s="86">
        <v>3.6</v>
      </c>
      <c r="O246" s="41" t="s">
        <v>3273</v>
      </c>
      <c r="P246" s="12">
        <v>3</v>
      </c>
      <c r="Q246" s="27"/>
      <c r="R246" s="27"/>
    </row>
    <row r="247" spans="12:18" ht="11.25" customHeight="1">
      <c r="L247" s="25" t="s">
        <v>3044</v>
      </c>
      <c r="M247" s="25" t="s">
        <v>3045</v>
      </c>
      <c r="N247" s="86">
        <v>3.1</v>
      </c>
      <c r="O247" s="41" t="s">
        <v>3273</v>
      </c>
      <c r="P247" s="12">
        <v>3</v>
      </c>
      <c r="Q247" s="27"/>
      <c r="R247" s="27"/>
    </row>
    <row r="248" spans="12:18" ht="11.25" customHeight="1">
      <c r="L248" s="25" t="s">
        <v>3046</v>
      </c>
      <c r="M248" s="25" t="s">
        <v>1847</v>
      </c>
      <c r="N248" s="86">
        <v>4</v>
      </c>
      <c r="O248" s="41" t="s">
        <v>3273</v>
      </c>
      <c r="P248" s="12">
        <v>4</v>
      </c>
      <c r="Q248" s="27"/>
      <c r="R248" s="27"/>
    </row>
    <row r="249" spans="12:18" ht="11.25" customHeight="1">
      <c r="L249" s="25" t="s">
        <v>1848</v>
      </c>
      <c r="M249" s="25" t="s">
        <v>1849</v>
      </c>
      <c r="N249" s="86">
        <v>2.8</v>
      </c>
      <c r="O249" s="41" t="s">
        <v>3273</v>
      </c>
      <c r="P249" s="12">
        <v>2</v>
      </c>
      <c r="Q249" s="27"/>
      <c r="R249" s="27"/>
    </row>
    <row r="250" spans="12:18" ht="11.25" customHeight="1">
      <c r="L250" s="25" t="s">
        <v>1850</v>
      </c>
      <c r="M250" s="25" t="s">
        <v>1851</v>
      </c>
      <c r="N250" s="86" t="s">
        <v>1353</v>
      </c>
      <c r="O250" s="41"/>
      <c r="P250" s="86" t="s">
        <v>1353</v>
      </c>
      <c r="Q250" s="27"/>
      <c r="R250" s="27"/>
    </row>
    <row r="251" spans="12:18" ht="11.25" customHeight="1">
      <c r="L251" s="25" t="s">
        <v>1852</v>
      </c>
      <c r="M251" s="25" t="s">
        <v>1853</v>
      </c>
      <c r="N251" s="86">
        <v>4.4</v>
      </c>
      <c r="O251" s="41" t="s">
        <v>3273</v>
      </c>
      <c r="P251" s="12">
        <v>4</v>
      </c>
      <c r="Q251" s="27"/>
      <c r="R251" s="27"/>
    </row>
    <row r="252" spans="12:18" ht="11.25" customHeight="1">
      <c r="L252" s="25" t="s">
        <v>1854</v>
      </c>
      <c r="M252" s="25" t="s">
        <v>1855</v>
      </c>
      <c r="N252" s="86">
        <v>3.8</v>
      </c>
      <c r="O252" s="41" t="s">
        <v>3273</v>
      </c>
      <c r="P252" s="12">
        <v>3</v>
      </c>
      <c r="Q252" s="27"/>
      <c r="R252" s="27"/>
    </row>
    <row r="253" spans="12:18" ht="11.25" customHeight="1">
      <c r="L253" s="25" t="s">
        <v>1856</v>
      </c>
      <c r="M253" s="25" t="s">
        <v>1857</v>
      </c>
      <c r="N253" s="86">
        <v>2.8</v>
      </c>
      <c r="O253" s="41" t="s">
        <v>3273</v>
      </c>
      <c r="P253" s="12">
        <v>2</v>
      </c>
      <c r="Q253" s="27"/>
      <c r="R253" s="27"/>
    </row>
    <row r="254" spans="12:18" ht="11.25" customHeight="1">
      <c r="L254" s="25" t="s">
        <v>1858</v>
      </c>
      <c r="M254" s="25" t="s">
        <v>1859</v>
      </c>
      <c r="N254" s="86">
        <v>5.5</v>
      </c>
      <c r="O254" s="41" t="s">
        <v>3273</v>
      </c>
      <c r="P254" s="12">
        <v>5</v>
      </c>
      <c r="Q254" s="27"/>
      <c r="R254" s="27"/>
    </row>
    <row r="255" spans="12:18" ht="11.25" customHeight="1">
      <c r="L255" s="25" t="s">
        <v>1860</v>
      </c>
      <c r="M255" s="25" t="s">
        <v>1861</v>
      </c>
      <c r="N255" s="86">
        <v>7.5</v>
      </c>
      <c r="O255" s="41" t="s">
        <v>3273</v>
      </c>
      <c r="P255" s="12">
        <v>5</v>
      </c>
      <c r="Q255" s="27"/>
      <c r="R255" s="27"/>
    </row>
    <row r="256" spans="12:18" ht="11.25" customHeight="1">
      <c r="L256" s="25" t="s">
        <v>1862</v>
      </c>
      <c r="M256" s="25" t="s">
        <v>1863</v>
      </c>
      <c r="N256" s="86">
        <v>4.1</v>
      </c>
      <c r="O256" s="41" t="s">
        <v>3273</v>
      </c>
      <c r="P256" s="12">
        <v>4</v>
      </c>
      <c r="Q256" s="27"/>
      <c r="R256" s="27"/>
    </row>
    <row r="257" spans="12:18" ht="11.25" customHeight="1">
      <c r="L257" s="25" t="s">
        <v>1864</v>
      </c>
      <c r="M257" s="25" t="s">
        <v>1865</v>
      </c>
      <c r="N257" s="86">
        <v>6.4</v>
      </c>
      <c r="O257" s="41" t="s">
        <v>3273</v>
      </c>
      <c r="P257" s="12">
        <v>5</v>
      </c>
      <c r="Q257" s="27"/>
      <c r="R257" s="27"/>
    </row>
    <row r="258" spans="12:18" ht="11.25" customHeight="1">
      <c r="L258" s="25" t="s">
        <v>1866</v>
      </c>
      <c r="M258" s="25" t="s">
        <v>1867</v>
      </c>
      <c r="N258" s="86">
        <v>6.5</v>
      </c>
      <c r="O258" s="41" t="s">
        <v>3273</v>
      </c>
      <c r="P258" s="12">
        <v>5</v>
      </c>
      <c r="Q258" s="27"/>
      <c r="R258" s="27"/>
    </row>
    <row r="259" spans="12:18" ht="11.25" customHeight="1">
      <c r="L259" s="25" t="s">
        <v>1868</v>
      </c>
      <c r="M259" s="25" t="s">
        <v>563</v>
      </c>
      <c r="N259" s="86">
        <v>9.7</v>
      </c>
      <c r="O259" s="41" t="s">
        <v>3273</v>
      </c>
      <c r="P259" s="12">
        <v>5</v>
      </c>
      <c r="Q259" s="27"/>
      <c r="R259" s="27"/>
    </row>
    <row r="260" spans="12:18" ht="11.25" customHeight="1">
      <c r="L260" s="25" t="s">
        <v>564</v>
      </c>
      <c r="M260" s="25" t="s">
        <v>565</v>
      </c>
      <c r="N260" s="86">
        <v>7.4</v>
      </c>
      <c r="O260" s="41" t="s">
        <v>3273</v>
      </c>
      <c r="P260" s="12">
        <v>5</v>
      </c>
      <c r="Q260" s="27"/>
      <c r="R260" s="27"/>
    </row>
    <row r="261" spans="12:18" ht="11.25" customHeight="1">
      <c r="L261" s="25" t="s">
        <v>566</v>
      </c>
      <c r="M261" s="25" t="s">
        <v>636</v>
      </c>
      <c r="N261" s="86">
        <v>5.3</v>
      </c>
      <c r="O261" s="41" t="s">
        <v>3273</v>
      </c>
      <c r="P261" s="12">
        <v>5</v>
      </c>
      <c r="Q261" s="27"/>
      <c r="R261" s="27"/>
    </row>
    <row r="262" spans="12:18" ht="11.25" customHeight="1">
      <c r="L262" s="25" t="s">
        <v>637</v>
      </c>
      <c r="M262" s="25" t="s">
        <v>638</v>
      </c>
      <c r="N262" s="86">
        <v>2.9</v>
      </c>
      <c r="O262" s="41" t="s">
        <v>3273</v>
      </c>
      <c r="P262" s="12">
        <v>2</v>
      </c>
      <c r="Q262" s="27"/>
      <c r="R262" s="27"/>
    </row>
    <row r="263" spans="12:18" ht="11.25" customHeight="1">
      <c r="L263" s="25" t="s">
        <v>639</v>
      </c>
      <c r="M263" s="25" t="s">
        <v>640</v>
      </c>
      <c r="N263" s="86">
        <v>5</v>
      </c>
      <c r="O263" s="41" t="s">
        <v>3273</v>
      </c>
      <c r="P263" s="12">
        <v>5</v>
      </c>
      <c r="Q263" s="27"/>
      <c r="R263" s="27"/>
    </row>
    <row r="264" spans="12:18" ht="11.25" customHeight="1">
      <c r="L264" s="25" t="s">
        <v>641</v>
      </c>
      <c r="M264" s="25" t="s">
        <v>642</v>
      </c>
      <c r="N264" s="86">
        <v>2.7</v>
      </c>
      <c r="O264" s="41" t="s">
        <v>3285</v>
      </c>
      <c r="P264" s="12">
        <v>2</v>
      </c>
      <c r="Q264" s="27"/>
      <c r="R264" s="27"/>
    </row>
    <row r="265" spans="12:18" ht="11.25" customHeight="1">
      <c r="L265" s="25" t="s">
        <v>643</v>
      </c>
      <c r="M265" s="25" t="s">
        <v>644</v>
      </c>
      <c r="N265" s="86" t="s">
        <v>1353</v>
      </c>
      <c r="O265" s="41"/>
      <c r="P265" s="86" t="s">
        <v>1353</v>
      </c>
      <c r="Q265" s="27"/>
      <c r="R265" s="27"/>
    </row>
    <row r="266" spans="12:18" ht="11.25" customHeight="1">
      <c r="L266" s="25" t="s">
        <v>645</v>
      </c>
      <c r="M266" s="25" t="s">
        <v>646</v>
      </c>
      <c r="N266" s="86">
        <v>2.9</v>
      </c>
      <c r="O266" s="41" t="s">
        <v>3285</v>
      </c>
      <c r="P266" s="12">
        <v>2</v>
      </c>
      <c r="Q266" s="27"/>
      <c r="R266" s="27"/>
    </row>
    <row r="267" spans="12:18" ht="11.25" customHeight="1">
      <c r="L267" s="25" t="s">
        <v>647</v>
      </c>
      <c r="M267" s="25" t="s">
        <v>648</v>
      </c>
      <c r="N267" s="86">
        <v>2.3</v>
      </c>
      <c r="O267" s="41" t="s">
        <v>3285</v>
      </c>
      <c r="P267" s="12">
        <v>2</v>
      </c>
      <c r="Q267" s="27"/>
      <c r="R267" s="27"/>
    </row>
    <row r="268" spans="12:18" ht="11.25" customHeight="1">
      <c r="L268" s="25" t="s">
        <v>649</v>
      </c>
      <c r="M268" s="25" t="s">
        <v>650</v>
      </c>
      <c r="N268" s="86">
        <v>3.5</v>
      </c>
      <c r="O268" s="41" t="s">
        <v>3285</v>
      </c>
      <c r="P268" s="12">
        <v>3</v>
      </c>
      <c r="Q268" s="27"/>
      <c r="R268" s="27"/>
    </row>
    <row r="269" spans="12:18" ht="11.25" customHeight="1">
      <c r="L269" s="25" t="s">
        <v>651</v>
      </c>
      <c r="M269" s="25" t="s">
        <v>652</v>
      </c>
      <c r="N269" s="86">
        <v>5</v>
      </c>
      <c r="O269" s="41" t="s">
        <v>3273</v>
      </c>
      <c r="P269" s="12">
        <v>5</v>
      </c>
      <c r="Q269" s="27"/>
      <c r="R269" s="27"/>
    </row>
    <row r="270" spans="12:16" ht="11.25" customHeight="1">
      <c r="L270" s="25" t="s">
        <v>653</v>
      </c>
      <c r="M270" s="25" t="s">
        <v>1367</v>
      </c>
      <c r="N270" s="86">
        <v>3.4</v>
      </c>
      <c r="O270" s="41" t="s">
        <v>3273</v>
      </c>
      <c r="P270" s="12">
        <v>3</v>
      </c>
    </row>
    <row r="271" spans="12:16" ht="11.25" customHeight="1">
      <c r="L271" s="25" t="s">
        <v>1368</v>
      </c>
      <c r="M271" s="25" t="s">
        <v>1369</v>
      </c>
      <c r="N271" s="86" t="s">
        <v>1353</v>
      </c>
      <c r="O271" s="41"/>
      <c r="P271" s="86" t="s">
        <v>1353</v>
      </c>
    </row>
    <row r="272" spans="12:16" ht="11.25" customHeight="1">
      <c r="L272" s="25" t="s">
        <v>1370</v>
      </c>
      <c r="M272" s="25" t="s">
        <v>1371</v>
      </c>
      <c r="N272" s="86" t="s">
        <v>1353</v>
      </c>
      <c r="O272" s="41"/>
      <c r="P272" s="86" t="s">
        <v>1353</v>
      </c>
    </row>
    <row r="273" spans="12:16" ht="11.25" customHeight="1">
      <c r="L273" s="25" t="s">
        <v>1372</v>
      </c>
      <c r="M273" s="25" t="s">
        <v>2652</v>
      </c>
      <c r="N273" s="86">
        <v>2.9</v>
      </c>
      <c r="O273" s="41" t="s">
        <v>3273</v>
      </c>
      <c r="P273" s="12">
        <v>2</v>
      </c>
    </row>
    <row r="274" spans="12:16" ht="11.25" customHeight="1">
      <c r="L274" s="89" t="s">
        <v>1792</v>
      </c>
      <c r="M274" s="89" t="s">
        <v>1373</v>
      </c>
      <c r="N274" s="86">
        <v>4.8</v>
      </c>
      <c r="O274" s="41" t="s">
        <v>3273</v>
      </c>
      <c r="P274" s="12">
        <v>4</v>
      </c>
    </row>
    <row r="275" spans="12:16" ht="11.25" customHeight="1">
      <c r="L275" s="89" t="s">
        <v>1793</v>
      </c>
      <c r="M275" s="89" t="s">
        <v>1374</v>
      </c>
      <c r="N275" s="86" t="s">
        <v>1353</v>
      </c>
      <c r="O275" s="41"/>
      <c r="P275" s="86" t="s">
        <v>1353</v>
      </c>
    </row>
    <row r="276" spans="12:16" ht="11.25" customHeight="1">
      <c r="L276" s="89" t="s">
        <v>1375</v>
      </c>
      <c r="M276" s="89" t="s">
        <v>1376</v>
      </c>
      <c r="N276" s="86">
        <v>7.1</v>
      </c>
      <c r="O276" s="41" t="s">
        <v>3273</v>
      </c>
      <c r="P276" s="12">
        <v>5</v>
      </c>
    </row>
    <row r="277" spans="12:16" ht="11.25" customHeight="1">
      <c r="L277" s="89" t="s">
        <v>1377</v>
      </c>
      <c r="M277" s="89" t="s">
        <v>1378</v>
      </c>
      <c r="N277" s="86">
        <v>2.2</v>
      </c>
      <c r="O277" s="41" t="s">
        <v>3285</v>
      </c>
      <c r="P277" s="12">
        <v>2</v>
      </c>
    </row>
    <row r="278" spans="12:16" ht="11.25" customHeight="1">
      <c r="L278" s="89" t="s">
        <v>1379</v>
      </c>
      <c r="M278" s="89" t="s">
        <v>1380</v>
      </c>
      <c r="N278" s="86">
        <v>3</v>
      </c>
      <c r="O278" s="41" t="s">
        <v>3273</v>
      </c>
      <c r="P278" s="12">
        <v>3</v>
      </c>
    </row>
    <row r="279" spans="12:16" ht="11.25" customHeight="1">
      <c r="L279" s="89" t="s">
        <v>1381</v>
      </c>
      <c r="M279" s="89" t="s">
        <v>1382</v>
      </c>
      <c r="N279" s="86">
        <v>2.2</v>
      </c>
      <c r="O279" s="41" t="s">
        <v>3273</v>
      </c>
      <c r="P279" s="12">
        <v>2</v>
      </c>
    </row>
    <row r="280" spans="12:16" ht="11.25" customHeight="1">
      <c r="L280" s="89" t="s">
        <v>1383</v>
      </c>
      <c r="M280" s="89" t="s">
        <v>1384</v>
      </c>
      <c r="N280" s="86">
        <v>2.1</v>
      </c>
      <c r="O280" s="41" t="s">
        <v>3273</v>
      </c>
      <c r="P280" s="12">
        <v>2</v>
      </c>
    </row>
    <row r="281" spans="12:16" ht="11.25" customHeight="1">
      <c r="L281" s="89" t="s">
        <v>1385</v>
      </c>
      <c r="M281" s="89" t="s">
        <v>1386</v>
      </c>
      <c r="N281" s="86">
        <v>3.5</v>
      </c>
      <c r="O281" s="41" t="s">
        <v>3273</v>
      </c>
      <c r="P281" s="12">
        <v>3</v>
      </c>
    </row>
    <row r="282" spans="12:16" ht="11.25" customHeight="1">
      <c r="L282" s="89" t="s">
        <v>1387</v>
      </c>
      <c r="M282" s="89" t="s">
        <v>1388</v>
      </c>
      <c r="N282" s="86">
        <v>2</v>
      </c>
      <c r="O282" s="41" t="s">
        <v>3285</v>
      </c>
      <c r="P282" s="12">
        <v>2</v>
      </c>
    </row>
    <row r="283" spans="12:16" ht="11.25" customHeight="1">
      <c r="L283" s="89" t="s">
        <v>1389</v>
      </c>
      <c r="M283" s="89" t="s">
        <v>1390</v>
      </c>
      <c r="N283" s="86">
        <v>4.5</v>
      </c>
      <c r="O283" s="41" t="s">
        <v>3273</v>
      </c>
      <c r="P283" s="12">
        <v>4</v>
      </c>
    </row>
    <row r="284" spans="12:16" ht="11.25" customHeight="1">
      <c r="L284" s="89" t="s">
        <v>1391</v>
      </c>
      <c r="M284" s="89" t="s">
        <v>1392</v>
      </c>
      <c r="N284" s="86">
        <v>6.8</v>
      </c>
      <c r="O284" s="41" t="s">
        <v>3273</v>
      </c>
      <c r="P284" s="12">
        <v>5</v>
      </c>
    </row>
    <row r="285" spans="12:16" ht="11.25" customHeight="1">
      <c r="L285" s="89" t="s">
        <v>1393</v>
      </c>
      <c r="M285" s="89" t="s">
        <v>1394</v>
      </c>
      <c r="N285" s="86">
        <v>7.7</v>
      </c>
      <c r="O285" s="41" t="s">
        <v>3273</v>
      </c>
      <c r="P285" s="12">
        <v>5</v>
      </c>
    </row>
    <row r="286" spans="12:16" ht="11.25" customHeight="1">
      <c r="L286" s="89" t="s">
        <v>1395</v>
      </c>
      <c r="M286" s="90" t="s">
        <v>1396</v>
      </c>
      <c r="N286" s="86">
        <v>6.3</v>
      </c>
      <c r="O286" s="41" t="s">
        <v>3273</v>
      </c>
      <c r="P286" s="12">
        <v>5</v>
      </c>
    </row>
    <row r="287" spans="12:16" ht="11.25" customHeight="1">
      <c r="L287" s="89" t="s">
        <v>1397</v>
      </c>
      <c r="M287" s="89" t="s">
        <v>1398</v>
      </c>
      <c r="N287" s="86">
        <v>4.2</v>
      </c>
      <c r="O287" s="41" t="s">
        <v>3273</v>
      </c>
      <c r="P287" s="12">
        <v>4</v>
      </c>
    </row>
    <row r="288" spans="12:16" ht="11.25" customHeight="1">
      <c r="L288" s="89" t="s">
        <v>1399</v>
      </c>
      <c r="M288" s="89" t="s">
        <v>1400</v>
      </c>
      <c r="N288" s="86">
        <v>4.5</v>
      </c>
      <c r="O288" s="41" t="s">
        <v>3273</v>
      </c>
      <c r="P288" s="12">
        <v>4</v>
      </c>
    </row>
    <row r="289" spans="12:16" ht="11.25" customHeight="1">
      <c r="L289" s="89" t="s">
        <v>1401</v>
      </c>
      <c r="M289" s="90" t="s">
        <v>1402</v>
      </c>
      <c r="N289" s="86">
        <v>3.6</v>
      </c>
      <c r="O289" s="41" t="s">
        <v>3273</v>
      </c>
      <c r="P289" s="12">
        <v>3</v>
      </c>
    </row>
    <row r="290" spans="12:16" ht="11.25" customHeight="1">
      <c r="L290" s="89" t="s">
        <v>1794</v>
      </c>
      <c r="M290" s="89" t="s">
        <v>1403</v>
      </c>
      <c r="N290" s="86" t="s">
        <v>1353</v>
      </c>
      <c r="O290" s="41"/>
      <c r="P290" s="86" t="s">
        <v>1353</v>
      </c>
    </row>
    <row r="291" spans="12:16" ht="11.25" customHeight="1">
      <c r="L291" s="89" t="s">
        <v>1795</v>
      </c>
      <c r="M291" s="89" t="s">
        <v>3243</v>
      </c>
      <c r="N291" s="86">
        <v>2</v>
      </c>
      <c r="O291" s="41" t="s">
        <v>3273</v>
      </c>
      <c r="P291" s="12">
        <v>2</v>
      </c>
    </row>
    <row r="292" spans="12:16" ht="11.25" customHeight="1">
      <c r="L292" s="89" t="s">
        <v>1788</v>
      </c>
      <c r="M292" s="89" t="s">
        <v>1789</v>
      </c>
      <c r="N292" s="86" t="s">
        <v>1353</v>
      </c>
      <c r="O292" s="41"/>
      <c r="P292" s="86" t="s">
        <v>1353</v>
      </c>
    </row>
    <row r="293" spans="12:16" ht="11.25" customHeight="1">
      <c r="L293" s="91" t="s">
        <v>1406</v>
      </c>
      <c r="M293" s="91" t="s">
        <v>758</v>
      </c>
      <c r="N293" s="163">
        <v>3</v>
      </c>
      <c r="O293" s="41" t="s">
        <v>3273</v>
      </c>
      <c r="P293" s="12">
        <v>3</v>
      </c>
    </row>
    <row r="294" spans="12:16" ht="11.25" customHeight="1">
      <c r="L294" s="89" t="s">
        <v>1407</v>
      </c>
      <c r="M294" s="89" t="s">
        <v>759</v>
      </c>
      <c r="N294" s="163">
        <v>1.2</v>
      </c>
      <c r="O294" s="41" t="s">
        <v>3273</v>
      </c>
      <c r="P294" s="12">
        <v>1</v>
      </c>
    </row>
    <row r="295" spans="12:16" ht="11.25" customHeight="1">
      <c r="L295" s="89" t="s">
        <v>1408</v>
      </c>
      <c r="M295" s="89" t="s">
        <v>760</v>
      </c>
      <c r="N295" s="163">
        <v>0.7</v>
      </c>
      <c r="O295" s="41" t="s">
        <v>3273</v>
      </c>
      <c r="P295" s="12">
        <v>1</v>
      </c>
    </row>
    <row r="296" spans="12:16" ht="11.25" customHeight="1">
      <c r="L296" s="89" t="s">
        <v>1409</v>
      </c>
      <c r="M296" s="89" t="s">
        <v>761</v>
      </c>
      <c r="N296" s="163">
        <v>1.3</v>
      </c>
      <c r="O296" s="41" t="s">
        <v>3273</v>
      </c>
      <c r="P296" s="12">
        <v>1</v>
      </c>
    </row>
    <row r="297" spans="12:16" ht="11.25" customHeight="1">
      <c r="L297" s="89" t="s">
        <v>1410</v>
      </c>
      <c r="M297" s="89" t="s">
        <v>762</v>
      </c>
      <c r="N297" s="163">
        <v>0.2</v>
      </c>
      <c r="O297" s="41" t="s">
        <v>3285</v>
      </c>
      <c r="P297" s="12">
        <v>1</v>
      </c>
    </row>
    <row r="298" spans="12:16" ht="11.25" customHeight="1">
      <c r="L298" s="89" t="s">
        <v>1411</v>
      </c>
      <c r="M298" s="89" t="s">
        <v>763</v>
      </c>
      <c r="N298" s="163">
        <v>0.6</v>
      </c>
      <c r="O298" s="41" t="s">
        <v>3273</v>
      </c>
      <c r="P298" s="12">
        <v>1</v>
      </c>
    </row>
    <row r="299" spans="12:16" ht="11.25" customHeight="1">
      <c r="L299" s="89" t="s">
        <v>1412</v>
      </c>
      <c r="M299" s="89" t="s">
        <v>764</v>
      </c>
      <c r="N299" s="163">
        <v>0.8</v>
      </c>
      <c r="O299" s="41" t="s">
        <v>3273</v>
      </c>
      <c r="P299" s="12">
        <v>1</v>
      </c>
    </row>
    <row r="300" spans="12:16" ht="11.25" customHeight="1">
      <c r="L300" s="89" t="s">
        <v>1413</v>
      </c>
      <c r="M300" s="89" t="s">
        <v>1796</v>
      </c>
      <c r="N300" s="163">
        <v>0.8</v>
      </c>
      <c r="O300" s="41" t="s">
        <v>3273</v>
      </c>
      <c r="P300" s="12">
        <v>1</v>
      </c>
    </row>
    <row r="301" spans="12:16" ht="11.25" customHeight="1">
      <c r="L301" s="89" t="s">
        <v>1414</v>
      </c>
      <c r="M301" s="89" t="s">
        <v>1415</v>
      </c>
      <c r="N301" s="163">
        <v>2.9</v>
      </c>
      <c r="O301" s="41" t="s">
        <v>3273</v>
      </c>
      <c r="P301" s="12">
        <v>2</v>
      </c>
    </row>
    <row r="302" spans="12:16" ht="11.25" customHeight="1">
      <c r="L302" s="89" t="s">
        <v>1416</v>
      </c>
      <c r="M302" s="89" t="s">
        <v>1417</v>
      </c>
      <c r="N302" s="163">
        <v>0.5</v>
      </c>
      <c r="O302" s="41" t="s">
        <v>3273</v>
      </c>
      <c r="P302" s="12">
        <v>1</v>
      </c>
    </row>
    <row r="303" spans="12:16" ht="11.25" customHeight="1">
      <c r="L303" s="89" t="s">
        <v>1418</v>
      </c>
      <c r="M303" s="89" t="s">
        <v>1797</v>
      </c>
      <c r="N303" s="163">
        <v>0.8</v>
      </c>
      <c r="O303" s="41" t="s">
        <v>3273</v>
      </c>
      <c r="P303" s="12">
        <v>1</v>
      </c>
    </row>
    <row r="304" spans="12:16" ht="11.25" customHeight="1">
      <c r="L304" s="89" t="s">
        <v>1419</v>
      </c>
      <c r="M304" s="89" t="s">
        <v>1798</v>
      </c>
      <c r="N304" s="163">
        <v>0.7</v>
      </c>
      <c r="O304" s="41" t="s">
        <v>3273</v>
      </c>
      <c r="P304" s="12">
        <v>1</v>
      </c>
    </row>
    <row r="305" spans="12:16" ht="11.25" customHeight="1">
      <c r="L305" s="89" t="s">
        <v>1420</v>
      </c>
      <c r="M305" s="89" t="s">
        <v>765</v>
      </c>
      <c r="N305" s="163">
        <v>0.4</v>
      </c>
      <c r="O305" s="41" t="s">
        <v>3273</v>
      </c>
      <c r="P305" s="12">
        <v>1</v>
      </c>
    </row>
    <row r="306" spans="12:16" ht="11.25" customHeight="1">
      <c r="L306" s="89" t="s">
        <v>1421</v>
      </c>
      <c r="M306" s="89" t="s">
        <v>766</v>
      </c>
      <c r="N306" s="163">
        <v>0.6</v>
      </c>
      <c r="O306" s="41" t="s">
        <v>3273</v>
      </c>
      <c r="P306" s="12">
        <v>1</v>
      </c>
    </row>
    <row r="307" spans="12:16" ht="11.25" customHeight="1">
      <c r="L307" s="89" t="s">
        <v>1422</v>
      </c>
      <c r="M307" s="89" t="s">
        <v>1799</v>
      </c>
      <c r="N307" s="163">
        <v>0.3</v>
      </c>
      <c r="O307" s="41" t="s">
        <v>3285</v>
      </c>
      <c r="P307" s="12">
        <v>1</v>
      </c>
    </row>
    <row r="308" spans="12:16" ht="11.25" customHeight="1">
      <c r="L308" s="89" t="s">
        <v>1423</v>
      </c>
      <c r="M308" s="89" t="s">
        <v>2710</v>
      </c>
      <c r="N308" s="163">
        <v>0.3</v>
      </c>
      <c r="O308" s="41" t="s">
        <v>3285</v>
      </c>
      <c r="P308" s="12">
        <v>1</v>
      </c>
    </row>
    <row r="309" spans="12:16" ht="11.25" customHeight="1">
      <c r="L309" s="89" t="s">
        <v>1424</v>
      </c>
      <c r="M309" s="89" t="s">
        <v>2711</v>
      </c>
      <c r="N309" s="163">
        <v>0.4</v>
      </c>
      <c r="O309" s="41" t="s">
        <v>3285</v>
      </c>
      <c r="P309" s="12">
        <v>1</v>
      </c>
    </row>
    <row r="310" spans="12:16" ht="11.25" customHeight="1">
      <c r="L310" s="89" t="s">
        <v>1425</v>
      </c>
      <c r="M310" s="89" t="s">
        <v>2932</v>
      </c>
      <c r="N310" s="163">
        <v>0.4</v>
      </c>
      <c r="O310" s="41" t="s">
        <v>3273</v>
      </c>
      <c r="P310" s="12">
        <v>1</v>
      </c>
    </row>
    <row r="311" spans="12:16" ht="11.25" customHeight="1">
      <c r="L311" s="89" t="s">
        <v>1426</v>
      </c>
      <c r="M311" s="89" t="s">
        <v>2712</v>
      </c>
      <c r="N311" s="163">
        <v>0.3</v>
      </c>
      <c r="O311" s="41" t="s">
        <v>3273</v>
      </c>
      <c r="P311" s="12">
        <v>1</v>
      </c>
    </row>
    <row r="312" spans="12:16" ht="11.25" customHeight="1">
      <c r="L312" s="89" t="s">
        <v>1427</v>
      </c>
      <c r="M312" s="89" t="s">
        <v>2933</v>
      </c>
      <c r="N312" s="163">
        <v>0.8</v>
      </c>
      <c r="O312" s="41" t="s">
        <v>3285</v>
      </c>
      <c r="P312" s="12">
        <v>1</v>
      </c>
    </row>
    <row r="313" spans="12:16" ht="11.25" customHeight="1">
      <c r="L313" s="89" t="s">
        <v>1428</v>
      </c>
      <c r="M313" s="89" t="s">
        <v>2713</v>
      </c>
      <c r="N313" s="163">
        <v>0.5</v>
      </c>
      <c r="O313" s="41" t="s">
        <v>3285</v>
      </c>
      <c r="P313" s="12">
        <v>1</v>
      </c>
    </row>
    <row r="314" spans="12:16" ht="11.25" customHeight="1">
      <c r="L314" s="89" t="s">
        <v>1429</v>
      </c>
      <c r="M314" s="89" t="s">
        <v>2714</v>
      </c>
      <c r="N314" s="163">
        <v>0.5</v>
      </c>
      <c r="O314" s="41" t="s">
        <v>3273</v>
      </c>
      <c r="P314" s="12">
        <v>1</v>
      </c>
    </row>
    <row r="315" spans="12:16" ht="11.25" customHeight="1">
      <c r="L315" s="89" t="s">
        <v>1430</v>
      </c>
      <c r="M315" s="89" t="s">
        <v>2715</v>
      </c>
      <c r="N315" s="163">
        <v>0.6</v>
      </c>
      <c r="O315" s="41" t="s">
        <v>3273</v>
      </c>
      <c r="P315" s="12">
        <v>1</v>
      </c>
    </row>
    <row r="316" spans="12:16" ht="11.25" customHeight="1">
      <c r="L316" s="89" t="s">
        <v>1431</v>
      </c>
      <c r="M316" s="89" t="s">
        <v>2716</v>
      </c>
      <c r="N316" s="163">
        <v>0.2</v>
      </c>
      <c r="O316" s="41" t="s">
        <v>3285</v>
      </c>
      <c r="P316" s="12">
        <v>1</v>
      </c>
    </row>
    <row r="317" spans="12:16" ht="11.25" customHeight="1">
      <c r="L317" s="89" t="s">
        <v>1432</v>
      </c>
      <c r="M317" s="89" t="s">
        <v>2717</v>
      </c>
      <c r="N317" s="163">
        <v>0.3</v>
      </c>
      <c r="O317" s="41" t="s">
        <v>3285</v>
      </c>
      <c r="P317" s="12">
        <v>1</v>
      </c>
    </row>
    <row r="318" spans="12:16" ht="11.25" customHeight="1">
      <c r="L318" s="89" t="s">
        <v>1433</v>
      </c>
      <c r="M318" s="89" t="s">
        <v>2718</v>
      </c>
      <c r="N318" s="71">
        <v>0.8</v>
      </c>
      <c r="O318" s="41" t="s">
        <v>3285</v>
      </c>
      <c r="P318" s="12">
        <v>1</v>
      </c>
    </row>
    <row r="319" spans="14:16" ht="11.25" customHeight="1">
      <c r="N319" s="71"/>
      <c r="P319" s="10"/>
    </row>
    <row r="320" spans="14:16" ht="11.25" customHeight="1">
      <c r="N320" s="71"/>
      <c r="O320" s="41"/>
      <c r="P320" s="10"/>
    </row>
    <row r="321" ht="11.25" customHeight="1">
      <c r="N321" s="71"/>
    </row>
    <row r="322" ht="11.25" customHeight="1">
      <c r="N322" s="71"/>
    </row>
    <row r="323" ht="11.25" customHeight="1">
      <c r="N323" s="71"/>
    </row>
    <row r="324" ht="11.25" customHeight="1">
      <c r="N324" s="71"/>
    </row>
    <row r="325" ht="11.25" customHeight="1">
      <c r="N325" s="71"/>
    </row>
    <row r="326" ht="11.25" customHeight="1">
      <c r="N326" s="71"/>
    </row>
    <row r="327" ht="11.25" customHeight="1">
      <c r="N327" s="71"/>
    </row>
    <row r="328" ht="11.25" customHeight="1">
      <c r="N328" s="71"/>
    </row>
    <row r="329" ht="11.25" customHeight="1">
      <c r="N329" s="71"/>
    </row>
    <row r="330" ht="11.25" customHeight="1">
      <c r="N330" s="71"/>
    </row>
    <row r="331" ht="11.25" customHeight="1">
      <c r="N331" s="71"/>
    </row>
    <row r="332" ht="11.25" customHeight="1">
      <c r="N332" s="71"/>
    </row>
    <row r="333" ht="11.25" customHeight="1">
      <c r="N333" s="71"/>
    </row>
    <row r="334" ht="11.25" customHeight="1">
      <c r="N334" s="71"/>
    </row>
    <row r="335" ht="11.25" customHeight="1">
      <c r="N335" s="71"/>
    </row>
    <row r="336" ht="11.25" customHeight="1">
      <c r="N336" s="71"/>
    </row>
    <row r="337" ht="11.25" customHeight="1">
      <c r="N337" s="71"/>
    </row>
    <row r="338" ht="11.25" customHeight="1">
      <c r="N338" s="71"/>
    </row>
    <row r="339" ht="11.25" customHeight="1">
      <c r="N339" s="71"/>
    </row>
    <row r="340" ht="11.25" customHeight="1">
      <c r="N340" s="71"/>
    </row>
    <row r="341" ht="11.25" customHeight="1">
      <c r="N341" s="71"/>
    </row>
    <row r="342" ht="11.25" customHeight="1">
      <c r="N342" s="71"/>
    </row>
    <row r="343" ht="11.25" customHeight="1">
      <c r="N343" s="71"/>
    </row>
    <row r="344" ht="11.25" customHeight="1">
      <c r="N344" s="71"/>
    </row>
    <row r="345" ht="11.25" customHeight="1">
      <c r="N345" s="71"/>
    </row>
    <row r="346" ht="11.25" customHeight="1">
      <c r="N346" s="71"/>
    </row>
    <row r="347" ht="11.25" customHeight="1">
      <c r="N347" s="71"/>
    </row>
    <row r="348" ht="11.25" customHeight="1">
      <c r="N348" s="71"/>
    </row>
    <row r="349" ht="11.25" customHeight="1">
      <c r="N349" s="71"/>
    </row>
    <row r="350" ht="11.25" customHeight="1">
      <c r="N350" s="71"/>
    </row>
    <row r="351" ht="11.25" customHeight="1">
      <c r="N351" s="71"/>
    </row>
    <row r="352" ht="11.25" customHeight="1">
      <c r="N352" s="71"/>
    </row>
    <row r="353" ht="11.25" customHeight="1">
      <c r="N353" s="71"/>
    </row>
    <row r="354" ht="11.25" customHeight="1">
      <c r="N354" s="71"/>
    </row>
    <row r="355" ht="11.25" customHeight="1">
      <c r="N355" s="71"/>
    </row>
    <row r="356" ht="11.25" customHeight="1">
      <c r="N356" s="71"/>
    </row>
    <row r="357" ht="11.25" customHeight="1">
      <c r="N357" s="71"/>
    </row>
    <row r="358" ht="11.25" customHeight="1">
      <c r="N358" s="71"/>
    </row>
    <row r="359" ht="11.25" customHeight="1">
      <c r="N359" s="71"/>
    </row>
    <row r="360" ht="11.25" customHeight="1">
      <c r="N360" s="71"/>
    </row>
    <row r="361" ht="11.25" customHeight="1">
      <c r="N361" s="71"/>
    </row>
    <row r="362" ht="11.25" customHeight="1">
      <c r="N362" s="71"/>
    </row>
    <row r="363" ht="11.25" customHeight="1">
      <c r="N363" s="71"/>
    </row>
    <row r="364" ht="11.25" customHeight="1">
      <c r="N364" s="71"/>
    </row>
    <row r="365" ht="11.25" customHeight="1">
      <c r="N365" s="71"/>
    </row>
  </sheetData>
  <mergeCells count="1">
    <mergeCell ref="H23:H24"/>
  </mergeCells>
  <printOptions/>
  <pageMargins left="0.75" right="0.75" top="1" bottom="1" header="0.5" footer="0.5"/>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8000860214233"/>
  </sheetPr>
  <dimension ref="A1:AJ118"/>
  <sheetViews>
    <sheetView showGridLines="0" workbookViewId="0" topLeftCell="A1"/>
  </sheetViews>
  <sheetFormatPr defaultColWidth="9.140625" defaultRowHeight="11.25" customHeight="1"/>
  <cols>
    <col min="1" max="2" width="2.7109375" style="106" customWidth="1"/>
    <col min="3" max="3" width="17.421875" style="106" customWidth="1"/>
    <col min="4" max="11" width="8.7109375" style="106" customWidth="1"/>
    <col min="12" max="12" width="9.140625" style="106" customWidth="1"/>
    <col min="13" max="14" width="8.7109375" style="106" customWidth="1"/>
    <col min="15" max="15" width="12.28125" style="106" customWidth="1"/>
    <col min="16" max="16" width="8.7109375" style="106" customWidth="1"/>
    <col min="17" max="17" width="12.421875" style="29" customWidth="1"/>
    <col min="18" max="18" width="12.28125" style="29" customWidth="1"/>
    <col min="19" max="20" width="8.7109375" style="106" customWidth="1"/>
    <col min="21" max="21" width="10.8515625" style="106" customWidth="1"/>
    <col min="22" max="22" width="8.7109375" style="106" customWidth="1"/>
    <col min="23" max="23" width="11.421875" style="106" customWidth="1"/>
    <col min="24" max="29" width="8.7109375" style="106" customWidth="1"/>
    <col min="30" max="31" width="11.421875" style="106" customWidth="1"/>
    <col min="32" max="32" width="11.28125" style="106" customWidth="1"/>
    <col min="33" max="34" width="9.140625" style="106" customWidth="1"/>
    <col min="35" max="35" width="16.28125" style="106" customWidth="1"/>
    <col min="36" max="249" width="9.140625" style="106" customWidth="1"/>
    <col min="250" max="251" width="5.57421875" style="106" customWidth="1"/>
    <col min="252" max="252" width="1.421875" style="106" customWidth="1"/>
    <col min="253" max="253" width="6.57421875" style="106" customWidth="1"/>
    <col min="254" max="254" width="21.57421875" style="106" customWidth="1"/>
    <col min="255" max="255" width="9.140625" style="106" customWidth="1"/>
    <col min="256" max="256" width="6.140625" style="106" customWidth="1"/>
    <col min="257" max="257" width="33.421875" style="106" customWidth="1"/>
    <col min="258" max="258" width="9.140625" style="106" customWidth="1"/>
    <col min="259" max="259" width="10.28125" style="106" customWidth="1"/>
    <col min="260" max="260" width="10.7109375" style="106" customWidth="1"/>
    <col min="261" max="261" width="6.7109375" style="106" customWidth="1"/>
    <col min="262" max="263" width="9.140625" style="106" customWidth="1"/>
    <col min="264" max="264" width="8.28125" style="106" customWidth="1"/>
    <col min="265" max="266" width="9.140625" style="106" customWidth="1"/>
    <col min="267" max="267" width="10.7109375" style="106" customWidth="1"/>
    <col min="268" max="505" width="9.140625" style="106" customWidth="1"/>
    <col min="506" max="507" width="5.57421875" style="106" customWidth="1"/>
    <col min="508" max="508" width="1.421875" style="106" customWidth="1"/>
    <col min="509" max="509" width="6.57421875" style="106" customWidth="1"/>
    <col min="510" max="510" width="21.57421875" style="106" customWidth="1"/>
    <col min="511" max="511" width="9.140625" style="106" customWidth="1"/>
    <col min="512" max="512" width="6.140625" style="106" customWidth="1"/>
    <col min="513" max="513" width="33.421875" style="106" customWidth="1"/>
    <col min="514" max="514" width="9.140625" style="106" customWidth="1"/>
    <col min="515" max="515" width="10.28125" style="106" customWidth="1"/>
    <col min="516" max="516" width="10.7109375" style="106" customWidth="1"/>
    <col min="517" max="517" width="6.7109375" style="106" customWidth="1"/>
    <col min="518" max="519" width="9.140625" style="106" customWidth="1"/>
    <col min="520" max="520" width="8.28125" style="106" customWidth="1"/>
    <col min="521" max="522" width="9.140625" style="106" customWidth="1"/>
    <col min="523" max="523" width="10.7109375" style="106" customWidth="1"/>
    <col min="524" max="761" width="9.140625" style="106" customWidth="1"/>
    <col min="762" max="763" width="5.57421875" style="106" customWidth="1"/>
    <col min="764" max="764" width="1.421875" style="106" customWidth="1"/>
    <col min="765" max="765" width="6.57421875" style="106" customWidth="1"/>
    <col min="766" max="766" width="21.57421875" style="106" customWidth="1"/>
    <col min="767" max="767" width="9.140625" style="106" customWidth="1"/>
    <col min="768" max="768" width="6.140625" style="106" customWidth="1"/>
    <col min="769" max="769" width="33.421875" style="106" customWidth="1"/>
    <col min="770" max="770" width="9.140625" style="106" customWidth="1"/>
    <col min="771" max="771" width="10.28125" style="106" customWidth="1"/>
    <col min="772" max="772" width="10.7109375" style="106" customWidth="1"/>
    <col min="773" max="773" width="6.7109375" style="106" customWidth="1"/>
    <col min="774" max="775" width="9.140625" style="106" customWidth="1"/>
    <col min="776" max="776" width="8.28125" style="106" customWidth="1"/>
    <col min="777" max="778" width="9.140625" style="106" customWidth="1"/>
    <col min="779" max="779" width="10.7109375" style="106" customWidth="1"/>
    <col min="780" max="1017" width="9.140625" style="106" customWidth="1"/>
    <col min="1018" max="1019" width="5.57421875" style="106" customWidth="1"/>
    <col min="1020" max="1020" width="1.421875" style="106" customWidth="1"/>
    <col min="1021" max="1021" width="6.57421875" style="106" customWidth="1"/>
    <col min="1022" max="1022" width="21.57421875" style="106" customWidth="1"/>
    <col min="1023" max="1023" width="9.140625" style="106" customWidth="1"/>
    <col min="1024" max="1024" width="6.140625" style="106" customWidth="1"/>
    <col min="1025" max="1025" width="33.421875" style="106" customWidth="1"/>
    <col min="1026" max="1026" width="9.140625" style="106" customWidth="1"/>
    <col min="1027" max="1027" width="10.28125" style="106" customWidth="1"/>
    <col min="1028" max="1028" width="10.7109375" style="106" customWidth="1"/>
    <col min="1029" max="1029" width="6.7109375" style="106" customWidth="1"/>
    <col min="1030" max="1031" width="9.140625" style="106" customWidth="1"/>
    <col min="1032" max="1032" width="8.28125" style="106" customWidth="1"/>
    <col min="1033" max="1034" width="9.140625" style="106" customWidth="1"/>
    <col min="1035" max="1035" width="10.7109375" style="106" customWidth="1"/>
    <col min="1036" max="1273" width="9.140625" style="106" customWidth="1"/>
    <col min="1274" max="1275" width="5.57421875" style="106" customWidth="1"/>
    <col min="1276" max="1276" width="1.421875" style="106" customWidth="1"/>
    <col min="1277" max="1277" width="6.57421875" style="106" customWidth="1"/>
    <col min="1278" max="1278" width="21.57421875" style="106" customWidth="1"/>
    <col min="1279" max="1279" width="9.140625" style="106" customWidth="1"/>
    <col min="1280" max="1280" width="6.140625" style="106" customWidth="1"/>
    <col min="1281" max="1281" width="33.421875" style="106" customWidth="1"/>
    <col min="1282" max="1282" width="9.140625" style="106" customWidth="1"/>
    <col min="1283" max="1283" width="10.28125" style="106" customWidth="1"/>
    <col min="1284" max="1284" width="10.7109375" style="106" customWidth="1"/>
    <col min="1285" max="1285" width="6.7109375" style="106" customWidth="1"/>
    <col min="1286" max="1287" width="9.140625" style="106" customWidth="1"/>
    <col min="1288" max="1288" width="8.28125" style="106" customWidth="1"/>
    <col min="1289" max="1290" width="9.140625" style="106" customWidth="1"/>
    <col min="1291" max="1291" width="10.7109375" style="106" customWidth="1"/>
    <col min="1292" max="1529" width="9.140625" style="106" customWidth="1"/>
    <col min="1530" max="1531" width="5.57421875" style="106" customWidth="1"/>
    <col min="1532" max="1532" width="1.421875" style="106" customWidth="1"/>
    <col min="1533" max="1533" width="6.57421875" style="106" customWidth="1"/>
    <col min="1534" max="1534" width="21.57421875" style="106" customWidth="1"/>
    <col min="1535" max="1535" width="9.140625" style="106" customWidth="1"/>
    <col min="1536" max="1536" width="6.140625" style="106" customWidth="1"/>
    <col min="1537" max="1537" width="33.421875" style="106" customWidth="1"/>
    <col min="1538" max="1538" width="9.140625" style="106" customWidth="1"/>
    <col min="1539" max="1539" width="10.28125" style="106" customWidth="1"/>
    <col min="1540" max="1540" width="10.7109375" style="106" customWidth="1"/>
    <col min="1541" max="1541" width="6.7109375" style="106" customWidth="1"/>
    <col min="1542" max="1543" width="9.140625" style="106" customWidth="1"/>
    <col min="1544" max="1544" width="8.28125" style="106" customWidth="1"/>
    <col min="1545" max="1546" width="9.140625" style="106" customWidth="1"/>
    <col min="1547" max="1547" width="10.7109375" style="106" customWidth="1"/>
    <col min="1548" max="1785" width="9.140625" style="106" customWidth="1"/>
    <col min="1786" max="1787" width="5.57421875" style="106" customWidth="1"/>
    <col min="1788" max="1788" width="1.421875" style="106" customWidth="1"/>
    <col min="1789" max="1789" width="6.57421875" style="106" customWidth="1"/>
    <col min="1790" max="1790" width="21.57421875" style="106" customWidth="1"/>
    <col min="1791" max="1791" width="9.140625" style="106" customWidth="1"/>
    <col min="1792" max="1792" width="6.140625" style="106" customWidth="1"/>
    <col min="1793" max="1793" width="33.421875" style="106" customWidth="1"/>
    <col min="1794" max="1794" width="9.140625" style="106" customWidth="1"/>
    <col min="1795" max="1795" width="10.28125" style="106" customWidth="1"/>
    <col min="1796" max="1796" width="10.7109375" style="106" customWidth="1"/>
    <col min="1797" max="1797" width="6.7109375" style="106" customWidth="1"/>
    <col min="1798" max="1799" width="9.140625" style="106" customWidth="1"/>
    <col min="1800" max="1800" width="8.28125" style="106" customWidth="1"/>
    <col min="1801" max="1802" width="9.140625" style="106" customWidth="1"/>
    <col min="1803" max="1803" width="10.7109375" style="106" customWidth="1"/>
    <col min="1804" max="2041" width="9.140625" style="106" customWidth="1"/>
    <col min="2042" max="2043" width="5.57421875" style="106" customWidth="1"/>
    <col min="2044" max="2044" width="1.421875" style="106" customWidth="1"/>
    <col min="2045" max="2045" width="6.57421875" style="106" customWidth="1"/>
    <col min="2046" max="2046" width="21.57421875" style="106" customWidth="1"/>
    <col min="2047" max="2047" width="9.140625" style="106" customWidth="1"/>
    <col min="2048" max="2048" width="6.140625" style="106" customWidth="1"/>
    <col min="2049" max="2049" width="33.421875" style="106" customWidth="1"/>
    <col min="2050" max="2050" width="9.140625" style="106" customWidth="1"/>
    <col min="2051" max="2051" width="10.28125" style="106" customWidth="1"/>
    <col min="2052" max="2052" width="10.7109375" style="106" customWidth="1"/>
    <col min="2053" max="2053" width="6.7109375" style="106" customWidth="1"/>
    <col min="2054" max="2055" width="9.140625" style="106" customWidth="1"/>
    <col min="2056" max="2056" width="8.28125" style="106" customWidth="1"/>
    <col min="2057" max="2058" width="9.140625" style="106" customWidth="1"/>
    <col min="2059" max="2059" width="10.7109375" style="106" customWidth="1"/>
    <col min="2060" max="2297" width="9.140625" style="106" customWidth="1"/>
    <col min="2298" max="2299" width="5.57421875" style="106" customWidth="1"/>
    <col min="2300" max="2300" width="1.421875" style="106" customWidth="1"/>
    <col min="2301" max="2301" width="6.57421875" style="106" customWidth="1"/>
    <col min="2302" max="2302" width="21.57421875" style="106" customWidth="1"/>
    <col min="2303" max="2303" width="9.140625" style="106" customWidth="1"/>
    <col min="2304" max="2304" width="6.140625" style="106" customWidth="1"/>
    <col min="2305" max="2305" width="33.421875" style="106" customWidth="1"/>
    <col min="2306" max="2306" width="9.140625" style="106" customWidth="1"/>
    <col min="2307" max="2307" width="10.28125" style="106" customWidth="1"/>
    <col min="2308" max="2308" width="10.7109375" style="106" customWidth="1"/>
    <col min="2309" max="2309" width="6.7109375" style="106" customWidth="1"/>
    <col min="2310" max="2311" width="9.140625" style="106" customWidth="1"/>
    <col min="2312" max="2312" width="8.28125" style="106" customWidth="1"/>
    <col min="2313" max="2314" width="9.140625" style="106" customWidth="1"/>
    <col min="2315" max="2315" width="10.7109375" style="106" customWidth="1"/>
    <col min="2316" max="2553" width="9.140625" style="106" customWidth="1"/>
    <col min="2554" max="2555" width="5.57421875" style="106" customWidth="1"/>
    <col min="2556" max="2556" width="1.421875" style="106" customWidth="1"/>
    <col min="2557" max="2557" width="6.57421875" style="106" customWidth="1"/>
    <col min="2558" max="2558" width="21.57421875" style="106" customWidth="1"/>
    <col min="2559" max="2559" width="9.140625" style="106" customWidth="1"/>
    <col min="2560" max="2560" width="6.140625" style="106" customWidth="1"/>
    <col min="2561" max="2561" width="33.421875" style="106" customWidth="1"/>
    <col min="2562" max="2562" width="9.140625" style="106" customWidth="1"/>
    <col min="2563" max="2563" width="10.28125" style="106" customWidth="1"/>
    <col min="2564" max="2564" width="10.7109375" style="106" customWidth="1"/>
    <col min="2565" max="2565" width="6.7109375" style="106" customWidth="1"/>
    <col min="2566" max="2567" width="9.140625" style="106" customWidth="1"/>
    <col min="2568" max="2568" width="8.28125" style="106" customWidth="1"/>
    <col min="2569" max="2570" width="9.140625" style="106" customWidth="1"/>
    <col min="2571" max="2571" width="10.7109375" style="106" customWidth="1"/>
    <col min="2572" max="2809" width="9.140625" style="106" customWidth="1"/>
    <col min="2810" max="2811" width="5.57421875" style="106" customWidth="1"/>
    <col min="2812" max="2812" width="1.421875" style="106" customWidth="1"/>
    <col min="2813" max="2813" width="6.57421875" style="106" customWidth="1"/>
    <col min="2814" max="2814" width="21.57421875" style="106" customWidth="1"/>
    <col min="2815" max="2815" width="9.140625" style="106" customWidth="1"/>
    <col min="2816" max="2816" width="6.140625" style="106" customWidth="1"/>
    <col min="2817" max="2817" width="33.421875" style="106" customWidth="1"/>
    <col min="2818" max="2818" width="9.140625" style="106" customWidth="1"/>
    <col min="2819" max="2819" width="10.28125" style="106" customWidth="1"/>
    <col min="2820" max="2820" width="10.7109375" style="106" customWidth="1"/>
    <col min="2821" max="2821" width="6.7109375" style="106" customWidth="1"/>
    <col min="2822" max="2823" width="9.140625" style="106" customWidth="1"/>
    <col min="2824" max="2824" width="8.28125" style="106" customWidth="1"/>
    <col min="2825" max="2826" width="9.140625" style="106" customWidth="1"/>
    <col min="2827" max="2827" width="10.7109375" style="106" customWidth="1"/>
    <col min="2828" max="3065" width="9.140625" style="106" customWidth="1"/>
    <col min="3066" max="3067" width="5.57421875" style="106" customWidth="1"/>
    <col min="3068" max="3068" width="1.421875" style="106" customWidth="1"/>
    <col min="3069" max="3069" width="6.57421875" style="106" customWidth="1"/>
    <col min="3070" max="3070" width="21.57421875" style="106" customWidth="1"/>
    <col min="3071" max="3071" width="9.140625" style="106" customWidth="1"/>
    <col min="3072" max="3072" width="6.140625" style="106" customWidth="1"/>
    <col min="3073" max="3073" width="33.421875" style="106" customWidth="1"/>
    <col min="3074" max="3074" width="9.140625" style="106" customWidth="1"/>
    <col min="3075" max="3075" width="10.28125" style="106" customWidth="1"/>
    <col min="3076" max="3076" width="10.7109375" style="106" customWidth="1"/>
    <col min="3077" max="3077" width="6.7109375" style="106" customWidth="1"/>
    <col min="3078" max="3079" width="9.140625" style="106" customWidth="1"/>
    <col min="3080" max="3080" width="8.28125" style="106" customWidth="1"/>
    <col min="3081" max="3082" width="9.140625" style="106" customWidth="1"/>
    <col min="3083" max="3083" width="10.7109375" style="106" customWidth="1"/>
    <col min="3084" max="3321" width="9.140625" style="106" customWidth="1"/>
    <col min="3322" max="3323" width="5.57421875" style="106" customWidth="1"/>
    <col min="3324" max="3324" width="1.421875" style="106" customWidth="1"/>
    <col min="3325" max="3325" width="6.57421875" style="106" customWidth="1"/>
    <col min="3326" max="3326" width="21.57421875" style="106" customWidth="1"/>
    <col min="3327" max="3327" width="9.140625" style="106" customWidth="1"/>
    <col min="3328" max="3328" width="6.140625" style="106" customWidth="1"/>
    <col min="3329" max="3329" width="33.421875" style="106" customWidth="1"/>
    <col min="3330" max="3330" width="9.140625" style="106" customWidth="1"/>
    <col min="3331" max="3331" width="10.28125" style="106" customWidth="1"/>
    <col min="3332" max="3332" width="10.7109375" style="106" customWidth="1"/>
    <col min="3333" max="3333" width="6.7109375" style="106" customWidth="1"/>
    <col min="3334" max="3335" width="9.140625" style="106" customWidth="1"/>
    <col min="3336" max="3336" width="8.28125" style="106" customWidth="1"/>
    <col min="3337" max="3338" width="9.140625" style="106" customWidth="1"/>
    <col min="3339" max="3339" width="10.7109375" style="106" customWidth="1"/>
    <col min="3340" max="3577" width="9.140625" style="106" customWidth="1"/>
    <col min="3578" max="3579" width="5.57421875" style="106" customWidth="1"/>
    <col min="3580" max="3580" width="1.421875" style="106" customWidth="1"/>
    <col min="3581" max="3581" width="6.57421875" style="106" customWidth="1"/>
    <col min="3582" max="3582" width="21.57421875" style="106" customWidth="1"/>
    <col min="3583" max="3583" width="9.140625" style="106" customWidth="1"/>
    <col min="3584" max="3584" width="6.140625" style="106" customWidth="1"/>
    <col min="3585" max="3585" width="33.421875" style="106" customWidth="1"/>
    <col min="3586" max="3586" width="9.140625" style="106" customWidth="1"/>
    <col min="3587" max="3587" width="10.28125" style="106" customWidth="1"/>
    <col min="3588" max="3588" width="10.7109375" style="106" customWidth="1"/>
    <col min="3589" max="3589" width="6.7109375" style="106" customWidth="1"/>
    <col min="3590" max="3591" width="9.140625" style="106" customWidth="1"/>
    <col min="3592" max="3592" width="8.28125" style="106" customWidth="1"/>
    <col min="3593" max="3594" width="9.140625" style="106" customWidth="1"/>
    <col min="3595" max="3595" width="10.7109375" style="106" customWidth="1"/>
    <col min="3596" max="3833" width="9.140625" style="106" customWidth="1"/>
    <col min="3834" max="3835" width="5.57421875" style="106" customWidth="1"/>
    <col min="3836" max="3836" width="1.421875" style="106" customWidth="1"/>
    <col min="3837" max="3837" width="6.57421875" style="106" customWidth="1"/>
    <col min="3838" max="3838" width="21.57421875" style="106" customWidth="1"/>
    <col min="3839" max="3839" width="9.140625" style="106" customWidth="1"/>
    <col min="3840" max="3840" width="6.140625" style="106" customWidth="1"/>
    <col min="3841" max="3841" width="33.421875" style="106" customWidth="1"/>
    <col min="3842" max="3842" width="9.140625" style="106" customWidth="1"/>
    <col min="3843" max="3843" width="10.28125" style="106" customWidth="1"/>
    <col min="3844" max="3844" width="10.7109375" style="106" customWidth="1"/>
    <col min="3845" max="3845" width="6.7109375" style="106" customWidth="1"/>
    <col min="3846" max="3847" width="9.140625" style="106" customWidth="1"/>
    <col min="3848" max="3848" width="8.28125" style="106" customWidth="1"/>
    <col min="3849" max="3850" width="9.140625" style="106" customWidth="1"/>
    <col min="3851" max="3851" width="10.7109375" style="106" customWidth="1"/>
    <col min="3852" max="4089" width="9.140625" style="106" customWidth="1"/>
    <col min="4090" max="4091" width="5.57421875" style="106" customWidth="1"/>
    <col min="4092" max="4092" width="1.421875" style="106" customWidth="1"/>
    <col min="4093" max="4093" width="6.57421875" style="106" customWidth="1"/>
    <col min="4094" max="4094" width="21.57421875" style="106" customWidth="1"/>
    <col min="4095" max="4095" width="9.140625" style="106" customWidth="1"/>
    <col min="4096" max="4096" width="6.140625" style="106" customWidth="1"/>
    <col min="4097" max="4097" width="33.421875" style="106" customWidth="1"/>
    <col min="4098" max="4098" width="9.140625" style="106" customWidth="1"/>
    <col min="4099" max="4099" width="10.28125" style="106" customWidth="1"/>
    <col min="4100" max="4100" width="10.7109375" style="106" customWidth="1"/>
    <col min="4101" max="4101" width="6.7109375" style="106" customWidth="1"/>
    <col min="4102" max="4103" width="9.140625" style="106" customWidth="1"/>
    <col min="4104" max="4104" width="8.28125" style="106" customWidth="1"/>
    <col min="4105" max="4106" width="9.140625" style="106" customWidth="1"/>
    <col min="4107" max="4107" width="10.7109375" style="106" customWidth="1"/>
    <col min="4108" max="4345" width="9.140625" style="106" customWidth="1"/>
    <col min="4346" max="4347" width="5.57421875" style="106" customWidth="1"/>
    <col min="4348" max="4348" width="1.421875" style="106" customWidth="1"/>
    <col min="4349" max="4349" width="6.57421875" style="106" customWidth="1"/>
    <col min="4350" max="4350" width="21.57421875" style="106" customWidth="1"/>
    <col min="4351" max="4351" width="9.140625" style="106" customWidth="1"/>
    <col min="4352" max="4352" width="6.140625" style="106" customWidth="1"/>
    <col min="4353" max="4353" width="33.421875" style="106" customWidth="1"/>
    <col min="4354" max="4354" width="9.140625" style="106" customWidth="1"/>
    <col min="4355" max="4355" width="10.28125" style="106" customWidth="1"/>
    <col min="4356" max="4356" width="10.7109375" style="106" customWidth="1"/>
    <col min="4357" max="4357" width="6.7109375" style="106" customWidth="1"/>
    <col min="4358" max="4359" width="9.140625" style="106" customWidth="1"/>
    <col min="4360" max="4360" width="8.28125" style="106" customWidth="1"/>
    <col min="4361" max="4362" width="9.140625" style="106" customWidth="1"/>
    <col min="4363" max="4363" width="10.7109375" style="106" customWidth="1"/>
    <col min="4364" max="4601" width="9.140625" style="106" customWidth="1"/>
    <col min="4602" max="4603" width="5.57421875" style="106" customWidth="1"/>
    <col min="4604" max="4604" width="1.421875" style="106" customWidth="1"/>
    <col min="4605" max="4605" width="6.57421875" style="106" customWidth="1"/>
    <col min="4606" max="4606" width="21.57421875" style="106" customWidth="1"/>
    <col min="4607" max="4607" width="9.140625" style="106" customWidth="1"/>
    <col min="4608" max="4608" width="6.140625" style="106" customWidth="1"/>
    <col min="4609" max="4609" width="33.421875" style="106" customWidth="1"/>
    <col min="4610" max="4610" width="9.140625" style="106" customWidth="1"/>
    <col min="4611" max="4611" width="10.28125" style="106" customWidth="1"/>
    <col min="4612" max="4612" width="10.7109375" style="106" customWidth="1"/>
    <col min="4613" max="4613" width="6.7109375" style="106" customWidth="1"/>
    <col min="4614" max="4615" width="9.140625" style="106" customWidth="1"/>
    <col min="4616" max="4616" width="8.28125" style="106" customWidth="1"/>
    <col min="4617" max="4618" width="9.140625" style="106" customWidth="1"/>
    <col min="4619" max="4619" width="10.7109375" style="106" customWidth="1"/>
    <col min="4620" max="4857" width="9.140625" style="106" customWidth="1"/>
    <col min="4858" max="4859" width="5.57421875" style="106" customWidth="1"/>
    <col min="4860" max="4860" width="1.421875" style="106" customWidth="1"/>
    <col min="4861" max="4861" width="6.57421875" style="106" customWidth="1"/>
    <col min="4862" max="4862" width="21.57421875" style="106" customWidth="1"/>
    <col min="4863" max="4863" width="9.140625" style="106" customWidth="1"/>
    <col min="4864" max="4864" width="6.140625" style="106" customWidth="1"/>
    <col min="4865" max="4865" width="33.421875" style="106" customWidth="1"/>
    <col min="4866" max="4866" width="9.140625" style="106" customWidth="1"/>
    <col min="4867" max="4867" width="10.28125" style="106" customWidth="1"/>
    <col min="4868" max="4868" width="10.7109375" style="106" customWidth="1"/>
    <col min="4869" max="4869" width="6.7109375" style="106" customWidth="1"/>
    <col min="4870" max="4871" width="9.140625" style="106" customWidth="1"/>
    <col min="4872" max="4872" width="8.28125" style="106" customWidth="1"/>
    <col min="4873" max="4874" width="9.140625" style="106" customWidth="1"/>
    <col min="4875" max="4875" width="10.7109375" style="106" customWidth="1"/>
    <col min="4876" max="5113" width="9.140625" style="106" customWidth="1"/>
    <col min="5114" max="5115" width="5.57421875" style="106" customWidth="1"/>
    <col min="5116" max="5116" width="1.421875" style="106" customWidth="1"/>
    <col min="5117" max="5117" width="6.57421875" style="106" customWidth="1"/>
    <col min="5118" max="5118" width="21.57421875" style="106" customWidth="1"/>
    <col min="5119" max="5119" width="9.140625" style="106" customWidth="1"/>
    <col min="5120" max="5120" width="6.140625" style="106" customWidth="1"/>
    <col min="5121" max="5121" width="33.421875" style="106" customWidth="1"/>
    <col min="5122" max="5122" width="9.140625" style="106" customWidth="1"/>
    <col min="5123" max="5123" width="10.28125" style="106" customWidth="1"/>
    <col min="5124" max="5124" width="10.7109375" style="106" customWidth="1"/>
    <col min="5125" max="5125" width="6.7109375" style="106" customWidth="1"/>
    <col min="5126" max="5127" width="9.140625" style="106" customWidth="1"/>
    <col min="5128" max="5128" width="8.28125" style="106" customWidth="1"/>
    <col min="5129" max="5130" width="9.140625" style="106" customWidth="1"/>
    <col min="5131" max="5131" width="10.7109375" style="106" customWidth="1"/>
    <col min="5132" max="5369" width="9.140625" style="106" customWidth="1"/>
    <col min="5370" max="5371" width="5.57421875" style="106" customWidth="1"/>
    <col min="5372" max="5372" width="1.421875" style="106" customWidth="1"/>
    <col min="5373" max="5373" width="6.57421875" style="106" customWidth="1"/>
    <col min="5374" max="5374" width="21.57421875" style="106" customWidth="1"/>
    <col min="5375" max="5375" width="9.140625" style="106" customWidth="1"/>
    <col min="5376" max="5376" width="6.140625" style="106" customWidth="1"/>
    <col min="5377" max="5377" width="33.421875" style="106" customWidth="1"/>
    <col min="5378" max="5378" width="9.140625" style="106" customWidth="1"/>
    <col min="5379" max="5379" width="10.28125" style="106" customWidth="1"/>
    <col min="5380" max="5380" width="10.7109375" style="106" customWidth="1"/>
    <col min="5381" max="5381" width="6.7109375" style="106" customWidth="1"/>
    <col min="5382" max="5383" width="9.140625" style="106" customWidth="1"/>
    <col min="5384" max="5384" width="8.28125" style="106" customWidth="1"/>
    <col min="5385" max="5386" width="9.140625" style="106" customWidth="1"/>
    <col min="5387" max="5387" width="10.7109375" style="106" customWidth="1"/>
    <col min="5388" max="5625" width="9.140625" style="106" customWidth="1"/>
    <col min="5626" max="5627" width="5.57421875" style="106" customWidth="1"/>
    <col min="5628" max="5628" width="1.421875" style="106" customWidth="1"/>
    <col min="5629" max="5629" width="6.57421875" style="106" customWidth="1"/>
    <col min="5630" max="5630" width="21.57421875" style="106" customWidth="1"/>
    <col min="5631" max="5631" width="9.140625" style="106" customWidth="1"/>
    <col min="5632" max="5632" width="6.140625" style="106" customWidth="1"/>
    <col min="5633" max="5633" width="33.421875" style="106" customWidth="1"/>
    <col min="5634" max="5634" width="9.140625" style="106" customWidth="1"/>
    <col min="5635" max="5635" width="10.28125" style="106" customWidth="1"/>
    <col min="5636" max="5636" width="10.7109375" style="106" customWidth="1"/>
    <col min="5637" max="5637" width="6.7109375" style="106" customWidth="1"/>
    <col min="5638" max="5639" width="9.140625" style="106" customWidth="1"/>
    <col min="5640" max="5640" width="8.28125" style="106" customWidth="1"/>
    <col min="5641" max="5642" width="9.140625" style="106" customWidth="1"/>
    <col min="5643" max="5643" width="10.7109375" style="106" customWidth="1"/>
    <col min="5644" max="5881" width="9.140625" style="106" customWidth="1"/>
    <col min="5882" max="5883" width="5.57421875" style="106" customWidth="1"/>
    <col min="5884" max="5884" width="1.421875" style="106" customWidth="1"/>
    <col min="5885" max="5885" width="6.57421875" style="106" customWidth="1"/>
    <col min="5886" max="5886" width="21.57421875" style="106" customWidth="1"/>
    <col min="5887" max="5887" width="9.140625" style="106" customWidth="1"/>
    <col min="5888" max="5888" width="6.140625" style="106" customWidth="1"/>
    <col min="5889" max="5889" width="33.421875" style="106" customWidth="1"/>
    <col min="5890" max="5890" width="9.140625" style="106" customWidth="1"/>
    <col min="5891" max="5891" width="10.28125" style="106" customWidth="1"/>
    <col min="5892" max="5892" width="10.7109375" style="106" customWidth="1"/>
    <col min="5893" max="5893" width="6.7109375" style="106" customWidth="1"/>
    <col min="5894" max="5895" width="9.140625" style="106" customWidth="1"/>
    <col min="5896" max="5896" width="8.28125" style="106" customWidth="1"/>
    <col min="5897" max="5898" width="9.140625" style="106" customWidth="1"/>
    <col min="5899" max="5899" width="10.7109375" style="106" customWidth="1"/>
    <col min="5900" max="6137" width="9.140625" style="106" customWidth="1"/>
    <col min="6138" max="6139" width="5.57421875" style="106" customWidth="1"/>
    <col min="6140" max="6140" width="1.421875" style="106" customWidth="1"/>
    <col min="6141" max="6141" width="6.57421875" style="106" customWidth="1"/>
    <col min="6142" max="6142" width="21.57421875" style="106" customWidth="1"/>
    <col min="6143" max="6143" width="9.140625" style="106" customWidth="1"/>
    <col min="6144" max="6144" width="6.140625" style="106" customWidth="1"/>
    <col min="6145" max="6145" width="33.421875" style="106" customWidth="1"/>
    <col min="6146" max="6146" width="9.140625" style="106" customWidth="1"/>
    <col min="6147" max="6147" width="10.28125" style="106" customWidth="1"/>
    <col min="6148" max="6148" width="10.7109375" style="106" customWidth="1"/>
    <col min="6149" max="6149" width="6.7109375" style="106" customWidth="1"/>
    <col min="6150" max="6151" width="9.140625" style="106" customWidth="1"/>
    <col min="6152" max="6152" width="8.28125" style="106" customWidth="1"/>
    <col min="6153" max="6154" width="9.140625" style="106" customWidth="1"/>
    <col min="6155" max="6155" width="10.7109375" style="106" customWidth="1"/>
    <col min="6156" max="6393" width="9.140625" style="106" customWidth="1"/>
    <col min="6394" max="6395" width="5.57421875" style="106" customWidth="1"/>
    <col min="6396" max="6396" width="1.421875" style="106" customWidth="1"/>
    <col min="6397" max="6397" width="6.57421875" style="106" customWidth="1"/>
    <col min="6398" max="6398" width="21.57421875" style="106" customWidth="1"/>
    <col min="6399" max="6399" width="9.140625" style="106" customWidth="1"/>
    <col min="6400" max="6400" width="6.140625" style="106" customWidth="1"/>
    <col min="6401" max="6401" width="33.421875" style="106" customWidth="1"/>
    <col min="6402" max="6402" width="9.140625" style="106" customWidth="1"/>
    <col min="6403" max="6403" width="10.28125" style="106" customWidth="1"/>
    <col min="6404" max="6404" width="10.7109375" style="106" customWidth="1"/>
    <col min="6405" max="6405" width="6.7109375" style="106" customWidth="1"/>
    <col min="6406" max="6407" width="9.140625" style="106" customWidth="1"/>
    <col min="6408" max="6408" width="8.28125" style="106" customWidth="1"/>
    <col min="6409" max="6410" width="9.140625" style="106" customWidth="1"/>
    <col min="6411" max="6411" width="10.7109375" style="106" customWidth="1"/>
    <col min="6412" max="6649" width="9.140625" style="106" customWidth="1"/>
    <col min="6650" max="6651" width="5.57421875" style="106" customWidth="1"/>
    <col min="6652" max="6652" width="1.421875" style="106" customWidth="1"/>
    <col min="6653" max="6653" width="6.57421875" style="106" customWidth="1"/>
    <col min="6654" max="6654" width="21.57421875" style="106" customWidth="1"/>
    <col min="6655" max="6655" width="9.140625" style="106" customWidth="1"/>
    <col min="6656" max="6656" width="6.140625" style="106" customWidth="1"/>
    <col min="6657" max="6657" width="33.421875" style="106" customWidth="1"/>
    <col min="6658" max="6658" width="9.140625" style="106" customWidth="1"/>
    <col min="6659" max="6659" width="10.28125" style="106" customWidth="1"/>
    <col min="6660" max="6660" width="10.7109375" style="106" customWidth="1"/>
    <col min="6661" max="6661" width="6.7109375" style="106" customWidth="1"/>
    <col min="6662" max="6663" width="9.140625" style="106" customWidth="1"/>
    <col min="6664" max="6664" width="8.28125" style="106" customWidth="1"/>
    <col min="6665" max="6666" width="9.140625" style="106" customWidth="1"/>
    <col min="6667" max="6667" width="10.7109375" style="106" customWidth="1"/>
    <col min="6668" max="6905" width="9.140625" style="106" customWidth="1"/>
    <col min="6906" max="6907" width="5.57421875" style="106" customWidth="1"/>
    <col min="6908" max="6908" width="1.421875" style="106" customWidth="1"/>
    <col min="6909" max="6909" width="6.57421875" style="106" customWidth="1"/>
    <col min="6910" max="6910" width="21.57421875" style="106" customWidth="1"/>
    <col min="6911" max="6911" width="9.140625" style="106" customWidth="1"/>
    <col min="6912" max="6912" width="6.140625" style="106" customWidth="1"/>
    <col min="6913" max="6913" width="33.421875" style="106" customWidth="1"/>
    <col min="6914" max="6914" width="9.140625" style="106" customWidth="1"/>
    <col min="6915" max="6915" width="10.28125" style="106" customWidth="1"/>
    <col min="6916" max="6916" width="10.7109375" style="106" customWidth="1"/>
    <col min="6917" max="6917" width="6.7109375" style="106" customWidth="1"/>
    <col min="6918" max="6919" width="9.140625" style="106" customWidth="1"/>
    <col min="6920" max="6920" width="8.28125" style="106" customWidth="1"/>
    <col min="6921" max="6922" width="9.140625" style="106" customWidth="1"/>
    <col min="6923" max="6923" width="10.7109375" style="106" customWidth="1"/>
    <col min="6924" max="7161" width="9.140625" style="106" customWidth="1"/>
    <col min="7162" max="7163" width="5.57421875" style="106" customWidth="1"/>
    <col min="7164" max="7164" width="1.421875" style="106" customWidth="1"/>
    <col min="7165" max="7165" width="6.57421875" style="106" customWidth="1"/>
    <col min="7166" max="7166" width="21.57421875" style="106" customWidth="1"/>
    <col min="7167" max="7167" width="9.140625" style="106" customWidth="1"/>
    <col min="7168" max="7168" width="6.140625" style="106" customWidth="1"/>
    <col min="7169" max="7169" width="33.421875" style="106" customWidth="1"/>
    <col min="7170" max="7170" width="9.140625" style="106" customWidth="1"/>
    <col min="7171" max="7171" width="10.28125" style="106" customWidth="1"/>
    <col min="7172" max="7172" width="10.7109375" style="106" customWidth="1"/>
    <col min="7173" max="7173" width="6.7109375" style="106" customWidth="1"/>
    <col min="7174" max="7175" width="9.140625" style="106" customWidth="1"/>
    <col min="7176" max="7176" width="8.28125" style="106" customWidth="1"/>
    <col min="7177" max="7178" width="9.140625" style="106" customWidth="1"/>
    <col min="7179" max="7179" width="10.7109375" style="106" customWidth="1"/>
    <col min="7180" max="7417" width="9.140625" style="106" customWidth="1"/>
    <col min="7418" max="7419" width="5.57421875" style="106" customWidth="1"/>
    <col min="7420" max="7420" width="1.421875" style="106" customWidth="1"/>
    <col min="7421" max="7421" width="6.57421875" style="106" customWidth="1"/>
    <col min="7422" max="7422" width="21.57421875" style="106" customWidth="1"/>
    <col min="7423" max="7423" width="9.140625" style="106" customWidth="1"/>
    <col min="7424" max="7424" width="6.140625" style="106" customWidth="1"/>
    <col min="7425" max="7425" width="33.421875" style="106" customWidth="1"/>
    <col min="7426" max="7426" width="9.140625" style="106" customWidth="1"/>
    <col min="7427" max="7427" width="10.28125" style="106" customWidth="1"/>
    <col min="7428" max="7428" width="10.7109375" style="106" customWidth="1"/>
    <col min="7429" max="7429" width="6.7109375" style="106" customWidth="1"/>
    <col min="7430" max="7431" width="9.140625" style="106" customWidth="1"/>
    <col min="7432" max="7432" width="8.28125" style="106" customWidth="1"/>
    <col min="7433" max="7434" width="9.140625" style="106" customWidth="1"/>
    <col min="7435" max="7435" width="10.7109375" style="106" customWidth="1"/>
    <col min="7436" max="7673" width="9.140625" style="106" customWidth="1"/>
    <col min="7674" max="7675" width="5.57421875" style="106" customWidth="1"/>
    <col min="7676" max="7676" width="1.421875" style="106" customWidth="1"/>
    <col min="7677" max="7677" width="6.57421875" style="106" customWidth="1"/>
    <col min="7678" max="7678" width="21.57421875" style="106" customWidth="1"/>
    <col min="7679" max="7679" width="9.140625" style="106" customWidth="1"/>
    <col min="7680" max="7680" width="6.140625" style="106" customWidth="1"/>
    <col min="7681" max="7681" width="33.421875" style="106" customWidth="1"/>
    <col min="7682" max="7682" width="9.140625" style="106" customWidth="1"/>
    <col min="7683" max="7683" width="10.28125" style="106" customWidth="1"/>
    <col min="7684" max="7684" width="10.7109375" style="106" customWidth="1"/>
    <col min="7685" max="7685" width="6.7109375" style="106" customWidth="1"/>
    <col min="7686" max="7687" width="9.140625" style="106" customWidth="1"/>
    <col min="7688" max="7688" width="8.28125" style="106" customWidth="1"/>
    <col min="7689" max="7690" width="9.140625" style="106" customWidth="1"/>
    <col min="7691" max="7691" width="10.7109375" style="106" customWidth="1"/>
    <col min="7692" max="7929" width="9.140625" style="106" customWidth="1"/>
    <col min="7930" max="7931" width="5.57421875" style="106" customWidth="1"/>
    <col min="7932" max="7932" width="1.421875" style="106" customWidth="1"/>
    <col min="7933" max="7933" width="6.57421875" style="106" customWidth="1"/>
    <col min="7934" max="7934" width="21.57421875" style="106" customWidth="1"/>
    <col min="7935" max="7935" width="9.140625" style="106" customWidth="1"/>
    <col min="7936" max="7936" width="6.140625" style="106" customWidth="1"/>
    <col min="7937" max="7937" width="33.421875" style="106" customWidth="1"/>
    <col min="7938" max="7938" width="9.140625" style="106" customWidth="1"/>
    <col min="7939" max="7939" width="10.28125" style="106" customWidth="1"/>
    <col min="7940" max="7940" width="10.7109375" style="106" customWidth="1"/>
    <col min="7941" max="7941" width="6.7109375" style="106" customWidth="1"/>
    <col min="7942" max="7943" width="9.140625" style="106" customWidth="1"/>
    <col min="7944" max="7944" width="8.28125" style="106" customWidth="1"/>
    <col min="7945" max="7946" width="9.140625" style="106" customWidth="1"/>
    <col min="7947" max="7947" width="10.7109375" style="106" customWidth="1"/>
    <col min="7948" max="8185" width="9.140625" style="106" customWidth="1"/>
    <col min="8186" max="8187" width="5.57421875" style="106" customWidth="1"/>
    <col min="8188" max="8188" width="1.421875" style="106" customWidth="1"/>
    <col min="8189" max="8189" width="6.57421875" style="106" customWidth="1"/>
    <col min="8190" max="8190" width="21.57421875" style="106" customWidth="1"/>
    <col min="8191" max="8191" width="9.140625" style="106" customWidth="1"/>
    <col min="8192" max="8192" width="6.140625" style="106" customWidth="1"/>
    <col min="8193" max="8193" width="33.421875" style="106" customWidth="1"/>
    <col min="8194" max="8194" width="9.140625" style="106" customWidth="1"/>
    <col min="8195" max="8195" width="10.28125" style="106" customWidth="1"/>
    <col min="8196" max="8196" width="10.7109375" style="106" customWidth="1"/>
    <col min="8197" max="8197" width="6.7109375" style="106" customWidth="1"/>
    <col min="8198" max="8199" width="9.140625" style="106" customWidth="1"/>
    <col min="8200" max="8200" width="8.28125" style="106" customWidth="1"/>
    <col min="8201" max="8202" width="9.140625" style="106" customWidth="1"/>
    <col min="8203" max="8203" width="10.7109375" style="106" customWidth="1"/>
    <col min="8204" max="8441" width="9.140625" style="106" customWidth="1"/>
    <col min="8442" max="8443" width="5.57421875" style="106" customWidth="1"/>
    <col min="8444" max="8444" width="1.421875" style="106" customWidth="1"/>
    <col min="8445" max="8445" width="6.57421875" style="106" customWidth="1"/>
    <col min="8446" max="8446" width="21.57421875" style="106" customWidth="1"/>
    <col min="8447" max="8447" width="9.140625" style="106" customWidth="1"/>
    <col min="8448" max="8448" width="6.140625" style="106" customWidth="1"/>
    <col min="8449" max="8449" width="33.421875" style="106" customWidth="1"/>
    <col min="8450" max="8450" width="9.140625" style="106" customWidth="1"/>
    <col min="8451" max="8451" width="10.28125" style="106" customWidth="1"/>
    <col min="8452" max="8452" width="10.7109375" style="106" customWidth="1"/>
    <col min="8453" max="8453" width="6.7109375" style="106" customWidth="1"/>
    <col min="8454" max="8455" width="9.140625" style="106" customWidth="1"/>
    <col min="8456" max="8456" width="8.28125" style="106" customWidth="1"/>
    <col min="8457" max="8458" width="9.140625" style="106" customWidth="1"/>
    <col min="8459" max="8459" width="10.7109375" style="106" customWidth="1"/>
    <col min="8460" max="8697" width="9.140625" style="106" customWidth="1"/>
    <col min="8698" max="8699" width="5.57421875" style="106" customWidth="1"/>
    <col min="8700" max="8700" width="1.421875" style="106" customWidth="1"/>
    <col min="8701" max="8701" width="6.57421875" style="106" customWidth="1"/>
    <col min="8702" max="8702" width="21.57421875" style="106" customWidth="1"/>
    <col min="8703" max="8703" width="9.140625" style="106" customWidth="1"/>
    <col min="8704" max="8704" width="6.140625" style="106" customWidth="1"/>
    <col min="8705" max="8705" width="33.421875" style="106" customWidth="1"/>
    <col min="8706" max="8706" width="9.140625" style="106" customWidth="1"/>
    <col min="8707" max="8707" width="10.28125" style="106" customWidth="1"/>
    <col min="8708" max="8708" width="10.7109375" style="106" customWidth="1"/>
    <col min="8709" max="8709" width="6.7109375" style="106" customWidth="1"/>
    <col min="8710" max="8711" width="9.140625" style="106" customWidth="1"/>
    <col min="8712" max="8712" width="8.28125" style="106" customWidth="1"/>
    <col min="8713" max="8714" width="9.140625" style="106" customWidth="1"/>
    <col min="8715" max="8715" width="10.7109375" style="106" customWidth="1"/>
    <col min="8716" max="8953" width="9.140625" style="106" customWidth="1"/>
    <col min="8954" max="8955" width="5.57421875" style="106" customWidth="1"/>
    <col min="8956" max="8956" width="1.421875" style="106" customWidth="1"/>
    <col min="8957" max="8957" width="6.57421875" style="106" customWidth="1"/>
    <col min="8958" max="8958" width="21.57421875" style="106" customWidth="1"/>
    <col min="8959" max="8959" width="9.140625" style="106" customWidth="1"/>
    <col min="8960" max="8960" width="6.140625" style="106" customWidth="1"/>
    <col min="8961" max="8961" width="33.421875" style="106" customWidth="1"/>
    <col min="8962" max="8962" width="9.140625" style="106" customWidth="1"/>
    <col min="8963" max="8963" width="10.28125" style="106" customWidth="1"/>
    <col min="8964" max="8964" width="10.7109375" style="106" customWidth="1"/>
    <col min="8965" max="8965" width="6.7109375" style="106" customWidth="1"/>
    <col min="8966" max="8967" width="9.140625" style="106" customWidth="1"/>
    <col min="8968" max="8968" width="8.28125" style="106" customWidth="1"/>
    <col min="8969" max="8970" width="9.140625" style="106" customWidth="1"/>
    <col min="8971" max="8971" width="10.7109375" style="106" customWidth="1"/>
    <col min="8972" max="9209" width="9.140625" style="106" customWidth="1"/>
    <col min="9210" max="9211" width="5.57421875" style="106" customWidth="1"/>
    <col min="9212" max="9212" width="1.421875" style="106" customWidth="1"/>
    <col min="9213" max="9213" width="6.57421875" style="106" customWidth="1"/>
    <col min="9214" max="9214" width="21.57421875" style="106" customWidth="1"/>
    <col min="9215" max="9215" width="9.140625" style="106" customWidth="1"/>
    <col min="9216" max="9216" width="6.140625" style="106" customWidth="1"/>
    <col min="9217" max="9217" width="33.421875" style="106" customWidth="1"/>
    <col min="9218" max="9218" width="9.140625" style="106" customWidth="1"/>
    <col min="9219" max="9219" width="10.28125" style="106" customWidth="1"/>
    <col min="9220" max="9220" width="10.7109375" style="106" customWidth="1"/>
    <col min="9221" max="9221" width="6.7109375" style="106" customWidth="1"/>
    <col min="9222" max="9223" width="9.140625" style="106" customWidth="1"/>
    <col min="9224" max="9224" width="8.28125" style="106" customWidth="1"/>
    <col min="9225" max="9226" width="9.140625" style="106" customWidth="1"/>
    <col min="9227" max="9227" width="10.7109375" style="106" customWidth="1"/>
    <col min="9228" max="9465" width="9.140625" style="106" customWidth="1"/>
    <col min="9466" max="9467" width="5.57421875" style="106" customWidth="1"/>
    <col min="9468" max="9468" width="1.421875" style="106" customWidth="1"/>
    <col min="9469" max="9469" width="6.57421875" style="106" customWidth="1"/>
    <col min="9470" max="9470" width="21.57421875" style="106" customWidth="1"/>
    <col min="9471" max="9471" width="9.140625" style="106" customWidth="1"/>
    <col min="9472" max="9472" width="6.140625" style="106" customWidth="1"/>
    <col min="9473" max="9473" width="33.421875" style="106" customWidth="1"/>
    <col min="9474" max="9474" width="9.140625" style="106" customWidth="1"/>
    <col min="9475" max="9475" width="10.28125" style="106" customWidth="1"/>
    <col min="9476" max="9476" width="10.7109375" style="106" customWidth="1"/>
    <col min="9477" max="9477" width="6.7109375" style="106" customWidth="1"/>
    <col min="9478" max="9479" width="9.140625" style="106" customWidth="1"/>
    <col min="9480" max="9480" width="8.28125" style="106" customWidth="1"/>
    <col min="9481" max="9482" width="9.140625" style="106" customWidth="1"/>
    <col min="9483" max="9483" width="10.7109375" style="106" customWidth="1"/>
    <col min="9484" max="9721" width="9.140625" style="106" customWidth="1"/>
    <col min="9722" max="9723" width="5.57421875" style="106" customWidth="1"/>
    <col min="9724" max="9724" width="1.421875" style="106" customWidth="1"/>
    <col min="9725" max="9725" width="6.57421875" style="106" customWidth="1"/>
    <col min="9726" max="9726" width="21.57421875" style="106" customWidth="1"/>
    <col min="9727" max="9727" width="9.140625" style="106" customWidth="1"/>
    <col min="9728" max="9728" width="6.140625" style="106" customWidth="1"/>
    <col min="9729" max="9729" width="33.421875" style="106" customWidth="1"/>
    <col min="9730" max="9730" width="9.140625" style="106" customWidth="1"/>
    <col min="9731" max="9731" width="10.28125" style="106" customWidth="1"/>
    <col min="9732" max="9732" width="10.7109375" style="106" customWidth="1"/>
    <col min="9733" max="9733" width="6.7109375" style="106" customWidth="1"/>
    <col min="9734" max="9735" width="9.140625" style="106" customWidth="1"/>
    <col min="9736" max="9736" width="8.28125" style="106" customWidth="1"/>
    <col min="9737" max="9738" width="9.140625" style="106" customWidth="1"/>
    <col min="9739" max="9739" width="10.7109375" style="106" customWidth="1"/>
    <col min="9740" max="9977" width="9.140625" style="106" customWidth="1"/>
    <col min="9978" max="9979" width="5.57421875" style="106" customWidth="1"/>
    <col min="9980" max="9980" width="1.421875" style="106" customWidth="1"/>
    <col min="9981" max="9981" width="6.57421875" style="106" customWidth="1"/>
    <col min="9982" max="9982" width="21.57421875" style="106" customWidth="1"/>
    <col min="9983" max="9983" width="9.140625" style="106" customWidth="1"/>
    <col min="9984" max="9984" width="6.140625" style="106" customWidth="1"/>
    <col min="9985" max="9985" width="33.421875" style="106" customWidth="1"/>
    <col min="9986" max="9986" width="9.140625" style="106" customWidth="1"/>
    <col min="9987" max="9987" width="10.28125" style="106" customWidth="1"/>
    <col min="9988" max="9988" width="10.7109375" style="106" customWidth="1"/>
    <col min="9989" max="9989" width="6.7109375" style="106" customWidth="1"/>
    <col min="9990" max="9991" width="9.140625" style="106" customWidth="1"/>
    <col min="9992" max="9992" width="8.28125" style="106" customWidth="1"/>
    <col min="9993" max="9994" width="9.140625" style="106" customWidth="1"/>
    <col min="9995" max="9995" width="10.7109375" style="106" customWidth="1"/>
    <col min="9996" max="10233" width="9.140625" style="106" customWidth="1"/>
    <col min="10234" max="10235" width="5.57421875" style="106" customWidth="1"/>
    <col min="10236" max="10236" width="1.421875" style="106" customWidth="1"/>
    <col min="10237" max="10237" width="6.57421875" style="106" customWidth="1"/>
    <col min="10238" max="10238" width="21.57421875" style="106" customWidth="1"/>
    <col min="10239" max="10239" width="9.140625" style="106" customWidth="1"/>
    <col min="10240" max="10240" width="6.140625" style="106" customWidth="1"/>
    <col min="10241" max="10241" width="33.421875" style="106" customWidth="1"/>
    <col min="10242" max="10242" width="9.140625" style="106" customWidth="1"/>
    <col min="10243" max="10243" width="10.28125" style="106" customWidth="1"/>
    <col min="10244" max="10244" width="10.7109375" style="106" customWidth="1"/>
    <col min="10245" max="10245" width="6.7109375" style="106" customWidth="1"/>
    <col min="10246" max="10247" width="9.140625" style="106" customWidth="1"/>
    <col min="10248" max="10248" width="8.28125" style="106" customWidth="1"/>
    <col min="10249" max="10250" width="9.140625" style="106" customWidth="1"/>
    <col min="10251" max="10251" width="10.7109375" style="106" customWidth="1"/>
    <col min="10252" max="10489" width="9.140625" style="106" customWidth="1"/>
    <col min="10490" max="10491" width="5.57421875" style="106" customWidth="1"/>
    <col min="10492" max="10492" width="1.421875" style="106" customWidth="1"/>
    <col min="10493" max="10493" width="6.57421875" style="106" customWidth="1"/>
    <col min="10494" max="10494" width="21.57421875" style="106" customWidth="1"/>
    <col min="10495" max="10495" width="9.140625" style="106" customWidth="1"/>
    <col min="10496" max="10496" width="6.140625" style="106" customWidth="1"/>
    <col min="10497" max="10497" width="33.421875" style="106" customWidth="1"/>
    <col min="10498" max="10498" width="9.140625" style="106" customWidth="1"/>
    <col min="10499" max="10499" width="10.28125" style="106" customWidth="1"/>
    <col min="10500" max="10500" width="10.7109375" style="106" customWidth="1"/>
    <col min="10501" max="10501" width="6.7109375" style="106" customWidth="1"/>
    <col min="10502" max="10503" width="9.140625" style="106" customWidth="1"/>
    <col min="10504" max="10504" width="8.28125" style="106" customWidth="1"/>
    <col min="10505" max="10506" width="9.140625" style="106" customWidth="1"/>
    <col min="10507" max="10507" width="10.7109375" style="106" customWidth="1"/>
    <col min="10508" max="10745" width="9.140625" style="106" customWidth="1"/>
    <col min="10746" max="10747" width="5.57421875" style="106" customWidth="1"/>
    <col min="10748" max="10748" width="1.421875" style="106" customWidth="1"/>
    <col min="10749" max="10749" width="6.57421875" style="106" customWidth="1"/>
    <col min="10750" max="10750" width="21.57421875" style="106" customWidth="1"/>
    <col min="10751" max="10751" width="9.140625" style="106" customWidth="1"/>
    <col min="10752" max="10752" width="6.140625" style="106" customWidth="1"/>
    <col min="10753" max="10753" width="33.421875" style="106" customWidth="1"/>
    <col min="10754" max="10754" width="9.140625" style="106" customWidth="1"/>
    <col min="10755" max="10755" width="10.28125" style="106" customWidth="1"/>
    <col min="10756" max="10756" width="10.7109375" style="106" customWidth="1"/>
    <col min="10757" max="10757" width="6.7109375" style="106" customWidth="1"/>
    <col min="10758" max="10759" width="9.140625" style="106" customWidth="1"/>
    <col min="10760" max="10760" width="8.28125" style="106" customWidth="1"/>
    <col min="10761" max="10762" width="9.140625" style="106" customWidth="1"/>
    <col min="10763" max="10763" width="10.7109375" style="106" customWidth="1"/>
    <col min="10764" max="11001" width="9.140625" style="106" customWidth="1"/>
    <col min="11002" max="11003" width="5.57421875" style="106" customWidth="1"/>
    <col min="11004" max="11004" width="1.421875" style="106" customWidth="1"/>
    <col min="11005" max="11005" width="6.57421875" style="106" customWidth="1"/>
    <col min="11006" max="11006" width="21.57421875" style="106" customWidth="1"/>
    <col min="11007" max="11007" width="9.140625" style="106" customWidth="1"/>
    <col min="11008" max="11008" width="6.140625" style="106" customWidth="1"/>
    <col min="11009" max="11009" width="33.421875" style="106" customWidth="1"/>
    <col min="11010" max="11010" width="9.140625" style="106" customWidth="1"/>
    <col min="11011" max="11011" width="10.28125" style="106" customWidth="1"/>
    <col min="11012" max="11012" width="10.7109375" style="106" customWidth="1"/>
    <col min="11013" max="11013" width="6.7109375" style="106" customWidth="1"/>
    <col min="11014" max="11015" width="9.140625" style="106" customWidth="1"/>
    <col min="11016" max="11016" width="8.28125" style="106" customWidth="1"/>
    <col min="11017" max="11018" width="9.140625" style="106" customWidth="1"/>
    <col min="11019" max="11019" width="10.7109375" style="106" customWidth="1"/>
    <col min="11020" max="11257" width="9.140625" style="106" customWidth="1"/>
    <col min="11258" max="11259" width="5.57421875" style="106" customWidth="1"/>
    <col min="11260" max="11260" width="1.421875" style="106" customWidth="1"/>
    <col min="11261" max="11261" width="6.57421875" style="106" customWidth="1"/>
    <col min="11262" max="11262" width="21.57421875" style="106" customWidth="1"/>
    <col min="11263" max="11263" width="9.140625" style="106" customWidth="1"/>
    <col min="11264" max="11264" width="6.140625" style="106" customWidth="1"/>
    <col min="11265" max="11265" width="33.421875" style="106" customWidth="1"/>
    <col min="11266" max="11266" width="9.140625" style="106" customWidth="1"/>
    <col min="11267" max="11267" width="10.28125" style="106" customWidth="1"/>
    <col min="11268" max="11268" width="10.7109375" style="106" customWidth="1"/>
    <col min="11269" max="11269" width="6.7109375" style="106" customWidth="1"/>
    <col min="11270" max="11271" width="9.140625" style="106" customWidth="1"/>
    <col min="11272" max="11272" width="8.28125" style="106" customWidth="1"/>
    <col min="11273" max="11274" width="9.140625" style="106" customWidth="1"/>
    <col min="11275" max="11275" width="10.7109375" style="106" customWidth="1"/>
    <col min="11276" max="11513" width="9.140625" style="106" customWidth="1"/>
    <col min="11514" max="11515" width="5.57421875" style="106" customWidth="1"/>
    <col min="11516" max="11516" width="1.421875" style="106" customWidth="1"/>
    <col min="11517" max="11517" width="6.57421875" style="106" customWidth="1"/>
    <col min="11518" max="11518" width="21.57421875" style="106" customWidth="1"/>
    <col min="11519" max="11519" width="9.140625" style="106" customWidth="1"/>
    <col min="11520" max="11520" width="6.140625" style="106" customWidth="1"/>
    <col min="11521" max="11521" width="33.421875" style="106" customWidth="1"/>
    <col min="11522" max="11522" width="9.140625" style="106" customWidth="1"/>
    <col min="11523" max="11523" width="10.28125" style="106" customWidth="1"/>
    <col min="11524" max="11524" width="10.7109375" style="106" customWidth="1"/>
    <col min="11525" max="11525" width="6.7109375" style="106" customWidth="1"/>
    <col min="11526" max="11527" width="9.140625" style="106" customWidth="1"/>
    <col min="11528" max="11528" width="8.28125" style="106" customWidth="1"/>
    <col min="11529" max="11530" width="9.140625" style="106" customWidth="1"/>
    <col min="11531" max="11531" width="10.7109375" style="106" customWidth="1"/>
    <col min="11532" max="11769" width="9.140625" style="106" customWidth="1"/>
    <col min="11770" max="11771" width="5.57421875" style="106" customWidth="1"/>
    <col min="11772" max="11772" width="1.421875" style="106" customWidth="1"/>
    <col min="11773" max="11773" width="6.57421875" style="106" customWidth="1"/>
    <col min="11774" max="11774" width="21.57421875" style="106" customWidth="1"/>
    <col min="11775" max="11775" width="9.140625" style="106" customWidth="1"/>
    <col min="11776" max="11776" width="6.140625" style="106" customWidth="1"/>
    <col min="11777" max="11777" width="33.421875" style="106" customWidth="1"/>
    <col min="11778" max="11778" width="9.140625" style="106" customWidth="1"/>
    <col min="11779" max="11779" width="10.28125" style="106" customWidth="1"/>
    <col min="11780" max="11780" width="10.7109375" style="106" customWidth="1"/>
    <col min="11781" max="11781" width="6.7109375" style="106" customWidth="1"/>
    <col min="11782" max="11783" width="9.140625" style="106" customWidth="1"/>
    <col min="11784" max="11784" width="8.28125" style="106" customWidth="1"/>
    <col min="11785" max="11786" width="9.140625" style="106" customWidth="1"/>
    <col min="11787" max="11787" width="10.7109375" style="106" customWidth="1"/>
    <col min="11788" max="12025" width="9.140625" style="106" customWidth="1"/>
    <col min="12026" max="12027" width="5.57421875" style="106" customWidth="1"/>
    <col min="12028" max="12028" width="1.421875" style="106" customWidth="1"/>
    <col min="12029" max="12029" width="6.57421875" style="106" customWidth="1"/>
    <col min="12030" max="12030" width="21.57421875" style="106" customWidth="1"/>
    <col min="12031" max="12031" width="9.140625" style="106" customWidth="1"/>
    <col min="12032" max="12032" width="6.140625" style="106" customWidth="1"/>
    <col min="12033" max="12033" width="33.421875" style="106" customWidth="1"/>
    <col min="12034" max="12034" width="9.140625" style="106" customWidth="1"/>
    <col min="12035" max="12035" width="10.28125" style="106" customWidth="1"/>
    <col min="12036" max="12036" width="10.7109375" style="106" customWidth="1"/>
    <col min="12037" max="12037" width="6.7109375" style="106" customWidth="1"/>
    <col min="12038" max="12039" width="9.140625" style="106" customWidth="1"/>
    <col min="12040" max="12040" width="8.28125" style="106" customWidth="1"/>
    <col min="12041" max="12042" width="9.140625" style="106" customWidth="1"/>
    <col min="12043" max="12043" width="10.7109375" style="106" customWidth="1"/>
    <col min="12044" max="12281" width="9.140625" style="106" customWidth="1"/>
    <col min="12282" max="12283" width="5.57421875" style="106" customWidth="1"/>
    <col min="12284" max="12284" width="1.421875" style="106" customWidth="1"/>
    <col min="12285" max="12285" width="6.57421875" style="106" customWidth="1"/>
    <col min="12286" max="12286" width="21.57421875" style="106" customWidth="1"/>
    <col min="12287" max="12287" width="9.140625" style="106" customWidth="1"/>
    <col min="12288" max="12288" width="6.140625" style="106" customWidth="1"/>
    <col min="12289" max="12289" width="33.421875" style="106" customWidth="1"/>
    <col min="12290" max="12290" width="9.140625" style="106" customWidth="1"/>
    <col min="12291" max="12291" width="10.28125" style="106" customWidth="1"/>
    <col min="12292" max="12292" width="10.7109375" style="106" customWidth="1"/>
    <col min="12293" max="12293" width="6.7109375" style="106" customWidth="1"/>
    <col min="12294" max="12295" width="9.140625" style="106" customWidth="1"/>
    <col min="12296" max="12296" width="8.28125" style="106" customWidth="1"/>
    <col min="12297" max="12298" width="9.140625" style="106" customWidth="1"/>
    <col min="12299" max="12299" width="10.7109375" style="106" customWidth="1"/>
    <col min="12300" max="12537" width="9.140625" style="106" customWidth="1"/>
    <col min="12538" max="12539" width="5.57421875" style="106" customWidth="1"/>
    <col min="12540" max="12540" width="1.421875" style="106" customWidth="1"/>
    <col min="12541" max="12541" width="6.57421875" style="106" customWidth="1"/>
    <col min="12542" max="12542" width="21.57421875" style="106" customWidth="1"/>
    <col min="12543" max="12543" width="9.140625" style="106" customWidth="1"/>
    <col min="12544" max="12544" width="6.140625" style="106" customWidth="1"/>
    <col min="12545" max="12545" width="33.421875" style="106" customWidth="1"/>
    <col min="12546" max="12546" width="9.140625" style="106" customWidth="1"/>
    <col min="12547" max="12547" width="10.28125" style="106" customWidth="1"/>
    <col min="12548" max="12548" width="10.7109375" style="106" customWidth="1"/>
    <col min="12549" max="12549" width="6.7109375" style="106" customWidth="1"/>
    <col min="12550" max="12551" width="9.140625" style="106" customWidth="1"/>
    <col min="12552" max="12552" width="8.28125" style="106" customWidth="1"/>
    <col min="12553" max="12554" width="9.140625" style="106" customWidth="1"/>
    <col min="12555" max="12555" width="10.7109375" style="106" customWidth="1"/>
    <col min="12556" max="12793" width="9.140625" style="106" customWidth="1"/>
    <col min="12794" max="12795" width="5.57421875" style="106" customWidth="1"/>
    <col min="12796" max="12796" width="1.421875" style="106" customWidth="1"/>
    <col min="12797" max="12797" width="6.57421875" style="106" customWidth="1"/>
    <col min="12798" max="12798" width="21.57421875" style="106" customWidth="1"/>
    <col min="12799" max="12799" width="9.140625" style="106" customWidth="1"/>
    <col min="12800" max="12800" width="6.140625" style="106" customWidth="1"/>
    <col min="12801" max="12801" width="33.421875" style="106" customWidth="1"/>
    <col min="12802" max="12802" width="9.140625" style="106" customWidth="1"/>
    <col min="12803" max="12803" width="10.28125" style="106" customWidth="1"/>
    <col min="12804" max="12804" width="10.7109375" style="106" customWidth="1"/>
    <col min="12805" max="12805" width="6.7109375" style="106" customWidth="1"/>
    <col min="12806" max="12807" width="9.140625" style="106" customWidth="1"/>
    <col min="12808" max="12808" width="8.28125" style="106" customWidth="1"/>
    <col min="12809" max="12810" width="9.140625" style="106" customWidth="1"/>
    <col min="12811" max="12811" width="10.7109375" style="106" customWidth="1"/>
    <col min="12812" max="13049" width="9.140625" style="106" customWidth="1"/>
    <col min="13050" max="13051" width="5.57421875" style="106" customWidth="1"/>
    <col min="13052" max="13052" width="1.421875" style="106" customWidth="1"/>
    <col min="13053" max="13053" width="6.57421875" style="106" customWidth="1"/>
    <col min="13054" max="13054" width="21.57421875" style="106" customWidth="1"/>
    <col min="13055" max="13055" width="9.140625" style="106" customWidth="1"/>
    <col min="13056" max="13056" width="6.140625" style="106" customWidth="1"/>
    <col min="13057" max="13057" width="33.421875" style="106" customWidth="1"/>
    <col min="13058" max="13058" width="9.140625" style="106" customWidth="1"/>
    <col min="13059" max="13059" width="10.28125" style="106" customWidth="1"/>
    <col min="13060" max="13060" width="10.7109375" style="106" customWidth="1"/>
    <col min="13061" max="13061" width="6.7109375" style="106" customWidth="1"/>
    <col min="13062" max="13063" width="9.140625" style="106" customWidth="1"/>
    <col min="13064" max="13064" width="8.28125" style="106" customWidth="1"/>
    <col min="13065" max="13066" width="9.140625" style="106" customWidth="1"/>
    <col min="13067" max="13067" width="10.7109375" style="106" customWidth="1"/>
    <col min="13068" max="13305" width="9.140625" style="106" customWidth="1"/>
    <col min="13306" max="13307" width="5.57421875" style="106" customWidth="1"/>
    <col min="13308" max="13308" width="1.421875" style="106" customWidth="1"/>
    <col min="13309" max="13309" width="6.57421875" style="106" customWidth="1"/>
    <col min="13310" max="13310" width="21.57421875" style="106" customWidth="1"/>
    <col min="13311" max="13311" width="9.140625" style="106" customWidth="1"/>
    <col min="13312" max="13312" width="6.140625" style="106" customWidth="1"/>
    <col min="13313" max="13313" width="33.421875" style="106" customWidth="1"/>
    <col min="13314" max="13314" width="9.140625" style="106" customWidth="1"/>
    <col min="13315" max="13315" width="10.28125" style="106" customWidth="1"/>
    <col min="13316" max="13316" width="10.7109375" style="106" customWidth="1"/>
    <col min="13317" max="13317" width="6.7109375" style="106" customWidth="1"/>
    <col min="13318" max="13319" width="9.140625" style="106" customWidth="1"/>
    <col min="13320" max="13320" width="8.28125" style="106" customWidth="1"/>
    <col min="13321" max="13322" width="9.140625" style="106" customWidth="1"/>
    <col min="13323" max="13323" width="10.7109375" style="106" customWidth="1"/>
    <col min="13324" max="13561" width="9.140625" style="106" customWidth="1"/>
    <col min="13562" max="13563" width="5.57421875" style="106" customWidth="1"/>
    <col min="13564" max="13564" width="1.421875" style="106" customWidth="1"/>
    <col min="13565" max="13565" width="6.57421875" style="106" customWidth="1"/>
    <col min="13566" max="13566" width="21.57421875" style="106" customWidth="1"/>
    <col min="13567" max="13567" width="9.140625" style="106" customWidth="1"/>
    <col min="13568" max="13568" width="6.140625" style="106" customWidth="1"/>
    <col min="13569" max="13569" width="33.421875" style="106" customWidth="1"/>
    <col min="13570" max="13570" width="9.140625" style="106" customWidth="1"/>
    <col min="13571" max="13571" width="10.28125" style="106" customWidth="1"/>
    <col min="13572" max="13572" width="10.7109375" style="106" customWidth="1"/>
    <col min="13573" max="13573" width="6.7109375" style="106" customWidth="1"/>
    <col min="13574" max="13575" width="9.140625" style="106" customWidth="1"/>
    <col min="13576" max="13576" width="8.28125" style="106" customWidth="1"/>
    <col min="13577" max="13578" width="9.140625" style="106" customWidth="1"/>
    <col min="13579" max="13579" width="10.7109375" style="106" customWidth="1"/>
    <col min="13580" max="13817" width="9.140625" style="106" customWidth="1"/>
    <col min="13818" max="13819" width="5.57421875" style="106" customWidth="1"/>
    <col min="13820" max="13820" width="1.421875" style="106" customWidth="1"/>
    <col min="13821" max="13821" width="6.57421875" style="106" customWidth="1"/>
    <col min="13822" max="13822" width="21.57421875" style="106" customWidth="1"/>
    <col min="13823" max="13823" width="9.140625" style="106" customWidth="1"/>
    <col min="13824" max="13824" width="6.140625" style="106" customWidth="1"/>
    <col min="13825" max="13825" width="33.421875" style="106" customWidth="1"/>
    <col min="13826" max="13826" width="9.140625" style="106" customWidth="1"/>
    <col min="13827" max="13827" width="10.28125" style="106" customWidth="1"/>
    <col min="13828" max="13828" width="10.7109375" style="106" customWidth="1"/>
    <col min="13829" max="13829" width="6.7109375" style="106" customWidth="1"/>
    <col min="13830" max="13831" width="9.140625" style="106" customWidth="1"/>
    <col min="13832" max="13832" width="8.28125" style="106" customWidth="1"/>
    <col min="13833" max="13834" width="9.140625" style="106" customWidth="1"/>
    <col min="13835" max="13835" width="10.7109375" style="106" customWidth="1"/>
    <col min="13836" max="14073" width="9.140625" style="106" customWidth="1"/>
    <col min="14074" max="14075" width="5.57421875" style="106" customWidth="1"/>
    <col min="14076" max="14076" width="1.421875" style="106" customWidth="1"/>
    <col min="14077" max="14077" width="6.57421875" style="106" customWidth="1"/>
    <col min="14078" max="14078" width="21.57421875" style="106" customWidth="1"/>
    <col min="14079" max="14079" width="9.140625" style="106" customWidth="1"/>
    <col min="14080" max="14080" width="6.140625" style="106" customWidth="1"/>
    <col min="14081" max="14081" width="33.421875" style="106" customWidth="1"/>
    <col min="14082" max="14082" width="9.140625" style="106" customWidth="1"/>
    <col min="14083" max="14083" width="10.28125" style="106" customWidth="1"/>
    <col min="14084" max="14084" width="10.7109375" style="106" customWidth="1"/>
    <col min="14085" max="14085" width="6.7109375" style="106" customWidth="1"/>
    <col min="14086" max="14087" width="9.140625" style="106" customWidth="1"/>
    <col min="14088" max="14088" width="8.28125" style="106" customWidth="1"/>
    <col min="14089" max="14090" width="9.140625" style="106" customWidth="1"/>
    <col min="14091" max="14091" width="10.7109375" style="106" customWidth="1"/>
    <col min="14092" max="14329" width="9.140625" style="106" customWidth="1"/>
    <col min="14330" max="14331" width="5.57421875" style="106" customWidth="1"/>
    <col min="14332" max="14332" width="1.421875" style="106" customWidth="1"/>
    <col min="14333" max="14333" width="6.57421875" style="106" customWidth="1"/>
    <col min="14334" max="14334" width="21.57421875" style="106" customWidth="1"/>
    <col min="14335" max="14335" width="9.140625" style="106" customWidth="1"/>
    <col min="14336" max="14336" width="6.140625" style="106" customWidth="1"/>
    <col min="14337" max="14337" width="33.421875" style="106" customWidth="1"/>
    <col min="14338" max="14338" width="9.140625" style="106" customWidth="1"/>
    <col min="14339" max="14339" width="10.28125" style="106" customWidth="1"/>
    <col min="14340" max="14340" width="10.7109375" style="106" customWidth="1"/>
    <col min="14341" max="14341" width="6.7109375" style="106" customWidth="1"/>
    <col min="14342" max="14343" width="9.140625" style="106" customWidth="1"/>
    <col min="14344" max="14344" width="8.28125" style="106" customWidth="1"/>
    <col min="14345" max="14346" width="9.140625" style="106" customWidth="1"/>
    <col min="14347" max="14347" width="10.7109375" style="106" customWidth="1"/>
    <col min="14348" max="14585" width="9.140625" style="106" customWidth="1"/>
    <col min="14586" max="14587" width="5.57421875" style="106" customWidth="1"/>
    <col min="14588" max="14588" width="1.421875" style="106" customWidth="1"/>
    <col min="14589" max="14589" width="6.57421875" style="106" customWidth="1"/>
    <col min="14590" max="14590" width="21.57421875" style="106" customWidth="1"/>
    <col min="14591" max="14591" width="9.140625" style="106" customWidth="1"/>
    <col min="14592" max="14592" width="6.140625" style="106" customWidth="1"/>
    <col min="14593" max="14593" width="33.421875" style="106" customWidth="1"/>
    <col min="14594" max="14594" width="9.140625" style="106" customWidth="1"/>
    <col min="14595" max="14595" width="10.28125" style="106" customWidth="1"/>
    <col min="14596" max="14596" width="10.7109375" style="106" customWidth="1"/>
    <col min="14597" max="14597" width="6.7109375" style="106" customWidth="1"/>
    <col min="14598" max="14599" width="9.140625" style="106" customWidth="1"/>
    <col min="14600" max="14600" width="8.28125" style="106" customWidth="1"/>
    <col min="14601" max="14602" width="9.140625" style="106" customWidth="1"/>
    <col min="14603" max="14603" width="10.7109375" style="106" customWidth="1"/>
    <col min="14604" max="14841" width="9.140625" style="106" customWidth="1"/>
    <col min="14842" max="14843" width="5.57421875" style="106" customWidth="1"/>
    <col min="14844" max="14844" width="1.421875" style="106" customWidth="1"/>
    <col min="14845" max="14845" width="6.57421875" style="106" customWidth="1"/>
    <col min="14846" max="14846" width="21.57421875" style="106" customWidth="1"/>
    <col min="14847" max="14847" width="9.140625" style="106" customWidth="1"/>
    <col min="14848" max="14848" width="6.140625" style="106" customWidth="1"/>
    <col min="14849" max="14849" width="33.421875" style="106" customWidth="1"/>
    <col min="14850" max="14850" width="9.140625" style="106" customWidth="1"/>
    <col min="14851" max="14851" width="10.28125" style="106" customWidth="1"/>
    <col min="14852" max="14852" width="10.7109375" style="106" customWidth="1"/>
    <col min="14853" max="14853" width="6.7109375" style="106" customWidth="1"/>
    <col min="14854" max="14855" width="9.140625" style="106" customWidth="1"/>
    <col min="14856" max="14856" width="8.28125" style="106" customWidth="1"/>
    <col min="14857" max="14858" width="9.140625" style="106" customWidth="1"/>
    <col min="14859" max="14859" width="10.7109375" style="106" customWidth="1"/>
    <col min="14860" max="15097" width="9.140625" style="106" customWidth="1"/>
    <col min="15098" max="15099" width="5.57421875" style="106" customWidth="1"/>
    <col min="15100" max="15100" width="1.421875" style="106" customWidth="1"/>
    <col min="15101" max="15101" width="6.57421875" style="106" customWidth="1"/>
    <col min="15102" max="15102" width="21.57421875" style="106" customWidth="1"/>
    <col min="15103" max="15103" width="9.140625" style="106" customWidth="1"/>
    <col min="15104" max="15104" width="6.140625" style="106" customWidth="1"/>
    <col min="15105" max="15105" width="33.421875" style="106" customWidth="1"/>
    <col min="15106" max="15106" width="9.140625" style="106" customWidth="1"/>
    <col min="15107" max="15107" width="10.28125" style="106" customWidth="1"/>
    <col min="15108" max="15108" width="10.7109375" style="106" customWidth="1"/>
    <col min="15109" max="15109" width="6.7109375" style="106" customWidth="1"/>
    <col min="15110" max="15111" width="9.140625" style="106" customWidth="1"/>
    <col min="15112" max="15112" width="8.28125" style="106" customWidth="1"/>
    <col min="15113" max="15114" width="9.140625" style="106" customWidth="1"/>
    <col min="15115" max="15115" width="10.7109375" style="106" customWidth="1"/>
    <col min="15116" max="15353" width="9.140625" style="106" customWidth="1"/>
    <col min="15354" max="15355" width="5.57421875" style="106" customWidth="1"/>
    <col min="15356" max="15356" width="1.421875" style="106" customWidth="1"/>
    <col min="15357" max="15357" width="6.57421875" style="106" customWidth="1"/>
    <col min="15358" max="15358" width="21.57421875" style="106" customWidth="1"/>
    <col min="15359" max="15359" width="9.140625" style="106" customWidth="1"/>
    <col min="15360" max="15360" width="6.140625" style="106" customWidth="1"/>
    <col min="15361" max="15361" width="33.421875" style="106" customWidth="1"/>
    <col min="15362" max="15362" width="9.140625" style="106" customWidth="1"/>
    <col min="15363" max="15363" width="10.28125" style="106" customWidth="1"/>
    <col min="15364" max="15364" width="10.7109375" style="106" customWidth="1"/>
    <col min="15365" max="15365" width="6.7109375" style="106" customWidth="1"/>
    <col min="15366" max="15367" width="9.140625" style="106" customWidth="1"/>
    <col min="15368" max="15368" width="8.28125" style="106" customWidth="1"/>
    <col min="15369" max="15370" width="9.140625" style="106" customWidth="1"/>
    <col min="15371" max="15371" width="10.7109375" style="106" customWidth="1"/>
    <col min="15372" max="15609" width="9.140625" style="106" customWidth="1"/>
    <col min="15610" max="15611" width="5.57421875" style="106" customWidth="1"/>
    <col min="15612" max="15612" width="1.421875" style="106" customWidth="1"/>
    <col min="15613" max="15613" width="6.57421875" style="106" customWidth="1"/>
    <col min="15614" max="15614" width="21.57421875" style="106" customWidth="1"/>
    <col min="15615" max="15615" width="9.140625" style="106" customWidth="1"/>
    <col min="15616" max="15616" width="6.140625" style="106" customWidth="1"/>
    <col min="15617" max="15617" width="33.421875" style="106" customWidth="1"/>
    <col min="15618" max="15618" width="9.140625" style="106" customWidth="1"/>
    <col min="15619" max="15619" width="10.28125" style="106" customWidth="1"/>
    <col min="15620" max="15620" width="10.7109375" style="106" customWidth="1"/>
    <col min="15621" max="15621" width="6.7109375" style="106" customWidth="1"/>
    <col min="15622" max="15623" width="9.140625" style="106" customWidth="1"/>
    <col min="15624" max="15624" width="8.28125" style="106" customWidth="1"/>
    <col min="15625" max="15626" width="9.140625" style="106" customWidth="1"/>
    <col min="15627" max="15627" width="10.7109375" style="106" customWidth="1"/>
    <col min="15628" max="15865" width="9.140625" style="106" customWidth="1"/>
    <col min="15866" max="15867" width="5.57421875" style="106" customWidth="1"/>
    <col min="15868" max="15868" width="1.421875" style="106" customWidth="1"/>
    <col min="15869" max="15869" width="6.57421875" style="106" customWidth="1"/>
    <col min="15870" max="15870" width="21.57421875" style="106" customWidth="1"/>
    <col min="15871" max="15871" width="9.140625" style="106" customWidth="1"/>
    <col min="15872" max="15872" width="6.140625" style="106" customWidth="1"/>
    <col min="15873" max="15873" width="33.421875" style="106" customWidth="1"/>
    <col min="15874" max="15874" width="9.140625" style="106" customWidth="1"/>
    <col min="15875" max="15875" width="10.28125" style="106" customWidth="1"/>
    <col min="15876" max="15876" width="10.7109375" style="106" customWidth="1"/>
    <col min="15877" max="15877" width="6.7109375" style="106" customWidth="1"/>
    <col min="15878" max="15879" width="9.140625" style="106" customWidth="1"/>
    <col min="15880" max="15880" width="8.28125" style="106" customWidth="1"/>
    <col min="15881" max="15882" width="9.140625" style="106" customWidth="1"/>
    <col min="15883" max="15883" width="10.7109375" style="106" customWidth="1"/>
    <col min="15884" max="16121" width="9.140625" style="106" customWidth="1"/>
    <col min="16122" max="16123" width="5.57421875" style="106" customWidth="1"/>
    <col min="16124" max="16124" width="1.421875" style="106" customWidth="1"/>
    <col min="16125" max="16125" width="6.57421875" style="106" customWidth="1"/>
    <col min="16126" max="16126" width="21.57421875" style="106" customWidth="1"/>
    <col min="16127" max="16127" width="9.140625" style="106" customWidth="1"/>
    <col min="16128" max="16128" width="6.140625" style="106" customWidth="1"/>
    <col min="16129" max="16129" width="33.421875" style="106" customWidth="1"/>
    <col min="16130" max="16130" width="9.140625" style="106" customWidth="1"/>
    <col min="16131" max="16131" width="10.28125" style="106" customWidth="1"/>
    <col min="16132" max="16132" width="10.7109375" style="106" customWidth="1"/>
    <col min="16133" max="16133" width="6.7109375" style="106" customWidth="1"/>
    <col min="16134" max="16135" width="9.140625" style="106" customWidth="1"/>
    <col min="16136" max="16136" width="8.28125" style="106" customWidth="1"/>
    <col min="16137" max="16138" width="9.140625" style="106" customWidth="1"/>
    <col min="16139" max="16139" width="10.7109375" style="106" customWidth="1"/>
    <col min="16140" max="16384" width="9.140625" style="106" customWidth="1"/>
  </cols>
  <sheetData>
    <row r="1" ht="11.25" customHeight="1">
      <c r="A1" s="126"/>
    </row>
    <row r="2" spans="1:18" s="107" customFormat="1" ht="11.25" customHeight="1">
      <c r="A2" s="126"/>
      <c r="B2" s="106"/>
      <c r="C2" s="106"/>
      <c r="Q2" s="57"/>
      <c r="R2" s="57"/>
    </row>
    <row r="3" spans="1:36" s="107" customFormat="1" ht="11.25" customHeight="1">
      <c r="A3" s="126"/>
      <c r="B3" s="106"/>
      <c r="C3" s="94" t="s">
        <v>3263</v>
      </c>
      <c r="D3" s="165"/>
      <c r="E3" s="165"/>
      <c r="F3" s="165"/>
      <c r="G3" s="165"/>
      <c r="H3" s="165"/>
      <c r="I3" s="165"/>
      <c r="J3" s="165"/>
      <c r="K3" s="165"/>
      <c r="L3" s="165"/>
      <c r="M3" s="165"/>
      <c r="N3" s="165"/>
      <c r="O3" s="165"/>
      <c r="P3" s="165"/>
      <c r="Q3" s="165"/>
      <c r="R3" s="165"/>
      <c r="S3" s="165"/>
      <c r="T3" s="165"/>
      <c r="U3" s="165"/>
      <c r="V3" s="165"/>
      <c r="W3" s="165"/>
      <c r="X3" s="165"/>
      <c r="Y3" s="165"/>
      <c r="Z3" s="165"/>
      <c r="AA3" s="165"/>
      <c r="AB3" s="165"/>
      <c r="AC3" s="165"/>
      <c r="AD3" s="165"/>
      <c r="AE3" s="165"/>
      <c r="AF3" s="165"/>
      <c r="AG3" s="165"/>
      <c r="AH3" s="165"/>
      <c r="AI3" s="165"/>
      <c r="AJ3" s="165"/>
    </row>
    <row r="4" spans="1:36" s="107" customFormat="1" ht="11.25" customHeight="1">
      <c r="A4" s="126"/>
      <c r="B4" s="106"/>
      <c r="C4" s="94" t="s">
        <v>3255</v>
      </c>
      <c r="D4" s="164"/>
      <c r="E4" s="164"/>
      <c r="F4" s="164"/>
      <c r="G4" s="164"/>
      <c r="H4" s="164"/>
      <c r="I4" s="164"/>
      <c r="J4" s="164"/>
      <c r="K4" s="164"/>
      <c r="L4" s="164"/>
      <c r="M4" s="164"/>
      <c r="N4" s="164"/>
      <c r="O4" s="164"/>
      <c r="P4" s="164"/>
      <c r="Q4" s="164"/>
      <c r="R4" s="164"/>
      <c r="S4" s="164"/>
      <c r="T4" s="164"/>
      <c r="U4" s="164"/>
      <c r="V4" s="164"/>
      <c r="W4" s="164"/>
      <c r="X4" s="164"/>
      <c r="Y4" s="164"/>
      <c r="Z4" s="164"/>
      <c r="AA4" s="164"/>
      <c r="AB4" s="164"/>
      <c r="AC4" s="164"/>
      <c r="AD4" s="164"/>
      <c r="AE4" s="164"/>
      <c r="AF4" s="164"/>
      <c r="AG4" s="164"/>
      <c r="AH4" s="164"/>
      <c r="AI4" s="164"/>
      <c r="AJ4" s="164"/>
    </row>
    <row r="5" spans="1:3" ht="11.25" customHeight="1">
      <c r="A5" s="126"/>
      <c r="C5" s="100"/>
    </row>
    <row r="6" ht="15" customHeight="1">
      <c r="C6" s="99" t="s">
        <v>3309</v>
      </c>
    </row>
    <row r="7" ht="15" customHeight="1">
      <c r="C7" s="101" t="s">
        <v>3256</v>
      </c>
    </row>
    <row r="8" spans="1:36" ht="12" customHeight="1">
      <c r="A8" s="148"/>
      <c r="D8" s="170"/>
      <c r="E8" s="170"/>
      <c r="F8" s="170"/>
      <c r="G8" s="170"/>
      <c r="H8" s="170"/>
      <c r="I8" s="170"/>
      <c r="J8" s="170"/>
      <c r="K8" s="170"/>
      <c r="L8" s="170"/>
      <c r="M8" s="170"/>
      <c r="N8" s="170"/>
      <c r="O8" s="170"/>
      <c r="P8" s="170"/>
      <c r="Q8" s="170"/>
      <c r="R8" s="170"/>
      <c r="S8" s="170"/>
      <c r="T8" s="170"/>
      <c r="U8" s="170"/>
      <c r="V8" s="170"/>
      <c r="W8" s="170"/>
      <c r="X8" s="170"/>
      <c r="Y8" s="170"/>
      <c r="Z8" s="170"/>
      <c r="AA8" s="170"/>
      <c r="AB8" s="170"/>
      <c r="AC8" s="170"/>
      <c r="AD8" s="170"/>
      <c r="AE8" s="170"/>
      <c r="AF8" s="170"/>
      <c r="AG8" s="170"/>
      <c r="AH8" s="170"/>
      <c r="AI8" s="170"/>
      <c r="AJ8" s="170"/>
    </row>
    <row r="9" spans="4:36" ht="12" customHeight="1">
      <c r="D9" s="170"/>
      <c r="E9" s="170"/>
      <c r="F9" s="170"/>
      <c r="G9" s="170"/>
      <c r="H9" s="170"/>
      <c r="I9" s="170"/>
      <c r="J9" s="170"/>
      <c r="K9" s="170"/>
      <c r="L9" s="170"/>
      <c r="M9" s="170"/>
      <c r="N9" s="170"/>
      <c r="O9" s="170"/>
      <c r="P9" s="170"/>
      <c r="Q9" s="170"/>
      <c r="R9" s="170"/>
      <c r="S9" s="170"/>
      <c r="T9" s="170"/>
      <c r="U9" s="170"/>
      <c r="V9" s="170"/>
      <c r="W9" s="170"/>
      <c r="X9" s="170"/>
      <c r="Y9" s="170"/>
      <c r="Z9" s="170"/>
      <c r="AA9" s="170"/>
      <c r="AB9" s="170"/>
      <c r="AC9" s="170"/>
      <c r="AD9" s="170"/>
      <c r="AE9" s="170"/>
      <c r="AF9" s="170"/>
      <c r="AG9" s="170"/>
      <c r="AH9" s="170"/>
      <c r="AI9" s="170"/>
      <c r="AJ9" s="170"/>
    </row>
    <row r="10" spans="1:36" ht="24" customHeight="1">
      <c r="A10" s="148"/>
      <c r="C10" s="149"/>
      <c r="D10" s="178" t="s">
        <v>1771</v>
      </c>
      <c r="E10" s="166" t="s">
        <v>911</v>
      </c>
      <c r="F10" s="166" t="s">
        <v>1785</v>
      </c>
      <c r="G10" s="178" t="s">
        <v>1768</v>
      </c>
      <c r="H10" s="167" t="s">
        <v>1777</v>
      </c>
      <c r="I10" s="166" t="s">
        <v>1786</v>
      </c>
      <c r="J10" s="178" t="s">
        <v>1765</v>
      </c>
      <c r="K10" s="166" t="s">
        <v>1783</v>
      </c>
      <c r="L10" s="166" t="s">
        <v>3270</v>
      </c>
      <c r="M10" s="178" t="s">
        <v>1769</v>
      </c>
      <c r="N10" s="178" t="s">
        <v>1767</v>
      </c>
      <c r="O10" s="167" t="s">
        <v>1054</v>
      </c>
      <c r="P10" s="178" t="s">
        <v>1774</v>
      </c>
      <c r="Q10" s="166" t="s">
        <v>1784</v>
      </c>
      <c r="R10" s="166" t="s">
        <v>1778</v>
      </c>
      <c r="S10" s="178" t="s">
        <v>1770</v>
      </c>
      <c r="T10" s="178" t="s">
        <v>1773</v>
      </c>
      <c r="U10" s="166" t="s">
        <v>1779</v>
      </c>
      <c r="V10" s="178" t="s">
        <v>1775</v>
      </c>
      <c r="W10" s="178" t="s">
        <v>1766</v>
      </c>
      <c r="X10" s="178" t="s">
        <v>1048</v>
      </c>
      <c r="Y10" s="166" t="s">
        <v>1780</v>
      </c>
      <c r="Z10" s="178" t="s">
        <v>1787</v>
      </c>
      <c r="AA10" s="178" t="s">
        <v>1050</v>
      </c>
      <c r="AB10" s="178" t="s">
        <v>1052</v>
      </c>
      <c r="AC10" s="178" t="s">
        <v>1772</v>
      </c>
      <c r="AD10" s="166" t="s">
        <v>1781</v>
      </c>
      <c r="AE10" s="166" t="s">
        <v>1782</v>
      </c>
      <c r="AF10" s="181" t="s">
        <v>1357</v>
      </c>
      <c r="AG10" s="180" t="s">
        <v>1373</v>
      </c>
      <c r="AH10" s="181" t="s">
        <v>1355</v>
      </c>
      <c r="AI10" s="180" t="s">
        <v>1846</v>
      </c>
      <c r="AJ10" s="182" t="s">
        <v>1356</v>
      </c>
    </row>
    <row r="11" spans="1:36" s="125" customFormat="1" ht="12" customHeight="1">
      <c r="A11" s="148"/>
      <c r="C11" s="156" t="s">
        <v>3269</v>
      </c>
      <c r="D11" s="166">
        <v>0</v>
      </c>
      <c r="E11" s="166"/>
      <c r="F11" s="166">
        <v>0</v>
      </c>
      <c r="G11" s="166">
        <v>0</v>
      </c>
      <c r="H11" s="166">
        <v>0</v>
      </c>
      <c r="I11" s="166">
        <v>0</v>
      </c>
      <c r="J11" s="166">
        <v>0</v>
      </c>
      <c r="K11" s="166">
        <v>0</v>
      </c>
      <c r="L11" s="166">
        <v>0</v>
      </c>
      <c r="M11" s="166">
        <v>0</v>
      </c>
      <c r="N11" s="166">
        <v>0</v>
      </c>
      <c r="O11" s="167"/>
      <c r="P11" s="166">
        <v>0</v>
      </c>
      <c r="Q11" s="166">
        <v>0</v>
      </c>
      <c r="R11" s="166">
        <v>0</v>
      </c>
      <c r="S11" s="166"/>
      <c r="T11" s="166">
        <v>0</v>
      </c>
      <c r="U11" s="166">
        <v>0</v>
      </c>
      <c r="V11" s="166">
        <v>0</v>
      </c>
      <c r="W11" s="166">
        <v>0</v>
      </c>
      <c r="X11" s="166"/>
      <c r="Y11" s="166">
        <v>0</v>
      </c>
      <c r="Z11" s="166">
        <v>0</v>
      </c>
      <c r="AA11" s="166"/>
      <c r="AB11" s="166"/>
      <c r="AC11" s="166">
        <v>0</v>
      </c>
      <c r="AD11" s="166">
        <v>0</v>
      </c>
      <c r="AE11" s="166">
        <v>0</v>
      </c>
      <c r="AF11" s="166">
        <v>0</v>
      </c>
      <c r="AG11" s="166"/>
      <c r="AH11" s="166">
        <v>0</v>
      </c>
      <c r="AI11" s="166"/>
      <c r="AJ11" s="166">
        <v>0</v>
      </c>
    </row>
    <row r="12" spans="1:36" s="125" customFormat="1" ht="12" customHeight="1">
      <c r="A12" s="157"/>
      <c r="C12" s="156" t="s">
        <v>3268</v>
      </c>
      <c r="D12" s="166">
        <v>5.1</v>
      </c>
      <c r="E12" s="166"/>
      <c r="F12" s="166">
        <v>3.8</v>
      </c>
      <c r="G12" s="166">
        <v>2.7</v>
      </c>
      <c r="H12" s="166">
        <v>2.6</v>
      </c>
      <c r="I12" s="166">
        <v>2.3</v>
      </c>
      <c r="J12" s="166">
        <v>2.7</v>
      </c>
      <c r="K12" s="166">
        <v>3</v>
      </c>
      <c r="L12" s="166">
        <v>2.3</v>
      </c>
      <c r="M12" s="166">
        <v>1.5</v>
      </c>
      <c r="N12" s="166">
        <v>1.9</v>
      </c>
      <c r="O12" s="167"/>
      <c r="P12" s="166">
        <v>1.9</v>
      </c>
      <c r="Q12" s="166">
        <v>2.6</v>
      </c>
      <c r="R12" s="166">
        <v>1.7</v>
      </c>
      <c r="S12" s="166"/>
      <c r="T12" s="166">
        <v>0.8</v>
      </c>
      <c r="U12" s="166">
        <v>2.4</v>
      </c>
      <c r="V12" s="166">
        <v>1.6</v>
      </c>
      <c r="W12" s="166">
        <v>1.6</v>
      </c>
      <c r="X12" s="166"/>
      <c r="Y12" s="166">
        <v>0.9</v>
      </c>
      <c r="Z12" s="166">
        <v>1.6</v>
      </c>
      <c r="AA12" s="166"/>
      <c r="AB12" s="166"/>
      <c r="AC12" s="166">
        <v>0.7</v>
      </c>
      <c r="AD12" s="166">
        <v>1.1</v>
      </c>
      <c r="AE12" s="166">
        <v>0.7</v>
      </c>
      <c r="AF12" s="166">
        <v>3.6</v>
      </c>
      <c r="AG12" s="166"/>
      <c r="AH12" s="166">
        <v>2</v>
      </c>
      <c r="AI12" s="166"/>
      <c r="AJ12" s="166">
        <v>0.2</v>
      </c>
    </row>
    <row r="13" spans="1:36" s="125" customFormat="1" ht="12" customHeight="1">
      <c r="A13" s="157"/>
      <c r="C13" s="156" t="s">
        <v>3267</v>
      </c>
      <c r="D13" s="166">
        <v>3.3000000000000007</v>
      </c>
      <c r="E13" s="166"/>
      <c r="F13" s="166">
        <v>5.6000000000000005</v>
      </c>
      <c r="G13" s="166">
        <v>6.8999999999999995</v>
      </c>
      <c r="H13" s="166">
        <v>5</v>
      </c>
      <c r="I13" s="166">
        <v>6.2</v>
      </c>
      <c r="J13" s="166">
        <v>6.499999999999999</v>
      </c>
      <c r="K13" s="166">
        <v>3.5</v>
      </c>
      <c r="L13" s="166">
        <v>7.3999999999999995</v>
      </c>
      <c r="M13" s="166">
        <v>6.9</v>
      </c>
      <c r="N13" s="166">
        <v>6</v>
      </c>
      <c r="O13" s="167"/>
      <c r="P13" s="166">
        <v>5.5</v>
      </c>
      <c r="Q13" s="166">
        <v>6</v>
      </c>
      <c r="R13" s="166">
        <v>3.7</v>
      </c>
      <c r="S13" s="166"/>
      <c r="T13" s="166">
        <v>7.2</v>
      </c>
      <c r="U13" s="166">
        <v>3.4</v>
      </c>
      <c r="V13" s="166">
        <v>4.4</v>
      </c>
      <c r="W13" s="166">
        <v>4.300000000000001</v>
      </c>
      <c r="X13" s="166"/>
      <c r="Y13" s="166">
        <v>4.8</v>
      </c>
      <c r="Z13" s="166">
        <v>1.5</v>
      </c>
      <c r="AA13" s="166"/>
      <c r="AB13" s="166"/>
      <c r="AC13" s="166">
        <v>3.5</v>
      </c>
      <c r="AD13" s="166">
        <v>3.6</v>
      </c>
      <c r="AE13" s="166">
        <v>6.1</v>
      </c>
      <c r="AF13" s="166">
        <v>4.1</v>
      </c>
      <c r="AG13" s="166"/>
      <c r="AH13" s="166">
        <v>5.1</v>
      </c>
      <c r="AI13" s="166"/>
      <c r="AJ13" s="166">
        <v>2.8</v>
      </c>
    </row>
    <row r="14" spans="3:36" ht="12" customHeight="1">
      <c r="C14" s="124" t="s">
        <v>1764</v>
      </c>
      <c r="D14" s="168">
        <v>7.5</v>
      </c>
      <c r="E14" s="168">
        <v>6.1</v>
      </c>
      <c r="F14" s="168">
        <v>5.8</v>
      </c>
      <c r="G14" s="168">
        <v>5.4</v>
      </c>
      <c r="H14" s="168">
        <v>5.1</v>
      </c>
      <c r="I14" s="168">
        <v>4.9</v>
      </c>
      <c r="J14" s="168">
        <v>4.7</v>
      </c>
      <c r="K14" s="168">
        <v>4.7</v>
      </c>
      <c r="L14" s="168">
        <v>4.6</v>
      </c>
      <c r="M14" s="168">
        <v>4.5</v>
      </c>
      <c r="N14" s="168">
        <v>4.4</v>
      </c>
      <c r="O14" s="168">
        <v>4.2</v>
      </c>
      <c r="P14" s="168">
        <v>4.1</v>
      </c>
      <c r="Q14" s="168">
        <v>4</v>
      </c>
      <c r="R14" s="86">
        <v>3.9</v>
      </c>
      <c r="S14" s="168">
        <v>3.6</v>
      </c>
      <c r="T14" s="168">
        <v>3.5</v>
      </c>
      <c r="U14" s="168">
        <v>3.5</v>
      </c>
      <c r="V14" s="168">
        <v>3.3</v>
      </c>
      <c r="W14" s="86">
        <v>3.1</v>
      </c>
      <c r="X14" s="168">
        <v>2.9</v>
      </c>
      <c r="Y14" s="168">
        <v>2.9</v>
      </c>
      <c r="Z14" s="168">
        <v>2.7</v>
      </c>
      <c r="AA14" s="168">
        <v>2.5</v>
      </c>
      <c r="AB14" s="168">
        <v>2.4</v>
      </c>
      <c r="AC14" s="168">
        <v>2.2</v>
      </c>
      <c r="AD14" s="168">
        <v>2.2</v>
      </c>
      <c r="AE14" s="168">
        <v>2.2</v>
      </c>
      <c r="AF14" s="169">
        <v>5.7</v>
      </c>
      <c r="AG14" s="169">
        <v>4.8</v>
      </c>
      <c r="AH14" s="169">
        <v>3.7</v>
      </c>
      <c r="AI14" s="169">
        <v>2</v>
      </c>
      <c r="AJ14" s="170">
        <v>1.2</v>
      </c>
    </row>
    <row r="15" spans="3:36" ht="12" customHeight="1">
      <c r="C15" s="196" t="s">
        <v>3305</v>
      </c>
      <c r="D15" s="86">
        <v>8.4</v>
      </c>
      <c r="E15" s="174"/>
      <c r="F15" s="86">
        <v>9.4</v>
      </c>
      <c r="G15" s="86">
        <v>9.6</v>
      </c>
      <c r="H15" s="86">
        <v>7.6</v>
      </c>
      <c r="I15" s="86">
        <v>8.5</v>
      </c>
      <c r="J15" s="86">
        <v>7</v>
      </c>
      <c r="K15" s="86">
        <v>6.5</v>
      </c>
      <c r="L15" s="86">
        <v>6.4</v>
      </c>
      <c r="M15" s="86">
        <v>6.8</v>
      </c>
      <c r="N15" s="86">
        <v>7.9</v>
      </c>
      <c r="O15" s="173"/>
      <c r="P15" s="86">
        <v>7.4</v>
      </c>
      <c r="Q15" s="86">
        <v>8.6</v>
      </c>
      <c r="R15" s="86">
        <v>2.9</v>
      </c>
      <c r="S15" s="168"/>
      <c r="T15" s="86">
        <v>8</v>
      </c>
      <c r="U15" s="86">
        <v>5.8</v>
      </c>
      <c r="V15" s="86">
        <v>6</v>
      </c>
      <c r="W15" s="86">
        <v>5.9</v>
      </c>
      <c r="X15" s="171"/>
      <c r="Y15" s="86">
        <v>5.7</v>
      </c>
      <c r="Z15" s="86">
        <v>3.1</v>
      </c>
      <c r="AA15" s="172"/>
      <c r="AB15" s="172"/>
      <c r="AC15" s="86">
        <v>4.2</v>
      </c>
      <c r="AD15" s="86">
        <v>4.7</v>
      </c>
      <c r="AE15" s="86">
        <v>6.8</v>
      </c>
      <c r="AF15" s="86">
        <v>6.8</v>
      </c>
      <c r="AG15" s="169"/>
      <c r="AH15" s="86">
        <v>7.1</v>
      </c>
      <c r="AI15" s="169"/>
      <c r="AJ15" s="163">
        <v>2.9</v>
      </c>
    </row>
    <row r="16" spans="3:36" ht="12" customHeight="1">
      <c r="C16" s="124" t="s">
        <v>3266</v>
      </c>
      <c r="D16" s="86">
        <v>5.1</v>
      </c>
      <c r="E16" s="174"/>
      <c r="F16" s="86">
        <v>4.2</v>
      </c>
      <c r="G16" s="86">
        <v>4.4</v>
      </c>
      <c r="H16" s="86">
        <v>4.8</v>
      </c>
      <c r="I16" s="86">
        <v>4.2</v>
      </c>
      <c r="J16" s="86">
        <v>5.7</v>
      </c>
      <c r="K16" s="86">
        <v>3</v>
      </c>
      <c r="L16" s="86">
        <v>2.7</v>
      </c>
      <c r="M16" s="86">
        <v>8.1</v>
      </c>
      <c r="N16" s="86">
        <v>5.2</v>
      </c>
      <c r="O16" s="173"/>
      <c r="P16" s="86">
        <v>3.6</v>
      </c>
      <c r="Q16" s="86">
        <v>3.9</v>
      </c>
      <c r="R16" s="86">
        <v>1.7</v>
      </c>
      <c r="S16" s="168"/>
      <c r="T16" s="86">
        <v>2.7</v>
      </c>
      <c r="U16" s="86">
        <v>3.1</v>
      </c>
      <c r="V16" s="86">
        <v>3.6</v>
      </c>
      <c r="W16" s="86">
        <v>3</v>
      </c>
      <c r="X16" s="171"/>
      <c r="Y16" s="86">
        <v>2.6</v>
      </c>
      <c r="Z16" s="86">
        <v>1.6</v>
      </c>
      <c r="AA16" s="172"/>
      <c r="AB16" s="172"/>
      <c r="AC16" s="86">
        <v>1.7</v>
      </c>
      <c r="AD16" s="86">
        <v>1.6</v>
      </c>
      <c r="AE16" s="86">
        <v>0.7</v>
      </c>
      <c r="AF16" s="86">
        <v>4.5</v>
      </c>
      <c r="AG16" s="169"/>
      <c r="AH16" s="86">
        <v>2.2</v>
      </c>
      <c r="AI16" s="169"/>
      <c r="AJ16" s="163">
        <v>0.5</v>
      </c>
    </row>
    <row r="17" spans="1:36" ht="12" customHeight="1">
      <c r="A17" s="107"/>
      <c r="B17" s="107"/>
      <c r="C17" s="139">
        <v>1</v>
      </c>
      <c r="D17" s="168"/>
      <c r="E17" s="174"/>
      <c r="F17" s="86">
        <v>3.8</v>
      </c>
      <c r="G17" s="86">
        <v>2.7</v>
      </c>
      <c r="H17" s="86">
        <v>4.8</v>
      </c>
      <c r="I17" s="86">
        <v>2.3</v>
      </c>
      <c r="J17" s="86">
        <v>3.3</v>
      </c>
      <c r="K17" s="174"/>
      <c r="L17" s="86">
        <v>3.5</v>
      </c>
      <c r="M17" s="86">
        <v>7.2</v>
      </c>
      <c r="N17" s="86">
        <v>3</v>
      </c>
      <c r="O17" s="173"/>
      <c r="P17" s="86">
        <v>1.9</v>
      </c>
      <c r="Q17" s="86">
        <v>3</v>
      </c>
      <c r="R17" s="86">
        <v>3</v>
      </c>
      <c r="S17" s="168"/>
      <c r="T17" s="86">
        <v>3.5</v>
      </c>
      <c r="U17" s="86">
        <v>3.3</v>
      </c>
      <c r="V17" s="86">
        <v>3.5</v>
      </c>
      <c r="W17" s="86">
        <v>2.2</v>
      </c>
      <c r="X17" s="171"/>
      <c r="Y17" s="86">
        <v>2.5</v>
      </c>
      <c r="Z17" s="172"/>
      <c r="AA17" s="172"/>
      <c r="AB17" s="172"/>
      <c r="AC17" s="86">
        <v>0.9</v>
      </c>
      <c r="AD17" s="86">
        <v>1.1</v>
      </c>
      <c r="AE17" s="86">
        <v>4.7</v>
      </c>
      <c r="AF17" s="86">
        <v>7.7</v>
      </c>
      <c r="AG17" s="169"/>
      <c r="AH17" s="86">
        <v>3</v>
      </c>
      <c r="AI17" s="169"/>
      <c r="AJ17" s="163">
        <v>0.8</v>
      </c>
    </row>
    <row r="18" spans="1:36" ht="12" customHeight="1">
      <c r="A18" s="107"/>
      <c r="B18" s="107"/>
      <c r="C18" s="139">
        <v>2</v>
      </c>
      <c r="D18" s="168"/>
      <c r="E18" s="174"/>
      <c r="F18" s="86">
        <v>4.1</v>
      </c>
      <c r="G18" s="86">
        <v>3.7</v>
      </c>
      <c r="H18" s="86">
        <v>3</v>
      </c>
      <c r="I18" s="86">
        <v>5.5</v>
      </c>
      <c r="J18" s="86">
        <v>3.7</v>
      </c>
      <c r="K18" s="174"/>
      <c r="L18" s="86">
        <v>3.7</v>
      </c>
      <c r="M18" s="86">
        <v>5.5</v>
      </c>
      <c r="N18" s="86">
        <v>1.9</v>
      </c>
      <c r="O18" s="173"/>
      <c r="P18" s="86">
        <v>4.7</v>
      </c>
      <c r="Q18" s="86">
        <v>2.6</v>
      </c>
      <c r="R18" s="86">
        <v>3.1</v>
      </c>
      <c r="S18" s="168"/>
      <c r="T18" s="86">
        <v>3.5</v>
      </c>
      <c r="U18" s="86">
        <v>3.8</v>
      </c>
      <c r="V18" s="86">
        <v>4.7</v>
      </c>
      <c r="W18" s="86">
        <v>1.9</v>
      </c>
      <c r="X18" s="171"/>
      <c r="Y18" s="86">
        <v>1.6</v>
      </c>
      <c r="Z18" s="172"/>
      <c r="AA18" s="172"/>
      <c r="AB18" s="172"/>
      <c r="AC18" s="86">
        <v>0.7</v>
      </c>
      <c r="AD18" s="86">
        <v>1.7</v>
      </c>
      <c r="AE18" s="86">
        <v>2.2</v>
      </c>
      <c r="AF18" s="86">
        <v>6.3</v>
      </c>
      <c r="AG18" s="169"/>
      <c r="AH18" s="86">
        <v>2.2</v>
      </c>
      <c r="AI18" s="169"/>
      <c r="AJ18" s="163">
        <v>0.7</v>
      </c>
    </row>
    <row r="19" spans="1:36" ht="12" customHeight="1">
      <c r="A19" s="107"/>
      <c r="B19" s="107"/>
      <c r="C19" s="139">
        <v>3</v>
      </c>
      <c r="D19" s="168"/>
      <c r="E19" s="174"/>
      <c r="F19" s="86"/>
      <c r="G19" s="86">
        <v>3.3</v>
      </c>
      <c r="H19" s="86">
        <v>5.1</v>
      </c>
      <c r="I19" s="86">
        <v>4</v>
      </c>
      <c r="J19" s="86">
        <v>7.1</v>
      </c>
      <c r="K19" s="174"/>
      <c r="L19" s="86">
        <v>3.8</v>
      </c>
      <c r="M19" s="86">
        <v>8.4</v>
      </c>
      <c r="N19" s="86">
        <v>4.8</v>
      </c>
      <c r="O19" s="173"/>
      <c r="P19" s="86">
        <v>3.8</v>
      </c>
      <c r="Q19" s="174"/>
      <c r="R19" s="86">
        <v>3.4</v>
      </c>
      <c r="S19" s="168"/>
      <c r="T19" s="86">
        <v>1.3</v>
      </c>
      <c r="U19" s="86">
        <v>2.6</v>
      </c>
      <c r="V19" s="86">
        <v>2.9</v>
      </c>
      <c r="W19" s="86">
        <v>1.6</v>
      </c>
      <c r="X19" s="171"/>
      <c r="Y19" s="86">
        <v>1.6</v>
      </c>
      <c r="Z19" s="172"/>
      <c r="AA19" s="172"/>
      <c r="AB19" s="172"/>
      <c r="AC19" s="86">
        <v>1</v>
      </c>
      <c r="AD19" s="86"/>
      <c r="AE19" s="86">
        <v>1.5</v>
      </c>
      <c r="AF19" s="86">
        <v>4.2</v>
      </c>
      <c r="AG19" s="169"/>
      <c r="AH19" s="86">
        <v>2.1</v>
      </c>
      <c r="AI19" s="169"/>
      <c r="AJ19" s="163">
        <v>0.4</v>
      </c>
    </row>
    <row r="20" spans="1:36" ht="12" customHeight="1">
      <c r="A20" s="107"/>
      <c r="B20" s="107"/>
      <c r="C20" s="139">
        <v>4</v>
      </c>
      <c r="D20" s="168"/>
      <c r="E20" s="86"/>
      <c r="F20" s="174"/>
      <c r="G20" s="168"/>
      <c r="H20" s="86">
        <v>3.5</v>
      </c>
      <c r="I20" s="86">
        <v>2.3</v>
      </c>
      <c r="J20" s="86">
        <v>2.7</v>
      </c>
      <c r="K20" s="174"/>
      <c r="L20" s="86">
        <v>7.9</v>
      </c>
      <c r="M20" s="86">
        <v>2.9</v>
      </c>
      <c r="N20" s="86">
        <v>4.3</v>
      </c>
      <c r="O20" s="173"/>
      <c r="P20" s="86">
        <v>3.6</v>
      </c>
      <c r="Q20" s="174"/>
      <c r="R20" s="86">
        <v>2.9</v>
      </c>
      <c r="S20" s="168"/>
      <c r="T20" s="86">
        <v>2.6</v>
      </c>
      <c r="U20" s="86">
        <v>2.6</v>
      </c>
      <c r="V20" s="86">
        <v>1.7</v>
      </c>
      <c r="W20" s="168"/>
      <c r="X20" s="171"/>
      <c r="Y20" s="86">
        <v>0.9</v>
      </c>
      <c r="Z20" s="172"/>
      <c r="AA20" s="172"/>
      <c r="AB20" s="172"/>
      <c r="AC20" s="86">
        <v>1.4</v>
      </c>
      <c r="AD20" s="86"/>
      <c r="AE20" s="86">
        <v>1.1</v>
      </c>
      <c r="AF20" s="86">
        <v>4.5</v>
      </c>
      <c r="AG20" s="169"/>
      <c r="AH20" s="86">
        <v>3.5</v>
      </c>
      <c r="AI20" s="169"/>
      <c r="AJ20" s="163">
        <v>0.6</v>
      </c>
    </row>
    <row r="21" spans="1:36" ht="12" customHeight="1">
      <c r="A21" s="118"/>
      <c r="B21" s="107"/>
      <c r="C21" s="139">
        <v>5</v>
      </c>
      <c r="D21" s="168"/>
      <c r="E21" s="174"/>
      <c r="F21" s="174"/>
      <c r="G21" s="168"/>
      <c r="H21" s="86">
        <v>2.6</v>
      </c>
      <c r="I21" s="86">
        <v>3.6</v>
      </c>
      <c r="J21" s="86">
        <v>9.2</v>
      </c>
      <c r="K21" s="174"/>
      <c r="L21" s="86">
        <v>3.9</v>
      </c>
      <c r="M21" s="86">
        <v>3.3</v>
      </c>
      <c r="N21" s="86">
        <v>3.6</v>
      </c>
      <c r="O21" s="173"/>
      <c r="P21" s="86">
        <v>3.3</v>
      </c>
      <c r="Q21" s="174"/>
      <c r="R21" s="86">
        <v>5.4</v>
      </c>
      <c r="S21" s="168"/>
      <c r="T21" s="86">
        <v>3.8</v>
      </c>
      <c r="U21" s="86">
        <v>2.7</v>
      </c>
      <c r="V21" s="86">
        <v>2.4</v>
      </c>
      <c r="W21" s="168"/>
      <c r="X21" s="171"/>
      <c r="Y21" s="86">
        <v>1.4</v>
      </c>
      <c r="Z21" s="172"/>
      <c r="AA21" s="172"/>
      <c r="AB21" s="172"/>
      <c r="AC21" s="86">
        <v>0.8</v>
      </c>
      <c r="AD21" s="86"/>
      <c r="AE21" s="86">
        <v>0.9</v>
      </c>
      <c r="AF21" s="86">
        <v>3.6</v>
      </c>
      <c r="AG21" s="169"/>
      <c r="AH21" s="86">
        <v>2</v>
      </c>
      <c r="AI21" s="169"/>
      <c r="AJ21" s="163">
        <v>0.3</v>
      </c>
    </row>
    <row r="22" spans="1:36" ht="12" customHeight="1">
      <c r="A22" s="118"/>
      <c r="B22" s="107"/>
      <c r="C22" s="139">
        <v>6</v>
      </c>
      <c r="D22" s="86"/>
      <c r="E22" s="174"/>
      <c r="F22" s="174"/>
      <c r="G22" s="168"/>
      <c r="H22" s="173"/>
      <c r="I22" s="86">
        <v>2.9</v>
      </c>
      <c r="J22" s="86">
        <v>3.7</v>
      </c>
      <c r="K22" s="174"/>
      <c r="L22" s="86">
        <v>2.9</v>
      </c>
      <c r="M22" s="86">
        <v>2.7</v>
      </c>
      <c r="N22" s="86">
        <v>3.2</v>
      </c>
      <c r="O22" s="173"/>
      <c r="P22" s="86">
        <v>6</v>
      </c>
      <c r="Q22" s="174"/>
      <c r="R22" s="86">
        <v>4.9</v>
      </c>
      <c r="S22" s="168"/>
      <c r="T22" s="86">
        <v>2.2</v>
      </c>
      <c r="U22" s="86">
        <v>3.4</v>
      </c>
      <c r="V22" s="86">
        <v>1.8</v>
      </c>
      <c r="W22" s="168"/>
      <c r="X22" s="171"/>
      <c r="Y22" s="86">
        <v>1.7</v>
      </c>
      <c r="Z22" s="172"/>
      <c r="AA22" s="172"/>
      <c r="AB22" s="172"/>
      <c r="AC22" s="86">
        <v>1.3</v>
      </c>
      <c r="AD22" s="174"/>
      <c r="AE22" s="86">
        <v>0.9</v>
      </c>
      <c r="AF22" s="169"/>
      <c r="AG22" s="169"/>
      <c r="AH22" s="169"/>
      <c r="AI22" s="169"/>
      <c r="AJ22" s="163">
        <v>0.3</v>
      </c>
    </row>
    <row r="23" spans="1:36" ht="12" customHeight="1">
      <c r="A23" s="118"/>
      <c r="B23" s="107"/>
      <c r="C23" s="139">
        <v>7</v>
      </c>
      <c r="D23" s="168"/>
      <c r="E23" s="174"/>
      <c r="F23" s="174"/>
      <c r="G23" s="168"/>
      <c r="H23" s="173"/>
      <c r="I23" s="174"/>
      <c r="J23" s="86">
        <v>3.2</v>
      </c>
      <c r="K23" s="174"/>
      <c r="L23" s="86">
        <v>2.9</v>
      </c>
      <c r="M23" s="86">
        <v>5</v>
      </c>
      <c r="N23" s="168"/>
      <c r="O23" s="173"/>
      <c r="P23" s="86">
        <v>4.2</v>
      </c>
      <c r="Q23" s="174"/>
      <c r="R23" s="86">
        <v>3.6</v>
      </c>
      <c r="S23" s="168"/>
      <c r="T23" s="86">
        <v>2.3</v>
      </c>
      <c r="U23" s="86">
        <v>2.4</v>
      </c>
      <c r="V23" s="86">
        <v>1.8</v>
      </c>
      <c r="W23" s="168"/>
      <c r="X23" s="171"/>
      <c r="Y23" s="86">
        <v>1.6</v>
      </c>
      <c r="Z23" s="172"/>
      <c r="AA23" s="172"/>
      <c r="AB23" s="172"/>
      <c r="AC23" s="86">
        <v>1</v>
      </c>
      <c r="AD23" s="174"/>
      <c r="AE23" s="174"/>
      <c r="AF23" s="169"/>
      <c r="AG23" s="169"/>
      <c r="AH23" s="169"/>
      <c r="AI23" s="169"/>
      <c r="AJ23" s="163">
        <v>0.4</v>
      </c>
    </row>
    <row r="24" spans="1:36" ht="12" customHeight="1">
      <c r="A24" s="118"/>
      <c r="B24" s="107"/>
      <c r="C24" s="139">
        <v>8</v>
      </c>
      <c r="D24" s="175"/>
      <c r="E24" s="174"/>
      <c r="F24" s="174"/>
      <c r="G24" s="175"/>
      <c r="H24" s="177"/>
      <c r="I24" s="174"/>
      <c r="J24" s="86">
        <v>3.2</v>
      </c>
      <c r="K24" s="174"/>
      <c r="L24" s="86">
        <v>3.6</v>
      </c>
      <c r="M24" s="86">
        <v>4.3</v>
      </c>
      <c r="N24" s="175"/>
      <c r="O24" s="177"/>
      <c r="P24" s="86">
        <v>2.9</v>
      </c>
      <c r="Q24" s="174"/>
      <c r="R24" s="86">
        <v>1.8</v>
      </c>
      <c r="S24" s="175"/>
      <c r="T24" s="86">
        <v>1.9</v>
      </c>
      <c r="U24" s="170"/>
      <c r="V24" s="86">
        <v>1.6</v>
      </c>
      <c r="W24" s="175"/>
      <c r="X24" s="174"/>
      <c r="Y24" s="86">
        <v>2.4</v>
      </c>
      <c r="Z24" s="176"/>
      <c r="AA24" s="176"/>
      <c r="AB24" s="176"/>
      <c r="AC24" s="86"/>
      <c r="AD24" s="174"/>
      <c r="AE24" s="174"/>
      <c r="AF24" s="169"/>
      <c r="AG24" s="169"/>
      <c r="AH24" s="169"/>
      <c r="AI24" s="169"/>
      <c r="AJ24" s="163">
        <v>0.4</v>
      </c>
    </row>
    <row r="25" spans="1:36" ht="12" customHeight="1">
      <c r="A25" s="118"/>
      <c r="B25" s="117"/>
      <c r="C25" s="139">
        <v>9</v>
      </c>
      <c r="D25" s="175"/>
      <c r="E25" s="174"/>
      <c r="F25" s="174"/>
      <c r="G25" s="175"/>
      <c r="H25" s="177"/>
      <c r="I25" s="174"/>
      <c r="J25" s="86">
        <v>4.2</v>
      </c>
      <c r="K25" s="174"/>
      <c r="L25" s="86">
        <v>3.1</v>
      </c>
      <c r="M25" s="86">
        <v>4.1</v>
      </c>
      <c r="N25" s="175"/>
      <c r="O25" s="177"/>
      <c r="P25" s="86">
        <v>3.4</v>
      </c>
      <c r="Q25" s="174"/>
      <c r="R25" s="86">
        <v>4.1</v>
      </c>
      <c r="S25" s="175"/>
      <c r="T25" s="86">
        <v>0.9</v>
      </c>
      <c r="U25" s="174"/>
      <c r="V25" s="86">
        <v>1.7</v>
      </c>
      <c r="W25" s="175"/>
      <c r="X25" s="174"/>
      <c r="Y25" s="86">
        <v>4.1</v>
      </c>
      <c r="Z25" s="176"/>
      <c r="AA25" s="176"/>
      <c r="AB25" s="176"/>
      <c r="AC25" s="86"/>
      <c r="AD25" s="174"/>
      <c r="AE25" s="174"/>
      <c r="AF25" s="169"/>
      <c r="AG25" s="169"/>
      <c r="AH25" s="169"/>
      <c r="AI25" s="169"/>
      <c r="AJ25" s="163">
        <v>0.3</v>
      </c>
    </row>
    <row r="26" spans="1:36" ht="12" customHeight="1">
      <c r="A26" s="118"/>
      <c r="B26" s="107"/>
      <c r="C26" s="139">
        <v>10</v>
      </c>
      <c r="D26" s="175"/>
      <c r="E26" s="174"/>
      <c r="F26" s="174"/>
      <c r="G26" s="86"/>
      <c r="H26" s="177"/>
      <c r="I26" s="174"/>
      <c r="J26" s="175"/>
      <c r="K26" s="174"/>
      <c r="L26" s="86">
        <v>4</v>
      </c>
      <c r="M26" s="86">
        <v>4.6</v>
      </c>
      <c r="N26" s="175"/>
      <c r="O26" s="177"/>
      <c r="P26" s="170"/>
      <c r="Q26" s="174"/>
      <c r="R26" s="86">
        <v>3.4</v>
      </c>
      <c r="S26" s="175"/>
      <c r="T26" s="86">
        <v>4.9</v>
      </c>
      <c r="U26" s="174"/>
      <c r="V26" s="86">
        <v>1.9</v>
      </c>
      <c r="W26" s="175"/>
      <c r="X26" s="174"/>
      <c r="Y26" s="86">
        <v>1.6</v>
      </c>
      <c r="Z26" s="176"/>
      <c r="AA26" s="176"/>
      <c r="AB26" s="176"/>
      <c r="AC26" s="86"/>
      <c r="AD26" s="174"/>
      <c r="AE26" s="174"/>
      <c r="AF26" s="169"/>
      <c r="AG26" s="169"/>
      <c r="AH26" s="169"/>
      <c r="AI26" s="169"/>
      <c r="AJ26" s="163">
        <v>0.8</v>
      </c>
    </row>
    <row r="27" spans="1:36" ht="12" customHeight="1">
      <c r="A27" s="118"/>
      <c r="B27" s="107"/>
      <c r="C27" s="139">
        <v>11</v>
      </c>
      <c r="D27" s="175"/>
      <c r="E27" s="174"/>
      <c r="F27" s="174"/>
      <c r="G27" s="175"/>
      <c r="H27" s="177"/>
      <c r="I27" s="174"/>
      <c r="J27" s="175"/>
      <c r="K27" s="174"/>
      <c r="L27" s="86">
        <v>2.8</v>
      </c>
      <c r="M27" s="86">
        <v>3</v>
      </c>
      <c r="N27" s="175"/>
      <c r="O27" s="177"/>
      <c r="P27" s="170"/>
      <c r="Q27" s="174"/>
      <c r="R27" s="174"/>
      <c r="S27" s="175"/>
      <c r="T27" s="86">
        <v>1.8</v>
      </c>
      <c r="U27" s="174"/>
      <c r="V27" s="86">
        <v>1.7</v>
      </c>
      <c r="W27" s="175"/>
      <c r="X27" s="174"/>
      <c r="Y27" s="86">
        <v>2.2</v>
      </c>
      <c r="Z27" s="176"/>
      <c r="AA27" s="176"/>
      <c r="AB27" s="176"/>
      <c r="AC27" s="86"/>
      <c r="AD27" s="174"/>
      <c r="AE27" s="174"/>
      <c r="AF27" s="169"/>
      <c r="AG27" s="169"/>
      <c r="AH27" s="169"/>
      <c r="AI27" s="169"/>
      <c r="AJ27" s="163">
        <v>0.5</v>
      </c>
    </row>
    <row r="28" spans="1:36" ht="12" customHeight="1">
      <c r="A28" s="118"/>
      <c r="B28" s="107"/>
      <c r="C28" s="139">
        <v>12</v>
      </c>
      <c r="D28" s="175"/>
      <c r="E28" s="174"/>
      <c r="F28" s="174"/>
      <c r="G28" s="175"/>
      <c r="H28" s="177"/>
      <c r="I28" s="174"/>
      <c r="J28" s="175"/>
      <c r="K28" s="174"/>
      <c r="L28" s="86">
        <v>4.4</v>
      </c>
      <c r="M28" s="86">
        <v>5</v>
      </c>
      <c r="N28" s="175"/>
      <c r="O28" s="177"/>
      <c r="P28" s="170"/>
      <c r="Q28" s="174"/>
      <c r="R28" s="174"/>
      <c r="S28" s="175"/>
      <c r="T28" s="86">
        <v>2.4</v>
      </c>
      <c r="U28" s="174"/>
      <c r="V28" s="86">
        <v>2.7</v>
      </c>
      <c r="W28" s="175"/>
      <c r="X28" s="174"/>
      <c r="Y28" s="86">
        <v>1.2</v>
      </c>
      <c r="Z28" s="176"/>
      <c r="AA28" s="176"/>
      <c r="AB28" s="176"/>
      <c r="AC28" s="175"/>
      <c r="AD28" s="174"/>
      <c r="AE28" s="174"/>
      <c r="AF28" s="169"/>
      <c r="AG28" s="169"/>
      <c r="AH28" s="169"/>
      <c r="AI28" s="169"/>
      <c r="AJ28" s="163">
        <v>0.5</v>
      </c>
    </row>
    <row r="29" spans="1:36" ht="12" customHeight="1">
      <c r="A29" s="118"/>
      <c r="B29" s="107"/>
      <c r="C29" s="139">
        <v>13</v>
      </c>
      <c r="D29" s="175"/>
      <c r="E29" s="174"/>
      <c r="F29" s="174"/>
      <c r="G29" s="175"/>
      <c r="H29" s="177"/>
      <c r="I29" s="174"/>
      <c r="J29" s="175"/>
      <c r="K29" s="174"/>
      <c r="L29" s="86">
        <v>3.8</v>
      </c>
      <c r="M29" s="86">
        <v>6.6</v>
      </c>
      <c r="N29" s="175"/>
      <c r="O29" s="177"/>
      <c r="P29" s="170"/>
      <c r="Q29" s="174"/>
      <c r="R29" s="174"/>
      <c r="S29" s="175"/>
      <c r="T29" s="86">
        <v>1.8</v>
      </c>
      <c r="U29" s="174"/>
      <c r="V29" s="86">
        <v>2.6</v>
      </c>
      <c r="W29" s="175"/>
      <c r="X29" s="174"/>
      <c r="Y29" s="86">
        <v>4.1</v>
      </c>
      <c r="Z29" s="176"/>
      <c r="AA29" s="176"/>
      <c r="AB29" s="176"/>
      <c r="AC29" s="175"/>
      <c r="AD29" s="174"/>
      <c r="AE29" s="174"/>
      <c r="AF29" s="169"/>
      <c r="AG29" s="169"/>
      <c r="AH29" s="169"/>
      <c r="AI29" s="169"/>
      <c r="AJ29" s="163">
        <v>0.6</v>
      </c>
    </row>
    <row r="30" spans="1:36" ht="12" customHeight="1">
      <c r="A30" s="118"/>
      <c r="B30" s="107"/>
      <c r="C30" s="139">
        <v>14</v>
      </c>
      <c r="D30" s="175"/>
      <c r="E30" s="174"/>
      <c r="F30" s="174"/>
      <c r="G30" s="175"/>
      <c r="H30" s="177"/>
      <c r="I30" s="174"/>
      <c r="J30" s="175"/>
      <c r="K30" s="174"/>
      <c r="L30" s="86">
        <v>2.8</v>
      </c>
      <c r="M30" s="86">
        <v>6.3</v>
      </c>
      <c r="N30" s="175"/>
      <c r="O30" s="177"/>
      <c r="P30" s="170"/>
      <c r="Q30" s="174"/>
      <c r="R30" s="174"/>
      <c r="S30" s="175"/>
      <c r="T30" s="86">
        <v>1.5</v>
      </c>
      <c r="U30" s="174"/>
      <c r="V30" s="86">
        <v>2.8</v>
      </c>
      <c r="W30" s="175"/>
      <c r="X30" s="174"/>
      <c r="Y30" s="86">
        <v>3</v>
      </c>
      <c r="Z30" s="176"/>
      <c r="AA30" s="176"/>
      <c r="AB30" s="176"/>
      <c r="AC30" s="175"/>
      <c r="AD30" s="174"/>
      <c r="AE30" s="174"/>
      <c r="AF30" s="169"/>
      <c r="AG30" s="169"/>
      <c r="AH30" s="169"/>
      <c r="AI30" s="169"/>
      <c r="AJ30" s="163">
        <v>0.2</v>
      </c>
    </row>
    <row r="31" spans="1:36" ht="12" customHeight="1">
      <c r="A31" s="118"/>
      <c r="B31" s="107"/>
      <c r="C31" s="139">
        <v>15</v>
      </c>
      <c r="D31" s="175"/>
      <c r="E31" s="174"/>
      <c r="F31" s="174"/>
      <c r="G31" s="175"/>
      <c r="H31" s="177"/>
      <c r="I31" s="174"/>
      <c r="J31" s="175"/>
      <c r="K31" s="174"/>
      <c r="L31" s="86">
        <v>5.5</v>
      </c>
      <c r="M31" s="86">
        <v>7.8</v>
      </c>
      <c r="N31" s="175"/>
      <c r="O31" s="177"/>
      <c r="P31" s="170"/>
      <c r="Q31" s="174"/>
      <c r="R31" s="174"/>
      <c r="S31" s="175"/>
      <c r="T31" s="86">
        <v>0.8</v>
      </c>
      <c r="U31" s="174"/>
      <c r="V31" s="86">
        <v>3.3</v>
      </c>
      <c r="W31" s="175"/>
      <c r="X31" s="174"/>
      <c r="Y31" s="174"/>
      <c r="Z31" s="176"/>
      <c r="AA31" s="176"/>
      <c r="AB31" s="176"/>
      <c r="AC31" s="175"/>
      <c r="AD31" s="174"/>
      <c r="AE31" s="174"/>
      <c r="AF31" s="169"/>
      <c r="AG31" s="169"/>
      <c r="AH31" s="169"/>
      <c r="AI31" s="169"/>
      <c r="AJ31" s="163">
        <v>0.3</v>
      </c>
    </row>
    <row r="32" spans="1:36" ht="12" customHeight="1">
      <c r="A32" s="118"/>
      <c r="B32" s="107"/>
      <c r="C32" s="139">
        <v>16</v>
      </c>
      <c r="D32" s="175"/>
      <c r="E32" s="174"/>
      <c r="F32" s="174"/>
      <c r="G32" s="175"/>
      <c r="H32" s="177"/>
      <c r="I32" s="174"/>
      <c r="J32" s="175"/>
      <c r="K32" s="174"/>
      <c r="L32" s="86">
        <v>7.5</v>
      </c>
      <c r="M32" s="86">
        <v>3</v>
      </c>
      <c r="N32" s="175"/>
      <c r="O32" s="177"/>
      <c r="P32" s="170"/>
      <c r="Q32" s="174"/>
      <c r="R32" s="174"/>
      <c r="S32" s="175"/>
      <c r="T32" s="86"/>
      <c r="U32" s="174"/>
      <c r="V32" s="86">
        <v>2.6</v>
      </c>
      <c r="W32" s="175"/>
      <c r="X32" s="174"/>
      <c r="Y32" s="174"/>
      <c r="Z32" s="176"/>
      <c r="AA32" s="176"/>
      <c r="AB32" s="176"/>
      <c r="AC32" s="175"/>
      <c r="AD32" s="174"/>
      <c r="AE32" s="174"/>
      <c r="AF32" s="169"/>
      <c r="AG32" s="169"/>
      <c r="AH32" s="169"/>
      <c r="AI32" s="169"/>
      <c r="AJ32" s="71">
        <v>0.8</v>
      </c>
    </row>
    <row r="33" spans="1:36" ht="12" customHeight="1">
      <c r="A33" s="118"/>
      <c r="B33" s="107"/>
      <c r="C33" s="139">
        <v>17</v>
      </c>
      <c r="D33" s="175"/>
      <c r="E33" s="174"/>
      <c r="F33" s="174"/>
      <c r="G33" s="175"/>
      <c r="H33" s="177"/>
      <c r="I33" s="174"/>
      <c r="J33" s="175"/>
      <c r="K33" s="174"/>
      <c r="L33" s="86">
        <v>4.1</v>
      </c>
      <c r="M33" s="86">
        <v>2.4</v>
      </c>
      <c r="N33" s="175"/>
      <c r="O33" s="177"/>
      <c r="P33" s="170"/>
      <c r="Q33" s="174"/>
      <c r="R33" s="174"/>
      <c r="S33" s="175"/>
      <c r="T33" s="86"/>
      <c r="U33" s="174"/>
      <c r="V33" s="86">
        <v>2.8</v>
      </c>
      <c r="W33" s="175"/>
      <c r="X33" s="174"/>
      <c r="Y33" s="174"/>
      <c r="Z33" s="176"/>
      <c r="AA33" s="176"/>
      <c r="AB33" s="176"/>
      <c r="AC33" s="175"/>
      <c r="AD33" s="174"/>
      <c r="AE33" s="174"/>
      <c r="AF33" s="169"/>
      <c r="AG33" s="169"/>
      <c r="AH33" s="169"/>
      <c r="AI33" s="169"/>
      <c r="AJ33" s="163">
        <v>3</v>
      </c>
    </row>
    <row r="34" spans="1:36" ht="12" customHeight="1">
      <c r="A34" s="118"/>
      <c r="B34" s="107"/>
      <c r="C34" s="139">
        <v>18</v>
      </c>
      <c r="D34" s="175"/>
      <c r="E34" s="174"/>
      <c r="F34" s="174"/>
      <c r="G34" s="175"/>
      <c r="H34" s="177"/>
      <c r="I34" s="174"/>
      <c r="J34" s="175"/>
      <c r="K34" s="174"/>
      <c r="L34" s="86">
        <v>6.5</v>
      </c>
      <c r="M34" s="86">
        <v>3</v>
      </c>
      <c r="N34" s="175"/>
      <c r="O34" s="177"/>
      <c r="P34" s="170"/>
      <c r="Q34" s="174"/>
      <c r="R34" s="174"/>
      <c r="S34" s="175"/>
      <c r="T34" s="175"/>
      <c r="U34" s="174"/>
      <c r="V34" s="86">
        <v>2.6</v>
      </c>
      <c r="W34" s="175"/>
      <c r="X34" s="174"/>
      <c r="Y34" s="174"/>
      <c r="Z34" s="176"/>
      <c r="AA34" s="176"/>
      <c r="AB34" s="176"/>
      <c r="AC34" s="175"/>
      <c r="AD34" s="174"/>
      <c r="AE34" s="174"/>
      <c r="AF34" s="169"/>
      <c r="AG34" s="169"/>
      <c r="AH34" s="169"/>
      <c r="AI34" s="169"/>
      <c r="AJ34" s="163">
        <v>1.2</v>
      </c>
    </row>
    <row r="35" spans="1:36" ht="12" customHeight="1">
      <c r="A35" s="118"/>
      <c r="B35" s="107"/>
      <c r="C35" s="139">
        <v>19</v>
      </c>
      <c r="D35" s="175"/>
      <c r="E35" s="174"/>
      <c r="F35" s="174"/>
      <c r="G35" s="175"/>
      <c r="H35" s="177"/>
      <c r="I35" s="174"/>
      <c r="J35" s="175"/>
      <c r="K35" s="174"/>
      <c r="L35" s="86">
        <v>9.7</v>
      </c>
      <c r="M35" s="86">
        <v>3</v>
      </c>
      <c r="N35" s="175"/>
      <c r="O35" s="177"/>
      <c r="P35" s="86"/>
      <c r="Q35" s="174"/>
      <c r="R35" s="174"/>
      <c r="S35" s="175"/>
      <c r="T35" s="175"/>
      <c r="U35" s="174"/>
      <c r="V35" s="86"/>
      <c r="W35" s="175"/>
      <c r="X35" s="174"/>
      <c r="Y35" s="174"/>
      <c r="Z35" s="176"/>
      <c r="AA35" s="176"/>
      <c r="AB35" s="176"/>
      <c r="AC35" s="175"/>
      <c r="AD35" s="174"/>
      <c r="AE35" s="174"/>
      <c r="AF35" s="169"/>
      <c r="AG35" s="169"/>
      <c r="AH35" s="169"/>
      <c r="AI35" s="169"/>
      <c r="AJ35" s="163">
        <v>0.7</v>
      </c>
    </row>
    <row r="36" spans="1:36" ht="12" customHeight="1">
      <c r="A36" s="118"/>
      <c r="B36" s="107"/>
      <c r="C36" s="139">
        <v>20</v>
      </c>
      <c r="D36" s="175"/>
      <c r="E36" s="174"/>
      <c r="F36" s="174"/>
      <c r="G36" s="175"/>
      <c r="H36" s="177"/>
      <c r="I36" s="174"/>
      <c r="J36" s="175"/>
      <c r="K36" s="174"/>
      <c r="L36" s="86">
        <v>7.4</v>
      </c>
      <c r="M36" s="86">
        <v>3.2</v>
      </c>
      <c r="N36" s="175"/>
      <c r="O36" s="177"/>
      <c r="P36" s="174"/>
      <c r="Q36" s="174"/>
      <c r="R36" s="174"/>
      <c r="S36" s="175"/>
      <c r="T36" s="175"/>
      <c r="U36" s="174"/>
      <c r="V36" s="176"/>
      <c r="W36" s="175"/>
      <c r="X36" s="174"/>
      <c r="Y36" s="174"/>
      <c r="Z36" s="176"/>
      <c r="AA36" s="176"/>
      <c r="AB36" s="176"/>
      <c r="AC36" s="175"/>
      <c r="AD36" s="174"/>
      <c r="AE36" s="174"/>
      <c r="AF36" s="169"/>
      <c r="AG36" s="169"/>
      <c r="AH36" s="169"/>
      <c r="AI36" s="169"/>
      <c r="AJ36" s="163">
        <v>1.3</v>
      </c>
    </row>
    <row r="37" spans="1:36" ht="12" customHeight="1">
      <c r="A37" s="118"/>
      <c r="B37" s="107"/>
      <c r="C37" s="139">
        <v>21</v>
      </c>
      <c r="D37" s="175"/>
      <c r="E37" s="174"/>
      <c r="F37" s="174"/>
      <c r="G37" s="175"/>
      <c r="H37" s="177"/>
      <c r="I37" s="174"/>
      <c r="J37" s="175"/>
      <c r="K37" s="174"/>
      <c r="L37" s="86">
        <v>5.3</v>
      </c>
      <c r="M37" s="86">
        <v>1.5</v>
      </c>
      <c r="N37" s="175"/>
      <c r="O37" s="177"/>
      <c r="P37" s="174"/>
      <c r="Q37" s="174"/>
      <c r="R37" s="174"/>
      <c r="S37" s="175"/>
      <c r="T37" s="175"/>
      <c r="U37" s="174"/>
      <c r="V37" s="176"/>
      <c r="W37" s="175"/>
      <c r="X37" s="174"/>
      <c r="Y37" s="174"/>
      <c r="Z37" s="176"/>
      <c r="AA37" s="176"/>
      <c r="AB37" s="176"/>
      <c r="AC37" s="175"/>
      <c r="AD37" s="174"/>
      <c r="AE37" s="174"/>
      <c r="AF37" s="169"/>
      <c r="AG37" s="169"/>
      <c r="AH37" s="169"/>
      <c r="AI37" s="169"/>
      <c r="AJ37" s="163">
        <v>0.2</v>
      </c>
    </row>
    <row r="38" spans="1:36" ht="12" customHeight="1">
      <c r="A38" s="118"/>
      <c r="B38" s="107"/>
      <c r="C38" s="139">
        <v>22</v>
      </c>
      <c r="D38" s="175"/>
      <c r="E38" s="174"/>
      <c r="F38" s="174"/>
      <c r="G38" s="175"/>
      <c r="H38" s="177"/>
      <c r="I38" s="174"/>
      <c r="J38" s="175"/>
      <c r="K38" s="174"/>
      <c r="L38" s="86">
        <v>2.9</v>
      </c>
      <c r="M38" s="86">
        <v>3.8</v>
      </c>
      <c r="N38" s="175"/>
      <c r="O38" s="177"/>
      <c r="P38" s="174"/>
      <c r="Q38" s="174"/>
      <c r="R38" s="174"/>
      <c r="S38" s="175"/>
      <c r="T38" s="175"/>
      <c r="U38" s="174"/>
      <c r="V38" s="176"/>
      <c r="W38" s="175"/>
      <c r="X38" s="174"/>
      <c r="Y38" s="174"/>
      <c r="Z38" s="176"/>
      <c r="AA38" s="176"/>
      <c r="AB38" s="176"/>
      <c r="AC38" s="175"/>
      <c r="AD38" s="174"/>
      <c r="AE38" s="174"/>
      <c r="AF38" s="169"/>
      <c r="AG38" s="169"/>
      <c r="AH38" s="169"/>
      <c r="AI38" s="169"/>
      <c r="AJ38" s="163">
        <v>0.6</v>
      </c>
    </row>
    <row r="39" spans="1:36" ht="12" customHeight="1">
      <c r="A39" s="118"/>
      <c r="B39" s="107"/>
      <c r="C39" s="139">
        <v>23</v>
      </c>
      <c r="D39" s="175"/>
      <c r="E39" s="174"/>
      <c r="F39" s="174"/>
      <c r="G39" s="175"/>
      <c r="H39" s="177"/>
      <c r="I39" s="174"/>
      <c r="J39" s="175"/>
      <c r="K39" s="174"/>
      <c r="L39" s="86">
        <v>5</v>
      </c>
      <c r="M39" s="86">
        <v>4.9</v>
      </c>
      <c r="N39" s="175"/>
      <c r="O39" s="177"/>
      <c r="P39" s="174"/>
      <c r="Q39" s="174"/>
      <c r="R39" s="174"/>
      <c r="S39" s="175"/>
      <c r="T39" s="175"/>
      <c r="U39" s="174"/>
      <c r="V39" s="176"/>
      <c r="W39" s="175"/>
      <c r="X39" s="174"/>
      <c r="Y39" s="174"/>
      <c r="Z39" s="176"/>
      <c r="AA39" s="176"/>
      <c r="AB39" s="176"/>
      <c r="AC39" s="175"/>
      <c r="AD39" s="174"/>
      <c r="AE39" s="174"/>
      <c r="AF39" s="169"/>
      <c r="AG39" s="169"/>
      <c r="AH39" s="169"/>
      <c r="AI39" s="169"/>
      <c r="AJ39" s="163">
        <v>0.8</v>
      </c>
    </row>
    <row r="40" spans="1:36" ht="12" customHeight="1">
      <c r="A40" s="118"/>
      <c r="B40" s="107"/>
      <c r="C40" s="139">
        <v>24</v>
      </c>
      <c r="D40" s="175"/>
      <c r="E40" s="174"/>
      <c r="F40" s="174"/>
      <c r="G40" s="175"/>
      <c r="H40" s="177"/>
      <c r="I40" s="174"/>
      <c r="J40" s="175"/>
      <c r="K40" s="174"/>
      <c r="L40" s="86">
        <v>2.7</v>
      </c>
      <c r="M40" s="86">
        <v>3.9</v>
      </c>
      <c r="N40" s="175"/>
      <c r="O40" s="177"/>
      <c r="P40" s="174"/>
      <c r="Q40" s="174"/>
      <c r="R40" s="174"/>
      <c r="S40" s="175"/>
      <c r="T40" s="175"/>
      <c r="U40" s="174"/>
      <c r="V40" s="176"/>
      <c r="W40" s="175"/>
      <c r="X40" s="174"/>
      <c r="Y40" s="174"/>
      <c r="Z40" s="176"/>
      <c r="AA40" s="176"/>
      <c r="AB40" s="176"/>
      <c r="AC40" s="175"/>
      <c r="AD40" s="174"/>
      <c r="AE40" s="174"/>
      <c r="AF40" s="169"/>
      <c r="AG40" s="169"/>
      <c r="AH40" s="169"/>
      <c r="AI40" s="169"/>
      <c r="AJ40" s="163">
        <v>0.8</v>
      </c>
    </row>
    <row r="41" spans="1:36" ht="12" customHeight="1">
      <c r="A41" s="118"/>
      <c r="B41" s="107"/>
      <c r="C41" s="139">
        <v>25</v>
      </c>
      <c r="D41" s="175"/>
      <c r="E41" s="174"/>
      <c r="F41" s="174"/>
      <c r="G41" s="175"/>
      <c r="H41" s="177"/>
      <c r="I41" s="174"/>
      <c r="J41" s="175"/>
      <c r="K41" s="174"/>
      <c r="L41" s="86">
        <v>2.9</v>
      </c>
      <c r="M41" s="86">
        <v>2.9</v>
      </c>
      <c r="N41" s="175"/>
      <c r="O41" s="177"/>
      <c r="P41" s="174"/>
      <c r="Q41" s="174"/>
      <c r="R41" s="174"/>
      <c r="S41" s="175"/>
      <c r="T41" s="175"/>
      <c r="U41" s="174"/>
      <c r="V41" s="176"/>
      <c r="W41" s="175"/>
      <c r="X41" s="174"/>
      <c r="Y41" s="174"/>
      <c r="Z41" s="176"/>
      <c r="AA41" s="176"/>
      <c r="AB41" s="176"/>
      <c r="AC41" s="175"/>
      <c r="AD41" s="174"/>
      <c r="AE41" s="174"/>
      <c r="AF41" s="169"/>
      <c r="AG41" s="169"/>
      <c r="AH41" s="169"/>
      <c r="AI41" s="169"/>
      <c r="AJ41" s="170"/>
    </row>
    <row r="42" spans="1:36" ht="12" customHeight="1">
      <c r="A42" s="118"/>
      <c r="B42" s="107"/>
      <c r="C42" s="139">
        <v>26</v>
      </c>
      <c r="D42" s="174"/>
      <c r="E42" s="174"/>
      <c r="F42" s="174"/>
      <c r="G42" s="174"/>
      <c r="H42" s="177"/>
      <c r="I42" s="174"/>
      <c r="J42" s="174"/>
      <c r="K42" s="174"/>
      <c r="L42" s="86">
        <v>2.3</v>
      </c>
      <c r="M42" s="86">
        <v>3.1</v>
      </c>
      <c r="N42" s="174"/>
      <c r="O42" s="177"/>
      <c r="P42" s="174"/>
      <c r="Q42" s="174"/>
      <c r="R42" s="174"/>
      <c r="S42" s="174"/>
      <c r="T42" s="175"/>
      <c r="U42" s="174"/>
      <c r="V42" s="174"/>
      <c r="W42" s="174"/>
      <c r="X42" s="174"/>
      <c r="Y42" s="174"/>
      <c r="Z42" s="174"/>
      <c r="AA42" s="174"/>
      <c r="AB42" s="174"/>
      <c r="AC42" s="174"/>
      <c r="AD42" s="174"/>
      <c r="AE42" s="174"/>
      <c r="AF42" s="169"/>
      <c r="AG42" s="169"/>
      <c r="AH42" s="169"/>
      <c r="AI42" s="169"/>
      <c r="AJ42" s="170"/>
    </row>
    <row r="43" spans="1:36" ht="12" customHeight="1">
      <c r="A43" s="118"/>
      <c r="B43" s="117"/>
      <c r="C43" s="139">
        <v>27</v>
      </c>
      <c r="D43" s="174"/>
      <c r="E43" s="174"/>
      <c r="F43" s="174"/>
      <c r="G43" s="174"/>
      <c r="H43" s="177"/>
      <c r="I43" s="174"/>
      <c r="J43" s="174"/>
      <c r="K43" s="174"/>
      <c r="L43" s="86">
        <v>3.5</v>
      </c>
      <c r="M43" s="86">
        <v>3.7</v>
      </c>
      <c r="N43" s="174"/>
      <c r="O43" s="177"/>
      <c r="P43" s="174"/>
      <c r="Q43" s="174"/>
      <c r="R43" s="174"/>
      <c r="S43" s="174"/>
      <c r="T43" s="175"/>
      <c r="U43" s="174"/>
      <c r="V43" s="174"/>
      <c r="W43" s="174"/>
      <c r="X43" s="174"/>
      <c r="Y43" s="174"/>
      <c r="Z43" s="174"/>
      <c r="AA43" s="174"/>
      <c r="AB43" s="174"/>
      <c r="AC43" s="174"/>
      <c r="AD43" s="174"/>
      <c r="AE43" s="174"/>
      <c r="AF43" s="169"/>
      <c r="AG43" s="169"/>
      <c r="AH43" s="169"/>
      <c r="AI43" s="169"/>
      <c r="AJ43" s="170"/>
    </row>
    <row r="44" spans="1:36" ht="12" customHeight="1">
      <c r="A44" s="118"/>
      <c r="B44" s="117"/>
      <c r="C44" s="139">
        <v>28</v>
      </c>
      <c r="D44" s="174"/>
      <c r="E44" s="174"/>
      <c r="F44" s="174"/>
      <c r="G44" s="174"/>
      <c r="H44" s="177"/>
      <c r="I44" s="174"/>
      <c r="J44" s="174"/>
      <c r="K44" s="174"/>
      <c r="L44" s="86">
        <v>5</v>
      </c>
      <c r="M44" s="86">
        <v>4</v>
      </c>
      <c r="N44" s="174"/>
      <c r="O44" s="177"/>
      <c r="P44" s="174"/>
      <c r="Q44" s="174"/>
      <c r="R44" s="174"/>
      <c r="S44" s="174"/>
      <c r="T44" s="175"/>
      <c r="U44" s="174"/>
      <c r="V44" s="174"/>
      <c r="W44" s="174"/>
      <c r="X44" s="174"/>
      <c r="Y44" s="174"/>
      <c r="Z44" s="174"/>
      <c r="AA44" s="174"/>
      <c r="AB44" s="174"/>
      <c r="AC44" s="174"/>
      <c r="AD44" s="174"/>
      <c r="AE44" s="174"/>
      <c r="AF44" s="169"/>
      <c r="AG44" s="169"/>
      <c r="AH44" s="169"/>
      <c r="AI44" s="169"/>
      <c r="AJ44" s="170"/>
    </row>
    <row r="45" spans="1:36" ht="12" customHeight="1">
      <c r="A45" s="118"/>
      <c r="B45" s="117"/>
      <c r="C45" s="139">
        <v>29</v>
      </c>
      <c r="D45" s="174"/>
      <c r="E45" s="174"/>
      <c r="F45" s="174"/>
      <c r="G45" s="174"/>
      <c r="H45" s="177"/>
      <c r="I45" s="174"/>
      <c r="J45" s="174"/>
      <c r="K45" s="174"/>
      <c r="L45" s="86">
        <v>3.4</v>
      </c>
      <c r="M45" s="86">
        <v>3</v>
      </c>
      <c r="N45" s="174"/>
      <c r="O45" s="177"/>
      <c r="P45" s="174"/>
      <c r="Q45" s="174"/>
      <c r="R45" s="174"/>
      <c r="S45" s="174"/>
      <c r="T45" s="175"/>
      <c r="U45" s="174"/>
      <c r="V45" s="174"/>
      <c r="W45" s="174"/>
      <c r="X45" s="174"/>
      <c r="Y45" s="174"/>
      <c r="Z45" s="174"/>
      <c r="AA45" s="174"/>
      <c r="AB45" s="174"/>
      <c r="AC45" s="174"/>
      <c r="AD45" s="174"/>
      <c r="AE45" s="174"/>
      <c r="AF45" s="169"/>
      <c r="AG45" s="169"/>
      <c r="AH45" s="169"/>
      <c r="AI45" s="169"/>
      <c r="AJ45" s="170"/>
    </row>
    <row r="46" spans="1:36" ht="12" customHeight="1">
      <c r="A46" s="118"/>
      <c r="B46" s="117"/>
      <c r="C46" s="139">
        <v>30</v>
      </c>
      <c r="D46" s="174"/>
      <c r="E46" s="174"/>
      <c r="F46" s="174"/>
      <c r="G46" s="174"/>
      <c r="H46" s="177"/>
      <c r="I46" s="174"/>
      <c r="J46" s="174"/>
      <c r="K46" s="174"/>
      <c r="L46" s="86">
        <v>2.9</v>
      </c>
      <c r="M46" s="86">
        <v>3.6</v>
      </c>
      <c r="N46" s="174"/>
      <c r="O46" s="177"/>
      <c r="P46" s="174"/>
      <c r="Q46" s="174"/>
      <c r="R46" s="174"/>
      <c r="S46" s="174"/>
      <c r="T46" s="174"/>
      <c r="U46" s="174"/>
      <c r="V46" s="174"/>
      <c r="W46" s="174"/>
      <c r="X46" s="174"/>
      <c r="Y46" s="174"/>
      <c r="Z46" s="174"/>
      <c r="AA46" s="174"/>
      <c r="AB46" s="174"/>
      <c r="AC46" s="174"/>
      <c r="AD46" s="174"/>
      <c r="AE46" s="174"/>
      <c r="AF46" s="169"/>
      <c r="AG46" s="169"/>
      <c r="AH46" s="169"/>
      <c r="AI46" s="169"/>
      <c r="AJ46" s="170"/>
    </row>
    <row r="47" spans="1:36" ht="12" customHeight="1">
      <c r="A47" s="118"/>
      <c r="B47" s="117"/>
      <c r="C47" s="139">
        <v>31</v>
      </c>
      <c r="D47" s="174"/>
      <c r="E47" s="174"/>
      <c r="F47" s="174"/>
      <c r="G47" s="174"/>
      <c r="H47" s="177"/>
      <c r="I47" s="174"/>
      <c r="J47" s="174"/>
      <c r="K47" s="174"/>
      <c r="L47" s="170"/>
      <c r="M47" s="86">
        <v>1.9</v>
      </c>
      <c r="N47" s="174"/>
      <c r="O47" s="177"/>
      <c r="P47" s="174"/>
      <c r="Q47" s="174"/>
      <c r="R47" s="174"/>
      <c r="S47" s="174"/>
      <c r="T47" s="174"/>
      <c r="U47" s="174"/>
      <c r="V47" s="174"/>
      <c r="W47" s="174"/>
      <c r="X47" s="174"/>
      <c r="Y47" s="174"/>
      <c r="Z47" s="174"/>
      <c r="AA47" s="174"/>
      <c r="AB47" s="174"/>
      <c r="AC47" s="174"/>
      <c r="AD47" s="174"/>
      <c r="AE47" s="174"/>
      <c r="AF47" s="169"/>
      <c r="AG47" s="169"/>
      <c r="AH47" s="169"/>
      <c r="AI47" s="169"/>
      <c r="AJ47" s="170"/>
    </row>
    <row r="48" spans="1:36" ht="12" customHeight="1">
      <c r="A48" s="118"/>
      <c r="B48" s="117"/>
      <c r="C48" s="139">
        <v>32</v>
      </c>
      <c r="D48" s="174"/>
      <c r="E48" s="174"/>
      <c r="F48" s="174"/>
      <c r="G48" s="174"/>
      <c r="H48" s="177"/>
      <c r="I48" s="174"/>
      <c r="J48" s="174"/>
      <c r="K48" s="174"/>
      <c r="L48" s="170"/>
      <c r="M48" s="86">
        <v>5.1</v>
      </c>
      <c r="N48" s="174"/>
      <c r="O48" s="177"/>
      <c r="P48" s="174"/>
      <c r="Q48" s="174"/>
      <c r="R48" s="174"/>
      <c r="S48" s="174"/>
      <c r="T48" s="174"/>
      <c r="U48" s="174"/>
      <c r="V48" s="174"/>
      <c r="W48" s="174"/>
      <c r="X48" s="174"/>
      <c r="Y48" s="174"/>
      <c r="Z48" s="174"/>
      <c r="AA48" s="174"/>
      <c r="AB48" s="174"/>
      <c r="AC48" s="174"/>
      <c r="AD48" s="174"/>
      <c r="AE48" s="174"/>
      <c r="AF48" s="169"/>
      <c r="AG48" s="169"/>
      <c r="AH48" s="169"/>
      <c r="AI48" s="169"/>
      <c r="AJ48" s="170"/>
    </row>
    <row r="49" spans="1:36" ht="12" customHeight="1">
      <c r="A49" s="107"/>
      <c r="B49" s="107"/>
      <c r="C49" s="139">
        <v>33</v>
      </c>
      <c r="D49" s="174"/>
      <c r="E49" s="174"/>
      <c r="F49" s="174"/>
      <c r="G49" s="174"/>
      <c r="H49" s="177"/>
      <c r="I49" s="174"/>
      <c r="J49" s="174"/>
      <c r="K49" s="174"/>
      <c r="L49" s="170"/>
      <c r="M49" s="86">
        <v>2.9</v>
      </c>
      <c r="N49" s="174"/>
      <c r="O49" s="177"/>
      <c r="P49" s="174"/>
      <c r="Q49" s="174"/>
      <c r="R49" s="174"/>
      <c r="S49" s="174"/>
      <c r="T49" s="174"/>
      <c r="U49" s="174"/>
      <c r="V49" s="174"/>
      <c r="W49" s="174"/>
      <c r="X49" s="174"/>
      <c r="Y49" s="174"/>
      <c r="Z49" s="174"/>
      <c r="AA49" s="174"/>
      <c r="AB49" s="174"/>
      <c r="AC49" s="174"/>
      <c r="AD49" s="174"/>
      <c r="AE49" s="174"/>
      <c r="AF49" s="169"/>
      <c r="AG49" s="169"/>
      <c r="AH49" s="169"/>
      <c r="AI49" s="169"/>
      <c r="AJ49" s="170"/>
    </row>
    <row r="50" spans="1:36" ht="12" customHeight="1">
      <c r="A50" s="107"/>
      <c r="B50" s="107"/>
      <c r="C50" s="139">
        <v>34</v>
      </c>
      <c r="D50" s="174"/>
      <c r="E50" s="174"/>
      <c r="F50" s="174"/>
      <c r="G50" s="174"/>
      <c r="H50" s="177"/>
      <c r="I50" s="174"/>
      <c r="J50" s="174"/>
      <c r="K50" s="174"/>
      <c r="L50" s="86"/>
      <c r="M50" s="86">
        <v>4</v>
      </c>
      <c r="N50" s="174"/>
      <c r="O50" s="177"/>
      <c r="P50" s="174"/>
      <c r="Q50" s="174"/>
      <c r="R50" s="174"/>
      <c r="S50" s="174"/>
      <c r="T50" s="174"/>
      <c r="U50" s="174"/>
      <c r="V50" s="174"/>
      <c r="W50" s="174"/>
      <c r="X50" s="174"/>
      <c r="Y50" s="174"/>
      <c r="Z50" s="174"/>
      <c r="AA50" s="174"/>
      <c r="AB50" s="174"/>
      <c r="AC50" s="174"/>
      <c r="AD50" s="174"/>
      <c r="AE50" s="174"/>
      <c r="AF50" s="169"/>
      <c r="AG50" s="169"/>
      <c r="AH50" s="169"/>
      <c r="AI50" s="169"/>
      <c r="AJ50" s="170"/>
    </row>
    <row r="51" spans="1:36" ht="12" customHeight="1">
      <c r="A51" s="107"/>
      <c r="B51" s="107"/>
      <c r="C51" s="139">
        <v>35</v>
      </c>
      <c r="D51" s="174"/>
      <c r="E51" s="174"/>
      <c r="F51" s="174"/>
      <c r="G51" s="174"/>
      <c r="H51" s="177"/>
      <c r="I51" s="174"/>
      <c r="J51" s="174"/>
      <c r="K51" s="174"/>
      <c r="L51" s="86"/>
      <c r="M51" s="86">
        <v>4.3</v>
      </c>
      <c r="N51" s="174"/>
      <c r="O51" s="177"/>
      <c r="P51" s="174"/>
      <c r="Q51" s="174"/>
      <c r="R51" s="174"/>
      <c r="S51" s="174"/>
      <c r="T51" s="174"/>
      <c r="U51" s="174"/>
      <c r="V51" s="174"/>
      <c r="W51" s="174"/>
      <c r="X51" s="174"/>
      <c r="Y51" s="174"/>
      <c r="Z51" s="174"/>
      <c r="AA51" s="174"/>
      <c r="AB51" s="174"/>
      <c r="AC51" s="174"/>
      <c r="AD51" s="174"/>
      <c r="AE51" s="174"/>
      <c r="AF51" s="169"/>
      <c r="AG51" s="169"/>
      <c r="AH51" s="169"/>
      <c r="AI51" s="169"/>
      <c r="AJ51" s="170"/>
    </row>
    <row r="52" spans="1:36" ht="12" customHeight="1">
      <c r="A52" s="107"/>
      <c r="B52" s="107"/>
      <c r="C52" s="139">
        <v>36</v>
      </c>
      <c r="D52" s="174"/>
      <c r="E52" s="174"/>
      <c r="F52" s="174"/>
      <c r="G52" s="174"/>
      <c r="H52" s="177"/>
      <c r="I52" s="174"/>
      <c r="J52" s="174"/>
      <c r="K52" s="174"/>
      <c r="L52" s="170"/>
      <c r="M52" s="86"/>
      <c r="N52" s="174"/>
      <c r="O52" s="177"/>
      <c r="P52" s="174"/>
      <c r="Q52" s="174"/>
      <c r="R52" s="174"/>
      <c r="S52" s="174"/>
      <c r="T52" s="174"/>
      <c r="U52" s="174"/>
      <c r="V52" s="174"/>
      <c r="W52" s="174"/>
      <c r="X52" s="174"/>
      <c r="Y52" s="174"/>
      <c r="Z52" s="174"/>
      <c r="AA52" s="174"/>
      <c r="AB52" s="174"/>
      <c r="AC52" s="174"/>
      <c r="AD52" s="174"/>
      <c r="AE52" s="174"/>
      <c r="AF52" s="169"/>
      <c r="AG52" s="169"/>
      <c r="AH52" s="169"/>
      <c r="AI52" s="169"/>
      <c r="AJ52" s="170"/>
    </row>
    <row r="53" spans="4:35" ht="12" customHeight="1">
      <c r="D53" s="110"/>
      <c r="E53" s="110"/>
      <c r="F53" s="110"/>
      <c r="G53" s="110"/>
      <c r="H53" s="110"/>
      <c r="I53" s="110"/>
      <c r="J53" s="110"/>
      <c r="K53" s="110"/>
      <c r="L53" s="110"/>
      <c r="M53" s="110"/>
      <c r="N53" s="110"/>
      <c r="O53" s="110"/>
      <c r="P53" s="110"/>
      <c r="Q53" s="111"/>
      <c r="R53" s="111"/>
      <c r="S53" s="110"/>
      <c r="T53" s="110"/>
      <c r="U53" s="110"/>
      <c r="V53" s="110"/>
      <c r="W53" s="110"/>
      <c r="X53" s="110"/>
      <c r="Y53" s="110"/>
      <c r="Z53" s="110"/>
      <c r="AA53" s="110"/>
      <c r="AB53" s="110"/>
      <c r="AC53" s="110"/>
      <c r="AD53" s="110"/>
      <c r="AE53" s="110"/>
      <c r="AF53" s="109"/>
      <c r="AG53" s="109"/>
      <c r="AH53" s="109"/>
      <c r="AI53" s="109"/>
    </row>
    <row r="54" spans="3:35" ht="48" customHeight="1">
      <c r="C54" s="203" t="s">
        <v>3308</v>
      </c>
      <c r="D54" s="203"/>
      <c r="E54" s="203"/>
      <c r="F54" s="203"/>
      <c r="G54" s="203"/>
      <c r="H54" s="203"/>
      <c r="I54" s="203"/>
      <c r="J54" s="203"/>
      <c r="K54" s="203"/>
      <c r="L54" s="203"/>
      <c r="M54" s="203"/>
      <c r="N54" s="203"/>
      <c r="O54" s="203"/>
      <c r="P54" s="203"/>
      <c r="Q54" s="111"/>
      <c r="R54" s="111"/>
      <c r="S54" s="110"/>
      <c r="T54" s="110"/>
      <c r="U54" s="110"/>
      <c r="V54" s="110"/>
      <c r="W54" s="110"/>
      <c r="X54" s="110"/>
      <c r="Y54" s="110"/>
      <c r="Z54" s="110"/>
      <c r="AA54" s="110"/>
      <c r="AB54" s="110"/>
      <c r="AC54" s="110"/>
      <c r="AD54" s="110"/>
      <c r="AE54" s="110"/>
      <c r="AF54" s="109"/>
      <c r="AG54" s="109"/>
      <c r="AH54" s="109"/>
      <c r="AI54" s="109"/>
    </row>
    <row r="55" spans="3:35" ht="12" customHeight="1">
      <c r="C55" s="31" t="s">
        <v>3241</v>
      </c>
      <c r="D55" s="110"/>
      <c r="E55" s="110"/>
      <c r="F55" s="110"/>
      <c r="G55" s="110"/>
      <c r="H55" s="110"/>
      <c r="I55" s="110"/>
      <c r="J55" s="110"/>
      <c r="K55" s="110"/>
      <c r="L55" s="110"/>
      <c r="M55" s="110"/>
      <c r="N55" s="110"/>
      <c r="O55" s="110"/>
      <c r="P55" s="110"/>
      <c r="Q55" s="111"/>
      <c r="R55" s="111"/>
      <c r="S55" s="110"/>
      <c r="T55" s="110"/>
      <c r="U55" s="110"/>
      <c r="V55" s="110"/>
      <c r="W55" s="110"/>
      <c r="X55" s="110"/>
      <c r="Y55" s="110"/>
      <c r="Z55" s="110"/>
      <c r="AA55" s="110"/>
      <c r="AB55" s="110"/>
      <c r="AC55" s="110"/>
      <c r="AD55" s="110"/>
      <c r="AE55" s="110"/>
      <c r="AF55" s="109"/>
      <c r="AG55" s="109"/>
      <c r="AH55" s="109"/>
      <c r="AI55" s="109"/>
    </row>
    <row r="56" spans="3:35" ht="11.25" customHeight="1">
      <c r="C56" s="143"/>
      <c r="D56" s="110"/>
      <c r="E56" s="110"/>
      <c r="F56" s="110"/>
      <c r="G56" s="110"/>
      <c r="H56" s="110"/>
      <c r="I56" s="110"/>
      <c r="J56" s="110"/>
      <c r="K56" s="110"/>
      <c r="L56" s="110"/>
      <c r="M56" s="110"/>
      <c r="N56" s="110"/>
      <c r="O56" s="110"/>
      <c r="P56" s="110"/>
      <c r="Q56" s="111"/>
      <c r="R56" s="111"/>
      <c r="S56" s="110"/>
      <c r="T56" s="110"/>
      <c r="U56" s="110"/>
      <c r="V56" s="110"/>
      <c r="W56" s="110"/>
      <c r="X56" s="110"/>
      <c r="Y56" s="110"/>
      <c r="Z56" s="110"/>
      <c r="AA56" s="110"/>
      <c r="AB56" s="110"/>
      <c r="AC56" s="110"/>
      <c r="AD56" s="110"/>
      <c r="AE56" s="110"/>
      <c r="AF56" s="109"/>
      <c r="AG56" s="109"/>
      <c r="AH56" s="109"/>
      <c r="AI56" s="109"/>
    </row>
    <row r="57" spans="4:35" ht="11.25" customHeight="1">
      <c r="D57" s="110"/>
      <c r="E57" s="110"/>
      <c r="F57" s="110"/>
      <c r="G57" s="110"/>
      <c r="H57" s="110"/>
      <c r="I57" s="110"/>
      <c r="J57" s="110"/>
      <c r="K57" s="113"/>
      <c r="L57" s="110"/>
      <c r="M57" s="110"/>
      <c r="N57" s="110"/>
      <c r="O57" s="110"/>
      <c r="P57" s="110"/>
      <c r="Q57" s="111"/>
      <c r="R57" s="111"/>
      <c r="S57" s="110"/>
      <c r="T57" s="110"/>
      <c r="U57" s="110"/>
      <c r="V57" s="110"/>
      <c r="W57" s="110"/>
      <c r="X57" s="110"/>
      <c r="Y57" s="110"/>
      <c r="Z57" s="110"/>
      <c r="AA57" s="110"/>
      <c r="AB57" s="110"/>
      <c r="AC57" s="110"/>
      <c r="AD57" s="110"/>
      <c r="AE57" s="110"/>
      <c r="AF57" s="109"/>
      <c r="AG57" s="109"/>
      <c r="AH57" s="109"/>
      <c r="AI57" s="109"/>
    </row>
    <row r="58" spans="4:35" ht="11.25" customHeight="1">
      <c r="D58" s="110"/>
      <c r="E58" s="110"/>
      <c r="F58" s="110"/>
      <c r="G58" s="110"/>
      <c r="H58" s="110"/>
      <c r="I58" s="110"/>
      <c r="J58" s="110"/>
      <c r="K58" s="113"/>
      <c r="L58" s="110"/>
      <c r="M58" s="110"/>
      <c r="N58" s="110"/>
      <c r="O58" s="110"/>
      <c r="P58" s="110"/>
      <c r="Q58" s="111"/>
      <c r="R58" s="111"/>
      <c r="S58" s="110"/>
      <c r="T58" s="110"/>
      <c r="U58" s="110"/>
      <c r="V58" s="110"/>
      <c r="W58" s="110"/>
      <c r="X58" s="110"/>
      <c r="Y58" s="110"/>
      <c r="Z58" s="110"/>
      <c r="AA58" s="110"/>
      <c r="AB58" s="110"/>
      <c r="AC58" s="110"/>
      <c r="AD58" s="110"/>
      <c r="AE58" s="110"/>
      <c r="AF58" s="109"/>
      <c r="AG58" s="109"/>
      <c r="AH58" s="109"/>
      <c r="AI58" s="109"/>
    </row>
    <row r="59" spans="4:35" ht="11.25" customHeight="1">
      <c r="D59" s="110"/>
      <c r="E59" s="110"/>
      <c r="F59" s="110"/>
      <c r="G59" s="110"/>
      <c r="H59" s="110"/>
      <c r="I59" s="110"/>
      <c r="J59" s="110"/>
      <c r="K59" s="113"/>
      <c r="L59" s="110"/>
      <c r="M59" s="110"/>
      <c r="N59" s="110"/>
      <c r="O59" s="110"/>
      <c r="P59" s="110"/>
      <c r="Q59" s="111"/>
      <c r="R59" s="111"/>
      <c r="S59" s="110"/>
      <c r="T59" s="110"/>
      <c r="U59" s="110"/>
      <c r="V59" s="110"/>
      <c r="W59" s="110"/>
      <c r="X59" s="110"/>
      <c r="Y59" s="110"/>
      <c r="Z59" s="110"/>
      <c r="AA59" s="110"/>
      <c r="AB59" s="110"/>
      <c r="AC59" s="110"/>
      <c r="AD59" s="110"/>
      <c r="AE59" s="110"/>
      <c r="AF59" s="109"/>
      <c r="AG59" s="109"/>
      <c r="AH59" s="109"/>
      <c r="AI59" s="109"/>
    </row>
    <row r="60" spans="1:35" ht="11.25" customHeight="1">
      <c r="A60" s="30"/>
      <c r="D60" s="110"/>
      <c r="E60" s="110"/>
      <c r="F60" s="110"/>
      <c r="G60" s="110"/>
      <c r="H60" s="114"/>
      <c r="I60" s="110"/>
      <c r="J60" s="110"/>
      <c r="K60" s="113"/>
      <c r="L60" s="110"/>
      <c r="M60" s="110"/>
      <c r="N60" s="110"/>
      <c r="O60" s="110"/>
      <c r="P60" s="110"/>
      <c r="Q60" s="111"/>
      <c r="R60" s="111"/>
      <c r="S60" s="110"/>
      <c r="T60" s="110"/>
      <c r="U60" s="110"/>
      <c r="V60" s="110"/>
      <c r="W60" s="110"/>
      <c r="X60" s="110"/>
      <c r="Y60" s="110"/>
      <c r="Z60" s="110"/>
      <c r="AA60" s="110"/>
      <c r="AB60" s="110"/>
      <c r="AC60" s="110"/>
      <c r="AD60" s="110"/>
      <c r="AE60" s="110"/>
      <c r="AF60" s="109"/>
      <c r="AG60" s="109"/>
      <c r="AH60" s="109"/>
      <c r="AI60" s="109"/>
    </row>
    <row r="61" spans="1:35" ht="11.25" customHeight="1">
      <c r="A61" s="98"/>
      <c r="D61" s="110"/>
      <c r="E61" s="110"/>
      <c r="F61" s="110"/>
      <c r="G61" s="110"/>
      <c r="H61" s="110"/>
      <c r="I61" s="110"/>
      <c r="J61" s="110"/>
      <c r="K61" s="113"/>
      <c r="L61" s="110"/>
      <c r="M61" s="110"/>
      <c r="N61" s="110"/>
      <c r="O61" s="110"/>
      <c r="P61" s="110"/>
      <c r="Q61" s="111"/>
      <c r="R61" s="111"/>
      <c r="S61" s="110"/>
      <c r="T61" s="110"/>
      <c r="U61" s="110"/>
      <c r="V61" s="110"/>
      <c r="W61" s="110"/>
      <c r="X61" s="110"/>
      <c r="Y61" s="110"/>
      <c r="Z61" s="110"/>
      <c r="AA61" s="110"/>
      <c r="AB61" s="110"/>
      <c r="AC61" s="110"/>
      <c r="AD61" s="110"/>
      <c r="AE61" s="110"/>
      <c r="AF61" s="109"/>
      <c r="AG61" s="109"/>
      <c r="AH61" s="109"/>
      <c r="AI61" s="109"/>
    </row>
    <row r="62" spans="1:35" ht="11.25" customHeight="1">
      <c r="A62" s="87"/>
      <c r="D62" s="110"/>
      <c r="E62" s="110"/>
      <c r="F62" s="110"/>
      <c r="G62" s="110"/>
      <c r="H62" s="110"/>
      <c r="I62" s="110"/>
      <c r="J62" s="110"/>
      <c r="K62" s="110"/>
      <c r="L62" s="110"/>
      <c r="M62" s="110"/>
      <c r="N62" s="110"/>
      <c r="O62" s="110"/>
      <c r="P62" s="110"/>
      <c r="Q62" s="111"/>
      <c r="R62" s="111"/>
      <c r="S62" s="110"/>
      <c r="T62" s="110"/>
      <c r="U62" s="110"/>
      <c r="V62" s="110"/>
      <c r="W62" s="110"/>
      <c r="X62" s="110"/>
      <c r="Y62" s="110"/>
      <c r="Z62" s="110"/>
      <c r="AA62" s="110"/>
      <c r="AB62" s="110"/>
      <c r="AC62" s="110"/>
      <c r="AD62" s="110"/>
      <c r="AE62" s="110"/>
      <c r="AF62" s="109"/>
      <c r="AG62" s="109"/>
      <c r="AH62" s="109"/>
      <c r="AI62" s="109"/>
    </row>
    <row r="63" spans="4:35" ht="11.25" customHeight="1">
      <c r="D63" s="110"/>
      <c r="E63" s="110"/>
      <c r="F63" s="110"/>
      <c r="G63" s="110"/>
      <c r="H63" s="112"/>
      <c r="I63" s="110"/>
      <c r="J63" s="110"/>
      <c r="K63" s="110"/>
      <c r="L63" s="110"/>
      <c r="M63" s="110"/>
      <c r="N63" s="110"/>
      <c r="O63" s="110"/>
      <c r="P63" s="110"/>
      <c r="Q63" s="111"/>
      <c r="R63" s="111"/>
      <c r="S63" s="110"/>
      <c r="T63" s="110"/>
      <c r="U63" s="110"/>
      <c r="V63" s="110"/>
      <c r="W63" s="110"/>
      <c r="X63" s="110"/>
      <c r="Y63" s="110"/>
      <c r="Z63" s="110"/>
      <c r="AA63" s="110"/>
      <c r="AB63" s="110"/>
      <c r="AC63" s="110"/>
      <c r="AD63" s="110"/>
      <c r="AE63" s="110"/>
      <c r="AF63" s="109"/>
      <c r="AG63" s="109"/>
      <c r="AH63" s="109"/>
      <c r="AI63" s="109"/>
    </row>
    <row r="64" spans="4:35" ht="11.25" customHeight="1">
      <c r="D64" s="110"/>
      <c r="E64" s="110"/>
      <c r="F64" s="110"/>
      <c r="G64" s="110"/>
      <c r="H64" s="110"/>
      <c r="I64" s="110"/>
      <c r="J64" s="110"/>
      <c r="K64" s="110"/>
      <c r="L64" s="110"/>
      <c r="M64" s="110"/>
      <c r="N64" s="110"/>
      <c r="O64" s="110"/>
      <c r="P64" s="110"/>
      <c r="Q64" s="111"/>
      <c r="R64" s="111"/>
      <c r="S64" s="110"/>
      <c r="T64" s="110"/>
      <c r="U64" s="110"/>
      <c r="V64" s="110"/>
      <c r="W64" s="110"/>
      <c r="X64" s="110"/>
      <c r="Y64" s="110"/>
      <c r="Z64" s="110"/>
      <c r="AA64" s="110"/>
      <c r="AB64" s="110"/>
      <c r="AC64" s="110"/>
      <c r="AD64" s="110"/>
      <c r="AE64" s="110"/>
      <c r="AF64" s="109"/>
      <c r="AG64" s="109"/>
      <c r="AH64" s="109"/>
      <c r="AI64" s="109"/>
    </row>
    <row r="65" spans="4:35" ht="11.25" customHeight="1">
      <c r="D65" s="110"/>
      <c r="E65" s="110"/>
      <c r="F65" s="110"/>
      <c r="G65" s="110"/>
      <c r="H65" s="110"/>
      <c r="I65" s="110"/>
      <c r="J65" s="110"/>
      <c r="K65" s="110"/>
      <c r="L65" s="110"/>
      <c r="M65" s="110"/>
      <c r="N65" s="110"/>
      <c r="O65" s="110"/>
      <c r="P65" s="110"/>
      <c r="Q65" s="111"/>
      <c r="R65" s="111"/>
      <c r="S65" s="110"/>
      <c r="T65" s="110"/>
      <c r="U65" s="110"/>
      <c r="V65" s="110"/>
      <c r="W65" s="110"/>
      <c r="X65" s="110"/>
      <c r="Y65" s="110"/>
      <c r="Z65" s="110"/>
      <c r="AA65" s="110"/>
      <c r="AB65" s="110"/>
      <c r="AC65" s="110"/>
      <c r="AD65" s="110"/>
      <c r="AE65" s="110"/>
      <c r="AF65" s="109"/>
      <c r="AG65" s="109"/>
      <c r="AH65" s="109"/>
      <c r="AI65" s="109"/>
    </row>
    <row r="90" spans="5:14" ht="11.25" customHeight="1">
      <c r="E90" s="107"/>
      <c r="F90" s="107"/>
      <c r="G90" s="107"/>
      <c r="N90" s="107"/>
    </row>
    <row r="91" spans="5:14" ht="11.25" customHeight="1">
      <c r="E91" s="107"/>
      <c r="F91" s="108"/>
      <c r="G91" s="107"/>
      <c r="N91" s="108"/>
    </row>
    <row r="92" spans="5:14" ht="11.25" customHeight="1">
      <c r="E92" s="107"/>
      <c r="F92" s="108"/>
      <c r="G92" s="107"/>
      <c r="N92" s="108"/>
    </row>
    <row r="93" spans="5:14" ht="11.25" customHeight="1">
      <c r="E93" s="107"/>
      <c r="F93" s="108"/>
      <c r="G93" s="107"/>
      <c r="N93" s="108"/>
    </row>
    <row r="94" spans="5:14" ht="11.25" customHeight="1">
      <c r="E94" s="107"/>
      <c r="F94" s="108"/>
      <c r="G94" s="107"/>
      <c r="N94" s="108"/>
    </row>
    <row r="95" spans="5:14" ht="11.25" customHeight="1">
      <c r="E95" s="107"/>
      <c r="F95" s="108"/>
      <c r="G95" s="107"/>
      <c r="N95" s="108"/>
    </row>
    <row r="96" spans="5:14" ht="11.25" customHeight="1">
      <c r="E96" s="107"/>
      <c r="F96" s="108"/>
      <c r="G96" s="107"/>
      <c r="N96" s="108"/>
    </row>
    <row r="97" spans="5:14" ht="11.25" customHeight="1">
      <c r="E97" s="107"/>
      <c r="F97" s="108"/>
      <c r="G97" s="107"/>
      <c r="N97" s="108"/>
    </row>
    <row r="98" spans="5:14" ht="11.25" customHeight="1">
      <c r="E98" s="107"/>
      <c r="F98" s="108"/>
      <c r="G98" s="107"/>
      <c r="N98" s="108"/>
    </row>
    <row r="99" spans="5:14" ht="11.25" customHeight="1">
      <c r="E99" s="107"/>
      <c r="F99" s="108"/>
      <c r="G99" s="107"/>
      <c r="N99" s="108"/>
    </row>
    <row r="100" spans="5:14" ht="11.25" customHeight="1">
      <c r="E100" s="107"/>
      <c r="F100" s="108"/>
      <c r="G100" s="107"/>
      <c r="N100" s="108"/>
    </row>
    <row r="101" spans="5:14" ht="11.25" customHeight="1">
      <c r="E101" s="107"/>
      <c r="F101" s="108"/>
      <c r="G101" s="107"/>
      <c r="N101" s="108"/>
    </row>
    <row r="102" spans="5:14" ht="11.25" customHeight="1">
      <c r="E102" s="107"/>
      <c r="F102" s="108"/>
      <c r="G102" s="107"/>
      <c r="N102" s="108"/>
    </row>
    <row r="103" spans="5:14" ht="11.25" customHeight="1">
      <c r="E103" s="107"/>
      <c r="F103" s="108"/>
      <c r="G103" s="107"/>
      <c r="N103" s="108"/>
    </row>
    <row r="104" spans="5:14" ht="11.25" customHeight="1">
      <c r="E104" s="107"/>
      <c r="F104" s="108"/>
      <c r="G104" s="107"/>
      <c r="N104" s="108"/>
    </row>
    <row r="105" spans="5:14" ht="11.25" customHeight="1">
      <c r="E105" s="107"/>
      <c r="F105" s="108"/>
      <c r="G105" s="107"/>
      <c r="N105" s="108"/>
    </row>
    <row r="106" spans="5:14" ht="11.25" customHeight="1">
      <c r="E106" s="107"/>
      <c r="F106" s="108"/>
      <c r="G106" s="107"/>
      <c r="N106" s="108"/>
    </row>
    <row r="107" spans="5:14" ht="11.25" customHeight="1">
      <c r="E107" s="107"/>
      <c r="F107" s="108"/>
      <c r="G107" s="107"/>
      <c r="N107" s="108"/>
    </row>
    <row r="108" spans="5:14" ht="11.25" customHeight="1">
      <c r="E108" s="107"/>
      <c r="F108" s="108"/>
      <c r="G108" s="107"/>
      <c r="N108" s="108"/>
    </row>
    <row r="109" spans="5:14" ht="11.25" customHeight="1">
      <c r="E109" s="107"/>
      <c r="F109" s="108"/>
      <c r="G109" s="107"/>
      <c r="N109" s="108"/>
    </row>
    <row r="110" spans="5:14" ht="11.25" customHeight="1">
      <c r="E110" s="107"/>
      <c r="F110" s="108"/>
      <c r="G110" s="107"/>
      <c r="N110" s="108"/>
    </row>
    <row r="111" spans="5:14" ht="11.25" customHeight="1">
      <c r="E111" s="107"/>
      <c r="F111" s="108"/>
      <c r="G111" s="107"/>
      <c r="N111" s="108"/>
    </row>
    <row r="112" spans="5:14" ht="11.25" customHeight="1">
      <c r="E112" s="107"/>
      <c r="F112" s="108"/>
      <c r="G112" s="107"/>
      <c r="N112" s="108"/>
    </row>
    <row r="113" spans="5:14" ht="11.25" customHeight="1">
      <c r="E113" s="107"/>
      <c r="F113" s="108"/>
      <c r="G113" s="107"/>
      <c r="N113" s="108"/>
    </row>
    <row r="114" spans="5:14" ht="11.25" customHeight="1">
      <c r="E114" s="107"/>
      <c r="F114" s="108"/>
      <c r="G114" s="107"/>
      <c r="N114" s="108"/>
    </row>
    <row r="115" spans="5:14" ht="11.25" customHeight="1">
      <c r="E115" s="107"/>
      <c r="F115" s="107"/>
      <c r="G115" s="107"/>
      <c r="N115" s="107"/>
    </row>
    <row r="116" spans="5:14" ht="11.25" customHeight="1">
      <c r="E116" s="107"/>
      <c r="F116" s="107"/>
      <c r="G116" s="107"/>
      <c r="N116" s="107"/>
    </row>
    <row r="117" spans="5:14" ht="11.25" customHeight="1">
      <c r="E117" s="107"/>
      <c r="F117" s="107"/>
      <c r="G117" s="107"/>
      <c r="N117" s="107"/>
    </row>
    <row r="118" spans="5:14" ht="11.25" customHeight="1">
      <c r="E118" s="107"/>
      <c r="F118" s="107"/>
      <c r="G118" s="107"/>
      <c r="N118" s="107"/>
    </row>
  </sheetData>
  <mergeCells count="1">
    <mergeCell ref="C54:P54"/>
  </mergeCells>
  <printOptions/>
  <pageMargins left="0.75" right="0.75" top="1" bottom="1" header="0.5" footer="0.5"/>
  <pageSetup horizontalDpi="600" verticalDpi="600" orientation="landscape"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Giovanni Albertone</dc:creator>
  <cp:keywords/>
  <dc:description/>
  <cp:lastModifiedBy>Andrew Redpath (INFORMA)</cp:lastModifiedBy>
  <cp:lastPrinted>2013-05-02T15:58:42Z</cp:lastPrinted>
  <dcterms:created xsi:type="dcterms:W3CDTF">2012-11-06T10:50:07Z</dcterms:created>
  <dcterms:modified xsi:type="dcterms:W3CDTF">2014-06-06T13:51:27Z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-1913208691</vt:i4>
  </property>
  <property fmtid="{D5CDD505-2E9C-101B-9397-08002B2CF9AE}" pid="3" name="_NewReviewCycle">
    <vt:lpwstr/>
  </property>
  <property fmtid="{D5CDD505-2E9C-101B-9397-08002B2CF9AE}" pid="4" name="_EmailSubject">
    <vt:lpwstr>I was killing time identifying folders on the Admin and Common drives to delete or clean up ...</vt:lpwstr>
  </property>
  <property fmtid="{D5CDD505-2E9C-101B-9397-08002B2CF9AE}" pid="5" name="_AuthorEmail">
    <vt:lpwstr>andrew.redpath@informa.lu</vt:lpwstr>
  </property>
  <property fmtid="{D5CDD505-2E9C-101B-9397-08002B2CF9AE}" pid="6" name="_AuthorEmailDisplayName">
    <vt:lpwstr>Andrew Redpath</vt:lpwstr>
  </property>
  <property fmtid="{D5CDD505-2E9C-101B-9397-08002B2CF9AE}" pid="7" name="_ReviewingToolsShownOnce">
    <vt:lpwstr/>
  </property>
</Properties>
</file>