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455" windowHeight="5640" activeTab="0"/>
  </bookViews>
  <sheets>
    <sheet name="Fig 1" sheetId="2" r:id="rId1"/>
    <sheet name="Fig 2" sheetId="1" r:id="rId2"/>
    <sheet name="Fig 3" sheetId="7" r:id="rId3"/>
    <sheet name="Fig 4" sheetId="4" r:id="rId4"/>
    <sheet name="Fig 5" sheetId="5" r:id="rId5"/>
    <sheet name="Fig 6" sheetId="6" r:id="rId6"/>
  </sheets>
  <definedNames>
    <definedName name="_xlnm._FilterDatabase" localSheetId="1" hidden="1">'Fig 2'!$A$66:$J$66</definedName>
    <definedName name="_xlnm._FilterDatabase" localSheetId="2" hidden="1">'Fig 3'!$A$6:$S$6</definedName>
    <definedName name="_xlnm._FilterDatabase" localSheetId="3" hidden="1">'Fig 4'!$A$7:$E$7</definedName>
    <definedName name="_xlnm._FilterDatabase" localSheetId="4" hidden="1">'Fig 5'!$A$6:$K$6</definedName>
    <definedName name="_xlnm._FilterDatabase" localSheetId="5" hidden="1">'Fig 6'!$A$6:$E$6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<sst xmlns="http://schemas.openxmlformats.org/spreadsheetml/2006/main" count="528" uniqueCount="107">
  <si>
    <t>GEO_lab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</si>
  <si>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</si>
  <si>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</si>
  <si>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</si>
  <si>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</si>
  <si>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</si>
  <si>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</si>
  <si>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</si>
  <si>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</si>
  <si>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</si>
  <si>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</si>
  <si>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</si>
  <si>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</si>
  <si>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</si>
  <si>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</si>
  <si>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</si>
  <si>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</si>
  <si>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</si>
  <si>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</si>
  <si>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</si>
  <si>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</si>
  <si>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</si>
  <si>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</si>
  <si>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</si>
  <si>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</si>
  <si>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</si>
  <si>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</si>
  <si>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</si>
  <si>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</si>
  <si>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</si>
  <si>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</si>
  <si>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EU</t>
  </si>
  <si>
    <t>SLACK</t>
  </si>
  <si>
    <t>Germany</t>
  </si>
  <si>
    <t>Available but not seeking</t>
  </si>
  <si>
    <t>Seeking but not available</t>
  </si>
  <si>
    <t>Underemployed part-time workers</t>
  </si>
  <si>
    <t>Unemployment</t>
  </si>
  <si>
    <t>Source: Eurostat (online data code: lfsi_sla_q)</t>
  </si>
  <si>
    <t>Labour Market Slack by its components, people aged 15-74, by country, Q2 2021</t>
  </si>
  <si>
    <t>x</t>
  </si>
  <si>
    <t>Low data reliability</t>
  </si>
  <si>
    <t>AGE</t>
  </si>
  <si>
    <t>SEX</t>
  </si>
  <si>
    <t>NSEEK_AVL</t>
  </si>
  <si>
    <t>SEEK_NAVL</t>
  </si>
  <si>
    <t>UEMP_PT</t>
  </si>
  <si>
    <t>UNE</t>
  </si>
  <si>
    <t>F</t>
  </si>
  <si>
    <t>M</t>
  </si>
  <si>
    <t>T</t>
  </si>
  <si>
    <t>Women</t>
  </si>
  <si>
    <t>Men</t>
  </si>
  <si>
    <t>Total</t>
  </si>
  <si>
    <t>15-24</t>
  </si>
  <si>
    <t>15-74</t>
  </si>
  <si>
    <t>25-54</t>
  </si>
  <si>
    <t>55-74</t>
  </si>
  <si>
    <t xml:space="preserve">Share of </t>
  </si>
  <si>
    <t>European Union - 27 countries (from 2020)</t>
  </si>
  <si>
    <t>Germany (until 1990 former territory of the FRG)</t>
  </si>
  <si>
    <t>u</t>
  </si>
  <si>
    <t>Iceland(¹)</t>
  </si>
  <si>
    <t>Germany(²)</t>
  </si>
  <si>
    <t>Slovenia(¹)</t>
  </si>
  <si>
    <t>Romania(¹)</t>
  </si>
  <si>
    <t>Share of unemployed people by country and gender, Q2 2021</t>
  </si>
  <si>
    <t>(in % of the extended labour force, people aged 15-74, seasonally adjusted data)</t>
  </si>
  <si>
    <t>Malta(¹)</t>
  </si>
  <si>
    <t>Note: (¹) Low data reliability for women; (²) Low data reliability and provisional data</t>
  </si>
  <si>
    <t>Potential additional labour force</t>
  </si>
  <si>
    <t>Share of potential additional labour force by category, country and gender, Q2 2021</t>
  </si>
  <si>
    <t>Flag</t>
  </si>
  <si>
    <t>2021Q02</t>
  </si>
  <si>
    <t>Count of Value</t>
  </si>
  <si>
    <t>WSTATUS</t>
  </si>
  <si>
    <t>Note:  (¹) Provisional data and low data reliability; Low data reliability for the category "Seeking but not available" in 17 countries; Missing data for Malta because of low data reliability</t>
  </si>
  <si>
    <t>Germany(¹)</t>
  </si>
  <si>
    <t>/Total</t>
  </si>
  <si>
    <t>Share of underemployed part-time workers by gender and country, Q2 2021</t>
  </si>
  <si>
    <t>2021Q01</t>
  </si>
  <si>
    <t>Malta(¹)(²)</t>
  </si>
  <si>
    <t>Croatia(¹)(³)</t>
  </si>
  <si>
    <t>Estonia(¹)(³)</t>
  </si>
  <si>
    <t>Bulgaria(³)</t>
  </si>
  <si>
    <t>Slovakia(¹)(³)</t>
  </si>
  <si>
    <t>Germany(⁴)</t>
  </si>
  <si>
    <t>Note: (¹) Low data reliability for the category "seeking but not available"; (²) Low data reliability for the category "available but not seeking"; (³) Low data reliability for the category "underemployed part-time workers"; (⁴) Low data reliability and provisional data</t>
  </si>
  <si>
    <t>Slack</t>
  </si>
  <si>
    <t/>
  </si>
  <si>
    <t>Change in the Labour market slack and its components in % of the extended labour force from Q1 2021 to Q2 2021, by country</t>
  </si>
  <si>
    <t>(in percentage points (p.p.), people aged 15-74, seasonally adjusted data)</t>
  </si>
  <si>
    <t>Romania(²)</t>
  </si>
  <si>
    <t>Slovenia(¹)(²)</t>
  </si>
  <si>
    <t>Iceland(¹)(²)</t>
  </si>
  <si>
    <t>Croatia(¹)(²)(⁵)(⁶)</t>
  </si>
  <si>
    <t>Malta(¹)(²)(³)(⁴)</t>
  </si>
  <si>
    <t>Bulgaria(¹)(⁴)(⁵)</t>
  </si>
  <si>
    <t>Estonia(¹)(²)(⁴)(⁵)</t>
  </si>
  <si>
    <t>Slovakia(¹)(²)(⁴)(⁵)</t>
  </si>
  <si>
    <t>Germany(⁶)</t>
  </si>
  <si>
    <t>Note: Break in series for all countries in Q1 2021; (¹) Low data reliability for seeking but not available in Q1 2021;(²)Low data reliability for seeking but not available in Q2 2021;(³)Low data reliability for available but not seeking Q1 and Q2 2021; (⁴): Low data reliability for underemployed part-time workers in Q1 2021; (⁵): Low data reliability for underemployed part-time workers in Q2 2021; (⁶) Low data reliability and provisional data</t>
  </si>
  <si>
    <t>(in % of the extended labour force, seasonally adjusted data)</t>
  </si>
  <si>
    <t>Labour market slack by its components, age group and gender, EU, Q2 2021</t>
  </si>
  <si>
    <t>Gender gap</t>
  </si>
  <si>
    <t>/Women</t>
  </si>
  <si>
    <t>/Men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</si>
</sst>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 style="thin"/>
      <top style="thin"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164" fontId="2" fillId="2" borderId="0" xfId="18" applyNumberFormat="1" applyFont="1" applyFill="1"/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0" fillId="2" borderId="5" xfId="0" applyFill="1" applyBorder="1"/>
    <xf numFmtId="0" fontId="3" fillId="2" borderId="3" xfId="0" applyFont="1" applyFill="1" applyBorder="1" applyAlignment="1">
      <alignment horizontal="left"/>
    </xf>
    <xf numFmtId="0" fontId="0" fillId="2" borderId="3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NumberFormat="1" applyFill="1"/>
    <xf numFmtId="0" fontId="3" fillId="4" borderId="2" xfId="0" applyFont="1" applyFill="1" applyBorder="1" applyAlignment="1">
      <alignment horizontal="center" vertical="center"/>
    </xf>
    <xf numFmtId="0" fontId="0" fillId="2" borderId="4" xfId="0" applyNumberFormat="1" applyFill="1" applyBorder="1"/>
    <xf numFmtId="0" fontId="0" fillId="2" borderId="5" xfId="0" applyNumberFormat="1" applyFill="1" applyBorder="1"/>
    <xf numFmtId="0" fontId="0" fillId="2" borderId="3" xfId="0" applyNumberFormat="1" applyFill="1" applyBorder="1"/>
    <xf numFmtId="0" fontId="3" fillId="3" borderId="1" xfId="0" applyFont="1" applyFill="1" applyBorder="1" applyAlignment="1">
      <alignment horizontal="center" vertical="center" wrapText="1"/>
    </xf>
    <xf numFmtId="165" fontId="0" fillId="2" borderId="0" xfId="0" applyNumberFormat="1" applyFill="1"/>
    <xf numFmtId="0" fontId="0" fillId="2" borderId="0" xfId="0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18" applyNumberFormat="1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164" fontId="2" fillId="2" borderId="0" xfId="18" applyNumberFormat="1" applyFont="1" applyFill="1" applyBorder="1"/>
    <xf numFmtId="0" fontId="3" fillId="3" borderId="11" xfId="0" applyFont="1" applyFill="1" applyBorder="1" applyAlignment="1">
      <alignment horizontal="center" vertical="center" wrapText="1"/>
    </xf>
    <xf numFmtId="164" fontId="2" fillId="2" borderId="12" xfId="18" applyNumberFormat="1" applyFon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its components, age group and gender,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seasonally adjusted data)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5"/>
          <c:w val="0.97075"/>
          <c:h val="0.63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1'!$F$4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1'!$A$5:$B$17</c:f>
              <c:multiLvlStrCache/>
            </c:multiLvlStrRef>
          </c:cat>
          <c:val>
            <c:numRef>
              <c:f>'Fig 1'!$F$5:$F$17</c:f>
              <c:numCache/>
            </c:numRef>
          </c:val>
        </c:ser>
        <c:ser>
          <c:idx val="3"/>
          <c:order val="1"/>
          <c:tx>
            <c:strRef>
              <c:f>'Fig 1'!$C$4</c:f>
              <c:strCache>
                <c:ptCount val="1"/>
                <c:pt idx="0">
                  <c:v>Available but not seeking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1'!$A$5:$B$17</c:f>
              <c:multiLvlStrCache/>
            </c:multiLvlStrRef>
          </c:cat>
          <c:val>
            <c:numRef>
              <c:f>'Fig 1'!$C$5:$C$17</c:f>
              <c:numCache/>
            </c:numRef>
          </c:val>
        </c:ser>
        <c:ser>
          <c:idx val="0"/>
          <c:order val="2"/>
          <c:tx>
            <c:strRef>
              <c:f>'Fig 1'!$D$4</c:f>
              <c:strCache>
                <c:ptCount val="1"/>
                <c:pt idx="0">
                  <c:v>Seeking but not available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1'!$A$5:$B$17</c:f>
              <c:multiLvlStrCache/>
            </c:multiLvlStrRef>
          </c:cat>
          <c:val>
            <c:numRef>
              <c:f>'Fig 1'!$D$5:$D$17</c:f>
              <c:numCache/>
            </c:numRef>
          </c:val>
        </c:ser>
        <c:ser>
          <c:idx val="1"/>
          <c:order val="3"/>
          <c:tx>
            <c:strRef>
              <c:f>'Fig 1'!$E$4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1'!$A$5:$B$17</c:f>
              <c:multiLvlStrCache/>
            </c:multiLvlStrRef>
          </c:cat>
          <c:val>
            <c:numRef>
              <c:f>'Fig 1'!$E$5:$E$17</c:f>
              <c:numCache/>
            </c:numRef>
          </c:val>
        </c:ser>
        <c:overlap val="100"/>
        <c:gapWidth val="55"/>
        <c:axId val="16736027"/>
        <c:axId val="16406516"/>
      </c:barChart>
      <c:catAx>
        <c:axId val="1673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406516"/>
        <c:crosses val="autoZero"/>
        <c:auto val="1"/>
        <c:lblOffset val="100"/>
        <c:noMultiLvlLbl val="0"/>
      </c:catAx>
      <c:valAx>
        <c:axId val="164065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7360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3"/>
          <c:w val="0.9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its components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15-74, 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925"/>
          <c:w val="0.937"/>
          <c:h val="0.45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2'!$E$4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2'!$A$5:$A$39</c:f>
              <c:strCache/>
            </c:strRef>
          </c:cat>
          <c:val>
            <c:numRef>
              <c:f>'Fig 2'!$E$5:$E$39</c:f>
              <c:numCache/>
            </c:numRef>
          </c:val>
        </c:ser>
        <c:ser>
          <c:idx val="0"/>
          <c:order val="1"/>
          <c:tx>
            <c:strRef>
              <c:f>'Fig 2'!$B$4</c:f>
              <c:strCache>
                <c:ptCount val="1"/>
                <c:pt idx="0">
                  <c:v>Available but not seeking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2'!$A$5:$A$39</c:f>
              <c:strCache/>
            </c:strRef>
          </c:cat>
          <c:val>
            <c:numRef>
              <c:f>'Fig 2'!$B$5:$B$39</c:f>
              <c:numCache/>
            </c:numRef>
          </c:val>
        </c:ser>
        <c:ser>
          <c:idx val="1"/>
          <c:order val="2"/>
          <c:tx>
            <c:strRef>
              <c:f>'Fig 2'!$C$4</c:f>
              <c:strCache>
                <c:ptCount val="1"/>
                <c:pt idx="0">
                  <c:v>Seeking but not available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2'!$A$5:$A$39</c:f>
              <c:strCache/>
            </c:strRef>
          </c:cat>
          <c:val>
            <c:numRef>
              <c:f>'Fig 2'!$C$5:$C$39</c:f>
              <c:numCache/>
            </c:numRef>
          </c:val>
        </c:ser>
        <c:ser>
          <c:idx val="3"/>
          <c:order val="3"/>
          <c:tx>
            <c:strRef>
              <c:f>'Fig 2'!$D$4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2'!$A$5:$A$39</c:f>
              <c:strCache/>
            </c:strRef>
          </c:cat>
          <c:val>
            <c:numRef>
              <c:f>'Fig 2'!$D$5:$D$39</c:f>
              <c:numCache/>
            </c:numRef>
          </c:val>
        </c:ser>
        <c:overlap val="100"/>
        <c:gapWidth val="55"/>
        <c:axId val="13440917"/>
        <c:axId val="53859390"/>
      </c:barChart>
      <c:catAx>
        <c:axId val="13440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390"/>
        <c:crosses val="autoZero"/>
        <c:auto val="1"/>
        <c:lblOffset val="100"/>
        <c:noMultiLvlLbl val="0"/>
      </c:catAx>
      <c:valAx>
        <c:axId val="538593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4409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1"/>
          <c:w val="0.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Labour market slack and components(in % of the extended labour force)from Q1 to Q2 2021,by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points,age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15-74,seasonally adjusted data)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8725"/>
          <c:w val="0.92725"/>
          <c:h val="0.41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3'!$E$4</c:f>
              <c:strCache>
                <c:ptCount val="1"/>
                <c:pt idx="0">
                  <c:v>Slack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3'!$E$5:$E$39</c:f>
              <c:numCache/>
            </c:numRef>
          </c:val>
        </c:ser>
        <c:axId val="14972463"/>
        <c:axId val="534440"/>
      </c:barChart>
      <c:lineChart>
        <c:grouping val="standard"/>
        <c:varyColors val="0"/>
        <c:ser>
          <c:idx val="2"/>
          <c:order val="1"/>
          <c:tx>
            <c:strRef>
              <c:f>'Fig 3'!$D$4</c:f>
              <c:strCache>
                <c:ptCount val="1"/>
                <c:pt idx="0">
                  <c:v>Unemployment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3'!$D$5:$D$39</c:f>
              <c:numCache/>
            </c:numRef>
          </c:val>
          <c:smooth val="0"/>
        </c:ser>
        <c:ser>
          <c:idx val="0"/>
          <c:order val="2"/>
          <c:tx>
            <c:strRef>
              <c:f>'Fig 3'!$B$4</c:f>
              <c:strCache>
                <c:ptCount val="1"/>
                <c:pt idx="0">
                  <c:v>Potential additional labour force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3'!$B$5:$B$39</c:f>
              <c:numCache/>
            </c:numRef>
          </c:val>
          <c:smooth val="0"/>
        </c:ser>
        <c:ser>
          <c:idx val="1"/>
          <c:order val="3"/>
          <c:tx>
            <c:strRef>
              <c:f>'Fig 3'!$C$4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3'!$C$5:$C$39</c:f>
              <c:numCache/>
            </c:numRef>
          </c:val>
          <c:smooth val="0"/>
        </c:ser>
        <c:marker val="1"/>
        <c:axId val="14972463"/>
        <c:axId val="534440"/>
      </c:lineChart>
      <c:catAx>
        <c:axId val="1497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40"/>
        <c:crosses val="autoZero"/>
        <c:auto val="1"/>
        <c:lblOffset val="100"/>
        <c:noMultiLvlLbl val="0"/>
      </c:catAx>
      <c:valAx>
        <c:axId val="5344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4972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22"/>
          <c:w val="0.871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unemployed people by country and gender,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15-74, seasonally adjusted data)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5"/>
          <c:w val="0.97075"/>
          <c:h val="0.6915"/>
        </c:manualLayout>
      </c:layout>
      <c:lineChart>
        <c:grouping val="standard"/>
        <c:varyColors val="0"/>
        <c:ser>
          <c:idx val="2"/>
          <c:order val="0"/>
          <c:tx>
            <c:strRef>
              <c:f>'Fig 4'!$D$5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4'!$A$6:$A$40</c:f>
              <c:strCache/>
            </c:strRef>
          </c:cat>
          <c:val>
            <c:numRef>
              <c:f>'Fig 4'!$D$6:$D$40</c:f>
              <c:numCache/>
            </c:numRef>
          </c:val>
          <c:smooth val="0"/>
        </c:ser>
        <c:ser>
          <c:idx val="0"/>
          <c:order val="1"/>
          <c:tx>
            <c:strRef>
              <c:f>'Fig 4'!$B$5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4'!$A$6:$A$40</c:f>
              <c:strCache/>
            </c:strRef>
          </c:cat>
          <c:val>
            <c:numRef>
              <c:f>'Fig 4'!$B$6:$B$40</c:f>
              <c:numCache/>
            </c:numRef>
          </c:val>
          <c:smooth val="0"/>
        </c:ser>
        <c:ser>
          <c:idx val="1"/>
          <c:order val="2"/>
          <c:tx>
            <c:strRef>
              <c:f>'Fig 4'!$C$5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4'!$A$6:$A$40</c:f>
              <c:strCache/>
            </c:strRef>
          </c:cat>
          <c:val>
            <c:numRef>
              <c:f>'Fig 4'!$C$6:$C$40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809961"/>
        <c:axId val="43289650"/>
      </c:lineChart>
      <c:catAx>
        <c:axId val="480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650"/>
        <c:crosses val="autoZero"/>
        <c:auto val="1"/>
        <c:lblOffset val="100"/>
        <c:noMultiLvlLbl val="0"/>
      </c:catAx>
      <c:valAx>
        <c:axId val="43289650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099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875"/>
          <c:w val="0.211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potential additional labour force by category, country and gender,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15-74, seasonally adjusted data)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0025"/>
        </c:manualLayout>
      </c:layout>
      <c:areaChart>
        <c:grouping val="stacked"/>
        <c:varyColors val="0"/>
        <c:axId val="54062531"/>
        <c:axId val="16800732"/>
      </c:areaChart>
      <c:barChart>
        <c:barDir val="col"/>
        <c:grouping val="stacked"/>
        <c:varyColors val="0"/>
        <c:ser>
          <c:idx val="2"/>
          <c:order val="0"/>
          <c:tx>
            <c:strRef>
              <c:f>'Fig 5'!$D$3:$D$4</c:f>
              <c:strCache>
                <c:ptCount val="1"/>
                <c:pt idx="0">
                  <c:v>/Total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5'!$D$5:$D$38</c:f>
              <c:numCache/>
            </c:numRef>
          </c:val>
        </c:ser>
        <c:ser>
          <c:idx val="5"/>
          <c:order val="1"/>
          <c:tx>
            <c:strRef>
              <c:f>'Fig 5'!$G$3:$G$4</c:f>
              <c:strCache>
                <c:ptCount val="1"/>
                <c:pt idx="0">
                  <c:v>/Total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5'!$G$5:$G$38</c:f>
              <c:numCache/>
            </c:numRef>
          </c:val>
        </c:ser>
        <c:overlap val="100"/>
        <c:gapWidth val="219"/>
        <c:axId val="54062531"/>
        <c:axId val="16800732"/>
      </c:barChart>
      <c:lineChart>
        <c:grouping val="standard"/>
        <c:varyColors val="0"/>
        <c:ser>
          <c:idx val="6"/>
          <c:order val="2"/>
          <c:tx>
            <c:strRef>
              <c:f>'Fig 5'!$H$3:$H$4</c:f>
              <c:strCache>
                <c:ptCount val="1"/>
                <c:pt idx="0">
                  <c:v>/Women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5'!$A$5:$A$38</c:f>
              <c:strCache/>
            </c:strRef>
          </c:cat>
          <c:val>
            <c:numRef>
              <c:f>'Fig 5'!$H$5:$H$38</c:f>
              <c:numCache/>
            </c:numRef>
          </c:val>
          <c:smooth val="0"/>
        </c:ser>
        <c:ser>
          <c:idx val="7"/>
          <c:order val="3"/>
          <c:tx>
            <c:strRef>
              <c:f>'Fig 5'!$I$3:$I$4</c:f>
              <c:strCache>
                <c:ptCount val="1"/>
                <c:pt idx="0">
                  <c:v>/Men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5'!$A$5:$A$38</c:f>
              <c:strCache/>
            </c:strRef>
          </c:cat>
          <c:val>
            <c:numRef>
              <c:f>'Fig 5'!$I$5:$I$38</c:f>
              <c:numCache/>
            </c:numRef>
          </c:val>
          <c:smooth val="0"/>
        </c:ser>
        <c:marker val="1"/>
        <c:axId val="54062531"/>
        <c:axId val="16800732"/>
      </c:lineChart>
      <c:catAx>
        <c:axId val="5406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0732"/>
        <c:crosses val="autoZero"/>
        <c:auto val="1"/>
        <c:lblOffset val="100"/>
        <c:noMultiLvlLbl val="0"/>
      </c:catAx>
      <c:valAx>
        <c:axId val="168007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0625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25"/>
          <c:y val="0.82625"/>
          <c:w val="0.6455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underemployed part-time workers by gender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15-74, seasonally adjusted data)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"/>
          <c:w val="0.9707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'Fig 6'!$B$4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6'!$A$5:$A$38</c:f>
              <c:strCache/>
            </c:strRef>
          </c:cat>
          <c:val>
            <c:numRef>
              <c:f>'Fig 6'!$B$5:$B$38</c:f>
              <c:numCache/>
            </c:numRef>
          </c:val>
          <c:smooth val="0"/>
        </c:ser>
        <c:ser>
          <c:idx val="1"/>
          <c:order val="1"/>
          <c:tx>
            <c:strRef>
              <c:f>'Fig 6'!$C$4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6'!$A$5:$A$38</c:f>
              <c:strCache/>
            </c:strRef>
          </c:cat>
          <c:val>
            <c:numRef>
              <c:f>'Fig 6'!$C$5:$C$38</c:f>
              <c:numCache/>
            </c:numRef>
          </c:val>
          <c:smooth val="0"/>
        </c:ser>
        <c:ser>
          <c:idx val="2"/>
          <c:order val="2"/>
          <c:tx>
            <c:strRef>
              <c:f>'Fig 6'!$D$4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6'!$A$5:$A$38</c:f>
              <c:strCache/>
            </c:strRef>
          </c:cat>
          <c:val>
            <c:numRef>
              <c:f>'Fig 6'!$D$5:$D$38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16988861"/>
        <c:axId val="18682022"/>
      </c:lineChart>
      <c:catAx>
        <c:axId val="1698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2022"/>
        <c:crosses val="autoZero"/>
        <c:auto val="1"/>
        <c:lblOffset val="100"/>
        <c:noMultiLvlLbl val="0"/>
      </c:catAx>
      <c:valAx>
        <c:axId val="186820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9888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83"/>
          <c:w val="0.211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</xdr:row>
      <xdr:rowOff>19050</xdr:rowOff>
    </xdr:from>
    <xdr:to>
      <xdr:col>28</xdr:col>
      <xdr:colOff>123825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7439025" y="209550"/>
        <a:ext cx="9220200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5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104775</xdr:rowOff>
    </xdr:from>
    <xdr:to>
      <xdr:col>21</xdr:col>
      <xdr:colOff>361950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3543300" y="485775"/>
        <a:ext cx="92202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3</xdr:row>
      <xdr:rowOff>371475</xdr:rowOff>
    </xdr:from>
    <xdr:to>
      <xdr:col>33</xdr:col>
      <xdr:colOff>9525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7324725" y="828675"/>
        <a:ext cx="92202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the category "seeking but not available"; (²) Low data reliability for the category "available but not seeking"; (³) Low data reliability for the category "underemployed part-time workers"; (⁴)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47625</xdr:rowOff>
    </xdr:from>
    <xdr:to>
      <xdr:col>23</xdr:col>
      <xdr:colOff>390525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5114925" y="1457325"/>
        <a:ext cx="92964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0.87875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900">
              <a:latin typeface="Arial" panose="020B0604020202020204" pitchFamily="34" charset="0"/>
            </a:rPr>
            <a:t>Note: Break in series for all countries in Q1 2021; (¹) Low data reliability for seeking but not available in Q1 2021;(²)Low data reliability for seeking but not available in Q2 2021;(³)Low data reliability for available but not seeking Q1 and Q2 2021; (⁴): Low data reliability for underemployed part-time workers in Q1 2021; (⁵): Low data reliability for underemployed part-time workers in Q2 2021; (⁶)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1</xdr:row>
      <xdr:rowOff>152400</xdr:rowOff>
    </xdr:from>
    <xdr:to>
      <xdr:col>35</xdr:col>
      <xdr:colOff>38100</xdr:colOff>
      <xdr:row>33</xdr:row>
      <xdr:rowOff>161925</xdr:rowOff>
    </xdr:to>
    <xdr:graphicFrame macro="">
      <xdr:nvGraphicFramePr>
        <xdr:cNvPr id="4" name="Chart 3"/>
        <xdr:cNvGraphicFramePr/>
      </xdr:nvGraphicFramePr>
      <xdr:xfrm>
        <a:off x="12887325" y="342900"/>
        <a:ext cx="922020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(¹) Low data reliability for women; (²)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95250</xdr:rowOff>
    </xdr:from>
    <xdr:to>
      <xdr:col>20</xdr:col>
      <xdr:colOff>400050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971800" y="1085850"/>
        <a:ext cx="92392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 (¹) Provisional data and low data reliability; Low data reliability for the category "Seeking but not available" in 17 countries see attached excel file; Missing data for Malta because of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lfsi_sup_q)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 topLeftCell="A1">
      <selection activeCell="A2" sqref="A2"/>
    </sheetView>
  </sheetViews>
  <sheetFormatPr defaultColWidth="8.8515625" defaultRowHeight="15"/>
  <cols>
    <col min="1" max="7" width="8.8515625" style="2" customWidth="1"/>
    <col min="8" max="12" width="8.8515625" style="2" hidden="1" customWidth="1"/>
    <col min="13" max="16384" width="8.8515625" style="2" customWidth="1"/>
  </cols>
  <sheetData>
    <row r="1" ht="12">
      <c r="A1" s="38" t="s">
        <v>103</v>
      </c>
    </row>
    <row r="2" ht="12">
      <c r="A2" s="38" t="s">
        <v>102</v>
      </c>
    </row>
    <row r="3" spans="1:17" ht="1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5" t="s">
        <v>58</v>
      </c>
      <c r="N3" s="46"/>
      <c r="O3" s="46"/>
      <c r="P3" s="46"/>
      <c r="Q3" s="34"/>
    </row>
    <row r="4" spans="1:17" ht="60">
      <c r="A4" s="39" t="s">
        <v>42</v>
      </c>
      <c r="B4" s="40" t="s">
        <v>43</v>
      </c>
      <c r="C4" s="37" t="s">
        <v>34</v>
      </c>
      <c r="D4" s="37" t="s">
        <v>35</v>
      </c>
      <c r="E4" s="37" t="s">
        <v>36</v>
      </c>
      <c r="F4" s="37" t="s">
        <v>37</v>
      </c>
      <c r="G4" s="37" t="s">
        <v>32</v>
      </c>
      <c r="H4" s="37" t="s">
        <v>34</v>
      </c>
      <c r="I4" s="37" t="s">
        <v>35</v>
      </c>
      <c r="J4" s="37" t="s">
        <v>36</v>
      </c>
      <c r="K4" s="37" t="s">
        <v>37</v>
      </c>
      <c r="L4" s="37" t="s">
        <v>32</v>
      </c>
      <c r="M4" s="43" t="s">
        <v>34</v>
      </c>
      <c r="N4" s="37" t="s">
        <v>35</v>
      </c>
      <c r="O4" s="37" t="s">
        <v>36</v>
      </c>
      <c r="P4" s="37" t="s">
        <v>37</v>
      </c>
      <c r="Q4" s="37" t="s">
        <v>32</v>
      </c>
    </row>
    <row r="5" spans="1:17" ht="12">
      <c r="A5" s="41" t="s">
        <v>55</v>
      </c>
      <c r="B5" s="41" t="s">
        <v>53</v>
      </c>
      <c r="C5" s="2">
        <v>3.8</v>
      </c>
      <c r="D5" s="2">
        <v>0.8</v>
      </c>
      <c r="E5" s="2">
        <v>2.9</v>
      </c>
      <c r="F5" s="2">
        <v>7</v>
      </c>
      <c r="G5" s="2">
        <v>14.5</v>
      </c>
      <c r="H5" s="2">
        <v>8465</v>
      </c>
      <c r="I5" s="2">
        <v>1745</v>
      </c>
      <c r="J5" s="2">
        <v>6459</v>
      </c>
      <c r="K5" s="2">
        <v>15608</v>
      </c>
      <c r="L5" s="2">
        <v>32278</v>
      </c>
      <c r="M5" s="44">
        <f>100*H5/$L5</f>
        <v>26.225292769068716</v>
      </c>
      <c r="N5" s="42">
        <f>100*I5/$L5</f>
        <v>5.406158993741868</v>
      </c>
      <c r="O5" s="42">
        <f>100*J5/$L5</f>
        <v>20.010533490302993</v>
      </c>
      <c r="P5" s="42">
        <f>100*K5/$L5</f>
        <v>48.35491666150319</v>
      </c>
      <c r="Q5" s="2">
        <f>100*L5/$L5</f>
        <v>100</v>
      </c>
    </row>
    <row r="6" spans="1:17" ht="12">
      <c r="A6" s="41"/>
      <c r="B6" s="41" t="s">
        <v>51</v>
      </c>
      <c r="C6" s="2">
        <v>4.5</v>
      </c>
      <c r="D6" s="2">
        <v>0.9</v>
      </c>
      <c r="E6" s="2">
        <v>4.1</v>
      </c>
      <c r="F6" s="2">
        <v>7.3</v>
      </c>
      <c r="G6" s="2">
        <v>16.8</v>
      </c>
      <c r="H6" s="2">
        <v>4649</v>
      </c>
      <c r="I6" s="2">
        <v>975</v>
      </c>
      <c r="J6" s="2">
        <v>4217</v>
      </c>
      <c r="K6" s="2">
        <v>7638</v>
      </c>
      <c r="L6" s="2">
        <v>17479</v>
      </c>
      <c r="M6" s="44">
        <f>100*H6/$L6</f>
        <v>26.59763144344642</v>
      </c>
      <c r="N6" s="42">
        <f aca="true" t="shared" si="0" ref="N6:Q6">100*I6/$L6</f>
        <v>5.578122318210424</v>
      </c>
      <c r="O6" s="42">
        <f t="shared" si="0"/>
        <v>24.126094170147034</v>
      </c>
      <c r="P6" s="42">
        <f t="shared" si="0"/>
        <v>43.69815206819612</v>
      </c>
      <c r="Q6" s="2">
        <f t="shared" si="0"/>
        <v>100</v>
      </c>
    </row>
    <row r="7" spans="1:17" ht="12">
      <c r="A7" s="41"/>
      <c r="B7" s="41" t="s">
        <v>52</v>
      </c>
      <c r="C7" s="2">
        <v>3.2</v>
      </c>
      <c r="D7" s="2">
        <v>0.6</v>
      </c>
      <c r="E7" s="2">
        <v>1.9</v>
      </c>
      <c r="F7" s="2">
        <v>6.7</v>
      </c>
      <c r="G7" s="2">
        <v>12.5</v>
      </c>
      <c r="H7" s="2">
        <v>3816</v>
      </c>
      <c r="I7" s="2">
        <v>770</v>
      </c>
      <c r="J7" s="2">
        <v>2242</v>
      </c>
      <c r="K7" s="2">
        <v>7970</v>
      </c>
      <c r="L7" s="2">
        <v>14798</v>
      </c>
      <c r="M7" s="44">
        <f aca="true" t="shared" si="1" ref="M7:M17">100*H7/$L7</f>
        <v>25.78726854980403</v>
      </c>
      <c r="N7" s="42">
        <f aca="true" t="shared" si="2" ref="N7:N17">100*I7/$L7</f>
        <v>5.203405865657522</v>
      </c>
      <c r="O7" s="42">
        <f aca="true" t="shared" si="3" ref="O7:O17">100*J7/$L7</f>
        <v>15.150696040005407</v>
      </c>
      <c r="P7" s="42">
        <f aca="true" t="shared" si="4" ref="P7:P17">100*K7/$L7</f>
        <v>53.858629544533045</v>
      </c>
      <c r="Q7" s="2">
        <f aca="true" t="shared" si="5" ref="Q7:Q17">100*L7/$L7</f>
        <v>100</v>
      </c>
    </row>
    <row r="8" spans="1:16" ht="12">
      <c r="A8" s="41"/>
      <c r="B8" s="41"/>
      <c r="M8" s="44"/>
      <c r="N8" s="42"/>
      <c r="O8" s="42"/>
      <c r="P8" s="42"/>
    </row>
    <row r="9" spans="1:17" ht="12">
      <c r="A9" s="41" t="s">
        <v>54</v>
      </c>
      <c r="B9" s="41" t="s">
        <v>53</v>
      </c>
      <c r="C9" s="2">
        <v>8.3</v>
      </c>
      <c r="D9" s="2">
        <v>2.9</v>
      </c>
      <c r="E9" s="2">
        <v>5.4</v>
      </c>
      <c r="F9" s="2">
        <v>15.8</v>
      </c>
      <c r="G9" s="2">
        <v>32.4</v>
      </c>
      <c r="H9" s="2">
        <v>1691</v>
      </c>
      <c r="I9" s="2">
        <v>585</v>
      </c>
      <c r="J9" s="2">
        <v>1111</v>
      </c>
      <c r="K9" s="2">
        <v>3216</v>
      </c>
      <c r="L9" s="2">
        <v>6604</v>
      </c>
      <c r="M9" s="44">
        <f>100*H9/$L9</f>
        <v>25.605693519079345</v>
      </c>
      <c r="N9" s="42">
        <f>100*I9/$L9</f>
        <v>8.858267716535433</v>
      </c>
      <c r="O9" s="42">
        <f>100*J9/$L9</f>
        <v>16.82313749242883</v>
      </c>
      <c r="P9" s="42">
        <f>100*K9/$L9</f>
        <v>48.69775893397941</v>
      </c>
      <c r="Q9" s="2">
        <f>100*L9/$L9</f>
        <v>100</v>
      </c>
    </row>
    <row r="10" spans="1:17" ht="12">
      <c r="A10" s="41"/>
      <c r="B10" s="41" t="s">
        <v>51</v>
      </c>
      <c r="C10" s="2">
        <v>8.8</v>
      </c>
      <c r="D10" s="2">
        <v>3.3</v>
      </c>
      <c r="E10" s="2">
        <v>7</v>
      </c>
      <c r="F10" s="2">
        <v>15.9</v>
      </c>
      <c r="G10" s="2">
        <v>34.9</v>
      </c>
      <c r="H10" s="2">
        <v>812</v>
      </c>
      <c r="I10" s="2">
        <v>306</v>
      </c>
      <c r="J10" s="2">
        <v>644</v>
      </c>
      <c r="K10" s="2">
        <v>1465</v>
      </c>
      <c r="L10" s="2">
        <v>3226</v>
      </c>
      <c r="M10" s="44">
        <f t="shared" si="1"/>
        <v>25.170489770613763</v>
      </c>
      <c r="N10" s="42">
        <f t="shared" si="2"/>
        <v>9.485430874147552</v>
      </c>
      <c r="O10" s="42">
        <f t="shared" si="3"/>
        <v>19.96280223186609</v>
      </c>
      <c r="P10" s="42">
        <f t="shared" si="4"/>
        <v>45.41227526348419</v>
      </c>
      <c r="Q10" s="2">
        <f t="shared" si="5"/>
        <v>100</v>
      </c>
    </row>
    <row r="11" spans="1:17" ht="12">
      <c r="A11" s="41"/>
      <c r="B11" s="41" t="s">
        <v>52</v>
      </c>
      <c r="C11" s="2">
        <v>7.9</v>
      </c>
      <c r="D11" s="2">
        <v>2.5</v>
      </c>
      <c r="E11" s="2">
        <v>4.2</v>
      </c>
      <c r="F11" s="2">
        <v>15.7</v>
      </c>
      <c r="G11" s="2">
        <v>30.3</v>
      </c>
      <c r="H11" s="2">
        <v>879</v>
      </c>
      <c r="I11" s="2">
        <v>279</v>
      </c>
      <c r="J11" s="2">
        <v>467</v>
      </c>
      <c r="K11" s="2">
        <v>1752</v>
      </c>
      <c r="L11" s="2">
        <v>3377</v>
      </c>
      <c r="M11" s="44">
        <f t="shared" si="1"/>
        <v>26.029019840094758</v>
      </c>
      <c r="N11" s="42">
        <f t="shared" si="2"/>
        <v>8.261770802487415</v>
      </c>
      <c r="O11" s="42">
        <f t="shared" si="3"/>
        <v>13.828842167604382</v>
      </c>
      <c r="P11" s="42">
        <f t="shared" si="4"/>
        <v>51.88036718981344</v>
      </c>
      <c r="Q11" s="2">
        <f t="shared" si="5"/>
        <v>100</v>
      </c>
    </row>
    <row r="12" spans="1:17" ht="12">
      <c r="A12" s="41" t="s">
        <v>56</v>
      </c>
      <c r="B12" s="41" t="s">
        <v>53</v>
      </c>
      <c r="C12" s="2">
        <v>3.1</v>
      </c>
      <c r="D12" s="2">
        <v>0.6</v>
      </c>
      <c r="E12" s="2">
        <v>2.7</v>
      </c>
      <c r="F12" s="2">
        <v>6.5</v>
      </c>
      <c r="G12" s="2">
        <v>12.9</v>
      </c>
      <c r="H12" s="2">
        <v>4923</v>
      </c>
      <c r="I12" s="2">
        <v>955</v>
      </c>
      <c r="J12" s="2">
        <v>4288</v>
      </c>
      <c r="K12" s="2">
        <v>10156</v>
      </c>
      <c r="L12" s="2">
        <v>20322</v>
      </c>
      <c r="M12" s="44">
        <f>100*H12/$L12</f>
        <v>24.224977856510186</v>
      </c>
      <c r="N12" s="42">
        <f>100*I12/$L12</f>
        <v>4.699340616081094</v>
      </c>
      <c r="O12" s="42">
        <f>100*J12/$L12</f>
        <v>21.100285404979825</v>
      </c>
      <c r="P12" s="42">
        <f>100*K12/$L12</f>
        <v>49.9753961224289</v>
      </c>
      <c r="Q12" s="2">
        <f>100*L12/$L12</f>
        <v>100</v>
      </c>
    </row>
    <row r="13" spans="1:17" ht="12">
      <c r="A13" s="41"/>
      <c r="B13" s="41" t="s">
        <v>51</v>
      </c>
      <c r="C13" s="2">
        <v>3.9</v>
      </c>
      <c r="D13" s="2">
        <v>0.8</v>
      </c>
      <c r="E13" s="2">
        <v>3.9</v>
      </c>
      <c r="F13" s="2">
        <v>7</v>
      </c>
      <c r="G13" s="2">
        <v>15.6</v>
      </c>
      <c r="H13" s="2">
        <v>2884</v>
      </c>
      <c r="I13" s="2">
        <v>569</v>
      </c>
      <c r="J13" s="2">
        <v>2922</v>
      </c>
      <c r="K13" s="2">
        <v>5176</v>
      </c>
      <c r="L13" s="2">
        <v>11550</v>
      </c>
      <c r="M13" s="44">
        <f t="shared" si="1"/>
        <v>24.96969696969697</v>
      </c>
      <c r="N13" s="42">
        <f t="shared" si="2"/>
        <v>4.926406926406926</v>
      </c>
      <c r="O13" s="42">
        <f t="shared" si="3"/>
        <v>25.2987012987013</v>
      </c>
      <c r="P13" s="42">
        <f t="shared" si="4"/>
        <v>44.81385281385281</v>
      </c>
      <c r="Q13" s="2">
        <f t="shared" si="5"/>
        <v>100</v>
      </c>
    </row>
    <row r="14" spans="1:17" ht="12">
      <c r="A14" s="41"/>
      <c r="B14" s="41" t="s">
        <v>52</v>
      </c>
      <c r="C14" s="2">
        <v>2.5</v>
      </c>
      <c r="D14" s="2">
        <v>0.5</v>
      </c>
      <c r="E14" s="2">
        <v>1.6</v>
      </c>
      <c r="F14" s="2">
        <v>6</v>
      </c>
      <c r="G14" s="2">
        <v>10.6</v>
      </c>
      <c r="H14" s="2">
        <v>2039</v>
      </c>
      <c r="I14" s="2">
        <v>387</v>
      </c>
      <c r="J14" s="2">
        <v>1367</v>
      </c>
      <c r="K14" s="2">
        <v>4980</v>
      </c>
      <c r="L14" s="2">
        <v>8772</v>
      </c>
      <c r="M14" s="44">
        <f t="shared" si="1"/>
        <v>23.24441404468764</v>
      </c>
      <c r="N14" s="42">
        <f t="shared" si="2"/>
        <v>4.411764705882353</v>
      </c>
      <c r="O14" s="42">
        <f t="shared" si="3"/>
        <v>15.583675330597355</v>
      </c>
      <c r="P14" s="42">
        <f t="shared" si="4"/>
        <v>56.77154582763338</v>
      </c>
      <c r="Q14" s="2">
        <f t="shared" si="5"/>
        <v>100</v>
      </c>
    </row>
    <row r="15" spans="1:17" ht="12">
      <c r="A15" s="41" t="s">
        <v>57</v>
      </c>
      <c r="B15" s="41" t="s">
        <v>53</v>
      </c>
      <c r="C15" s="2">
        <v>4.1</v>
      </c>
      <c r="D15" s="2">
        <v>0.5</v>
      </c>
      <c r="E15" s="2">
        <v>2.2</v>
      </c>
      <c r="F15" s="2">
        <v>5.1</v>
      </c>
      <c r="G15" s="2">
        <v>11.9</v>
      </c>
      <c r="H15" s="2">
        <v>1880</v>
      </c>
      <c r="I15" s="2">
        <v>205</v>
      </c>
      <c r="J15" s="2">
        <v>1013</v>
      </c>
      <c r="K15" s="2">
        <v>2302</v>
      </c>
      <c r="L15" s="2">
        <v>5400</v>
      </c>
      <c r="M15" s="44">
        <f>100*H15/$L15</f>
        <v>34.81481481481482</v>
      </c>
      <c r="N15" s="42">
        <f>100*I15/$L15</f>
        <v>3.7962962962962963</v>
      </c>
      <c r="O15" s="42">
        <f>100*J15/$L15</f>
        <v>18.75925925925926</v>
      </c>
      <c r="P15" s="42">
        <f>100*K15/$L15</f>
        <v>42.629629629629626</v>
      </c>
      <c r="Q15" s="2">
        <f>100*L15/$L15</f>
        <v>100</v>
      </c>
    </row>
    <row r="16" spans="1:17" ht="12">
      <c r="A16" s="41"/>
      <c r="B16" s="41" t="s">
        <v>51</v>
      </c>
      <c r="C16" s="2">
        <v>4.8</v>
      </c>
      <c r="D16" s="2">
        <v>0.5</v>
      </c>
      <c r="E16" s="2">
        <v>3.2</v>
      </c>
      <c r="F16" s="2">
        <v>5.1</v>
      </c>
      <c r="G16" s="2">
        <v>13.5</v>
      </c>
      <c r="H16" s="2">
        <v>987</v>
      </c>
      <c r="I16" s="2">
        <v>103</v>
      </c>
      <c r="J16" s="2">
        <v>653</v>
      </c>
      <c r="K16" s="2">
        <v>1048</v>
      </c>
      <c r="L16" s="2">
        <v>2791</v>
      </c>
      <c r="M16" s="44">
        <f t="shared" si="1"/>
        <v>35.363668935865284</v>
      </c>
      <c r="N16" s="42">
        <f t="shared" si="2"/>
        <v>3.6904335363668936</v>
      </c>
      <c r="O16" s="42">
        <f t="shared" si="3"/>
        <v>23.39663203152992</v>
      </c>
      <c r="P16" s="42">
        <f t="shared" si="4"/>
        <v>37.54926549623791</v>
      </c>
      <c r="Q16" s="2">
        <f t="shared" si="5"/>
        <v>100</v>
      </c>
    </row>
    <row r="17" spans="1:17" ht="12">
      <c r="A17" s="41"/>
      <c r="B17" s="41" t="s">
        <v>52</v>
      </c>
      <c r="C17" s="2">
        <v>3.6</v>
      </c>
      <c r="D17" s="2">
        <v>0.4</v>
      </c>
      <c r="E17" s="2">
        <v>1.5</v>
      </c>
      <c r="F17" s="2">
        <v>5.1</v>
      </c>
      <c r="G17" s="2">
        <v>10.6</v>
      </c>
      <c r="H17" s="2">
        <v>893</v>
      </c>
      <c r="I17" s="2">
        <v>102</v>
      </c>
      <c r="J17" s="2">
        <v>360</v>
      </c>
      <c r="K17" s="2">
        <v>1254</v>
      </c>
      <c r="L17" s="2">
        <v>2610</v>
      </c>
      <c r="M17" s="44">
        <f t="shared" si="1"/>
        <v>34.21455938697318</v>
      </c>
      <c r="N17" s="42">
        <f t="shared" si="2"/>
        <v>3.9080459770114944</v>
      </c>
      <c r="O17" s="42">
        <f t="shared" si="3"/>
        <v>13.793103448275861</v>
      </c>
      <c r="P17" s="42">
        <f t="shared" si="4"/>
        <v>48.04597701149425</v>
      </c>
      <c r="Q17" s="2">
        <f t="shared" si="5"/>
        <v>100</v>
      </c>
    </row>
    <row r="18" ht="12"/>
    <row r="19" ht="12">
      <c r="A19" s="5" t="s">
        <v>38</v>
      </c>
    </row>
    <row r="20" ht="12"/>
    <row r="21" ht="12"/>
    <row r="22" ht="12"/>
    <row r="23" ht="12"/>
    <row r="24" ht="12"/>
    <row r="25" ht="12">
      <c r="F25" s="6"/>
    </row>
    <row r="26" ht="12"/>
    <row r="27" ht="12"/>
    <row r="28" ht="12"/>
    <row r="29" ht="12">
      <c r="C29" s="6"/>
    </row>
  </sheetData>
  <mergeCells count="1">
    <mergeCell ref="M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 topLeftCell="A61">
      <selection activeCell="J67" sqref="J67"/>
    </sheetView>
  </sheetViews>
  <sheetFormatPr defaultColWidth="9.140625" defaultRowHeight="15"/>
  <cols>
    <col min="1" max="16384" width="9.140625" style="2" customWidth="1"/>
  </cols>
  <sheetData>
    <row r="1" ht="12">
      <c r="A1" s="5" t="s">
        <v>39</v>
      </c>
    </row>
    <row r="2" ht="12">
      <c r="A2" s="2" t="s">
        <v>67</v>
      </c>
    </row>
    <row r="4" spans="1:6" ht="60">
      <c r="A4" s="28" t="s">
        <v>0</v>
      </c>
      <c r="B4" s="28" t="s">
        <v>34</v>
      </c>
      <c r="C4" s="28" t="s">
        <v>35</v>
      </c>
      <c r="D4" s="28" t="s">
        <v>36</v>
      </c>
      <c r="E4" s="28" t="s">
        <v>37</v>
      </c>
      <c r="F4" s="28" t="s">
        <v>32</v>
      </c>
    </row>
    <row r="5" spans="1:6" ht="12">
      <c r="A5" s="2" t="s">
        <v>31</v>
      </c>
      <c r="B5" s="2">
        <v>3.8</v>
      </c>
      <c r="C5" s="2">
        <v>0.8</v>
      </c>
      <c r="D5" s="2">
        <v>2.9</v>
      </c>
      <c r="E5" s="2">
        <v>7</v>
      </c>
      <c r="F5" s="2">
        <v>14.5</v>
      </c>
    </row>
    <row r="7" spans="1:6" ht="12">
      <c r="A7" s="3" t="s">
        <v>28</v>
      </c>
      <c r="B7" s="2">
        <v>4.1</v>
      </c>
      <c r="C7" s="2">
        <v>0.8</v>
      </c>
      <c r="D7" s="2">
        <v>5.5</v>
      </c>
      <c r="E7" s="2">
        <v>14.7</v>
      </c>
      <c r="F7" s="2">
        <v>25.1</v>
      </c>
    </row>
    <row r="8" spans="1:6" ht="12">
      <c r="A8" s="3" t="s">
        <v>15</v>
      </c>
      <c r="B8" s="2">
        <v>11.5</v>
      </c>
      <c r="C8" s="2">
        <v>0.3</v>
      </c>
      <c r="D8" s="2">
        <v>3</v>
      </c>
      <c r="E8" s="2">
        <v>8.8</v>
      </c>
      <c r="F8" s="2">
        <v>23.6</v>
      </c>
    </row>
    <row r="9" spans="1:6" ht="12">
      <c r="A9" s="3" t="s">
        <v>11</v>
      </c>
      <c r="B9" s="2">
        <v>3.6</v>
      </c>
      <c r="C9" s="2">
        <v>0.5</v>
      </c>
      <c r="D9" s="2">
        <v>3.7</v>
      </c>
      <c r="E9" s="2">
        <v>15.5</v>
      </c>
      <c r="F9" s="2">
        <v>23.2</v>
      </c>
    </row>
    <row r="10" spans="1:6" ht="12">
      <c r="A10" s="3" t="s">
        <v>29</v>
      </c>
      <c r="B10" s="2">
        <v>4.4</v>
      </c>
      <c r="C10" s="2">
        <v>1.6</v>
      </c>
      <c r="D10" s="2">
        <v>3.6</v>
      </c>
      <c r="E10" s="2">
        <v>8.7</v>
      </c>
      <c r="F10" s="2">
        <v>18.2</v>
      </c>
    </row>
    <row r="11" spans="1:6" ht="12">
      <c r="A11" s="3" t="s">
        <v>14</v>
      </c>
      <c r="B11" s="2">
        <v>5.4</v>
      </c>
      <c r="C11" s="2">
        <v>1.2</v>
      </c>
      <c r="D11" s="2">
        <v>4.4</v>
      </c>
      <c r="E11" s="2">
        <v>6.6</v>
      </c>
      <c r="F11" s="2">
        <v>17.5</v>
      </c>
    </row>
    <row r="12" spans="1:6" ht="12">
      <c r="A12" s="3" t="s">
        <v>9</v>
      </c>
      <c r="B12" s="2">
        <v>2.8</v>
      </c>
      <c r="C12" s="2">
        <v>2.7</v>
      </c>
      <c r="D12" s="2">
        <v>3.9</v>
      </c>
      <c r="E12" s="2">
        <v>7.6</v>
      </c>
      <c r="F12" s="2">
        <v>17</v>
      </c>
    </row>
    <row r="13" spans="1:6" ht="12">
      <c r="A13" s="3" t="s">
        <v>5</v>
      </c>
      <c r="B13" s="2">
        <v>2.6</v>
      </c>
      <c r="C13" s="2">
        <v>0.7</v>
      </c>
      <c r="D13" s="2">
        <v>4.7</v>
      </c>
      <c r="E13" s="2">
        <v>8.7</v>
      </c>
      <c r="F13" s="2">
        <v>16.7</v>
      </c>
    </row>
    <row r="14" spans="1:6" ht="12">
      <c r="A14" s="3" t="s">
        <v>10</v>
      </c>
      <c r="B14" s="2">
        <v>2.8</v>
      </c>
      <c r="C14" s="2">
        <v>1.5</v>
      </c>
      <c r="D14" s="2">
        <v>4.4</v>
      </c>
      <c r="E14" s="2">
        <v>7.7</v>
      </c>
      <c r="F14" s="2">
        <v>16.4</v>
      </c>
    </row>
    <row r="15" spans="1:6" ht="12">
      <c r="A15" s="3" t="s">
        <v>82</v>
      </c>
      <c r="B15" s="2">
        <v>3.5</v>
      </c>
      <c r="C15" s="2">
        <v>0.5</v>
      </c>
      <c r="D15" s="2">
        <v>1.9</v>
      </c>
      <c r="E15" s="2">
        <v>8.7</v>
      </c>
      <c r="F15" s="2">
        <v>14.5</v>
      </c>
    </row>
    <row r="16" spans="1:6" ht="12">
      <c r="A16" s="3" t="s">
        <v>16</v>
      </c>
      <c r="B16" s="2">
        <v>3.5</v>
      </c>
      <c r="C16" s="2">
        <v>0.9</v>
      </c>
      <c r="D16" s="2">
        <v>2.1</v>
      </c>
      <c r="E16" s="2">
        <v>7.5</v>
      </c>
      <c r="F16" s="2">
        <v>14.1</v>
      </c>
    </row>
    <row r="17" spans="1:6" ht="12">
      <c r="A17" s="3" t="s">
        <v>20</v>
      </c>
      <c r="B17" s="2">
        <v>2.2</v>
      </c>
      <c r="C17" s="2">
        <v>1</v>
      </c>
      <c r="D17" s="2">
        <v>6</v>
      </c>
      <c r="E17" s="2">
        <v>4.1</v>
      </c>
      <c r="F17" s="2">
        <v>13.4</v>
      </c>
    </row>
    <row r="18" spans="1:6" ht="12">
      <c r="A18" s="3" t="s">
        <v>1</v>
      </c>
      <c r="B18" s="2">
        <v>2.3</v>
      </c>
      <c r="C18" s="2">
        <v>1.7</v>
      </c>
      <c r="D18" s="2">
        <v>2.5</v>
      </c>
      <c r="E18" s="2">
        <v>6.3</v>
      </c>
      <c r="F18" s="2">
        <v>12.8</v>
      </c>
    </row>
    <row r="19" spans="1:6" ht="12">
      <c r="A19" s="3" t="s">
        <v>23</v>
      </c>
      <c r="B19" s="2">
        <v>3</v>
      </c>
      <c r="C19" s="2">
        <v>0.4</v>
      </c>
      <c r="D19" s="2">
        <v>2.5</v>
      </c>
      <c r="E19" s="2">
        <v>6.8</v>
      </c>
      <c r="F19" s="2">
        <v>12.8</v>
      </c>
    </row>
    <row r="20" spans="1:6" ht="12">
      <c r="A20" s="3" t="s">
        <v>2</v>
      </c>
      <c r="B20" s="2">
        <v>2.2</v>
      </c>
      <c r="C20" s="2">
        <v>0.7</v>
      </c>
      <c r="D20" s="2">
        <v>3.5</v>
      </c>
      <c r="E20" s="2">
        <v>6.1</v>
      </c>
      <c r="F20" s="2">
        <v>12.5</v>
      </c>
    </row>
    <row r="21" spans="1:6" ht="12">
      <c r="A21" s="3" t="s">
        <v>83</v>
      </c>
      <c r="B21" s="2">
        <v>3.7</v>
      </c>
      <c r="C21" s="2">
        <v>0.8</v>
      </c>
      <c r="D21" s="2">
        <v>1</v>
      </c>
      <c r="E21" s="2">
        <v>6.6</v>
      </c>
      <c r="F21" s="2">
        <v>12.1</v>
      </c>
    </row>
    <row r="22" spans="1:6" ht="12">
      <c r="A22" s="3" t="s">
        <v>18</v>
      </c>
      <c r="B22" s="2">
        <v>3.4</v>
      </c>
      <c r="C22" s="2">
        <v>1.7</v>
      </c>
      <c r="E22" s="2">
        <v>5.3</v>
      </c>
      <c r="F22" s="2">
        <v>10.4</v>
      </c>
    </row>
    <row r="23" spans="1:6" ht="12">
      <c r="A23" s="3" t="s">
        <v>7</v>
      </c>
      <c r="B23" s="2">
        <v>1.4</v>
      </c>
      <c r="C23" s="2">
        <v>1.1</v>
      </c>
      <c r="D23" s="2">
        <v>2.8</v>
      </c>
      <c r="E23" s="2">
        <v>5</v>
      </c>
      <c r="F23" s="2">
        <v>10.3</v>
      </c>
    </row>
    <row r="24" spans="1:6" ht="12">
      <c r="A24" s="3" t="s">
        <v>17</v>
      </c>
      <c r="B24" s="2">
        <v>1.1</v>
      </c>
      <c r="C24" s="2">
        <v>0.7</v>
      </c>
      <c r="D24" s="2">
        <v>1.1</v>
      </c>
      <c r="E24" s="2">
        <v>7.2</v>
      </c>
      <c r="F24" s="2">
        <v>10</v>
      </c>
    </row>
    <row r="25" spans="1:6" ht="12">
      <c r="A25" s="3" t="s">
        <v>84</v>
      </c>
      <c r="B25" s="2">
        <v>3.4</v>
      </c>
      <c r="C25" s="2">
        <v>0.4</v>
      </c>
      <c r="D25" s="2">
        <v>0.3</v>
      </c>
      <c r="E25" s="2">
        <v>5.4</v>
      </c>
      <c r="F25" s="2">
        <v>9.6</v>
      </c>
    </row>
    <row r="26" spans="1:6" ht="12">
      <c r="A26" s="3" t="s">
        <v>65</v>
      </c>
      <c r="B26" s="2">
        <v>2.8</v>
      </c>
      <c r="C26" s="2">
        <v>0.1</v>
      </c>
      <c r="D26" s="2">
        <v>1.5</v>
      </c>
      <c r="E26" s="2">
        <v>5.2</v>
      </c>
      <c r="F26" s="2">
        <v>9.6</v>
      </c>
    </row>
    <row r="27" spans="1:6" ht="12">
      <c r="A27" s="3" t="s">
        <v>64</v>
      </c>
      <c r="B27" s="2">
        <v>3.3</v>
      </c>
      <c r="C27" s="2">
        <v>0.3</v>
      </c>
      <c r="D27" s="2">
        <v>1.4</v>
      </c>
      <c r="E27" s="2">
        <v>4.4</v>
      </c>
      <c r="F27" s="2">
        <v>9.4</v>
      </c>
    </row>
    <row r="28" spans="1:6" ht="12">
      <c r="A28" s="3" t="s">
        <v>85</v>
      </c>
      <c r="B28" s="2">
        <v>1.6</v>
      </c>
      <c r="D28" s="2">
        <v>0.4</v>
      </c>
      <c r="E28" s="2">
        <v>6.9</v>
      </c>
      <c r="F28" s="2">
        <v>9.1</v>
      </c>
    </row>
    <row r="29" spans="1:6" ht="12">
      <c r="A29" s="3" t="s">
        <v>86</v>
      </c>
      <c r="B29" s="2">
        <v>2.3</v>
      </c>
      <c r="C29" s="2">
        <v>0.8</v>
      </c>
      <c r="D29" s="2">
        <v>1.5</v>
      </c>
      <c r="E29" s="2">
        <v>3.6</v>
      </c>
      <c r="F29" s="2">
        <v>8.1</v>
      </c>
    </row>
    <row r="30" spans="1:6" ht="12">
      <c r="A30" s="3" t="s">
        <v>12</v>
      </c>
      <c r="B30" s="2">
        <v>2.4</v>
      </c>
      <c r="C30" s="2">
        <v>0.2</v>
      </c>
      <c r="D30" s="2">
        <v>0.9</v>
      </c>
      <c r="E30" s="2">
        <v>4</v>
      </c>
      <c r="F30" s="2">
        <v>7.4</v>
      </c>
    </row>
    <row r="31" spans="1:6" ht="12">
      <c r="A31" s="3" t="s">
        <v>22</v>
      </c>
      <c r="B31" s="2">
        <v>1.3</v>
      </c>
      <c r="C31" s="2">
        <v>0.2</v>
      </c>
      <c r="D31" s="2">
        <v>1</v>
      </c>
      <c r="E31" s="2">
        <v>3.6</v>
      </c>
      <c r="F31" s="2">
        <v>6.2</v>
      </c>
    </row>
    <row r="32" spans="1:6" ht="12">
      <c r="A32" s="3" t="s">
        <v>81</v>
      </c>
      <c r="D32" s="2">
        <v>1.9</v>
      </c>
      <c r="E32" s="2">
        <v>3.5</v>
      </c>
      <c r="F32" s="2">
        <v>5.8</v>
      </c>
    </row>
    <row r="33" spans="1:6" ht="12">
      <c r="A33" s="3" t="s">
        <v>6</v>
      </c>
      <c r="B33" s="2">
        <v>0.9</v>
      </c>
      <c r="C33" s="2">
        <v>0.2</v>
      </c>
      <c r="D33" s="2">
        <v>0.3</v>
      </c>
      <c r="E33" s="2">
        <v>3.2</v>
      </c>
      <c r="F33" s="2">
        <v>4.6</v>
      </c>
    </row>
    <row r="34" ht="12">
      <c r="A34" s="3"/>
    </row>
    <row r="35" spans="1:6" ht="12">
      <c r="A35" s="3" t="s">
        <v>30</v>
      </c>
      <c r="B35" s="2">
        <v>3.8</v>
      </c>
      <c r="C35" s="2">
        <v>1.3</v>
      </c>
      <c r="D35" s="2">
        <v>5.2</v>
      </c>
      <c r="E35" s="2">
        <v>5</v>
      </c>
      <c r="F35" s="2">
        <v>15.3</v>
      </c>
    </row>
    <row r="36" spans="1:6" ht="12">
      <c r="A36" s="3" t="s">
        <v>21</v>
      </c>
      <c r="B36" s="2">
        <v>2.3</v>
      </c>
      <c r="C36" s="2">
        <v>2</v>
      </c>
      <c r="D36" s="2">
        <v>3.9</v>
      </c>
      <c r="E36" s="2">
        <v>4.8</v>
      </c>
      <c r="F36" s="2">
        <v>13</v>
      </c>
    </row>
    <row r="37" spans="1:6" ht="12">
      <c r="A37" s="3" t="s">
        <v>62</v>
      </c>
      <c r="B37" s="2">
        <v>2.2</v>
      </c>
      <c r="D37" s="2">
        <v>2.9</v>
      </c>
      <c r="E37" s="2">
        <v>7.1</v>
      </c>
      <c r="F37" s="2">
        <v>12.2</v>
      </c>
    </row>
    <row r="39" spans="1:6" ht="12">
      <c r="A39" s="2" t="s">
        <v>25</v>
      </c>
      <c r="B39" s="2">
        <v>4.7</v>
      </c>
      <c r="C39" s="2">
        <v>0.6</v>
      </c>
      <c r="D39" s="2">
        <v>2.1</v>
      </c>
      <c r="E39" s="2">
        <v>11</v>
      </c>
      <c r="F39" s="2">
        <v>18.4</v>
      </c>
    </row>
    <row r="41" ht="12">
      <c r="A41" s="3" t="s">
        <v>87</v>
      </c>
    </row>
    <row r="42" ht="12">
      <c r="A42" s="5" t="s">
        <v>38</v>
      </c>
    </row>
    <row r="46" spans="1:7" ht="12">
      <c r="A46" s="2" t="s">
        <v>72</v>
      </c>
      <c r="B46" s="2" t="s">
        <v>0</v>
      </c>
      <c r="C46" s="2" t="s">
        <v>44</v>
      </c>
      <c r="D46" s="2" t="s">
        <v>45</v>
      </c>
      <c r="E46" s="2" t="s">
        <v>32</v>
      </c>
      <c r="F46" s="2" t="s">
        <v>46</v>
      </c>
      <c r="G46" s="2" t="s">
        <v>47</v>
      </c>
    </row>
    <row r="47" spans="1:7" ht="15">
      <c r="A47" s="2" t="s">
        <v>61</v>
      </c>
      <c r="B47" s="2" t="s">
        <v>3</v>
      </c>
      <c r="C47" s="51"/>
      <c r="D47" s="51"/>
      <c r="E47" s="51"/>
      <c r="F47" s="51" t="s">
        <v>40</v>
      </c>
      <c r="G47" s="51"/>
    </row>
    <row r="48" spans="2:7" ht="15">
      <c r="B48" s="2" t="s">
        <v>4</v>
      </c>
      <c r="C48" s="51"/>
      <c r="D48" s="51" t="s">
        <v>40</v>
      </c>
      <c r="E48" s="51"/>
      <c r="F48" s="51" t="s">
        <v>40</v>
      </c>
      <c r="G48" s="51"/>
    </row>
    <row r="49" spans="2:7" ht="15">
      <c r="B49" s="2" t="s">
        <v>8</v>
      </c>
      <c r="C49" s="51"/>
      <c r="D49" s="51" t="s">
        <v>40</v>
      </c>
      <c r="E49" s="51"/>
      <c r="F49" s="51" t="s">
        <v>40</v>
      </c>
      <c r="G49" s="51"/>
    </row>
    <row r="50" spans="2:7" ht="15">
      <c r="B50" s="2" t="s">
        <v>13</v>
      </c>
      <c r="C50" s="51"/>
      <c r="D50" s="51" t="s">
        <v>40</v>
      </c>
      <c r="E50" s="51"/>
      <c r="F50" s="51"/>
      <c r="G50" s="51"/>
    </row>
    <row r="51" spans="2:7" ht="15">
      <c r="B51" s="2" t="s">
        <v>19</v>
      </c>
      <c r="C51" s="51" t="s">
        <v>40</v>
      </c>
      <c r="D51" s="51" t="s">
        <v>40</v>
      </c>
      <c r="E51" s="51"/>
      <c r="F51" s="51"/>
      <c r="G51" s="51"/>
    </row>
    <row r="52" spans="2:7" ht="15">
      <c r="B52" s="2" t="s">
        <v>24</v>
      </c>
      <c r="C52" s="51"/>
      <c r="D52" s="51" t="s">
        <v>40</v>
      </c>
      <c r="E52" s="51"/>
      <c r="F52" s="51"/>
      <c r="G52" s="51"/>
    </row>
    <row r="53" spans="2:7" ht="15">
      <c r="B53" s="2" t="s">
        <v>26</v>
      </c>
      <c r="C53" s="51"/>
      <c r="D53" s="51" t="s">
        <v>40</v>
      </c>
      <c r="E53" s="51"/>
      <c r="F53" s="51" t="s">
        <v>40</v>
      </c>
      <c r="G53" s="51"/>
    </row>
    <row r="54" spans="2:7" ht="15">
      <c r="B54" s="2" t="s">
        <v>27</v>
      </c>
      <c r="C54" s="51"/>
      <c r="D54" s="51" t="s">
        <v>40</v>
      </c>
      <c r="E54" s="51"/>
      <c r="F54" s="51"/>
      <c r="G54" s="51"/>
    </row>
    <row r="58" spans="2:6" ht="15">
      <c r="B58" s="2" t="s">
        <v>44</v>
      </c>
      <c r="C58" s="2" t="s">
        <v>45</v>
      </c>
      <c r="D58" s="2" t="s">
        <v>32</v>
      </c>
      <c r="E58" s="2" t="s">
        <v>46</v>
      </c>
      <c r="F58" s="2" t="s">
        <v>47</v>
      </c>
    </row>
    <row r="59" spans="1:6" ht="15">
      <c r="A59" s="2" t="s">
        <v>0</v>
      </c>
      <c r="B59" s="2" t="s">
        <v>73</v>
      </c>
      <c r="C59" s="2" t="s">
        <v>73</v>
      </c>
      <c r="D59" s="2" t="s">
        <v>73</v>
      </c>
      <c r="E59" s="2" t="s">
        <v>73</v>
      </c>
      <c r="F59" s="2" t="s">
        <v>73</v>
      </c>
    </row>
    <row r="60" spans="1:6" ht="15">
      <c r="A60" s="2" t="s">
        <v>31</v>
      </c>
      <c r="B60" s="2">
        <v>8465</v>
      </c>
      <c r="C60" s="2">
        <v>1745</v>
      </c>
      <c r="D60" s="2">
        <v>32278</v>
      </c>
      <c r="E60" s="2">
        <v>6459</v>
      </c>
      <c r="F60" s="2">
        <v>15608</v>
      </c>
    </row>
    <row r="61" spans="2:6" ht="15">
      <c r="B61" s="31">
        <f>B60/1000</f>
        <v>8.465</v>
      </c>
      <c r="C61" s="31">
        <f aca="true" t="shared" si="0" ref="C61:F61">C60/1000</f>
        <v>1.745</v>
      </c>
      <c r="D61" s="31">
        <f t="shared" si="0"/>
        <v>32.278</v>
      </c>
      <c r="E61" s="31">
        <f t="shared" si="0"/>
        <v>6.459</v>
      </c>
      <c r="F61" s="31">
        <f t="shared" si="0"/>
        <v>15.608</v>
      </c>
    </row>
    <row r="64" spans="1:10" ht="15">
      <c r="A64" s="2" t="s">
        <v>0</v>
      </c>
      <c r="B64" s="2" t="s">
        <v>44</v>
      </c>
      <c r="C64" s="2" t="s">
        <v>45</v>
      </c>
      <c r="D64" s="2" t="s">
        <v>46</v>
      </c>
      <c r="E64" s="2" t="s">
        <v>47</v>
      </c>
      <c r="F64" s="2" t="s">
        <v>32</v>
      </c>
      <c r="G64" s="2" t="s">
        <v>44</v>
      </c>
      <c r="H64" s="2" t="s">
        <v>45</v>
      </c>
      <c r="I64" s="2" t="s">
        <v>46</v>
      </c>
      <c r="J64" s="2" t="s">
        <v>47</v>
      </c>
    </row>
    <row r="65" spans="1:10" ht="15">
      <c r="A65" s="2" t="s">
        <v>59</v>
      </c>
      <c r="B65" s="2">
        <v>8465</v>
      </c>
      <c r="C65" s="2">
        <v>1745</v>
      </c>
      <c r="D65" s="2">
        <v>6459</v>
      </c>
      <c r="E65" s="2">
        <v>15608</v>
      </c>
      <c r="F65" s="2">
        <v>32278</v>
      </c>
      <c r="G65" s="32">
        <f>100*B65/$F65</f>
        <v>26.225292769068716</v>
      </c>
      <c r="H65" s="32">
        <f>100*C65/$F65</f>
        <v>5.406158993741868</v>
      </c>
      <c r="I65" s="32">
        <f>100*D65/$F65</f>
        <v>20.010533490302993</v>
      </c>
      <c r="J65" s="32">
        <f>100*E65/$F65</f>
        <v>48.35491666150319</v>
      </c>
    </row>
    <row r="66" spans="7:14" ht="15">
      <c r="G66" s="32"/>
      <c r="H66" s="32"/>
      <c r="I66" s="32"/>
      <c r="J66" s="32"/>
      <c r="N66" s="7"/>
    </row>
    <row r="67" spans="1:14" ht="15">
      <c r="A67" s="2" t="s">
        <v>20</v>
      </c>
      <c r="B67" s="2">
        <v>225</v>
      </c>
      <c r="C67" s="2">
        <v>104</v>
      </c>
      <c r="D67" s="2">
        <v>604</v>
      </c>
      <c r="E67" s="2">
        <v>414</v>
      </c>
      <c r="F67" s="2">
        <v>1347</v>
      </c>
      <c r="G67" s="7">
        <f>100*B67/$F67</f>
        <v>16.70378619153675</v>
      </c>
      <c r="H67" s="7">
        <f>100*C67/$F67</f>
        <v>7.720861172976986</v>
      </c>
      <c r="I67" s="7">
        <f>100*D67/$F67</f>
        <v>44.84038604305865</v>
      </c>
      <c r="J67" s="7">
        <f>100*E67/$F67</f>
        <v>30.734966592427618</v>
      </c>
      <c r="N67" s="7"/>
    </row>
    <row r="68" spans="1:14" ht="15">
      <c r="A68" s="2" t="s">
        <v>14</v>
      </c>
      <c r="B68" s="2">
        <v>146</v>
      </c>
      <c r="C68" s="2">
        <v>31</v>
      </c>
      <c r="D68" s="2">
        <v>117</v>
      </c>
      <c r="E68" s="2">
        <v>176</v>
      </c>
      <c r="F68" s="2">
        <v>470</v>
      </c>
      <c r="G68" s="7">
        <f>100*B68/$F68</f>
        <v>31.06382978723404</v>
      </c>
      <c r="H68" s="7">
        <f>100*C68/$F68</f>
        <v>6.595744680851064</v>
      </c>
      <c r="I68" s="7">
        <f>100*D68/$F68</f>
        <v>24.893617021276597</v>
      </c>
      <c r="J68" s="7">
        <f>100*E68/$F68</f>
        <v>37.4468085106383</v>
      </c>
      <c r="N68" s="7"/>
    </row>
    <row r="69" spans="1:14" ht="15">
      <c r="A69" s="2" t="s">
        <v>15</v>
      </c>
      <c r="B69" s="2">
        <v>3260</v>
      </c>
      <c r="C69" s="2">
        <v>94</v>
      </c>
      <c r="D69" s="2">
        <v>840</v>
      </c>
      <c r="E69" s="2">
        <v>2512</v>
      </c>
      <c r="F69" s="2">
        <v>6706</v>
      </c>
      <c r="G69" s="7">
        <f>100*B69/$F69</f>
        <v>48.61318222487325</v>
      </c>
      <c r="H69" s="7">
        <f>100*C69/$F69</f>
        <v>1.4017297942141367</v>
      </c>
      <c r="I69" s="7">
        <f>100*D69/$F69</f>
        <v>12.526096033402922</v>
      </c>
      <c r="J69" s="7">
        <f>100*E69/$F69</f>
        <v>37.458991947509695</v>
      </c>
      <c r="N69" s="7"/>
    </row>
    <row r="70" spans="1:10" ht="15">
      <c r="A70" s="2" t="s">
        <v>60</v>
      </c>
      <c r="B70" s="2">
        <v>1003</v>
      </c>
      <c r="C70" s="2">
        <v>354</v>
      </c>
      <c r="D70" s="2">
        <v>659</v>
      </c>
      <c r="E70" s="2">
        <v>1580</v>
      </c>
      <c r="F70" s="2">
        <v>3596</v>
      </c>
      <c r="G70" s="7">
        <f>100*B70/$F70</f>
        <v>27.89210233592881</v>
      </c>
      <c r="H70" s="7">
        <f>100*C70/$F70</f>
        <v>9.844271412680756</v>
      </c>
      <c r="I70" s="7">
        <f>100*D70/$F70</f>
        <v>18.32591768631813</v>
      </c>
      <c r="J70" s="7">
        <f>100*E70/$F70</f>
        <v>43.937708565072306</v>
      </c>
    </row>
    <row r="71" spans="1:10" ht="15">
      <c r="A71" s="2" t="s">
        <v>9</v>
      </c>
      <c r="B71" s="2">
        <v>84</v>
      </c>
      <c r="C71" s="2">
        <v>81</v>
      </c>
      <c r="D71" s="2">
        <v>114</v>
      </c>
      <c r="E71" s="2">
        <v>222</v>
      </c>
      <c r="F71" s="2">
        <v>500</v>
      </c>
      <c r="G71" s="7">
        <f>100*B71/$F71</f>
        <v>16.8</v>
      </c>
      <c r="H71" s="7">
        <f>100*C71/$F71</f>
        <v>16.2</v>
      </c>
      <c r="I71" s="7">
        <f>100*D71/$F71</f>
        <v>22.8</v>
      </c>
      <c r="J71" s="7">
        <f>100*E71/$F71</f>
        <v>44.4</v>
      </c>
    </row>
    <row r="72" spans="1:10" ht="15">
      <c r="A72" s="2" t="s">
        <v>27</v>
      </c>
      <c r="B72" s="2">
        <v>35</v>
      </c>
      <c r="C72" s="2">
        <v>3</v>
      </c>
      <c r="D72" s="2">
        <v>15</v>
      </c>
      <c r="E72" s="2">
        <v>46</v>
      </c>
      <c r="F72" s="2">
        <v>99</v>
      </c>
      <c r="G72" s="7">
        <f>100*B72/$F72</f>
        <v>35.35353535353536</v>
      </c>
      <c r="H72" s="7">
        <f>100*C72/$F72</f>
        <v>3.0303030303030303</v>
      </c>
      <c r="I72" s="7">
        <f>100*D72/$F72</f>
        <v>15.151515151515152</v>
      </c>
      <c r="J72" s="7">
        <f>100*E72/$F72</f>
        <v>46.464646464646464</v>
      </c>
    </row>
    <row r="73" spans="1:10" ht="15">
      <c r="A73" s="2" t="s">
        <v>10</v>
      </c>
      <c r="B73" s="2">
        <v>887</v>
      </c>
      <c r="C73" s="2">
        <v>469</v>
      </c>
      <c r="D73" s="2">
        <v>1362</v>
      </c>
      <c r="E73" s="2">
        <v>2404</v>
      </c>
      <c r="F73" s="2">
        <v>5121</v>
      </c>
      <c r="G73" s="7">
        <f>100*B73/$F73</f>
        <v>17.32083577426284</v>
      </c>
      <c r="H73" s="7">
        <f>100*C73/$F73</f>
        <v>9.158367506346417</v>
      </c>
      <c r="I73" s="7">
        <f>100*D73/$F73</f>
        <v>26.59636789689514</v>
      </c>
      <c r="J73" s="7">
        <f>100*E73/$F73</f>
        <v>46.94395625854325</v>
      </c>
    </row>
    <row r="74" spans="1:10" ht="15">
      <c r="A74" s="2" t="s">
        <v>29</v>
      </c>
      <c r="B74" s="2">
        <v>259</v>
      </c>
      <c r="C74" s="2">
        <v>95</v>
      </c>
      <c r="D74" s="2">
        <v>210</v>
      </c>
      <c r="E74" s="2">
        <v>513</v>
      </c>
      <c r="F74" s="2">
        <v>1078</v>
      </c>
      <c r="G74" s="7">
        <f>100*B74/$F74</f>
        <v>24.025974025974026</v>
      </c>
      <c r="H74" s="7">
        <f>100*C74/$F74</f>
        <v>8.812615955473099</v>
      </c>
      <c r="I74" s="7">
        <f>100*D74/$F74</f>
        <v>19.48051948051948</v>
      </c>
      <c r="J74" s="7">
        <f>100*E74/$F74</f>
        <v>47.58812615955473</v>
      </c>
    </row>
    <row r="75" spans="1:10" ht="15">
      <c r="A75" s="2" t="s">
        <v>2</v>
      </c>
      <c r="B75" s="2">
        <v>118</v>
      </c>
      <c r="C75" s="2">
        <v>38</v>
      </c>
      <c r="D75" s="2">
        <v>186</v>
      </c>
      <c r="E75" s="2">
        <v>322</v>
      </c>
      <c r="F75" s="2">
        <v>664</v>
      </c>
      <c r="G75" s="7">
        <f>100*B75/$F75</f>
        <v>17.771084337349397</v>
      </c>
      <c r="H75" s="7">
        <f>100*C75/$F75</f>
        <v>5.72289156626506</v>
      </c>
      <c r="I75" s="7">
        <f>100*D75/$F75</f>
        <v>28.012048192771083</v>
      </c>
      <c r="J75" s="7">
        <f>100*E75/$F75</f>
        <v>48.493975903614455</v>
      </c>
    </row>
    <row r="76" spans="1:10" ht="15">
      <c r="A76" s="2" t="s">
        <v>7</v>
      </c>
      <c r="B76" s="2">
        <v>45</v>
      </c>
      <c r="C76" s="2">
        <v>33</v>
      </c>
      <c r="D76" s="2">
        <v>88</v>
      </c>
      <c r="E76" s="2">
        <v>156</v>
      </c>
      <c r="F76" s="2">
        <v>321</v>
      </c>
      <c r="G76" s="7">
        <f>100*B76/$F76</f>
        <v>14.018691588785046</v>
      </c>
      <c r="H76" s="7">
        <f>100*C76/$F76</f>
        <v>10.280373831775702</v>
      </c>
      <c r="I76" s="7">
        <f>100*D76/$F76</f>
        <v>27.414330218068535</v>
      </c>
      <c r="J76" s="7">
        <f>100*E76/$F76</f>
        <v>48.598130841121495</v>
      </c>
    </row>
    <row r="77" spans="1:10" ht="15">
      <c r="A77" s="2" t="s">
        <v>1</v>
      </c>
      <c r="B77" s="2">
        <v>108</v>
      </c>
      <c r="C77" s="2">
        <v>83</v>
      </c>
      <c r="D77" s="2">
        <v>118</v>
      </c>
      <c r="E77" s="2">
        <v>299</v>
      </c>
      <c r="F77" s="2">
        <v>607</v>
      </c>
      <c r="G77" s="7">
        <f>100*B77/$F77</f>
        <v>17.792421746293247</v>
      </c>
      <c r="H77" s="7">
        <f>100*C77/$F77</f>
        <v>13.673805601317957</v>
      </c>
      <c r="I77" s="7">
        <f>100*D77/$F77</f>
        <v>19.43986820428336</v>
      </c>
      <c r="J77" s="7">
        <f>100*E77/$F77</f>
        <v>49.258649093904445</v>
      </c>
    </row>
    <row r="78" spans="1:10" ht="15">
      <c r="A78" s="2" t="s">
        <v>18</v>
      </c>
      <c r="B78" s="2">
        <v>12</v>
      </c>
      <c r="C78" s="2">
        <v>6</v>
      </c>
      <c r="E78" s="2">
        <v>18</v>
      </c>
      <c r="F78" s="2">
        <v>36</v>
      </c>
      <c r="G78" s="7">
        <f>100*B78/$F78</f>
        <v>33.333333333333336</v>
      </c>
      <c r="H78" s="7">
        <f>100*C78/$F78</f>
        <v>16.666666666666668</v>
      </c>
      <c r="I78" s="7">
        <f>100*D78/$F78</f>
        <v>0</v>
      </c>
      <c r="J78" s="7">
        <f>100*E78/$F78</f>
        <v>50</v>
      </c>
    </row>
    <row r="79" spans="1:10" ht="15">
      <c r="A79" s="2" t="s">
        <v>5</v>
      </c>
      <c r="B79" s="2">
        <v>12</v>
      </c>
      <c r="C79" s="2">
        <v>3</v>
      </c>
      <c r="D79" s="2">
        <v>23</v>
      </c>
      <c r="E79" s="2">
        <v>41</v>
      </c>
      <c r="F79" s="2">
        <v>80</v>
      </c>
      <c r="G79" s="7">
        <f>100*B79/$F79</f>
        <v>15</v>
      </c>
      <c r="H79" s="7">
        <f>100*C79/$F79</f>
        <v>3.75</v>
      </c>
      <c r="I79" s="7">
        <f>100*D79/$F79</f>
        <v>28.75</v>
      </c>
      <c r="J79" s="7">
        <f>100*E79/$F79</f>
        <v>51.25</v>
      </c>
    </row>
    <row r="80" spans="1:10" ht="15">
      <c r="A80" s="2" t="s">
        <v>23</v>
      </c>
      <c r="B80" s="2">
        <v>161</v>
      </c>
      <c r="C80" s="2">
        <v>20</v>
      </c>
      <c r="D80" s="2">
        <v>133</v>
      </c>
      <c r="E80" s="2">
        <v>363</v>
      </c>
      <c r="F80" s="2">
        <v>677</v>
      </c>
      <c r="G80" s="7">
        <f>100*B80/$F80</f>
        <v>23.78138847858198</v>
      </c>
      <c r="H80" s="7">
        <f>100*C80/$F80</f>
        <v>2.9542097488921715</v>
      </c>
      <c r="I80" s="7">
        <f>100*D80/$F80</f>
        <v>19.64549483013294</v>
      </c>
      <c r="J80" s="7">
        <f>100*E80/$F80</f>
        <v>53.61890694239291</v>
      </c>
    </row>
    <row r="81" spans="1:10" ht="15">
      <c r="A81" s="2" t="s">
        <v>16</v>
      </c>
      <c r="B81" s="2">
        <v>35</v>
      </c>
      <c r="C81" s="2">
        <v>9</v>
      </c>
      <c r="D81" s="2">
        <v>21</v>
      </c>
      <c r="E81" s="2">
        <v>74</v>
      </c>
      <c r="F81" s="2">
        <v>138</v>
      </c>
      <c r="G81" s="7">
        <f>100*B81/$F81</f>
        <v>25.36231884057971</v>
      </c>
      <c r="H81" s="7">
        <f>100*C81/$F81</f>
        <v>6.521739130434782</v>
      </c>
      <c r="I81" s="7">
        <f>100*D81/$F81</f>
        <v>15.217391304347826</v>
      </c>
      <c r="J81" s="7">
        <f>100*E81/$F81</f>
        <v>53.6231884057971</v>
      </c>
    </row>
    <row r="82" spans="1:10" ht="15">
      <c r="A82" s="2" t="s">
        <v>24</v>
      </c>
      <c r="B82" s="2">
        <v>233</v>
      </c>
      <c r="C82" s="2">
        <v>11</v>
      </c>
      <c r="D82" s="2">
        <v>128</v>
      </c>
      <c r="E82" s="2">
        <v>435</v>
      </c>
      <c r="F82" s="2">
        <v>807</v>
      </c>
      <c r="G82" s="7">
        <f>100*B82/$F82</f>
        <v>28.872366790582404</v>
      </c>
      <c r="H82" s="7">
        <f>100*C82/$F82</f>
        <v>1.3630731102850062</v>
      </c>
      <c r="I82" s="7">
        <f>100*D82/$F82</f>
        <v>15.861214374225527</v>
      </c>
      <c r="J82" s="7">
        <f>100*E82/$F82</f>
        <v>53.90334572490706</v>
      </c>
    </row>
    <row r="83" spans="1:10" ht="15">
      <c r="A83" s="2" t="s">
        <v>12</v>
      </c>
      <c r="B83" s="2">
        <v>118</v>
      </c>
      <c r="C83" s="2">
        <v>9</v>
      </c>
      <c r="D83" s="2">
        <v>43</v>
      </c>
      <c r="E83" s="2">
        <v>199</v>
      </c>
      <c r="F83" s="2">
        <v>369</v>
      </c>
      <c r="G83" s="7">
        <f>100*B83/$F83</f>
        <v>31.978319783197833</v>
      </c>
      <c r="H83" s="7">
        <f>100*C83/$F83</f>
        <v>2.4390243902439024</v>
      </c>
      <c r="I83" s="7">
        <f>100*D83/$F83</f>
        <v>11.653116531165312</v>
      </c>
      <c r="J83" s="7">
        <f>100*E83/$F83</f>
        <v>53.929539295392956</v>
      </c>
    </row>
    <row r="84" spans="1:10" ht="15">
      <c r="A84" s="2" t="s">
        <v>8</v>
      </c>
      <c r="B84" s="2">
        <v>27</v>
      </c>
      <c r="C84" s="2">
        <v>6</v>
      </c>
      <c r="D84" s="2">
        <v>7</v>
      </c>
      <c r="E84" s="2">
        <v>47</v>
      </c>
      <c r="F84" s="2">
        <v>87</v>
      </c>
      <c r="G84" s="7">
        <f>100*B84/$F84</f>
        <v>31.03448275862069</v>
      </c>
      <c r="H84" s="7">
        <f>100*C84/$F84</f>
        <v>6.896551724137931</v>
      </c>
      <c r="I84" s="7">
        <f>100*D84/$F84</f>
        <v>8.045977011494253</v>
      </c>
      <c r="J84" s="7">
        <f>100*E84/$F84</f>
        <v>54.02298850574713</v>
      </c>
    </row>
    <row r="85" spans="1:10" ht="15">
      <c r="A85" s="2" t="s">
        <v>3</v>
      </c>
      <c r="B85" s="2">
        <v>115</v>
      </c>
      <c r="C85" s="2">
        <v>15</v>
      </c>
      <c r="D85" s="2">
        <v>12</v>
      </c>
      <c r="E85" s="2">
        <v>181</v>
      </c>
      <c r="F85" s="2">
        <v>323</v>
      </c>
      <c r="G85" s="7">
        <f>100*B85/$F85</f>
        <v>35.60371517027864</v>
      </c>
      <c r="H85" s="7">
        <f>100*C85/$F85</f>
        <v>4.643962848297214</v>
      </c>
      <c r="I85" s="7">
        <f>100*D85/$F85</f>
        <v>3.7151702786377707</v>
      </c>
      <c r="J85" s="7">
        <f>100*E85/$F85</f>
        <v>56.037151702786375</v>
      </c>
    </row>
    <row r="86" spans="1:10" ht="15">
      <c r="A86" s="2" t="s">
        <v>22</v>
      </c>
      <c r="B86" s="2">
        <v>223</v>
      </c>
      <c r="C86" s="2">
        <v>42</v>
      </c>
      <c r="D86" s="2">
        <v>181</v>
      </c>
      <c r="E86" s="2">
        <v>631</v>
      </c>
      <c r="F86" s="2">
        <v>1077</v>
      </c>
      <c r="G86" s="7">
        <f>100*B86/$F86</f>
        <v>20.705663881151345</v>
      </c>
      <c r="H86" s="7">
        <f>100*C86/$F86</f>
        <v>3.8997214484679668</v>
      </c>
      <c r="I86" s="7">
        <f>100*D86/$F86</f>
        <v>16.80594243268338</v>
      </c>
      <c r="J86" s="7">
        <f>100*E86/$F86</f>
        <v>58.58867223769731</v>
      </c>
    </row>
    <row r="87" spans="1:10" ht="15">
      <c r="A87" s="2" t="s">
        <v>28</v>
      </c>
      <c r="B87" s="2">
        <v>1008</v>
      </c>
      <c r="C87" s="2">
        <v>183</v>
      </c>
      <c r="D87" s="2">
        <v>1340</v>
      </c>
      <c r="E87" s="2">
        <v>3585</v>
      </c>
      <c r="F87" s="2">
        <v>6116</v>
      </c>
      <c r="G87" s="7">
        <f>100*B87/$F87</f>
        <v>16.481360366252453</v>
      </c>
      <c r="H87" s="7">
        <f>100*C87/$F87</f>
        <v>2.9921517331589276</v>
      </c>
      <c r="I87" s="7">
        <f>100*D87/$F87</f>
        <v>21.909744931327666</v>
      </c>
      <c r="J87" s="7">
        <f>100*E87/$F87</f>
        <v>58.616742969260955</v>
      </c>
    </row>
    <row r="88" spans="1:13" ht="15">
      <c r="A88" s="2" t="s">
        <v>4</v>
      </c>
      <c r="B88" s="2">
        <v>66</v>
      </c>
      <c r="C88" s="2">
        <v>10</v>
      </c>
      <c r="D88" s="2">
        <v>35</v>
      </c>
      <c r="E88" s="2">
        <v>166</v>
      </c>
      <c r="F88" s="2">
        <v>278</v>
      </c>
      <c r="G88" s="7">
        <f>100*B88/$F88</f>
        <v>23.741007194244606</v>
      </c>
      <c r="H88" s="7">
        <f>100*C88/$F88</f>
        <v>3.597122302158273</v>
      </c>
      <c r="I88" s="7">
        <f>100*D88/$F88</f>
        <v>12.589928057553957</v>
      </c>
      <c r="J88" s="7">
        <f>100*E88/$F88</f>
        <v>59.71223021582734</v>
      </c>
      <c r="M88" s="7"/>
    </row>
    <row r="89" spans="1:13" ht="15">
      <c r="A89" s="2" t="s">
        <v>19</v>
      </c>
      <c r="D89" s="2">
        <v>5</v>
      </c>
      <c r="E89" s="2">
        <v>10</v>
      </c>
      <c r="F89" s="2">
        <v>16</v>
      </c>
      <c r="G89" s="7">
        <f>100*B89/$F89</f>
        <v>0</v>
      </c>
      <c r="H89" s="7">
        <f>100*C89/$F89</f>
        <v>0</v>
      </c>
      <c r="I89" s="7">
        <f>100*D89/$F89</f>
        <v>31.25</v>
      </c>
      <c r="J89" s="7">
        <f>100*E89/$F89</f>
        <v>62.5</v>
      </c>
      <c r="M89" s="7"/>
    </row>
    <row r="90" spans="1:14" ht="15">
      <c r="A90" s="2" t="s">
        <v>11</v>
      </c>
      <c r="B90" s="2">
        <v>175</v>
      </c>
      <c r="C90" s="2">
        <v>22</v>
      </c>
      <c r="D90" s="2">
        <v>177</v>
      </c>
      <c r="E90" s="2">
        <v>743</v>
      </c>
      <c r="F90" s="2">
        <v>1116</v>
      </c>
      <c r="G90" s="7">
        <f>100*B90/$F90</f>
        <v>15.68100358422939</v>
      </c>
      <c r="H90" s="7">
        <f>100*C90/$F90</f>
        <v>1.971326164874552</v>
      </c>
      <c r="I90" s="7">
        <f>100*D90/$F90</f>
        <v>15.86021505376344</v>
      </c>
      <c r="J90" s="7">
        <f>100*E90/$F90</f>
        <v>66.57706093189964</v>
      </c>
      <c r="N90" s="7"/>
    </row>
    <row r="91" spans="1:14" ht="15">
      <c r="A91" s="2" t="s">
        <v>6</v>
      </c>
      <c r="B91" s="2">
        <v>51</v>
      </c>
      <c r="C91" s="2">
        <v>10</v>
      </c>
      <c r="D91" s="2">
        <v>14</v>
      </c>
      <c r="E91" s="2">
        <v>173</v>
      </c>
      <c r="F91" s="2">
        <v>248</v>
      </c>
      <c r="G91" s="7">
        <f>100*B91/$F91</f>
        <v>20.56451612903226</v>
      </c>
      <c r="H91" s="7">
        <f>100*C91/$F91</f>
        <v>4.032258064516129</v>
      </c>
      <c r="I91" s="7">
        <f>100*D91/$F91</f>
        <v>5.645161290322581</v>
      </c>
      <c r="J91" s="7">
        <f>100*E91/$F91</f>
        <v>69.75806451612904</v>
      </c>
      <c r="N91" s="7"/>
    </row>
    <row r="92" spans="1:10" ht="15">
      <c r="A92" s="2" t="s">
        <v>17</v>
      </c>
      <c r="B92" s="2">
        <v>16</v>
      </c>
      <c r="C92" s="2">
        <v>10</v>
      </c>
      <c r="D92" s="2">
        <v>16</v>
      </c>
      <c r="E92" s="2">
        <v>107</v>
      </c>
      <c r="F92" s="2">
        <v>149</v>
      </c>
      <c r="G92" s="7">
        <f>100*B92/$F92</f>
        <v>10.738255033557047</v>
      </c>
      <c r="H92" s="7">
        <f>100*C92/$F92</f>
        <v>6.7114093959731544</v>
      </c>
      <c r="I92" s="7">
        <f>100*D92/$F92</f>
        <v>10.738255033557047</v>
      </c>
      <c r="J92" s="7">
        <f>100*E92/$F92</f>
        <v>71.81208053691275</v>
      </c>
    </row>
    <row r="93" spans="1:10" ht="15">
      <c r="A93" s="2" t="s">
        <v>26</v>
      </c>
      <c r="B93" s="2">
        <v>44</v>
      </c>
      <c r="D93" s="2">
        <v>11</v>
      </c>
      <c r="E93" s="2">
        <v>191</v>
      </c>
      <c r="F93" s="2">
        <v>252</v>
      </c>
      <c r="G93" s="7">
        <f>100*B93/$F93</f>
        <v>17.46031746031746</v>
      </c>
      <c r="H93" s="7">
        <f>100*C93/$F93</f>
        <v>0</v>
      </c>
      <c r="I93" s="7">
        <f>100*D93/$F93</f>
        <v>4.365079365079365</v>
      </c>
      <c r="J93" s="7">
        <f>100*E93/$F93</f>
        <v>75.7936507936508</v>
      </c>
    </row>
    <row r="94" spans="7:10" ht="15">
      <c r="G94" s="7"/>
      <c r="H94" s="7"/>
      <c r="I94" s="7"/>
      <c r="J94" s="7"/>
    </row>
    <row r="95" spans="1:10" ht="15">
      <c r="A95" s="2" t="s">
        <v>13</v>
      </c>
      <c r="B95" s="2">
        <v>5</v>
      </c>
      <c r="D95" s="2">
        <v>6</v>
      </c>
      <c r="E95" s="2">
        <v>15</v>
      </c>
      <c r="F95" s="2">
        <v>26</v>
      </c>
      <c r="G95" s="7">
        <f aca="true" t="shared" si="1" ref="G95:J97">100*B95/$F95</f>
        <v>19.23076923076923</v>
      </c>
      <c r="H95" s="7">
        <f t="shared" si="1"/>
        <v>0</v>
      </c>
      <c r="I95" s="7">
        <f t="shared" si="1"/>
        <v>23.076923076923077</v>
      </c>
      <c r="J95" s="7">
        <f t="shared" si="1"/>
        <v>57.69230769230769</v>
      </c>
    </row>
    <row r="96" spans="1:10" ht="15">
      <c r="A96" s="2" t="s">
        <v>21</v>
      </c>
      <c r="B96" s="2">
        <v>69</v>
      </c>
      <c r="C96" s="2">
        <v>60</v>
      </c>
      <c r="D96" s="2">
        <v>119</v>
      </c>
      <c r="E96" s="2">
        <v>145</v>
      </c>
      <c r="F96" s="2">
        <v>394</v>
      </c>
      <c r="G96" s="7">
        <f t="shared" si="1"/>
        <v>17.512690355329948</v>
      </c>
      <c r="H96" s="7">
        <f t="shared" si="1"/>
        <v>15.228426395939087</v>
      </c>
      <c r="I96" s="7">
        <f t="shared" si="1"/>
        <v>30.20304568527919</v>
      </c>
      <c r="J96" s="7">
        <f t="shared" si="1"/>
        <v>36.80203045685279</v>
      </c>
    </row>
    <row r="97" spans="1:10" ht="15">
      <c r="A97" s="2" t="s">
        <v>30</v>
      </c>
      <c r="B97" s="2">
        <v>194</v>
      </c>
      <c r="C97" s="2">
        <v>66</v>
      </c>
      <c r="D97" s="2">
        <v>267</v>
      </c>
      <c r="E97" s="2">
        <v>256</v>
      </c>
      <c r="F97" s="2">
        <v>783</v>
      </c>
      <c r="G97" s="7">
        <f t="shared" si="1"/>
        <v>24.776500638569605</v>
      </c>
      <c r="H97" s="7">
        <f t="shared" si="1"/>
        <v>8.42911877394636</v>
      </c>
      <c r="I97" s="7">
        <f t="shared" si="1"/>
        <v>34.099616858237546</v>
      </c>
      <c r="J97" s="7">
        <f t="shared" si="1"/>
        <v>32.69476372924649</v>
      </c>
    </row>
    <row r="98" spans="7:10" ht="15">
      <c r="G98" s="32"/>
      <c r="H98" s="32"/>
      <c r="I98" s="32"/>
      <c r="J98" s="32"/>
    </row>
    <row r="99" spans="1:10" ht="15">
      <c r="A99" s="2" t="s">
        <v>25</v>
      </c>
      <c r="B99" s="2">
        <v>158</v>
      </c>
      <c r="C99" s="2">
        <v>21</v>
      </c>
      <c r="D99" s="2">
        <v>71</v>
      </c>
      <c r="E99" s="2">
        <v>370</v>
      </c>
      <c r="F99" s="2">
        <v>620</v>
      </c>
      <c r="G99" s="32">
        <f>100*B99/$F99</f>
        <v>25.483870967741936</v>
      </c>
      <c r="H99" s="32">
        <f>100*C99/$F99</f>
        <v>3.3870967741935485</v>
      </c>
      <c r="I99" s="32">
        <f>100*D99/$F99</f>
        <v>11.451612903225806</v>
      </c>
      <c r="J99" s="32">
        <f>100*E99/$F99</f>
        <v>59.67741935483871</v>
      </c>
    </row>
  </sheetData>
  <autoFilter ref="A66:J66">
    <sortState ref="A67:J99">
      <sortCondition sortBy="value" ref="J67:J9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 topLeftCell="A1">
      <selection activeCell="C5" sqref="C5"/>
    </sheetView>
  </sheetViews>
  <sheetFormatPr defaultColWidth="8.8515625" defaultRowHeight="15"/>
  <cols>
    <col min="1" max="1" width="29.8515625" style="1" customWidth="1"/>
    <col min="2" max="16384" width="8.8515625" style="1" customWidth="1"/>
  </cols>
  <sheetData>
    <row r="1" ht="15">
      <c r="A1" s="1" t="s">
        <v>90</v>
      </c>
    </row>
    <row r="2" ht="15">
      <c r="A2" s="2" t="s">
        <v>91</v>
      </c>
    </row>
    <row r="3" spans="2:19" ht="48" customHeight="1">
      <c r="B3" s="33"/>
      <c r="C3" s="34"/>
      <c r="D3" s="34"/>
      <c r="E3" s="34"/>
      <c r="F3" s="34"/>
      <c r="G3" s="34"/>
      <c r="H3" s="33"/>
      <c r="I3" s="34"/>
      <c r="J3" s="47" t="s">
        <v>34</v>
      </c>
      <c r="K3" s="47"/>
      <c r="L3" s="47" t="s">
        <v>35</v>
      </c>
      <c r="M3" s="47"/>
      <c r="N3" s="47" t="s">
        <v>36</v>
      </c>
      <c r="O3" s="47"/>
      <c r="P3" s="47" t="s">
        <v>37</v>
      </c>
      <c r="Q3" s="47"/>
      <c r="R3" s="47" t="s">
        <v>32</v>
      </c>
      <c r="S3" s="47"/>
    </row>
    <row r="4" spans="1:19" ht="72">
      <c r="A4" s="1" t="s">
        <v>0</v>
      </c>
      <c r="B4" s="36" t="s">
        <v>70</v>
      </c>
      <c r="C4" s="37" t="s">
        <v>36</v>
      </c>
      <c r="D4" s="37" t="s">
        <v>37</v>
      </c>
      <c r="E4" s="37" t="s">
        <v>88</v>
      </c>
      <c r="F4" s="37" t="s">
        <v>70</v>
      </c>
      <c r="G4" s="37" t="s">
        <v>36</v>
      </c>
      <c r="H4" s="36" t="s">
        <v>37</v>
      </c>
      <c r="I4" s="35" t="s">
        <v>88</v>
      </c>
      <c r="J4" s="35" t="s">
        <v>80</v>
      </c>
      <c r="K4" s="35" t="s">
        <v>73</v>
      </c>
      <c r="L4" s="35" t="s">
        <v>80</v>
      </c>
      <c r="M4" s="35" t="s">
        <v>73</v>
      </c>
      <c r="N4" s="35" t="s">
        <v>80</v>
      </c>
      <c r="O4" s="35" t="s">
        <v>73</v>
      </c>
      <c r="P4" s="35" t="s">
        <v>80</v>
      </c>
      <c r="Q4" s="35" t="s">
        <v>73</v>
      </c>
      <c r="R4" s="35" t="s">
        <v>80</v>
      </c>
      <c r="S4" s="35" t="s">
        <v>73</v>
      </c>
    </row>
    <row r="5" spans="1:19" ht="15">
      <c r="A5" s="3" t="s">
        <v>31</v>
      </c>
      <c r="B5" s="29">
        <v>-0.6000000000000005</v>
      </c>
      <c r="C5" s="29">
        <v>-0.10000000000000009</v>
      </c>
      <c r="D5" s="29">
        <v>-0.20000000000000018</v>
      </c>
      <c r="E5" s="29">
        <v>-1</v>
      </c>
      <c r="F5" s="1">
        <f>IF(OR(J5="",K5="",L5="",M5=""),"",(K5+M5)-(J5+L5))</f>
        <v>-0.6000000000000005</v>
      </c>
      <c r="G5" s="1">
        <f>IF(OR(N5="",O5=""),"",O5-N5)</f>
        <v>-0.10000000000000009</v>
      </c>
      <c r="H5" s="1">
        <f>IF(OR(P5="",Q5=""),"",Q5-P5)</f>
        <v>-0.20000000000000018</v>
      </c>
      <c r="I5" s="1">
        <f>IF(OR(R5="",S5=""),"",S5-R5)</f>
        <v>-1</v>
      </c>
      <c r="J5" s="1">
        <v>4.4</v>
      </c>
      <c r="K5" s="1">
        <v>3.8</v>
      </c>
      <c r="L5" s="1">
        <v>0.8</v>
      </c>
      <c r="M5" s="1">
        <v>0.8</v>
      </c>
      <c r="N5" s="1">
        <v>3</v>
      </c>
      <c r="O5" s="1">
        <v>2.9</v>
      </c>
      <c r="P5" s="1">
        <v>7.2</v>
      </c>
      <c r="Q5" s="1">
        <v>7</v>
      </c>
      <c r="R5" s="1">
        <v>15.5</v>
      </c>
      <c r="S5" s="1">
        <v>14.5</v>
      </c>
    </row>
    <row r="6" spans="1:9" ht="15">
      <c r="A6" s="3"/>
      <c r="B6" s="29" t="s">
        <v>89</v>
      </c>
      <c r="C6" s="29" t="s">
        <v>89</v>
      </c>
      <c r="D6" s="29" t="s">
        <v>89</v>
      </c>
      <c r="E6" s="29" t="s">
        <v>89</v>
      </c>
      <c r="F6" s="1" t="str">
        <f aca="true" t="shared" si="0" ref="F6">IF(OR(J6="",K6="",L6="",M6=""),"",(K6+M6)-(J6+L6))</f>
        <v/>
      </c>
      <c r="G6" s="1" t="str">
        <f aca="true" t="shared" si="1" ref="G6">IF(OR(N6="",O6=""),"",O6-N6)</f>
        <v/>
      </c>
      <c r="H6" s="1" t="str">
        <f aca="true" t="shared" si="2" ref="H6">IF(OR(P6="",Q6=""),"",Q6-P6)</f>
        <v/>
      </c>
      <c r="I6" s="1" t="str">
        <f aca="true" t="shared" si="3" ref="I6">IF(OR(R6="",S6=""),"",S6-R6)</f>
        <v/>
      </c>
    </row>
    <row r="7" spans="1:19" ht="15">
      <c r="A7" s="3" t="s">
        <v>18</v>
      </c>
      <c r="B7" s="29">
        <v>-0.20000000000000018</v>
      </c>
      <c r="C7" s="29"/>
      <c r="D7" s="29">
        <v>0</v>
      </c>
      <c r="E7" s="29">
        <v>-3.1999999999999993</v>
      </c>
      <c r="F7" s="1">
        <f aca="true" t="shared" si="4" ref="F7:F33">IF(OR(J7="",K7="",L7="",M7=""),"",(K7+M7)-(J7+L7))</f>
        <v>-0.20000000000000018</v>
      </c>
      <c r="G7" s="1" t="str">
        <f aca="true" t="shared" si="5" ref="G7:G33">IF(OR(N7="",O7=""),"",O7-N7)</f>
        <v/>
      </c>
      <c r="H7" s="1">
        <f aca="true" t="shared" si="6" ref="H7:H33">IF(OR(P7="",Q7=""),"",Q7-P7)</f>
        <v>0</v>
      </c>
      <c r="I7" s="1">
        <f aca="true" t="shared" si="7" ref="I7:I33">IF(OR(R7="",S7=""),"",S7-R7)</f>
        <v>-3.1999999999999993</v>
      </c>
      <c r="J7" s="1">
        <v>3.5</v>
      </c>
      <c r="K7" s="1">
        <v>3.4</v>
      </c>
      <c r="L7" s="1">
        <v>1.8</v>
      </c>
      <c r="M7" s="1">
        <v>1.7</v>
      </c>
      <c r="N7" s="1">
        <v>2.9</v>
      </c>
      <c r="P7" s="1">
        <v>5.3</v>
      </c>
      <c r="Q7" s="1">
        <v>5.3</v>
      </c>
      <c r="R7" s="1">
        <v>13.6</v>
      </c>
      <c r="S7" s="1">
        <v>10.4</v>
      </c>
    </row>
    <row r="8" spans="1:19" ht="15">
      <c r="A8" s="3" t="s">
        <v>7</v>
      </c>
      <c r="B8" s="29">
        <v>-1.4</v>
      </c>
      <c r="C8" s="29">
        <v>-0.40000000000000036</v>
      </c>
      <c r="D8" s="29">
        <v>-1</v>
      </c>
      <c r="E8" s="29">
        <v>-2.6999999999999993</v>
      </c>
      <c r="F8" s="1">
        <f t="shared" si="4"/>
        <v>-1.4</v>
      </c>
      <c r="G8" s="1">
        <f t="shared" si="5"/>
        <v>-0.40000000000000036</v>
      </c>
      <c r="H8" s="1">
        <f t="shared" si="6"/>
        <v>-1</v>
      </c>
      <c r="I8" s="1">
        <f t="shared" si="7"/>
        <v>-2.6999999999999993</v>
      </c>
      <c r="J8" s="1">
        <v>2.5</v>
      </c>
      <c r="K8" s="1">
        <v>1.4</v>
      </c>
      <c r="L8" s="1">
        <v>1.4</v>
      </c>
      <c r="M8" s="1">
        <v>1.1</v>
      </c>
      <c r="N8" s="1">
        <v>3.2</v>
      </c>
      <c r="O8" s="1">
        <v>2.8</v>
      </c>
      <c r="P8" s="1">
        <v>6</v>
      </c>
      <c r="Q8" s="1">
        <v>5</v>
      </c>
      <c r="R8" s="1">
        <v>13</v>
      </c>
      <c r="S8" s="1">
        <v>10.3</v>
      </c>
    </row>
    <row r="9" spans="1:19" ht="15">
      <c r="A9" s="3" t="s">
        <v>93</v>
      </c>
      <c r="B9" s="29">
        <v>-1.6000000000000005</v>
      </c>
      <c r="C9" s="29">
        <v>-0.5</v>
      </c>
      <c r="D9" s="29">
        <v>-0.5999999999999996</v>
      </c>
      <c r="E9" s="29">
        <v>-2.6999999999999993</v>
      </c>
      <c r="F9" s="1">
        <f t="shared" si="4"/>
        <v>-1.6000000000000005</v>
      </c>
      <c r="G9" s="1">
        <f t="shared" si="5"/>
        <v>-0.5</v>
      </c>
      <c r="H9" s="1">
        <f t="shared" si="6"/>
        <v>-0.5999999999999996</v>
      </c>
      <c r="I9" s="1">
        <f t="shared" si="7"/>
        <v>-2.6999999999999993</v>
      </c>
      <c r="J9" s="1">
        <v>4.8</v>
      </c>
      <c r="K9" s="1">
        <v>3.3</v>
      </c>
      <c r="L9" s="1">
        <v>0.4</v>
      </c>
      <c r="M9" s="1">
        <v>0.3</v>
      </c>
      <c r="N9" s="1">
        <v>1.9</v>
      </c>
      <c r="O9" s="1">
        <v>1.4</v>
      </c>
      <c r="P9" s="1">
        <v>5</v>
      </c>
      <c r="Q9" s="1">
        <v>4.4</v>
      </c>
      <c r="R9" s="1">
        <v>12.1</v>
      </c>
      <c r="S9" s="1">
        <v>9.4</v>
      </c>
    </row>
    <row r="10" spans="1:19" ht="15">
      <c r="A10" s="3" t="s">
        <v>14</v>
      </c>
      <c r="B10" s="29">
        <v>-2.2</v>
      </c>
      <c r="C10" s="29">
        <v>0.20000000000000018</v>
      </c>
      <c r="D10" s="29">
        <v>-0.20000000000000018</v>
      </c>
      <c r="E10" s="29">
        <v>-2.3000000000000007</v>
      </c>
      <c r="F10" s="1">
        <f t="shared" si="4"/>
        <v>-2.2</v>
      </c>
      <c r="G10" s="1">
        <f t="shared" si="5"/>
        <v>0.20000000000000018</v>
      </c>
      <c r="H10" s="1">
        <f t="shared" si="6"/>
        <v>-0.20000000000000018</v>
      </c>
      <c r="I10" s="1">
        <f t="shared" si="7"/>
        <v>-2.3000000000000007</v>
      </c>
      <c r="J10" s="1">
        <v>7.4</v>
      </c>
      <c r="K10" s="1">
        <v>5.4</v>
      </c>
      <c r="L10" s="1">
        <v>1.4</v>
      </c>
      <c r="M10" s="1">
        <v>1.2</v>
      </c>
      <c r="N10" s="1">
        <v>4.2</v>
      </c>
      <c r="O10" s="1">
        <v>4.4</v>
      </c>
      <c r="P10" s="1">
        <v>6.8</v>
      </c>
      <c r="Q10" s="1">
        <v>6.6</v>
      </c>
      <c r="R10" s="1">
        <v>19.8</v>
      </c>
      <c r="S10" s="1">
        <v>17.5</v>
      </c>
    </row>
    <row r="11" spans="1:19" ht="15">
      <c r="A11" s="3" t="s">
        <v>11</v>
      </c>
      <c r="B11" s="29">
        <v>-2.6000000000000005</v>
      </c>
      <c r="C11" s="29">
        <v>0.20000000000000018</v>
      </c>
      <c r="D11" s="29">
        <v>0.1999999999999993</v>
      </c>
      <c r="E11" s="29">
        <v>-2.3000000000000007</v>
      </c>
      <c r="F11" s="1">
        <f t="shared" si="4"/>
        <v>-2.6000000000000005</v>
      </c>
      <c r="G11" s="1">
        <f t="shared" si="5"/>
        <v>0.20000000000000018</v>
      </c>
      <c r="H11" s="1">
        <f t="shared" si="6"/>
        <v>0.1999999999999993</v>
      </c>
      <c r="I11" s="1">
        <f t="shared" si="7"/>
        <v>-2.3000000000000007</v>
      </c>
      <c r="J11" s="1">
        <v>6.5</v>
      </c>
      <c r="K11" s="1">
        <v>3.6</v>
      </c>
      <c r="L11" s="1">
        <v>0.2</v>
      </c>
      <c r="M11" s="1">
        <v>0.5</v>
      </c>
      <c r="N11" s="1">
        <v>3.5</v>
      </c>
      <c r="O11" s="1">
        <v>3.7</v>
      </c>
      <c r="P11" s="1">
        <v>15.3</v>
      </c>
      <c r="Q11" s="1">
        <v>15.5</v>
      </c>
      <c r="R11" s="1">
        <v>25.5</v>
      </c>
      <c r="S11" s="1">
        <v>23.2</v>
      </c>
    </row>
    <row r="12" spans="1:19" ht="15">
      <c r="A12" s="3" t="s">
        <v>20</v>
      </c>
      <c r="B12" s="29">
        <v>-0.9999999999999991</v>
      </c>
      <c r="C12" s="29">
        <v>-0.5</v>
      </c>
      <c r="D12" s="29">
        <v>-0.9000000000000004</v>
      </c>
      <c r="E12" s="29">
        <v>-2.299999999999999</v>
      </c>
      <c r="F12" s="1">
        <f t="shared" si="4"/>
        <v>-0.9999999999999991</v>
      </c>
      <c r="G12" s="1">
        <f t="shared" si="5"/>
        <v>-0.5</v>
      </c>
      <c r="H12" s="1">
        <f t="shared" si="6"/>
        <v>-0.9000000000000004</v>
      </c>
      <c r="I12" s="1">
        <f t="shared" si="7"/>
        <v>-2.299999999999999</v>
      </c>
      <c r="J12" s="1">
        <v>2.8</v>
      </c>
      <c r="K12" s="1">
        <v>2.2</v>
      </c>
      <c r="L12" s="1">
        <v>1.4</v>
      </c>
      <c r="M12" s="1">
        <v>1</v>
      </c>
      <c r="N12" s="1">
        <v>6.5</v>
      </c>
      <c r="O12" s="1">
        <v>6</v>
      </c>
      <c r="P12" s="1">
        <v>5</v>
      </c>
      <c r="Q12" s="1">
        <v>4.1</v>
      </c>
      <c r="R12" s="1">
        <v>15.7</v>
      </c>
      <c r="S12" s="1">
        <v>13.4</v>
      </c>
    </row>
    <row r="13" spans="1:19" ht="15">
      <c r="A13" s="3" t="s">
        <v>16</v>
      </c>
      <c r="B13" s="29">
        <v>-1.1999999999999993</v>
      </c>
      <c r="C13" s="29">
        <v>-0.7999999999999998</v>
      </c>
      <c r="D13" s="29">
        <v>-0.09999999999999964</v>
      </c>
      <c r="E13" s="29">
        <v>-2.0000000000000018</v>
      </c>
      <c r="F13" s="1">
        <f t="shared" si="4"/>
        <v>-1.1999999999999993</v>
      </c>
      <c r="G13" s="1">
        <f t="shared" si="5"/>
        <v>-0.7999999999999998</v>
      </c>
      <c r="H13" s="1">
        <f t="shared" si="6"/>
        <v>-0.09999999999999964</v>
      </c>
      <c r="I13" s="1">
        <f t="shared" si="7"/>
        <v>-2.0000000000000018</v>
      </c>
      <c r="J13" s="1">
        <v>4.5</v>
      </c>
      <c r="K13" s="1">
        <v>3.5</v>
      </c>
      <c r="L13" s="1">
        <v>1.1</v>
      </c>
      <c r="M13" s="1">
        <v>0.9</v>
      </c>
      <c r="N13" s="1">
        <v>2.9</v>
      </c>
      <c r="O13" s="1">
        <v>2.1</v>
      </c>
      <c r="P13" s="1">
        <v>7.6</v>
      </c>
      <c r="Q13" s="1">
        <v>7.5</v>
      </c>
      <c r="R13" s="1">
        <v>16.1</v>
      </c>
      <c r="S13" s="1">
        <v>14.1</v>
      </c>
    </row>
    <row r="14" spans="1:19" ht="15">
      <c r="A14" s="3" t="s">
        <v>1</v>
      </c>
      <c r="B14" s="29">
        <v>0.09999999999999964</v>
      </c>
      <c r="C14" s="29">
        <v>-0.6000000000000001</v>
      </c>
      <c r="D14" s="29">
        <v>-1.1000000000000005</v>
      </c>
      <c r="E14" s="29">
        <v>-1.6999999999999993</v>
      </c>
      <c r="F14" s="1">
        <f t="shared" si="4"/>
        <v>0.09999999999999964</v>
      </c>
      <c r="G14" s="1">
        <f t="shared" si="5"/>
        <v>-0.6000000000000001</v>
      </c>
      <c r="H14" s="1">
        <f t="shared" si="6"/>
        <v>-1.1000000000000005</v>
      </c>
      <c r="I14" s="1">
        <f t="shared" si="7"/>
        <v>-1.6999999999999993</v>
      </c>
      <c r="J14" s="1">
        <v>2.6</v>
      </c>
      <c r="K14" s="1">
        <v>2.3</v>
      </c>
      <c r="L14" s="1">
        <v>1.3</v>
      </c>
      <c r="M14" s="1">
        <v>1.7</v>
      </c>
      <c r="N14" s="1">
        <v>3.1</v>
      </c>
      <c r="O14" s="1">
        <v>2.5</v>
      </c>
      <c r="P14" s="1">
        <v>7.4</v>
      </c>
      <c r="Q14" s="1">
        <v>6.3</v>
      </c>
      <c r="R14" s="1">
        <v>14.5</v>
      </c>
      <c r="S14" s="1">
        <v>12.8</v>
      </c>
    </row>
    <row r="15" spans="1:19" ht="15">
      <c r="A15" s="3" t="s">
        <v>15</v>
      </c>
      <c r="B15" s="29">
        <v>-1.4000000000000004</v>
      </c>
      <c r="C15" s="29">
        <v>-0.20000000000000018</v>
      </c>
      <c r="D15" s="29">
        <v>-0.09999999999999964</v>
      </c>
      <c r="E15" s="29">
        <v>-1.6999999999999993</v>
      </c>
      <c r="F15" s="1">
        <f t="shared" si="4"/>
        <v>-1.4000000000000004</v>
      </c>
      <c r="G15" s="1">
        <f t="shared" si="5"/>
        <v>-0.20000000000000018</v>
      </c>
      <c r="H15" s="1">
        <f t="shared" si="6"/>
        <v>-0.09999999999999964</v>
      </c>
      <c r="I15" s="1">
        <f t="shared" si="7"/>
        <v>-1.6999999999999993</v>
      </c>
      <c r="J15" s="1">
        <v>12.9</v>
      </c>
      <c r="K15" s="1">
        <v>11.5</v>
      </c>
      <c r="L15" s="1">
        <v>0.3</v>
      </c>
      <c r="M15" s="1">
        <v>0.3</v>
      </c>
      <c r="N15" s="1">
        <v>3.2</v>
      </c>
      <c r="O15" s="1">
        <v>3</v>
      </c>
      <c r="P15" s="1">
        <v>8.9</v>
      </c>
      <c r="Q15" s="1">
        <v>8.8</v>
      </c>
      <c r="R15" s="1">
        <v>25.3</v>
      </c>
      <c r="S15" s="1">
        <v>23.6</v>
      </c>
    </row>
    <row r="16" spans="1:19" ht="15">
      <c r="A16" s="3" t="s">
        <v>2</v>
      </c>
      <c r="B16" s="29">
        <v>-0.8999999999999995</v>
      </c>
      <c r="C16" s="29">
        <v>-0.20000000000000018</v>
      </c>
      <c r="D16" s="29">
        <v>-0.40000000000000036</v>
      </c>
      <c r="E16" s="29">
        <v>-1.5999999999999996</v>
      </c>
      <c r="F16" s="1">
        <f t="shared" si="4"/>
        <v>-0.8999999999999995</v>
      </c>
      <c r="G16" s="1">
        <f t="shared" si="5"/>
        <v>-0.20000000000000018</v>
      </c>
      <c r="H16" s="1">
        <f t="shared" si="6"/>
        <v>-0.40000000000000036</v>
      </c>
      <c r="I16" s="1">
        <f t="shared" si="7"/>
        <v>-1.5999999999999996</v>
      </c>
      <c r="J16" s="1">
        <v>3</v>
      </c>
      <c r="K16" s="1">
        <v>2.2</v>
      </c>
      <c r="L16" s="1">
        <v>0.8</v>
      </c>
      <c r="M16" s="1">
        <v>0.7</v>
      </c>
      <c r="N16" s="1">
        <v>3.7</v>
      </c>
      <c r="O16" s="1">
        <v>3.5</v>
      </c>
      <c r="P16" s="1">
        <v>6.5</v>
      </c>
      <c r="Q16" s="1">
        <v>6.1</v>
      </c>
      <c r="R16" s="1">
        <v>14.1</v>
      </c>
      <c r="S16" s="1">
        <v>12.5</v>
      </c>
    </row>
    <row r="17" spans="1:19" ht="15">
      <c r="A17" s="3" t="s">
        <v>17</v>
      </c>
      <c r="B17" s="29">
        <v>-1.2999999999999996</v>
      </c>
      <c r="C17" s="29">
        <v>-0.2999999999999998</v>
      </c>
      <c r="D17" s="29">
        <v>0.20000000000000018</v>
      </c>
      <c r="E17" s="29">
        <v>-1.4000000000000004</v>
      </c>
      <c r="F17" s="1">
        <f t="shared" si="4"/>
        <v>-1.2999999999999996</v>
      </c>
      <c r="G17" s="1">
        <f t="shared" si="5"/>
        <v>-0.2999999999999998</v>
      </c>
      <c r="H17" s="1">
        <f t="shared" si="6"/>
        <v>0.20000000000000018</v>
      </c>
      <c r="I17" s="1">
        <f t="shared" si="7"/>
        <v>-1.4000000000000004</v>
      </c>
      <c r="J17" s="1">
        <v>2.3</v>
      </c>
      <c r="K17" s="1">
        <v>1.1</v>
      </c>
      <c r="L17" s="1">
        <v>0.8</v>
      </c>
      <c r="M17" s="1">
        <v>0.7</v>
      </c>
      <c r="N17" s="1">
        <v>1.4</v>
      </c>
      <c r="O17" s="1">
        <v>1.1</v>
      </c>
      <c r="P17" s="1">
        <v>7</v>
      </c>
      <c r="Q17" s="1">
        <v>7.2</v>
      </c>
      <c r="R17" s="1">
        <v>11.4</v>
      </c>
      <c r="S17" s="1">
        <v>10</v>
      </c>
    </row>
    <row r="18" spans="1:19" ht="15">
      <c r="A18" s="3" t="s">
        <v>12</v>
      </c>
      <c r="B18" s="29">
        <v>-0.6000000000000001</v>
      </c>
      <c r="C18" s="29">
        <v>-0.09999999999999998</v>
      </c>
      <c r="D18" s="29">
        <v>-0.20000000000000018</v>
      </c>
      <c r="E18" s="29">
        <v>-1</v>
      </c>
      <c r="F18" s="1">
        <f t="shared" si="4"/>
        <v>-0.6000000000000001</v>
      </c>
      <c r="G18" s="1">
        <f t="shared" si="5"/>
        <v>-0.09999999999999998</v>
      </c>
      <c r="H18" s="1">
        <f t="shared" si="6"/>
        <v>-0.20000000000000018</v>
      </c>
      <c r="I18" s="1">
        <f t="shared" si="7"/>
        <v>-1</v>
      </c>
      <c r="J18" s="1">
        <v>3</v>
      </c>
      <c r="K18" s="1">
        <v>2.4</v>
      </c>
      <c r="L18" s="1">
        <v>0.2</v>
      </c>
      <c r="M18" s="1">
        <v>0.2</v>
      </c>
      <c r="N18" s="1">
        <v>1</v>
      </c>
      <c r="O18" s="1">
        <v>0.9</v>
      </c>
      <c r="P18" s="1">
        <v>4.2</v>
      </c>
      <c r="Q18" s="1">
        <v>4</v>
      </c>
      <c r="R18" s="1">
        <v>8.4</v>
      </c>
      <c r="S18" s="1">
        <v>7.4</v>
      </c>
    </row>
    <row r="19" spans="1:19" ht="15">
      <c r="A19" s="3" t="s">
        <v>23</v>
      </c>
      <c r="B19" s="29">
        <v>-1.1</v>
      </c>
      <c r="C19" s="29">
        <v>-0.10000000000000009</v>
      </c>
      <c r="D19" s="29">
        <v>0.09999999999999964</v>
      </c>
      <c r="E19" s="29">
        <v>-1</v>
      </c>
      <c r="F19" s="1">
        <f t="shared" si="4"/>
        <v>-1.1</v>
      </c>
      <c r="G19" s="1">
        <f t="shared" si="5"/>
        <v>-0.10000000000000009</v>
      </c>
      <c r="H19" s="1">
        <f t="shared" si="6"/>
        <v>0.09999999999999964</v>
      </c>
      <c r="I19" s="1">
        <f t="shared" si="7"/>
        <v>-1</v>
      </c>
      <c r="J19" s="1">
        <v>4.1</v>
      </c>
      <c r="K19" s="1">
        <v>3</v>
      </c>
      <c r="L19" s="1">
        <v>0.4</v>
      </c>
      <c r="M19" s="1">
        <v>0.4</v>
      </c>
      <c r="N19" s="1">
        <v>2.6</v>
      </c>
      <c r="O19" s="1">
        <v>2.5</v>
      </c>
      <c r="P19" s="1">
        <v>6.7</v>
      </c>
      <c r="Q19" s="1">
        <v>6.8</v>
      </c>
      <c r="R19" s="1">
        <v>13.8</v>
      </c>
      <c r="S19" s="1">
        <v>12.8</v>
      </c>
    </row>
    <row r="20" spans="1:19" ht="15">
      <c r="A20" s="3" t="s">
        <v>29</v>
      </c>
      <c r="B20" s="29">
        <v>-0.6999999999999993</v>
      </c>
      <c r="C20" s="29">
        <v>-0.10000000000000009</v>
      </c>
      <c r="D20" s="29">
        <v>0</v>
      </c>
      <c r="E20" s="29">
        <v>-0.9000000000000021</v>
      </c>
      <c r="F20" s="1">
        <f t="shared" si="4"/>
        <v>-0.6999999999999993</v>
      </c>
      <c r="G20" s="1">
        <f t="shared" si="5"/>
        <v>-0.10000000000000009</v>
      </c>
      <c r="H20" s="1">
        <f t="shared" si="6"/>
        <v>0</v>
      </c>
      <c r="I20" s="1">
        <f t="shared" si="7"/>
        <v>-0.9000000000000021</v>
      </c>
      <c r="J20" s="1">
        <v>4.8</v>
      </c>
      <c r="K20" s="1">
        <v>4.4</v>
      </c>
      <c r="L20" s="1">
        <v>1.9</v>
      </c>
      <c r="M20" s="1">
        <v>1.6</v>
      </c>
      <c r="N20" s="1">
        <v>3.7</v>
      </c>
      <c r="O20" s="1">
        <v>3.6</v>
      </c>
      <c r="P20" s="1">
        <v>8.7</v>
      </c>
      <c r="Q20" s="1">
        <v>8.7</v>
      </c>
      <c r="R20" s="1">
        <v>19.1</v>
      </c>
      <c r="S20" s="1">
        <v>18.2</v>
      </c>
    </row>
    <row r="21" spans="1:19" ht="15">
      <c r="A21" s="3" t="s">
        <v>99</v>
      </c>
      <c r="B21" s="29"/>
      <c r="C21" s="29">
        <v>0</v>
      </c>
      <c r="D21" s="29">
        <v>-0.09999999999999964</v>
      </c>
      <c r="E21" s="29">
        <v>-0.8000000000000007</v>
      </c>
      <c r="F21" s="1" t="str">
        <f t="shared" si="4"/>
        <v/>
      </c>
      <c r="G21" s="1">
        <f t="shared" si="5"/>
        <v>0</v>
      </c>
      <c r="H21" s="1">
        <f t="shared" si="6"/>
        <v>-0.09999999999999964</v>
      </c>
      <c r="I21" s="1">
        <f t="shared" si="7"/>
        <v>-0.8000000000000007</v>
      </c>
      <c r="J21" s="1">
        <v>2.1</v>
      </c>
      <c r="K21" s="1">
        <v>1.6</v>
      </c>
      <c r="N21" s="1">
        <v>0.4</v>
      </c>
      <c r="O21" s="1">
        <v>0.4</v>
      </c>
      <c r="P21" s="1">
        <v>7</v>
      </c>
      <c r="Q21" s="1">
        <v>6.9</v>
      </c>
      <c r="R21" s="1">
        <v>9.9</v>
      </c>
      <c r="S21" s="1">
        <v>9.1</v>
      </c>
    </row>
    <row r="22" spans="1:19" ht="15">
      <c r="A22" s="3" t="s">
        <v>9</v>
      </c>
      <c r="B22" s="29">
        <v>-0.5</v>
      </c>
      <c r="C22" s="29">
        <v>-0.30000000000000027</v>
      </c>
      <c r="D22" s="29">
        <v>0</v>
      </c>
      <c r="E22" s="29">
        <v>-0.8000000000000007</v>
      </c>
      <c r="F22" s="1">
        <f t="shared" si="4"/>
        <v>-0.5</v>
      </c>
      <c r="G22" s="1">
        <f t="shared" si="5"/>
        <v>-0.30000000000000027</v>
      </c>
      <c r="H22" s="1">
        <f t="shared" si="6"/>
        <v>0</v>
      </c>
      <c r="I22" s="1">
        <f t="shared" si="7"/>
        <v>-0.8000000000000007</v>
      </c>
      <c r="J22" s="1">
        <v>3.1</v>
      </c>
      <c r="K22" s="1">
        <v>2.8</v>
      </c>
      <c r="L22" s="1">
        <v>2.9</v>
      </c>
      <c r="M22" s="1">
        <v>2.7</v>
      </c>
      <c r="N22" s="1">
        <v>4.2</v>
      </c>
      <c r="O22" s="1">
        <v>3.9</v>
      </c>
      <c r="P22" s="1">
        <v>7.6</v>
      </c>
      <c r="Q22" s="1">
        <v>7.6</v>
      </c>
      <c r="R22" s="1">
        <v>17.8</v>
      </c>
      <c r="S22" s="1">
        <v>17</v>
      </c>
    </row>
    <row r="23" spans="1:19" ht="15">
      <c r="A23" s="3" t="s">
        <v>100</v>
      </c>
      <c r="B23" s="29">
        <v>-0.40000000000000036</v>
      </c>
      <c r="C23" s="29">
        <v>0</v>
      </c>
      <c r="D23" s="29">
        <v>-0.19999999999999973</v>
      </c>
      <c r="E23" s="29">
        <v>-0.7000000000000011</v>
      </c>
      <c r="F23" s="1">
        <f t="shared" si="4"/>
        <v>-0.40000000000000036</v>
      </c>
      <c r="G23" s="1">
        <f t="shared" si="5"/>
        <v>0</v>
      </c>
      <c r="H23" s="1">
        <f t="shared" si="6"/>
        <v>-0.19999999999999973</v>
      </c>
      <c r="I23" s="1">
        <f t="shared" si="7"/>
        <v>-0.7000000000000011</v>
      </c>
      <c r="J23" s="1">
        <v>2.7</v>
      </c>
      <c r="K23" s="1">
        <v>2.3</v>
      </c>
      <c r="L23" s="1">
        <v>0.8</v>
      </c>
      <c r="M23" s="1">
        <v>0.8</v>
      </c>
      <c r="N23" s="1">
        <v>1.5</v>
      </c>
      <c r="O23" s="1">
        <v>1.5</v>
      </c>
      <c r="P23" s="1">
        <v>3.8</v>
      </c>
      <c r="Q23" s="1">
        <v>3.6</v>
      </c>
      <c r="R23" s="1">
        <v>8.8</v>
      </c>
      <c r="S23" s="1">
        <v>8.1</v>
      </c>
    </row>
    <row r="24" spans="1:19" ht="15">
      <c r="A24" s="3" t="s">
        <v>10</v>
      </c>
      <c r="B24" s="29">
        <v>-0.20000000000000018</v>
      </c>
      <c r="C24" s="29">
        <v>-0.2999999999999998</v>
      </c>
      <c r="D24" s="29">
        <v>-0.09999999999999964</v>
      </c>
      <c r="E24" s="29">
        <v>-0.6000000000000014</v>
      </c>
      <c r="F24" s="1">
        <f t="shared" si="4"/>
        <v>-0.20000000000000018</v>
      </c>
      <c r="G24" s="1">
        <f t="shared" si="5"/>
        <v>-0.2999999999999998</v>
      </c>
      <c r="H24" s="1">
        <f t="shared" si="6"/>
        <v>-0.09999999999999964</v>
      </c>
      <c r="I24" s="1">
        <f t="shared" si="7"/>
        <v>-0.6000000000000014</v>
      </c>
      <c r="J24" s="1">
        <v>3.1</v>
      </c>
      <c r="K24" s="1">
        <v>2.8</v>
      </c>
      <c r="L24" s="1">
        <v>1.4</v>
      </c>
      <c r="M24" s="1">
        <v>1.5</v>
      </c>
      <c r="N24" s="1">
        <v>4.7</v>
      </c>
      <c r="O24" s="1">
        <v>4.4</v>
      </c>
      <c r="P24" s="1">
        <v>7.8</v>
      </c>
      <c r="Q24" s="1">
        <v>7.7</v>
      </c>
      <c r="R24" s="1">
        <v>17</v>
      </c>
      <c r="S24" s="1">
        <v>16.4</v>
      </c>
    </row>
    <row r="25" spans="1:19" ht="15">
      <c r="A25" s="3" t="s">
        <v>96</v>
      </c>
      <c r="B25" s="29"/>
      <c r="C25" s="29">
        <v>0.3999999999999999</v>
      </c>
      <c r="D25" s="29">
        <v>-0.3999999999999999</v>
      </c>
      <c r="E25" s="29">
        <v>-0.6000000000000005</v>
      </c>
      <c r="F25" s="1" t="str">
        <f t="shared" si="4"/>
        <v/>
      </c>
      <c r="G25" s="1">
        <f t="shared" si="5"/>
        <v>0.3999999999999999</v>
      </c>
      <c r="H25" s="1">
        <f t="shared" si="6"/>
        <v>-0.3999999999999999</v>
      </c>
      <c r="I25" s="1">
        <f t="shared" si="7"/>
        <v>-0.6000000000000005</v>
      </c>
      <c r="J25" s="1">
        <v>0.8</v>
      </c>
      <c r="N25" s="1">
        <v>1.5</v>
      </c>
      <c r="O25" s="1">
        <v>1.9</v>
      </c>
      <c r="P25" s="1">
        <v>3.9</v>
      </c>
      <c r="Q25" s="1">
        <v>3.5</v>
      </c>
      <c r="R25" s="1">
        <v>6.4</v>
      </c>
      <c r="S25" s="1">
        <v>5.8</v>
      </c>
    </row>
    <row r="26" spans="1:19" ht="15">
      <c r="A26" s="3" t="s">
        <v>28</v>
      </c>
      <c r="B26" s="29">
        <v>-0.7000000000000002</v>
      </c>
      <c r="C26" s="29">
        <v>0.2999999999999998</v>
      </c>
      <c r="D26" s="29">
        <v>-0.20000000000000107</v>
      </c>
      <c r="E26" s="29">
        <v>-0.5999999999999979</v>
      </c>
      <c r="F26" s="1">
        <f t="shared" si="4"/>
        <v>-0.7000000000000002</v>
      </c>
      <c r="G26" s="1">
        <f t="shared" si="5"/>
        <v>0.2999999999999998</v>
      </c>
      <c r="H26" s="1">
        <f t="shared" si="6"/>
        <v>-0.20000000000000107</v>
      </c>
      <c r="I26" s="1">
        <f t="shared" si="7"/>
        <v>-0.5999999999999979</v>
      </c>
      <c r="J26" s="1">
        <v>4.8</v>
      </c>
      <c r="K26" s="1">
        <v>4.1</v>
      </c>
      <c r="L26" s="1">
        <v>0.8</v>
      </c>
      <c r="M26" s="1">
        <v>0.8</v>
      </c>
      <c r="N26" s="1">
        <v>5.2</v>
      </c>
      <c r="O26" s="1">
        <v>5.5</v>
      </c>
      <c r="P26" s="1">
        <v>14.9</v>
      </c>
      <c r="Q26" s="1">
        <v>14.7</v>
      </c>
      <c r="R26" s="1">
        <v>25.7</v>
      </c>
      <c r="S26" s="1">
        <v>25.1</v>
      </c>
    </row>
    <row r="27" spans="1:19" ht="15">
      <c r="A27" s="3" t="s">
        <v>98</v>
      </c>
      <c r="B27" s="29">
        <v>-0.20000000000000018</v>
      </c>
      <c r="C27" s="29">
        <v>-0.19999999999999996</v>
      </c>
      <c r="D27" s="29">
        <v>-0.10000000000000053</v>
      </c>
      <c r="E27" s="29">
        <v>-0.5</v>
      </c>
      <c r="F27" s="1">
        <f t="shared" si="4"/>
        <v>-0.20000000000000018</v>
      </c>
      <c r="G27" s="1">
        <f t="shared" si="5"/>
        <v>-0.19999999999999996</v>
      </c>
      <c r="H27" s="1">
        <f t="shared" si="6"/>
        <v>-0.10000000000000053</v>
      </c>
      <c r="I27" s="1">
        <f t="shared" si="7"/>
        <v>-0.5</v>
      </c>
      <c r="J27" s="1">
        <v>3.7</v>
      </c>
      <c r="K27" s="1">
        <v>3.7</v>
      </c>
      <c r="L27" s="1">
        <v>1</v>
      </c>
      <c r="M27" s="1">
        <v>0.8</v>
      </c>
      <c r="N27" s="1">
        <v>1.2</v>
      </c>
      <c r="O27" s="1">
        <v>1</v>
      </c>
      <c r="P27" s="1">
        <v>6.7</v>
      </c>
      <c r="Q27" s="1">
        <v>6.6</v>
      </c>
      <c r="R27" s="1">
        <v>12.6</v>
      </c>
      <c r="S27" s="1">
        <v>12.1</v>
      </c>
    </row>
    <row r="28" spans="1:19" ht="15">
      <c r="A28" s="3" t="s">
        <v>92</v>
      </c>
      <c r="B28" s="29">
        <v>0</v>
      </c>
      <c r="C28" s="29">
        <v>0</v>
      </c>
      <c r="D28" s="29">
        <v>-0.5</v>
      </c>
      <c r="E28" s="29">
        <v>-0.40000000000000036</v>
      </c>
      <c r="F28" s="1">
        <f t="shared" si="4"/>
        <v>0</v>
      </c>
      <c r="G28" s="1">
        <f t="shared" si="5"/>
        <v>0</v>
      </c>
      <c r="H28" s="1">
        <f t="shared" si="6"/>
        <v>-0.5</v>
      </c>
      <c r="I28" s="1">
        <f t="shared" si="7"/>
        <v>-0.40000000000000036</v>
      </c>
      <c r="J28" s="1">
        <v>2.6</v>
      </c>
      <c r="K28" s="1">
        <v>2.8</v>
      </c>
      <c r="L28" s="1">
        <v>0.3</v>
      </c>
      <c r="M28" s="1">
        <v>0.1</v>
      </c>
      <c r="N28" s="1">
        <v>1.5</v>
      </c>
      <c r="O28" s="1">
        <v>1.5</v>
      </c>
      <c r="P28" s="1">
        <v>5.7</v>
      </c>
      <c r="Q28" s="1">
        <v>5.2</v>
      </c>
      <c r="R28" s="1">
        <v>10</v>
      </c>
      <c r="S28" s="1">
        <v>9.6</v>
      </c>
    </row>
    <row r="29" spans="1:19" ht="15">
      <c r="A29" s="3" t="s">
        <v>22</v>
      </c>
      <c r="B29" s="29">
        <v>-0.19999999999999996</v>
      </c>
      <c r="C29" s="29">
        <v>-0.10000000000000009</v>
      </c>
      <c r="D29" s="29">
        <v>-0.19999999999999973</v>
      </c>
      <c r="E29" s="29">
        <v>-0.39999999999999947</v>
      </c>
      <c r="F29" s="1">
        <f t="shared" si="4"/>
        <v>-0.19999999999999996</v>
      </c>
      <c r="G29" s="1">
        <f t="shared" si="5"/>
        <v>-0.10000000000000009</v>
      </c>
      <c r="H29" s="1">
        <f t="shared" si="6"/>
        <v>-0.19999999999999973</v>
      </c>
      <c r="I29" s="1">
        <f t="shared" si="7"/>
        <v>-0.39999999999999947</v>
      </c>
      <c r="J29" s="1">
        <v>1.5</v>
      </c>
      <c r="K29" s="1">
        <v>1.3</v>
      </c>
      <c r="L29" s="1">
        <v>0.2</v>
      </c>
      <c r="M29" s="1">
        <v>0.2</v>
      </c>
      <c r="N29" s="1">
        <v>1.1</v>
      </c>
      <c r="O29" s="1">
        <v>1</v>
      </c>
      <c r="P29" s="1">
        <v>3.8</v>
      </c>
      <c r="Q29" s="1">
        <v>3.6</v>
      </c>
      <c r="R29" s="1">
        <v>6.6</v>
      </c>
      <c r="S29" s="1">
        <v>6.2</v>
      </c>
    </row>
    <row r="30" spans="1:19" ht="15">
      <c r="A30" s="3" t="s">
        <v>97</v>
      </c>
      <c r="B30" s="29">
        <v>-0.40000000000000036</v>
      </c>
      <c r="C30" s="29">
        <v>0</v>
      </c>
      <c r="D30" s="29">
        <v>0</v>
      </c>
      <c r="E30" s="29">
        <v>-0.20000000000000107</v>
      </c>
      <c r="F30" s="1">
        <f t="shared" si="4"/>
        <v>-0.40000000000000036</v>
      </c>
      <c r="G30" s="1">
        <f t="shared" si="5"/>
        <v>0</v>
      </c>
      <c r="H30" s="1">
        <f t="shared" si="6"/>
        <v>0</v>
      </c>
      <c r="I30" s="1">
        <f t="shared" si="7"/>
        <v>-0.20000000000000107</v>
      </c>
      <c r="J30" s="1">
        <v>3.8</v>
      </c>
      <c r="K30" s="1">
        <v>3.4</v>
      </c>
      <c r="L30" s="1">
        <v>0.4</v>
      </c>
      <c r="M30" s="1">
        <v>0.4</v>
      </c>
      <c r="N30" s="1">
        <v>0.3</v>
      </c>
      <c r="O30" s="1">
        <v>0.3</v>
      </c>
      <c r="P30" s="1">
        <v>5.4</v>
      </c>
      <c r="Q30" s="1">
        <v>5.4</v>
      </c>
      <c r="R30" s="1">
        <v>9.8</v>
      </c>
      <c r="S30" s="1">
        <v>9.6</v>
      </c>
    </row>
    <row r="31" spans="1:19" ht="15">
      <c r="A31" s="3" t="s">
        <v>95</v>
      </c>
      <c r="B31" s="29">
        <v>0.3999999999999999</v>
      </c>
      <c r="C31" s="29">
        <v>0</v>
      </c>
      <c r="D31" s="29">
        <v>-0.3000000000000007</v>
      </c>
      <c r="E31" s="29">
        <v>0</v>
      </c>
      <c r="F31" s="1">
        <f t="shared" si="4"/>
        <v>0.3999999999999999</v>
      </c>
      <c r="G31" s="1">
        <f t="shared" si="5"/>
        <v>0</v>
      </c>
      <c r="H31" s="1">
        <f t="shared" si="6"/>
        <v>-0.3000000000000007</v>
      </c>
      <c r="I31" s="1">
        <f t="shared" si="7"/>
        <v>0</v>
      </c>
      <c r="J31" s="1">
        <v>3</v>
      </c>
      <c r="K31" s="1">
        <v>3.5</v>
      </c>
      <c r="L31" s="1">
        <v>0.6</v>
      </c>
      <c r="M31" s="1">
        <v>0.5</v>
      </c>
      <c r="N31" s="1">
        <v>1.9</v>
      </c>
      <c r="O31" s="1">
        <v>1.9</v>
      </c>
      <c r="P31" s="1">
        <v>9</v>
      </c>
      <c r="Q31" s="1">
        <v>8.7</v>
      </c>
      <c r="R31" s="1">
        <v>14.5</v>
      </c>
      <c r="S31" s="1">
        <v>14.5</v>
      </c>
    </row>
    <row r="32" spans="1:19" ht="15">
      <c r="A32" s="3" t="s">
        <v>6</v>
      </c>
      <c r="B32" s="29">
        <v>0.10000000000000009</v>
      </c>
      <c r="C32" s="29">
        <v>0</v>
      </c>
      <c r="D32" s="29">
        <v>-0.19999999999999973</v>
      </c>
      <c r="E32" s="29">
        <v>0</v>
      </c>
      <c r="F32" s="1">
        <f t="shared" si="4"/>
        <v>0.10000000000000009</v>
      </c>
      <c r="G32" s="1">
        <f t="shared" si="5"/>
        <v>0</v>
      </c>
      <c r="H32" s="1">
        <f t="shared" si="6"/>
        <v>-0.19999999999999973</v>
      </c>
      <c r="I32" s="1">
        <f t="shared" si="7"/>
        <v>0</v>
      </c>
      <c r="J32" s="1">
        <v>0.8</v>
      </c>
      <c r="K32" s="1">
        <v>0.9</v>
      </c>
      <c r="L32" s="1">
        <v>0.2</v>
      </c>
      <c r="M32" s="1">
        <v>0.2</v>
      </c>
      <c r="N32" s="1">
        <v>0.3</v>
      </c>
      <c r="O32" s="1">
        <v>0.3</v>
      </c>
      <c r="P32" s="1">
        <v>3.4</v>
      </c>
      <c r="Q32" s="1">
        <v>3.2</v>
      </c>
      <c r="R32" s="1">
        <v>4.6</v>
      </c>
      <c r="S32" s="1">
        <v>4.6</v>
      </c>
    </row>
    <row r="33" spans="1:19" ht="15">
      <c r="A33" s="3" t="s">
        <v>5</v>
      </c>
      <c r="B33" s="29">
        <v>-0.5</v>
      </c>
      <c r="C33" s="29">
        <v>-0.09999999999999964</v>
      </c>
      <c r="D33" s="29">
        <v>0.9999999999999991</v>
      </c>
      <c r="E33" s="29">
        <v>0.3999999999999986</v>
      </c>
      <c r="F33" s="1">
        <f t="shared" si="4"/>
        <v>-0.5</v>
      </c>
      <c r="G33" s="1">
        <f t="shared" si="5"/>
        <v>-0.09999999999999964</v>
      </c>
      <c r="H33" s="1">
        <f t="shared" si="6"/>
        <v>0.9999999999999991</v>
      </c>
      <c r="I33" s="1">
        <f t="shared" si="7"/>
        <v>0.3999999999999986</v>
      </c>
      <c r="J33" s="1">
        <v>3.4</v>
      </c>
      <c r="K33" s="1">
        <v>2.6</v>
      </c>
      <c r="L33" s="1">
        <v>0.4</v>
      </c>
      <c r="M33" s="1">
        <v>0.7</v>
      </c>
      <c r="N33" s="1">
        <v>4.8</v>
      </c>
      <c r="O33" s="1">
        <v>4.7</v>
      </c>
      <c r="P33" s="1">
        <v>7.7</v>
      </c>
      <c r="Q33" s="1">
        <v>8.7</v>
      </c>
      <c r="R33" s="1">
        <v>16.3</v>
      </c>
      <c r="S33" s="1">
        <v>16.7</v>
      </c>
    </row>
    <row r="34" spans="1:5" ht="15">
      <c r="A34" s="3"/>
      <c r="B34" s="29"/>
      <c r="C34" s="29"/>
      <c r="D34" s="29"/>
      <c r="E34" s="29"/>
    </row>
    <row r="35" spans="1:19" ht="15">
      <c r="A35" s="3" t="s">
        <v>94</v>
      </c>
      <c r="B35" s="29"/>
      <c r="C35" s="29">
        <v>0.2999999999999998</v>
      </c>
      <c r="D35" s="29">
        <v>-0.7000000000000002</v>
      </c>
      <c r="E35" s="29">
        <v>-1.6000000000000014</v>
      </c>
      <c r="G35" s="1">
        <f>IF(OR(N35="",O35=""),"",O35-N35)</f>
        <v>0.2999999999999998</v>
      </c>
      <c r="H35" s="1">
        <f>IF(OR(P35="",Q35=""),"",Q35-P35)</f>
        <v>-0.7000000000000002</v>
      </c>
      <c r="I35" s="1">
        <f>IF(OR(R35="",S35=""),"",S35-R35)</f>
        <v>-1.6000000000000014</v>
      </c>
      <c r="J35" s="1">
        <v>3.2</v>
      </c>
      <c r="K35" s="1">
        <v>2.2</v>
      </c>
      <c r="N35" s="1">
        <v>2.6</v>
      </c>
      <c r="O35" s="1">
        <v>2.9</v>
      </c>
      <c r="P35" s="1">
        <v>7.8</v>
      </c>
      <c r="Q35" s="1">
        <v>7.1</v>
      </c>
      <c r="R35" s="1">
        <v>13.8</v>
      </c>
      <c r="S35" s="1">
        <v>12.2</v>
      </c>
    </row>
    <row r="36" spans="1:19" ht="15">
      <c r="A36" s="3" t="s">
        <v>30</v>
      </c>
      <c r="B36" s="29">
        <v>0.09999999999999964</v>
      </c>
      <c r="C36" s="29">
        <v>-1.0999999999999996</v>
      </c>
      <c r="D36" s="29">
        <v>-0.40000000000000036</v>
      </c>
      <c r="E36" s="29">
        <v>-1.3000000000000007</v>
      </c>
      <c r="F36" s="1">
        <f>IF(OR(J36="",K36="",L36="",M36=""),"",(K36+M36)-(J36+L36))</f>
        <v>0.09999999999999964</v>
      </c>
      <c r="G36" s="1">
        <f>IF(OR(N36="",O36=""),"",O36-N36)</f>
        <v>-1.0999999999999996</v>
      </c>
      <c r="H36" s="1">
        <f>IF(OR(P36="",Q36=""),"",Q36-P36)</f>
        <v>-0.40000000000000036</v>
      </c>
      <c r="I36" s="1">
        <f>IF(OR(R36="",S36=""),"",S36-R36)</f>
        <v>-1.3000000000000007</v>
      </c>
      <c r="J36" s="1">
        <v>4</v>
      </c>
      <c r="K36" s="1">
        <v>3.8</v>
      </c>
      <c r="L36" s="1">
        <v>1</v>
      </c>
      <c r="M36" s="1">
        <v>1.3</v>
      </c>
      <c r="N36" s="1">
        <v>6.3</v>
      </c>
      <c r="O36" s="1">
        <v>5.2</v>
      </c>
      <c r="P36" s="1">
        <v>5.4</v>
      </c>
      <c r="Q36" s="1">
        <v>5</v>
      </c>
      <c r="R36" s="1">
        <v>16.6</v>
      </c>
      <c r="S36" s="1">
        <v>15.3</v>
      </c>
    </row>
    <row r="37" spans="1:19" ht="15">
      <c r="A37" s="3" t="s">
        <v>21</v>
      </c>
      <c r="B37" s="29">
        <v>-0.2999999999999998</v>
      </c>
      <c r="C37" s="29">
        <v>-0.10000000000000009</v>
      </c>
      <c r="D37" s="29">
        <v>0</v>
      </c>
      <c r="E37" s="29">
        <v>-0.40000000000000036</v>
      </c>
      <c r="F37" s="1">
        <f>IF(OR(J37="",K37="",L37="",M37=""),"",(K37+M37)-(J37+L37))</f>
        <v>-0.2999999999999998</v>
      </c>
      <c r="G37" s="1">
        <f>IF(OR(N37="",O37=""),"",O37-N37)</f>
        <v>-0.10000000000000009</v>
      </c>
      <c r="H37" s="1">
        <f>IF(OR(P37="",Q37=""),"",Q37-P37)</f>
        <v>0</v>
      </c>
      <c r="I37" s="1">
        <f>IF(OR(R37="",S37=""),"",S37-R37)</f>
        <v>-0.40000000000000036</v>
      </c>
      <c r="J37" s="1">
        <v>3</v>
      </c>
      <c r="K37" s="1">
        <v>2.3</v>
      </c>
      <c r="L37" s="1">
        <v>1.6</v>
      </c>
      <c r="M37" s="1">
        <v>2</v>
      </c>
      <c r="N37" s="1">
        <v>4</v>
      </c>
      <c r="O37" s="1">
        <v>3.9</v>
      </c>
      <c r="P37" s="1">
        <v>4.8</v>
      </c>
      <c r="Q37" s="1">
        <v>4.8</v>
      </c>
      <c r="R37" s="1">
        <v>13.4</v>
      </c>
      <c r="S37" s="1">
        <v>13</v>
      </c>
    </row>
    <row r="38" spans="1:5" ht="15">
      <c r="A38" s="3"/>
      <c r="B38" s="29"/>
      <c r="C38" s="29"/>
      <c r="D38" s="29"/>
      <c r="E38" s="29"/>
    </row>
    <row r="39" spans="1:19" ht="15">
      <c r="A39" s="3" t="s">
        <v>25</v>
      </c>
      <c r="B39" s="29">
        <v>-1.2999999999999998</v>
      </c>
      <c r="C39" s="29">
        <v>-0.3999999999999999</v>
      </c>
      <c r="D39" s="29">
        <v>0.1999999999999993</v>
      </c>
      <c r="E39" s="29">
        <v>-1.5</v>
      </c>
      <c r="F39" s="1">
        <f>IF(OR(J39="",K39="",L39="",M39=""),"",(K39+M39)-(J39+L39))</f>
        <v>-1.2999999999999998</v>
      </c>
      <c r="G39" s="1">
        <f>IF(OR(N39="",O39=""),"",O39-N39)</f>
        <v>-0.3999999999999999</v>
      </c>
      <c r="H39" s="1">
        <f>IF(OR(P39="",Q39=""),"",Q39-P39)</f>
        <v>0.1999999999999993</v>
      </c>
      <c r="I39" s="1">
        <f>IF(OR(R39="",S39=""),"",S39-R39)</f>
        <v>-1.5</v>
      </c>
      <c r="J39" s="1">
        <v>6.1</v>
      </c>
      <c r="K39" s="1">
        <v>4.7</v>
      </c>
      <c r="L39" s="1">
        <v>0.5</v>
      </c>
      <c r="M39" s="1">
        <v>0.6</v>
      </c>
      <c r="N39" s="1">
        <v>2.5</v>
      </c>
      <c r="O39" s="1">
        <v>2.1</v>
      </c>
      <c r="P39" s="1">
        <v>10.8</v>
      </c>
      <c r="Q39" s="1">
        <v>11</v>
      </c>
      <c r="R39" s="1">
        <v>19.9</v>
      </c>
      <c r="S39" s="1">
        <v>18.4</v>
      </c>
    </row>
    <row r="41" ht="15">
      <c r="A41" s="3" t="s">
        <v>101</v>
      </c>
    </row>
    <row r="42" ht="15">
      <c r="A42" s="5" t="s">
        <v>38</v>
      </c>
    </row>
    <row r="43" spans="2:7" ht="15">
      <c r="B43" s="1">
        <v>1</v>
      </c>
      <c r="C43" s="1">
        <v>2</v>
      </c>
      <c r="D43" s="1">
        <v>3</v>
      </c>
      <c r="F43" s="1">
        <v>5</v>
      </c>
      <c r="G43" s="1">
        <v>6</v>
      </c>
    </row>
    <row r="44" spans="2:6" ht="15">
      <c r="B44" s="1" t="s">
        <v>45</v>
      </c>
      <c r="D44" s="1" t="s">
        <v>44</v>
      </c>
      <c r="F44" s="1" t="s">
        <v>46</v>
      </c>
    </row>
    <row r="45" spans="2:7" ht="15">
      <c r="B45" s="1" t="s">
        <v>80</v>
      </c>
      <c r="C45" s="1" t="s">
        <v>73</v>
      </c>
      <c r="D45" s="1" t="s">
        <v>80</v>
      </c>
      <c r="E45" s="1" t="s">
        <v>73</v>
      </c>
      <c r="F45" s="1" t="s">
        <v>80</v>
      </c>
      <c r="G45" s="1" t="s">
        <v>73</v>
      </c>
    </row>
    <row r="46" spans="1:7" ht="15">
      <c r="A46" s="1" t="s">
        <v>0</v>
      </c>
      <c r="B46" s="30" t="s">
        <v>61</v>
      </c>
      <c r="C46" s="30" t="s">
        <v>61</v>
      </c>
      <c r="D46" s="30" t="s">
        <v>61</v>
      </c>
      <c r="E46" s="30" t="s">
        <v>61</v>
      </c>
      <c r="F46" s="30" t="s">
        <v>61</v>
      </c>
      <c r="G46" s="30" t="s">
        <v>61</v>
      </c>
    </row>
    <row r="47" spans="1:7" ht="15">
      <c r="A47" s="1" t="s">
        <v>3</v>
      </c>
      <c r="B47" s="30" t="s">
        <v>40</v>
      </c>
      <c r="C47" s="30"/>
      <c r="D47" s="30"/>
      <c r="E47" s="30"/>
      <c r="F47" s="30" t="s">
        <v>40</v>
      </c>
      <c r="G47" s="30" t="s">
        <v>40</v>
      </c>
    </row>
    <row r="48" spans="1:7" ht="15">
      <c r="A48" s="1" t="s">
        <v>4</v>
      </c>
      <c r="B48" s="30" t="s">
        <v>40</v>
      </c>
      <c r="C48" s="30" t="s">
        <v>40</v>
      </c>
      <c r="D48" s="30"/>
      <c r="E48" s="30"/>
      <c r="F48" s="30" t="s">
        <v>40</v>
      </c>
      <c r="G48" s="30" t="s">
        <v>40</v>
      </c>
    </row>
    <row r="49" spans="1:7" ht="15">
      <c r="A49" s="1" t="s">
        <v>8</v>
      </c>
      <c r="B49" s="30" t="s">
        <v>40</v>
      </c>
      <c r="C49" s="30" t="s">
        <v>40</v>
      </c>
      <c r="D49" s="30"/>
      <c r="E49" s="30"/>
      <c r="F49" s="30" t="s">
        <v>40</v>
      </c>
      <c r="G49" s="30" t="s">
        <v>40</v>
      </c>
    </row>
    <row r="50" spans="1:7" ht="15">
      <c r="A50" s="1" t="s">
        <v>13</v>
      </c>
      <c r="B50" s="30" t="s">
        <v>40</v>
      </c>
      <c r="C50" s="30" t="s">
        <v>40</v>
      </c>
      <c r="D50" s="30"/>
      <c r="E50" s="30"/>
      <c r="F50" s="30"/>
      <c r="G50" s="30"/>
    </row>
    <row r="51" spans="1:7" ht="15">
      <c r="A51" s="1" t="s">
        <v>19</v>
      </c>
      <c r="B51" s="30" t="s">
        <v>40</v>
      </c>
      <c r="C51" s="30" t="s">
        <v>40</v>
      </c>
      <c r="D51" s="30" t="s">
        <v>40</v>
      </c>
      <c r="E51" s="30" t="s">
        <v>40</v>
      </c>
      <c r="F51" s="30" t="s">
        <v>40</v>
      </c>
      <c r="G51" s="30"/>
    </row>
    <row r="52" spans="1:7" ht="15">
      <c r="A52" s="1" t="s">
        <v>24</v>
      </c>
      <c r="B52" s="30"/>
      <c r="C52" s="30" t="s">
        <v>40</v>
      </c>
      <c r="D52" s="30"/>
      <c r="E52" s="30"/>
      <c r="F52" s="30"/>
      <c r="G52" s="30"/>
    </row>
    <row r="53" spans="1:7" ht="15">
      <c r="A53" s="1" t="s">
        <v>26</v>
      </c>
      <c r="B53" s="30" t="s">
        <v>40</v>
      </c>
      <c r="C53" s="30" t="s">
        <v>40</v>
      </c>
      <c r="D53" s="30"/>
      <c r="E53" s="30"/>
      <c r="F53" s="30" t="s">
        <v>40</v>
      </c>
      <c r="G53" s="30" t="s">
        <v>40</v>
      </c>
    </row>
    <row r="54" spans="1:7" ht="15" customHeight="1">
      <c r="A54" s="1" t="s">
        <v>27</v>
      </c>
      <c r="B54" s="30" t="s">
        <v>40</v>
      </c>
      <c r="C54" s="30" t="s">
        <v>40</v>
      </c>
      <c r="D54" s="30"/>
      <c r="E54" s="30"/>
      <c r="F54" s="30"/>
      <c r="G54" s="30"/>
    </row>
    <row r="57" spans="1:2" ht="15">
      <c r="A57" s="3"/>
      <c r="B57" s="29"/>
    </row>
    <row r="58" spans="1:2" ht="15">
      <c r="A58" s="3"/>
      <c r="B58" s="29"/>
    </row>
    <row r="59" spans="1:2" ht="15">
      <c r="A59" s="3" t="s">
        <v>1</v>
      </c>
      <c r="B59" s="29">
        <v>-1.1000000000000005</v>
      </c>
    </row>
    <row r="60" spans="1:2" ht="15">
      <c r="A60" s="3" t="s">
        <v>7</v>
      </c>
      <c r="B60" s="29">
        <v>-1</v>
      </c>
    </row>
    <row r="61" spans="1:2" ht="15">
      <c r="A61" s="3"/>
      <c r="B61" s="29"/>
    </row>
    <row r="62" spans="1:2" ht="15">
      <c r="A62" s="3"/>
      <c r="B62" s="29"/>
    </row>
    <row r="66" spans="6:14" ht="15">
      <c r="F66" s="1" t="s">
        <v>44</v>
      </c>
      <c r="H66" s="1" t="s">
        <v>45</v>
      </c>
      <c r="J66" s="1" t="s">
        <v>46</v>
      </c>
      <c r="L66" s="1" t="s">
        <v>47</v>
      </c>
      <c r="N66" s="1" t="s">
        <v>32</v>
      </c>
    </row>
    <row r="67" spans="1:15" ht="15">
      <c r="A67" s="1" t="s">
        <v>0</v>
      </c>
      <c r="F67" s="1" t="s">
        <v>80</v>
      </c>
      <c r="G67" s="1" t="s">
        <v>73</v>
      </c>
      <c r="H67" s="1" t="s">
        <v>80</v>
      </c>
      <c r="I67" s="1" t="s">
        <v>73</v>
      </c>
      <c r="J67" s="1" t="s">
        <v>80</v>
      </c>
      <c r="K67" s="1" t="s">
        <v>73</v>
      </c>
      <c r="L67" s="1" t="s">
        <v>80</v>
      </c>
      <c r="M67" s="1" t="s">
        <v>73</v>
      </c>
      <c r="N67" s="1" t="s">
        <v>80</v>
      </c>
      <c r="O67" s="1" t="s">
        <v>73</v>
      </c>
    </row>
    <row r="68" spans="1:15" ht="15">
      <c r="A68" s="1" t="s">
        <v>31</v>
      </c>
      <c r="F68" s="1">
        <v>4.4</v>
      </c>
      <c r="G68" s="1">
        <v>3.8</v>
      </c>
      <c r="H68" s="1">
        <v>0.8</v>
      </c>
      <c r="I68" s="1">
        <v>0.8</v>
      </c>
      <c r="J68" s="1">
        <v>3</v>
      </c>
      <c r="K68" s="1">
        <v>2.9</v>
      </c>
      <c r="L68" s="1">
        <v>7.2</v>
      </c>
      <c r="M68" s="1">
        <v>7</v>
      </c>
      <c r="N68" s="1">
        <v>15.5</v>
      </c>
      <c r="O68" s="1">
        <v>14.5</v>
      </c>
    </row>
    <row r="70" spans="1:15" ht="15">
      <c r="A70" s="1" t="s">
        <v>2</v>
      </c>
      <c r="F70" s="1">
        <v>3</v>
      </c>
      <c r="G70" s="1">
        <v>2.2</v>
      </c>
      <c r="H70" s="1">
        <v>0.8</v>
      </c>
      <c r="I70" s="1">
        <v>0.7</v>
      </c>
      <c r="J70" s="1">
        <v>3.7</v>
      </c>
      <c r="K70" s="1">
        <v>3.5</v>
      </c>
      <c r="L70" s="1">
        <v>6.5</v>
      </c>
      <c r="M70" s="1">
        <v>6.1</v>
      </c>
      <c r="N70" s="1">
        <v>14.1</v>
      </c>
      <c r="O70" s="1">
        <v>12.5</v>
      </c>
    </row>
    <row r="71" spans="1:15" ht="15">
      <c r="A71" s="1" t="s">
        <v>3</v>
      </c>
      <c r="F71" s="1">
        <v>3.8</v>
      </c>
      <c r="G71" s="1">
        <v>3.4</v>
      </c>
      <c r="H71" s="1">
        <v>0.4</v>
      </c>
      <c r="I71" s="1">
        <v>0.4</v>
      </c>
      <c r="J71" s="1">
        <v>0.3</v>
      </c>
      <c r="K71" s="1">
        <v>0.3</v>
      </c>
      <c r="L71" s="1">
        <v>5.4</v>
      </c>
      <c r="M71" s="1">
        <v>5.4</v>
      </c>
      <c r="N71" s="1">
        <v>9.8</v>
      </c>
      <c r="O71" s="1">
        <v>9.6</v>
      </c>
    </row>
    <row r="72" spans="1:15" ht="15">
      <c r="A72" s="1" t="s">
        <v>6</v>
      </c>
      <c r="F72" s="1">
        <v>0.8</v>
      </c>
      <c r="G72" s="1">
        <v>0.9</v>
      </c>
      <c r="H72" s="1">
        <v>0.2</v>
      </c>
      <c r="I72" s="1">
        <v>0.2</v>
      </c>
      <c r="J72" s="1">
        <v>0.3</v>
      </c>
      <c r="K72" s="1">
        <v>0.3</v>
      </c>
      <c r="L72" s="1">
        <v>3.4</v>
      </c>
      <c r="M72" s="1">
        <v>3.2</v>
      </c>
      <c r="N72" s="1">
        <v>4.6</v>
      </c>
      <c r="O72" s="1">
        <v>4.6</v>
      </c>
    </row>
    <row r="73" spans="1:15" ht="15">
      <c r="A73" s="1" t="s">
        <v>7</v>
      </c>
      <c r="F73" s="1">
        <v>2.5</v>
      </c>
      <c r="G73" s="1">
        <v>1.4</v>
      </c>
      <c r="H73" s="1">
        <v>1.4</v>
      </c>
      <c r="I73" s="1">
        <v>1.1</v>
      </c>
      <c r="J73" s="1">
        <v>3.2</v>
      </c>
      <c r="K73" s="1">
        <v>2.8</v>
      </c>
      <c r="L73" s="1">
        <v>6</v>
      </c>
      <c r="M73" s="1">
        <v>5</v>
      </c>
      <c r="N73" s="1">
        <v>13</v>
      </c>
      <c r="O73" s="1">
        <v>10.3</v>
      </c>
    </row>
    <row r="74" spans="1:15" ht="15">
      <c r="A74" s="1" t="s">
        <v>33</v>
      </c>
      <c r="F74" s="1">
        <v>2.7</v>
      </c>
      <c r="G74" s="1">
        <v>2.3</v>
      </c>
      <c r="H74" s="1">
        <v>0.8</v>
      </c>
      <c r="I74" s="1">
        <v>0.8</v>
      </c>
      <c r="J74" s="1">
        <v>1.5</v>
      </c>
      <c r="K74" s="1">
        <v>1.5</v>
      </c>
      <c r="L74" s="1">
        <v>3.8</v>
      </c>
      <c r="M74" s="1">
        <v>3.6</v>
      </c>
      <c r="N74" s="1">
        <v>8.8</v>
      </c>
      <c r="O74" s="1">
        <v>8.1</v>
      </c>
    </row>
    <row r="75" spans="1:15" ht="15">
      <c r="A75" s="1" t="s">
        <v>8</v>
      </c>
      <c r="F75" s="1">
        <v>3.7</v>
      </c>
      <c r="G75" s="1">
        <v>3.7</v>
      </c>
      <c r="H75" s="1">
        <v>1</v>
      </c>
      <c r="I75" s="1">
        <v>0.8</v>
      </c>
      <c r="J75" s="1">
        <v>1.2</v>
      </c>
      <c r="K75" s="1">
        <v>1</v>
      </c>
      <c r="L75" s="1">
        <v>6.7</v>
      </c>
      <c r="M75" s="1">
        <v>6.6</v>
      </c>
      <c r="N75" s="1">
        <v>12.6</v>
      </c>
      <c r="O75" s="1">
        <v>12.1</v>
      </c>
    </row>
    <row r="76" spans="1:15" ht="15">
      <c r="A76" s="1" t="s">
        <v>14</v>
      </c>
      <c r="F76" s="1">
        <v>7.4</v>
      </c>
      <c r="G76" s="1">
        <v>5.4</v>
      </c>
      <c r="H76" s="1">
        <v>1.4</v>
      </c>
      <c r="I76" s="1">
        <v>1.2</v>
      </c>
      <c r="J76" s="1">
        <v>4.2</v>
      </c>
      <c r="K76" s="1">
        <v>4.4</v>
      </c>
      <c r="L76" s="1">
        <v>6.8</v>
      </c>
      <c r="M76" s="1">
        <v>6.6</v>
      </c>
      <c r="N76" s="1">
        <v>19.8</v>
      </c>
      <c r="O76" s="1">
        <v>17.5</v>
      </c>
    </row>
    <row r="77" spans="1:15" ht="15">
      <c r="A77" s="1" t="s">
        <v>11</v>
      </c>
      <c r="F77" s="1">
        <v>6.5</v>
      </c>
      <c r="G77" s="1">
        <v>3.6</v>
      </c>
      <c r="H77" s="1">
        <v>0.2</v>
      </c>
      <c r="I77" s="1">
        <v>0.5</v>
      </c>
      <c r="J77" s="1">
        <v>3.5</v>
      </c>
      <c r="K77" s="1">
        <v>3.7</v>
      </c>
      <c r="L77" s="1">
        <v>15.3</v>
      </c>
      <c r="M77" s="1">
        <v>15.5</v>
      </c>
      <c r="N77" s="1">
        <v>25.5</v>
      </c>
      <c r="O77" s="1">
        <v>23.2</v>
      </c>
    </row>
    <row r="78" spans="1:15" ht="15">
      <c r="A78" s="1" t="s">
        <v>28</v>
      </c>
      <c r="F78" s="1">
        <v>4.8</v>
      </c>
      <c r="G78" s="1">
        <v>4.1</v>
      </c>
      <c r="H78" s="1">
        <v>0.8</v>
      </c>
      <c r="I78" s="1">
        <v>0.8</v>
      </c>
      <c r="J78" s="1">
        <v>5.2</v>
      </c>
      <c r="K78" s="1">
        <v>5.5</v>
      </c>
      <c r="L78" s="1">
        <v>14.9</v>
      </c>
      <c r="M78" s="1">
        <v>14.7</v>
      </c>
      <c r="N78" s="1">
        <v>25.7</v>
      </c>
      <c r="O78" s="1">
        <v>25.1</v>
      </c>
    </row>
    <row r="79" spans="1:15" ht="15">
      <c r="A79" s="1" t="s">
        <v>10</v>
      </c>
      <c r="F79" s="1">
        <v>3.1</v>
      </c>
      <c r="G79" s="1">
        <v>2.8</v>
      </c>
      <c r="H79" s="1">
        <v>1.4</v>
      </c>
      <c r="I79" s="1">
        <v>1.5</v>
      </c>
      <c r="J79" s="1">
        <v>4.7</v>
      </c>
      <c r="K79" s="1">
        <v>4.4</v>
      </c>
      <c r="L79" s="1">
        <v>7.8</v>
      </c>
      <c r="M79" s="1">
        <v>7.7</v>
      </c>
      <c r="N79" s="1">
        <v>17</v>
      </c>
      <c r="O79" s="1">
        <v>16.4</v>
      </c>
    </row>
    <row r="80" spans="1:15" ht="15">
      <c r="A80" s="1" t="s">
        <v>4</v>
      </c>
      <c r="F80" s="1">
        <v>3</v>
      </c>
      <c r="G80" s="1">
        <v>3.5</v>
      </c>
      <c r="H80" s="1">
        <v>0.6</v>
      </c>
      <c r="I80" s="1">
        <v>0.5</v>
      </c>
      <c r="J80" s="1">
        <v>1.9</v>
      </c>
      <c r="K80" s="1">
        <v>1.9</v>
      </c>
      <c r="L80" s="1">
        <v>9</v>
      </c>
      <c r="M80" s="1">
        <v>8.7</v>
      </c>
      <c r="N80" s="1">
        <v>14.5</v>
      </c>
      <c r="O80" s="1">
        <v>14.5</v>
      </c>
    </row>
    <row r="81" spans="1:15" ht="15">
      <c r="A81" s="1" t="s">
        <v>15</v>
      </c>
      <c r="F81" s="1">
        <v>12.9</v>
      </c>
      <c r="G81" s="1">
        <v>11.5</v>
      </c>
      <c r="H81" s="1">
        <v>0.3</v>
      </c>
      <c r="I81" s="1">
        <v>0.3</v>
      </c>
      <c r="J81" s="1">
        <v>3.2</v>
      </c>
      <c r="K81" s="1">
        <v>3</v>
      </c>
      <c r="L81" s="1">
        <v>8.9</v>
      </c>
      <c r="M81" s="1">
        <v>8.8</v>
      </c>
      <c r="N81" s="1">
        <v>25.3</v>
      </c>
      <c r="O81" s="1">
        <v>23.6</v>
      </c>
    </row>
    <row r="82" spans="1:15" ht="15">
      <c r="A82" s="1" t="s">
        <v>5</v>
      </c>
      <c r="F82" s="1">
        <v>3.4</v>
      </c>
      <c r="G82" s="1">
        <v>2.6</v>
      </c>
      <c r="H82" s="1">
        <v>0.4</v>
      </c>
      <c r="I82" s="1">
        <v>0.7</v>
      </c>
      <c r="J82" s="1">
        <v>4.8</v>
      </c>
      <c r="K82" s="1">
        <v>4.7</v>
      </c>
      <c r="L82" s="1">
        <v>7.7</v>
      </c>
      <c r="M82" s="1">
        <v>8.7</v>
      </c>
      <c r="N82" s="1">
        <v>16.3</v>
      </c>
      <c r="O82" s="1">
        <v>16.7</v>
      </c>
    </row>
    <row r="83" spans="1:15" ht="15">
      <c r="A83" s="1" t="s">
        <v>16</v>
      </c>
      <c r="F83" s="1">
        <v>4.5</v>
      </c>
      <c r="G83" s="1">
        <v>3.5</v>
      </c>
      <c r="H83" s="1">
        <v>1.1</v>
      </c>
      <c r="I83" s="1">
        <v>0.9</v>
      </c>
      <c r="J83" s="1">
        <v>2.9</v>
      </c>
      <c r="K83" s="1">
        <v>2.1</v>
      </c>
      <c r="L83" s="1">
        <v>7.6</v>
      </c>
      <c r="M83" s="1">
        <v>7.5</v>
      </c>
      <c r="N83" s="1">
        <v>16.1</v>
      </c>
      <c r="O83" s="1">
        <v>14.1</v>
      </c>
    </row>
    <row r="84" spans="1:15" ht="15">
      <c r="A84" s="1" t="s">
        <v>17</v>
      </c>
      <c r="F84" s="1">
        <v>2.3</v>
      </c>
      <c r="G84" s="1">
        <v>1.1</v>
      </c>
      <c r="H84" s="1">
        <v>0.8</v>
      </c>
      <c r="I84" s="1">
        <v>0.7</v>
      </c>
      <c r="J84" s="1">
        <v>1.4</v>
      </c>
      <c r="K84" s="1">
        <v>1.1</v>
      </c>
      <c r="L84" s="1">
        <v>7</v>
      </c>
      <c r="M84" s="1">
        <v>7.2</v>
      </c>
      <c r="N84" s="1">
        <v>11.4</v>
      </c>
      <c r="O84" s="1">
        <v>10</v>
      </c>
    </row>
    <row r="85" spans="1:15" ht="15">
      <c r="A85" s="1" t="s">
        <v>18</v>
      </c>
      <c r="F85" s="1">
        <v>3.5</v>
      </c>
      <c r="G85" s="1">
        <v>3.4</v>
      </c>
      <c r="H85" s="1">
        <v>1.8</v>
      </c>
      <c r="I85" s="1">
        <v>1.7</v>
      </c>
      <c r="J85" s="1">
        <v>2.9</v>
      </c>
      <c r="L85" s="1">
        <v>5.3</v>
      </c>
      <c r="M85" s="1">
        <v>5.3</v>
      </c>
      <c r="N85" s="1">
        <v>13.6</v>
      </c>
      <c r="O85" s="1">
        <v>10.4</v>
      </c>
    </row>
    <row r="86" spans="1:15" ht="15">
      <c r="A86" s="1" t="s">
        <v>12</v>
      </c>
      <c r="F86" s="1">
        <v>3</v>
      </c>
      <c r="G86" s="1">
        <v>2.4</v>
      </c>
      <c r="H86" s="1">
        <v>0.2</v>
      </c>
      <c r="I86" s="1">
        <v>0.2</v>
      </c>
      <c r="J86" s="1">
        <v>1</v>
      </c>
      <c r="K86" s="1">
        <v>0.9</v>
      </c>
      <c r="L86" s="1">
        <v>4.2</v>
      </c>
      <c r="M86" s="1">
        <v>4</v>
      </c>
      <c r="N86" s="1">
        <v>8.4</v>
      </c>
      <c r="O86" s="1">
        <v>7.4</v>
      </c>
    </row>
    <row r="87" spans="1:15" ht="15">
      <c r="A87" s="1" t="s">
        <v>19</v>
      </c>
      <c r="F87" s="1">
        <v>0.8</v>
      </c>
      <c r="G87" s="1">
        <v>0</v>
      </c>
      <c r="H87" s="1">
        <v>0</v>
      </c>
      <c r="I87" s="1">
        <v>0</v>
      </c>
      <c r="J87" s="1">
        <v>1.5</v>
      </c>
      <c r="K87" s="1">
        <v>1.9</v>
      </c>
      <c r="L87" s="1">
        <v>3.9</v>
      </c>
      <c r="M87" s="1">
        <v>3.5</v>
      </c>
      <c r="N87" s="1">
        <v>6.4</v>
      </c>
      <c r="O87" s="1">
        <v>5.8</v>
      </c>
    </row>
    <row r="88" spans="1:15" ht="15">
      <c r="A88" s="1" t="s">
        <v>20</v>
      </c>
      <c r="F88" s="1">
        <v>2.8</v>
      </c>
      <c r="G88" s="1">
        <v>2.2</v>
      </c>
      <c r="H88" s="1">
        <v>1.4</v>
      </c>
      <c r="I88" s="1">
        <v>1</v>
      </c>
      <c r="J88" s="1">
        <v>6.5</v>
      </c>
      <c r="K88" s="1">
        <v>6</v>
      </c>
      <c r="L88" s="1">
        <v>5</v>
      </c>
      <c r="M88" s="1">
        <v>4.1</v>
      </c>
      <c r="N88" s="1">
        <v>15.7</v>
      </c>
      <c r="O88" s="1">
        <v>13.4</v>
      </c>
    </row>
    <row r="89" spans="1:15" ht="15">
      <c r="A89" s="1" t="s">
        <v>1</v>
      </c>
      <c r="F89" s="1">
        <v>2.6</v>
      </c>
      <c r="G89" s="1">
        <v>2.3</v>
      </c>
      <c r="H89" s="1">
        <v>1.3</v>
      </c>
      <c r="I89" s="1">
        <v>1.7</v>
      </c>
      <c r="J89" s="1">
        <v>3.1</v>
      </c>
      <c r="K89" s="1">
        <v>2.5</v>
      </c>
      <c r="L89" s="1">
        <v>7.4</v>
      </c>
      <c r="M89" s="1">
        <v>6.3</v>
      </c>
      <c r="N89" s="1">
        <v>14.5</v>
      </c>
      <c r="O89" s="1">
        <v>12.8</v>
      </c>
    </row>
    <row r="90" spans="1:15" ht="15">
      <c r="A90" s="1" t="s">
        <v>22</v>
      </c>
      <c r="F90" s="1">
        <v>1.5</v>
      </c>
      <c r="G90" s="1">
        <v>1.3</v>
      </c>
      <c r="H90" s="1">
        <v>0.2</v>
      </c>
      <c r="I90" s="1">
        <v>0.2</v>
      </c>
      <c r="J90" s="1">
        <v>1.1</v>
      </c>
      <c r="K90" s="1">
        <v>1</v>
      </c>
      <c r="L90" s="1">
        <v>3.8</v>
      </c>
      <c r="M90" s="1">
        <v>3.6</v>
      </c>
      <c r="N90" s="1">
        <v>6.6</v>
      </c>
      <c r="O90" s="1">
        <v>6.2</v>
      </c>
    </row>
    <row r="91" spans="1:15" ht="15">
      <c r="A91" s="1" t="s">
        <v>23</v>
      </c>
      <c r="F91" s="1">
        <v>4.1</v>
      </c>
      <c r="G91" s="1">
        <v>3</v>
      </c>
      <c r="H91" s="1">
        <v>0.4</v>
      </c>
      <c r="I91" s="1">
        <v>0.4</v>
      </c>
      <c r="J91" s="1">
        <v>2.6</v>
      </c>
      <c r="K91" s="1">
        <v>2.5</v>
      </c>
      <c r="L91" s="1">
        <v>6.7</v>
      </c>
      <c r="M91" s="1">
        <v>6.8</v>
      </c>
      <c r="N91" s="1">
        <v>13.8</v>
      </c>
      <c r="O91" s="1">
        <v>12.8</v>
      </c>
    </row>
    <row r="92" spans="1:15" ht="15">
      <c r="A92" s="1" t="s">
        <v>24</v>
      </c>
      <c r="F92" s="1">
        <v>2.6</v>
      </c>
      <c r="G92" s="1">
        <v>2.8</v>
      </c>
      <c r="H92" s="1">
        <v>0.3</v>
      </c>
      <c r="I92" s="1">
        <v>0.1</v>
      </c>
      <c r="J92" s="1">
        <v>1.5</v>
      </c>
      <c r="K92" s="1">
        <v>1.5</v>
      </c>
      <c r="L92" s="1">
        <v>5.7</v>
      </c>
      <c r="M92" s="1">
        <v>5.2</v>
      </c>
      <c r="N92" s="1">
        <v>10</v>
      </c>
      <c r="O92" s="1">
        <v>9.6</v>
      </c>
    </row>
    <row r="93" spans="1:15" ht="15">
      <c r="A93" s="1" t="s">
        <v>27</v>
      </c>
      <c r="F93" s="1">
        <v>4.8</v>
      </c>
      <c r="G93" s="1">
        <v>3.3</v>
      </c>
      <c r="H93" s="1">
        <v>0.4</v>
      </c>
      <c r="I93" s="1">
        <v>0.3</v>
      </c>
      <c r="J93" s="1">
        <v>1.9</v>
      </c>
      <c r="K93" s="1">
        <v>1.4</v>
      </c>
      <c r="L93" s="1">
        <v>5</v>
      </c>
      <c r="M93" s="1">
        <v>4.4</v>
      </c>
      <c r="N93" s="1">
        <v>12.1</v>
      </c>
      <c r="O93" s="1">
        <v>9.4</v>
      </c>
    </row>
    <row r="94" spans="1:15" ht="15">
      <c r="A94" s="1" t="s">
        <v>26</v>
      </c>
      <c r="F94" s="1">
        <v>2.1</v>
      </c>
      <c r="G94" s="1">
        <v>1.6</v>
      </c>
      <c r="H94" s="1">
        <v>0</v>
      </c>
      <c r="I94" s="1">
        <v>0</v>
      </c>
      <c r="J94" s="1">
        <v>0.4</v>
      </c>
      <c r="K94" s="1">
        <v>0.4</v>
      </c>
      <c r="L94" s="1">
        <v>7</v>
      </c>
      <c r="M94" s="1">
        <v>6.9</v>
      </c>
      <c r="N94" s="1">
        <v>9.9</v>
      </c>
      <c r="O94" s="1">
        <v>9.1</v>
      </c>
    </row>
    <row r="95" spans="1:15" ht="15">
      <c r="A95" s="1" t="s">
        <v>9</v>
      </c>
      <c r="F95" s="1">
        <v>3.1</v>
      </c>
      <c r="G95" s="1">
        <v>2.8</v>
      </c>
      <c r="H95" s="1">
        <v>2.9</v>
      </c>
      <c r="I95" s="1">
        <v>2.7</v>
      </c>
      <c r="J95" s="1">
        <v>4.2</v>
      </c>
      <c r="K95" s="1">
        <v>3.9</v>
      </c>
      <c r="L95" s="1">
        <v>7.6</v>
      </c>
      <c r="M95" s="1">
        <v>7.6</v>
      </c>
      <c r="N95" s="1">
        <v>17.8</v>
      </c>
      <c r="O95" s="1">
        <v>17</v>
      </c>
    </row>
    <row r="96" spans="1:15" ht="15">
      <c r="A96" s="1" t="s">
        <v>29</v>
      </c>
      <c r="F96" s="1">
        <v>4.8</v>
      </c>
      <c r="G96" s="1">
        <v>4.4</v>
      </c>
      <c r="H96" s="1">
        <v>1.9</v>
      </c>
      <c r="I96" s="1">
        <v>1.6</v>
      </c>
      <c r="J96" s="1">
        <v>3.7</v>
      </c>
      <c r="K96" s="1">
        <v>3.6</v>
      </c>
      <c r="L96" s="1">
        <v>8.7</v>
      </c>
      <c r="M96" s="1">
        <v>8.7</v>
      </c>
      <c r="N96" s="1">
        <v>19.1</v>
      </c>
      <c r="O96" s="1">
        <v>18.2</v>
      </c>
    </row>
    <row r="98" spans="1:15" ht="15">
      <c r="A98" s="1" t="s">
        <v>13</v>
      </c>
      <c r="F98" s="1">
        <v>3.2</v>
      </c>
      <c r="G98" s="1">
        <v>2.2</v>
      </c>
      <c r="H98" s="1">
        <v>0</v>
      </c>
      <c r="I98" s="1">
        <v>0</v>
      </c>
      <c r="J98" s="1">
        <v>2.6</v>
      </c>
      <c r="K98" s="1">
        <v>2.9</v>
      </c>
      <c r="L98" s="1">
        <v>7.8</v>
      </c>
      <c r="M98" s="1">
        <v>7.1</v>
      </c>
      <c r="N98" s="1">
        <v>13.8</v>
      </c>
      <c r="O98" s="1">
        <v>12.2</v>
      </c>
    </row>
    <row r="99" spans="1:15" ht="15">
      <c r="A99" s="1" t="s">
        <v>21</v>
      </c>
      <c r="F99" s="1">
        <v>3</v>
      </c>
      <c r="G99" s="1">
        <v>2.3</v>
      </c>
      <c r="H99" s="1">
        <v>1.6</v>
      </c>
      <c r="I99" s="1">
        <v>2</v>
      </c>
      <c r="J99" s="1">
        <v>4</v>
      </c>
      <c r="K99" s="1">
        <v>3.9</v>
      </c>
      <c r="L99" s="1">
        <v>4.8</v>
      </c>
      <c r="M99" s="1">
        <v>4.8</v>
      </c>
      <c r="N99" s="1">
        <v>13.4</v>
      </c>
      <c r="O99" s="1">
        <v>13</v>
      </c>
    </row>
    <row r="100" spans="1:15" ht="15">
      <c r="A100" s="1" t="s">
        <v>30</v>
      </c>
      <c r="F100" s="1">
        <v>4</v>
      </c>
      <c r="G100" s="1">
        <v>3.8</v>
      </c>
      <c r="H100" s="1">
        <v>1</v>
      </c>
      <c r="I100" s="1">
        <v>1.3</v>
      </c>
      <c r="J100" s="1">
        <v>6.3</v>
      </c>
      <c r="K100" s="1">
        <v>5.2</v>
      </c>
      <c r="L100" s="1">
        <v>5.4</v>
      </c>
      <c r="M100" s="1">
        <v>5</v>
      </c>
      <c r="N100" s="1">
        <v>16.6</v>
      </c>
      <c r="O100" s="1">
        <v>15.3</v>
      </c>
    </row>
    <row r="102" spans="1:15" ht="15">
      <c r="A102" s="1" t="s">
        <v>25</v>
      </c>
      <c r="F102" s="1">
        <v>6.1</v>
      </c>
      <c r="G102" s="1">
        <v>4.7</v>
      </c>
      <c r="H102" s="1">
        <v>0.5</v>
      </c>
      <c r="I102" s="1">
        <v>0.6</v>
      </c>
      <c r="J102" s="1">
        <v>2.5</v>
      </c>
      <c r="K102" s="1">
        <v>2.1</v>
      </c>
      <c r="L102" s="1">
        <v>10.8</v>
      </c>
      <c r="M102" s="1">
        <v>11</v>
      </c>
      <c r="N102" s="1">
        <v>19.9</v>
      </c>
      <c r="O102" s="1">
        <v>18.4</v>
      </c>
    </row>
  </sheetData>
  <autoFilter ref="A6:S6"/>
  <mergeCells count="5"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workbookViewId="0" topLeftCell="A1">
      <selection activeCell="A3" sqref="A3"/>
    </sheetView>
  </sheetViews>
  <sheetFormatPr defaultColWidth="8.8515625" defaultRowHeight="15"/>
  <cols>
    <col min="1" max="16384" width="8.8515625" style="2" customWidth="1"/>
  </cols>
  <sheetData>
    <row r="2" ht="12">
      <c r="A2" s="2" t="s">
        <v>66</v>
      </c>
    </row>
    <row r="3" ht="12">
      <c r="A3" s="2" t="s">
        <v>67</v>
      </c>
    </row>
    <row r="5" spans="1:4" ht="12">
      <c r="A5" s="4" t="s">
        <v>0</v>
      </c>
      <c r="B5" s="4" t="s">
        <v>51</v>
      </c>
      <c r="C5" s="4" t="s">
        <v>52</v>
      </c>
      <c r="D5" s="4" t="s">
        <v>53</v>
      </c>
    </row>
    <row r="6" spans="1:4" ht="12">
      <c r="A6" s="2" t="s">
        <v>31</v>
      </c>
      <c r="B6" s="2">
        <v>7.3</v>
      </c>
      <c r="C6" s="2">
        <v>6.7</v>
      </c>
      <c r="D6" s="2">
        <v>7</v>
      </c>
    </row>
    <row r="8" spans="1:23" ht="12">
      <c r="A8" s="2" t="s">
        <v>11</v>
      </c>
      <c r="B8" s="2">
        <v>19.2</v>
      </c>
      <c r="C8" s="2">
        <v>12.4</v>
      </c>
      <c r="D8" s="2">
        <v>15.5</v>
      </c>
      <c r="E8" s="2">
        <f aca="true" t="shared" si="0" ref="E8:E34">B8-C8</f>
        <v>6.799999999999999</v>
      </c>
      <c r="V8" s="2" t="s">
        <v>12</v>
      </c>
      <c r="W8" s="2">
        <v>4</v>
      </c>
    </row>
    <row r="9" spans="1:23" ht="12">
      <c r="A9" s="2" t="s">
        <v>28</v>
      </c>
      <c r="B9" s="2">
        <v>16.6</v>
      </c>
      <c r="C9" s="2">
        <v>13</v>
      </c>
      <c r="D9" s="2">
        <v>14.7</v>
      </c>
      <c r="E9" s="2">
        <f t="shared" si="0"/>
        <v>3.6000000000000014</v>
      </c>
      <c r="V9" s="3" t="s">
        <v>22</v>
      </c>
      <c r="W9" s="2">
        <v>3.6</v>
      </c>
    </row>
    <row r="10" spans="1:23" ht="12">
      <c r="A10" s="2" t="s">
        <v>15</v>
      </c>
      <c r="B10" s="2">
        <v>9.7</v>
      </c>
      <c r="C10" s="2">
        <v>8.2</v>
      </c>
      <c r="D10" s="2">
        <v>8.8</v>
      </c>
      <c r="E10" s="2">
        <f t="shared" si="0"/>
        <v>1.5</v>
      </c>
      <c r="V10" s="3" t="s">
        <v>63</v>
      </c>
      <c r="W10" s="2">
        <v>3.6</v>
      </c>
    </row>
    <row r="11" spans="1:23" ht="12">
      <c r="A11" s="2" t="s">
        <v>5</v>
      </c>
      <c r="B11" s="2">
        <v>9.8</v>
      </c>
      <c r="C11" s="2">
        <v>7.6</v>
      </c>
      <c r="D11" s="2">
        <v>8.7</v>
      </c>
      <c r="E11" s="2">
        <f t="shared" si="0"/>
        <v>2.200000000000001</v>
      </c>
      <c r="V11" s="3" t="s">
        <v>68</v>
      </c>
      <c r="W11" s="2">
        <v>3.5</v>
      </c>
    </row>
    <row r="12" spans="1:23" ht="12">
      <c r="A12" s="2" t="s">
        <v>29</v>
      </c>
      <c r="B12" s="2">
        <v>8.7</v>
      </c>
      <c r="C12" s="2">
        <v>8.7</v>
      </c>
      <c r="D12" s="2">
        <v>8.7</v>
      </c>
      <c r="E12" s="2">
        <f t="shared" si="0"/>
        <v>0</v>
      </c>
      <c r="V12" s="2" t="s">
        <v>6</v>
      </c>
      <c r="W12" s="2">
        <v>3.2</v>
      </c>
    </row>
    <row r="13" spans="1:5" ht="12">
      <c r="A13" s="2" t="s">
        <v>4</v>
      </c>
      <c r="B13" s="2">
        <v>8.3</v>
      </c>
      <c r="C13" s="2">
        <v>9</v>
      </c>
      <c r="D13" s="2">
        <v>8.7</v>
      </c>
      <c r="E13" s="2">
        <f t="shared" si="0"/>
        <v>-0.6999999999999993</v>
      </c>
    </row>
    <row r="14" spans="1:5" ht="12">
      <c r="A14" s="2" t="s">
        <v>10</v>
      </c>
      <c r="B14" s="2">
        <v>7.6</v>
      </c>
      <c r="C14" s="2">
        <v>7.7</v>
      </c>
      <c r="D14" s="2">
        <v>7.7</v>
      </c>
      <c r="E14" s="2">
        <f t="shared" si="0"/>
        <v>-0.10000000000000053</v>
      </c>
    </row>
    <row r="15" spans="1:5" ht="12">
      <c r="A15" s="2" t="s">
        <v>9</v>
      </c>
      <c r="B15" s="2">
        <v>6.7</v>
      </c>
      <c r="C15" s="2">
        <v>8.3</v>
      </c>
      <c r="D15" s="2">
        <v>7.6</v>
      </c>
      <c r="E15" s="2">
        <f t="shared" si="0"/>
        <v>-1.6000000000000005</v>
      </c>
    </row>
    <row r="16" spans="1:5" ht="12">
      <c r="A16" s="2" t="s">
        <v>16</v>
      </c>
      <c r="B16" s="2">
        <v>6.2</v>
      </c>
      <c r="C16" s="2">
        <v>8.8</v>
      </c>
      <c r="D16" s="2">
        <v>7.5</v>
      </c>
      <c r="E16" s="2">
        <f t="shared" si="0"/>
        <v>-2.6000000000000005</v>
      </c>
    </row>
    <row r="17" spans="1:5" ht="12">
      <c r="A17" s="2" t="s">
        <v>17</v>
      </c>
      <c r="B17" s="2">
        <v>7</v>
      </c>
      <c r="C17" s="2">
        <v>7.4</v>
      </c>
      <c r="D17" s="2">
        <v>7.2</v>
      </c>
      <c r="E17" s="2">
        <f t="shared" si="0"/>
        <v>-0.40000000000000036</v>
      </c>
    </row>
    <row r="18" spans="1:5" ht="12">
      <c r="A18" s="2" t="s">
        <v>26</v>
      </c>
      <c r="B18" s="2">
        <v>7.1</v>
      </c>
      <c r="C18" s="2">
        <v>6.7</v>
      </c>
      <c r="D18" s="2">
        <v>6.9</v>
      </c>
      <c r="E18" s="2">
        <f t="shared" si="0"/>
        <v>0.39999999999999947</v>
      </c>
    </row>
    <row r="19" spans="1:5" ht="12">
      <c r="A19" s="2" t="s">
        <v>23</v>
      </c>
      <c r="B19" s="2">
        <v>7</v>
      </c>
      <c r="C19" s="2">
        <v>6.7</v>
      </c>
      <c r="D19" s="2">
        <v>6.8</v>
      </c>
      <c r="E19" s="2">
        <f t="shared" si="0"/>
        <v>0.2999999999999998</v>
      </c>
    </row>
    <row r="20" spans="1:5" ht="12">
      <c r="A20" s="2" t="s">
        <v>14</v>
      </c>
      <c r="B20" s="2">
        <v>6.4</v>
      </c>
      <c r="C20" s="2">
        <v>6.6</v>
      </c>
      <c r="D20" s="2">
        <v>6.6</v>
      </c>
      <c r="E20" s="2">
        <f t="shared" si="0"/>
        <v>-0.1999999999999993</v>
      </c>
    </row>
    <row r="21" spans="1:5" ht="12">
      <c r="A21" s="2" t="s">
        <v>8</v>
      </c>
      <c r="B21" s="2">
        <v>6</v>
      </c>
      <c r="C21" s="2">
        <v>7.1</v>
      </c>
      <c r="D21" s="2">
        <v>6.6</v>
      </c>
      <c r="E21" s="2">
        <f t="shared" si="0"/>
        <v>-1.0999999999999996</v>
      </c>
    </row>
    <row r="22" spans="1:5" ht="12">
      <c r="A22" s="2" t="s">
        <v>1</v>
      </c>
      <c r="B22" s="2">
        <v>6.2</v>
      </c>
      <c r="C22" s="2">
        <v>6.4</v>
      </c>
      <c r="D22" s="2">
        <v>6.3</v>
      </c>
      <c r="E22" s="2">
        <f t="shared" si="0"/>
        <v>-0.20000000000000018</v>
      </c>
    </row>
    <row r="23" spans="1:5" ht="12">
      <c r="A23" s="2" t="s">
        <v>2</v>
      </c>
      <c r="B23" s="2">
        <v>6.3</v>
      </c>
      <c r="C23" s="2">
        <v>5.9</v>
      </c>
      <c r="D23" s="2">
        <v>6.1</v>
      </c>
      <c r="E23" s="2">
        <f t="shared" si="0"/>
        <v>0.39999999999999947</v>
      </c>
    </row>
    <row r="24" spans="1:5" ht="12">
      <c r="A24" s="2" t="s">
        <v>3</v>
      </c>
      <c r="B24" s="2">
        <v>5.5</v>
      </c>
      <c r="C24" s="2">
        <v>5.3</v>
      </c>
      <c r="D24" s="2">
        <v>5.4</v>
      </c>
      <c r="E24" s="2">
        <f t="shared" si="0"/>
        <v>0.20000000000000018</v>
      </c>
    </row>
    <row r="25" spans="1:5" ht="12">
      <c r="A25" s="2" t="s">
        <v>18</v>
      </c>
      <c r="B25" s="2">
        <v>5.7</v>
      </c>
      <c r="C25" s="2">
        <v>4.9</v>
      </c>
      <c r="D25" s="2">
        <v>5.3</v>
      </c>
      <c r="E25" s="2">
        <f t="shared" si="0"/>
        <v>0.7999999999999998</v>
      </c>
    </row>
    <row r="26" spans="1:5" ht="12">
      <c r="A26" s="2" t="s">
        <v>24</v>
      </c>
      <c r="B26" s="2">
        <v>4.9</v>
      </c>
      <c r="C26" s="2">
        <v>5.4</v>
      </c>
      <c r="D26" s="2">
        <v>5.2</v>
      </c>
      <c r="E26" s="2">
        <f t="shared" si="0"/>
        <v>-0.5</v>
      </c>
    </row>
    <row r="27" spans="1:5" ht="12">
      <c r="A27" s="2" t="s">
        <v>7</v>
      </c>
      <c r="B27" s="2">
        <v>4.8</v>
      </c>
      <c r="C27" s="2">
        <v>5.2</v>
      </c>
      <c r="D27" s="2">
        <v>5</v>
      </c>
      <c r="E27" s="2">
        <f t="shared" si="0"/>
        <v>-0.40000000000000036</v>
      </c>
    </row>
    <row r="28" spans="1:5" ht="12">
      <c r="A28" s="2" t="s">
        <v>27</v>
      </c>
      <c r="B28" s="2">
        <v>5.3</v>
      </c>
      <c r="C28" s="2">
        <v>3.5</v>
      </c>
      <c r="D28" s="2">
        <v>4.4</v>
      </c>
      <c r="E28" s="2">
        <f t="shared" si="0"/>
        <v>1.7999999999999998</v>
      </c>
    </row>
    <row r="29" spans="1:5" ht="12">
      <c r="A29" s="2" t="s">
        <v>20</v>
      </c>
      <c r="B29" s="2">
        <v>4.3</v>
      </c>
      <c r="C29" s="2">
        <v>3.9</v>
      </c>
      <c r="D29" s="2">
        <v>4.1</v>
      </c>
      <c r="E29" s="2">
        <f t="shared" si="0"/>
        <v>0.3999999999999999</v>
      </c>
    </row>
    <row r="30" spans="1:5" ht="12">
      <c r="A30" s="2" t="s">
        <v>12</v>
      </c>
      <c r="B30" s="2">
        <v>4.2</v>
      </c>
      <c r="C30" s="2">
        <v>3.9</v>
      </c>
      <c r="D30" s="2">
        <v>4</v>
      </c>
      <c r="E30" s="2">
        <f t="shared" si="0"/>
        <v>0.30000000000000027</v>
      </c>
    </row>
    <row r="31" spans="1:5" ht="12">
      <c r="A31" s="3" t="s">
        <v>22</v>
      </c>
      <c r="B31" s="2">
        <v>3.7</v>
      </c>
      <c r="C31" s="2">
        <v>3.5</v>
      </c>
      <c r="D31" s="2">
        <v>3.6</v>
      </c>
      <c r="E31" s="2">
        <f t="shared" si="0"/>
        <v>0.20000000000000018</v>
      </c>
    </row>
    <row r="32" spans="1:5" ht="12">
      <c r="A32" s="3" t="s">
        <v>63</v>
      </c>
      <c r="B32" s="2">
        <v>3.1</v>
      </c>
      <c r="C32" s="2">
        <v>3.9</v>
      </c>
      <c r="D32" s="2">
        <v>3.6</v>
      </c>
      <c r="E32" s="2">
        <f t="shared" si="0"/>
        <v>-0.7999999999999998</v>
      </c>
    </row>
    <row r="33" spans="1:5" ht="12">
      <c r="A33" s="3" t="s">
        <v>68</v>
      </c>
      <c r="B33" s="2">
        <v>2.8</v>
      </c>
      <c r="C33" s="2">
        <v>4</v>
      </c>
      <c r="D33" s="2">
        <v>3.5</v>
      </c>
      <c r="E33" s="2">
        <f t="shared" si="0"/>
        <v>-1.2000000000000002</v>
      </c>
    </row>
    <row r="34" spans="1:5" ht="12">
      <c r="A34" s="2" t="s">
        <v>6</v>
      </c>
      <c r="B34" s="2">
        <v>4</v>
      </c>
      <c r="C34" s="2">
        <v>2.5</v>
      </c>
      <c r="D34" s="2">
        <v>3.2</v>
      </c>
      <c r="E34" s="2">
        <f t="shared" si="0"/>
        <v>1.5</v>
      </c>
    </row>
    <row r="36" spans="1:4" ht="12">
      <c r="A36" s="2" t="s">
        <v>13</v>
      </c>
      <c r="B36" s="2">
        <v>7.4</v>
      </c>
      <c r="C36" s="2">
        <v>6.8</v>
      </c>
      <c r="D36" s="2">
        <v>7.1</v>
      </c>
    </row>
    <row r="37" spans="1:4" ht="12">
      <c r="A37" s="2" t="s">
        <v>30</v>
      </c>
      <c r="B37" s="2">
        <v>5.1</v>
      </c>
      <c r="C37" s="2">
        <v>4.9</v>
      </c>
      <c r="D37" s="2">
        <v>5</v>
      </c>
    </row>
    <row r="38" spans="1:4" ht="12">
      <c r="A38" s="2" t="s">
        <v>21</v>
      </c>
      <c r="B38" s="2">
        <v>4.7</v>
      </c>
      <c r="C38" s="2">
        <v>4.9</v>
      </c>
      <c r="D38" s="2">
        <v>4.8</v>
      </c>
    </row>
    <row r="40" spans="1:4" ht="12">
      <c r="A40" s="2" t="s">
        <v>25</v>
      </c>
      <c r="B40" s="2">
        <v>11.4</v>
      </c>
      <c r="C40" s="2">
        <v>10.6</v>
      </c>
      <c r="D40" s="2">
        <v>11</v>
      </c>
    </row>
    <row r="41" ht="12">
      <c r="A41" s="3" t="s">
        <v>69</v>
      </c>
    </row>
    <row r="42" ht="12">
      <c r="A42" s="5" t="s">
        <v>38</v>
      </c>
    </row>
  </sheetData>
  <autoFilter ref="A7:E7">
    <sortState ref="A8:E42">
      <sortCondition descending="1" sortBy="value" ref="D8:D42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 topLeftCell="A1">
      <selection activeCell="J5" sqref="J5"/>
    </sheetView>
  </sheetViews>
  <sheetFormatPr defaultColWidth="8.8515625" defaultRowHeight="15"/>
  <cols>
    <col min="1" max="16384" width="8.8515625" style="1" customWidth="1"/>
  </cols>
  <sheetData>
    <row r="1" ht="15">
      <c r="A1" s="2" t="s">
        <v>71</v>
      </c>
    </row>
    <row r="2" ht="15">
      <c r="A2" s="2" t="s">
        <v>67</v>
      </c>
    </row>
    <row r="3" spans="1:10" ht="34.15" customHeight="1">
      <c r="A3" s="8"/>
      <c r="B3" s="47" t="s">
        <v>34</v>
      </c>
      <c r="C3" s="47"/>
      <c r="D3" s="47"/>
      <c r="E3" s="47" t="s">
        <v>35</v>
      </c>
      <c r="F3" s="47"/>
      <c r="G3" s="47"/>
      <c r="H3" s="47" t="s">
        <v>70</v>
      </c>
      <c r="I3" s="47"/>
      <c r="J3" s="47"/>
    </row>
    <row r="4" spans="1:10" ht="15">
      <c r="A4" s="9" t="s">
        <v>0</v>
      </c>
      <c r="B4" s="10" t="s">
        <v>51</v>
      </c>
      <c r="C4" s="10" t="s">
        <v>52</v>
      </c>
      <c r="D4" s="10" t="s">
        <v>78</v>
      </c>
      <c r="E4" s="10" t="s">
        <v>51</v>
      </c>
      <c r="F4" s="10" t="s">
        <v>52</v>
      </c>
      <c r="G4" s="10" t="s">
        <v>78</v>
      </c>
      <c r="H4" s="10" t="s">
        <v>105</v>
      </c>
      <c r="I4" s="10" t="s">
        <v>106</v>
      </c>
      <c r="J4" s="10" t="s">
        <v>53</v>
      </c>
    </row>
    <row r="5" spans="1:10" ht="15">
      <c r="A5" s="11" t="s">
        <v>31</v>
      </c>
      <c r="B5" s="12">
        <v>4.5</v>
      </c>
      <c r="C5" s="12">
        <v>3.2</v>
      </c>
      <c r="D5" s="12">
        <v>3.8</v>
      </c>
      <c r="E5" s="12">
        <v>0.9</v>
      </c>
      <c r="F5" s="12">
        <v>0.6</v>
      </c>
      <c r="G5" s="12">
        <v>0.8</v>
      </c>
      <c r="H5" s="12">
        <f>B5+E5</f>
        <v>5.4</v>
      </c>
      <c r="I5" s="12">
        <f aca="true" t="shared" si="0" ref="I5:J5">C5+F5</f>
        <v>3.8000000000000003</v>
      </c>
      <c r="J5" s="12">
        <f t="shared" si="0"/>
        <v>4.6</v>
      </c>
    </row>
    <row r="6" spans="1:10" ht="1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15">
      <c r="A7" s="13" t="s">
        <v>15</v>
      </c>
      <c r="B7" s="14">
        <v>14.8</v>
      </c>
      <c r="C7" s="14">
        <v>8.8</v>
      </c>
      <c r="D7" s="14">
        <v>11.5</v>
      </c>
      <c r="E7" s="14">
        <v>0.4</v>
      </c>
      <c r="F7" s="14">
        <v>0.3</v>
      </c>
      <c r="G7" s="14">
        <v>0.3</v>
      </c>
      <c r="H7" s="14">
        <f aca="true" t="shared" si="1" ref="H7:H32">B7+E7</f>
        <v>15.200000000000001</v>
      </c>
      <c r="I7" s="14">
        <f aca="true" t="shared" si="2" ref="I7:I32">C7+F7</f>
        <v>9.100000000000001</v>
      </c>
      <c r="J7" s="14">
        <f aca="true" t="shared" si="3" ref="J7:J32">D7+G7</f>
        <v>11.8</v>
      </c>
    </row>
    <row r="8" spans="1:10" ht="15">
      <c r="A8" s="13" t="s">
        <v>14</v>
      </c>
      <c r="B8" s="14">
        <v>6.1</v>
      </c>
      <c r="C8" s="14">
        <v>4.9</v>
      </c>
      <c r="D8" s="14">
        <v>5.4</v>
      </c>
      <c r="E8" s="14">
        <v>1.4</v>
      </c>
      <c r="F8" s="14">
        <v>0.9</v>
      </c>
      <c r="G8" s="14">
        <v>1.2</v>
      </c>
      <c r="H8" s="14">
        <f t="shared" si="1"/>
        <v>7.5</v>
      </c>
      <c r="I8" s="14">
        <f t="shared" si="2"/>
        <v>5.800000000000001</v>
      </c>
      <c r="J8" s="14">
        <f t="shared" si="3"/>
        <v>6.6000000000000005</v>
      </c>
    </row>
    <row r="9" spans="1:10" ht="15">
      <c r="A9" s="13" t="s">
        <v>29</v>
      </c>
      <c r="B9" s="14">
        <v>4.7</v>
      </c>
      <c r="C9" s="14">
        <v>4.1</v>
      </c>
      <c r="D9" s="14">
        <v>4.4</v>
      </c>
      <c r="E9" s="14">
        <v>2</v>
      </c>
      <c r="F9" s="14">
        <v>1.3</v>
      </c>
      <c r="G9" s="14">
        <v>1.6</v>
      </c>
      <c r="H9" s="14">
        <f t="shared" si="1"/>
        <v>6.7</v>
      </c>
      <c r="I9" s="14">
        <f t="shared" si="2"/>
        <v>5.3999999999999995</v>
      </c>
      <c r="J9" s="14">
        <f t="shared" si="3"/>
        <v>6</v>
      </c>
    </row>
    <row r="10" spans="1:10" ht="15">
      <c r="A10" s="13" t="s">
        <v>9</v>
      </c>
      <c r="B10" s="14">
        <v>2.5</v>
      </c>
      <c r="C10" s="14">
        <v>3.1</v>
      </c>
      <c r="D10" s="14">
        <v>2.8</v>
      </c>
      <c r="E10" s="14">
        <v>3.5</v>
      </c>
      <c r="F10" s="14">
        <v>2</v>
      </c>
      <c r="G10" s="14">
        <v>2.7</v>
      </c>
      <c r="H10" s="14">
        <f t="shared" si="1"/>
        <v>6</v>
      </c>
      <c r="I10" s="14">
        <f t="shared" si="2"/>
        <v>5.1</v>
      </c>
      <c r="J10" s="14">
        <f t="shared" si="3"/>
        <v>5.5</v>
      </c>
    </row>
    <row r="11" spans="1:10" ht="15">
      <c r="A11" s="13" t="s">
        <v>18</v>
      </c>
      <c r="B11" s="14">
        <v>4.3</v>
      </c>
      <c r="C11" s="14">
        <v>2.5</v>
      </c>
      <c r="D11" s="14">
        <v>3.4</v>
      </c>
      <c r="E11" s="14">
        <v>2.1</v>
      </c>
      <c r="F11" s="14">
        <v>1.4</v>
      </c>
      <c r="G11" s="14">
        <v>1.7</v>
      </c>
      <c r="H11" s="14">
        <f t="shared" si="1"/>
        <v>6.4</v>
      </c>
      <c r="I11" s="14">
        <f t="shared" si="2"/>
        <v>3.9</v>
      </c>
      <c r="J11" s="14">
        <f t="shared" si="3"/>
        <v>5.1</v>
      </c>
    </row>
    <row r="12" spans="1:10" ht="15">
      <c r="A12" s="13" t="s">
        <v>28</v>
      </c>
      <c r="B12" s="14">
        <v>5.2</v>
      </c>
      <c r="C12" s="14">
        <v>3.1</v>
      </c>
      <c r="D12" s="14">
        <v>4.1</v>
      </c>
      <c r="E12" s="14">
        <v>0.9</v>
      </c>
      <c r="F12" s="14">
        <v>0.6</v>
      </c>
      <c r="G12" s="14">
        <v>0.8</v>
      </c>
      <c r="H12" s="14">
        <f t="shared" si="1"/>
        <v>6.1000000000000005</v>
      </c>
      <c r="I12" s="14">
        <f t="shared" si="2"/>
        <v>3.7</v>
      </c>
      <c r="J12" s="14">
        <f t="shared" si="3"/>
        <v>4.8999999999999995</v>
      </c>
    </row>
    <row r="13" spans="1:10" ht="15">
      <c r="A13" s="13" t="s">
        <v>8</v>
      </c>
      <c r="B13" s="14">
        <v>3.5</v>
      </c>
      <c r="C13" s="14">
        <v>4</v>
      </c>
      <c r="D13" s="14">
        <v>3.7</v>
      </c>
      <c r="E13" s="14">
        <v>1.3</v>
      </c>
      <c r="F13" s="14"/>
      <c r="G13" s="14">
        <v>0.8</v>
      </c>
      <c r="H13" s="14">
        <f t="shared" si="1"/>
        <v>4.8</v>
      </c>
      <c r="I13" s="14">
        <f t="shared" si="2"/>
        <v>4</v>
      </c>
      <c r="J13" s="14">
        <f t="shared" si="3"/>
        <v>4.5</v>
      </c>
    </row>
    <row r="14" spans="1:10" ht="15">
      <c r="A14" s="13" t="s">
        <v>16</v>
      </c>
      <c r="B14" s="14">
        <v>3.8</v>
      </c>
      <c r="C14" s="14">
        <v>3.2</v>
      </c>
      <c r="D14" s="14">
        <v>3.5</v>
      </c>
      <c r="E14" s="14"/>
      <c r="F14" s="14">
        <v>1.3</v>
      </c>
      <c r="G14" s="14">
        <v>0.9</v>
      </c>
      <c r="H14" s="14">
        <f t="shared" si="1"/>
        <v>3.8</v>
      </c>
      <c r="I14" s="14">
        <f t="shared" si="2"/>
        <v>4.5</v>
      </c>
      <c r="J14" s="14">
        <f t="shared" si="3"/>
        <v>4.4</v>
      </c>
    </row>
    <row r="15" spans="1:10" ht="15">
      <c r="A15" s="13" t="s">
        <v>10</v>
      </c>
      <c r="B15" s="14">
        <v>2.9</v>
      </c>
      <c r="C15" s="14">
        <v>2.7</v>
      </c>
      <c r="D15" s="14">
        <v>2.8</v>
      </c>
      <c r="E15" s="14">
        <v>1.8</v>
      </c>
      <c r="F15" s="14">
        <v>1.2</v>
      </c>
      <c r="G15" s="14">
        <v>1.5</v>
      </c>
      <c r="H15" s="14">
        <f t="shared" si="1"/>
        <v>4.7</v>
      </c>
      <c r="I15" s="14">
        <f t="shared" si="2"/>
        <v>3.9000000000000004</v>
      </c>
      <c r="J15" s="14">
        <f t="shared" si="3"/>
        <v>4.3</v>
      </c>
    </row>
    <row r="16" spans="1:10" ht="15">
      <c r="A16" s="13" t="s">
        <v>11</v>
      </c>
      <c r="B16" s="14">
        <v>5.1</v>
      </c>
      <c r="C16" s="14">
        <v>2.4</v>
      </c>
      <c r="D16" s="14">
        <v>3.6</v>
      </c>
      <c r="E16" s="14">
        <v>0.6</v>
      </c>
      <c r="F16" s="14">
        <v>0.4</v>
      </c>
      <c r="G16" s="14">
        <v>0.5</v>
      </c>
      <c r="H16" s="14">
        <f t="shared" si="1"/>
        <v>5.699999999999999</v>
      </c>
      <c r="I16" s="14">
        <f t="shared" si="2"/>
        <v>2.8</v>
      </c>
      <c r="J16" s="14">
        <f t="shared" si="3"/>
        <v>4.1</v>
      </c>
    </row>
    <row r="17" spans="1:10" ht="15">
      <c r="A17" s="13" t="s">
        <v>4</v>
      </c>
      <c r="B17" s="14">
        <v>3.5</v>
      </c>
      <c r="C17" s="14">
        <v>3.4</v>
      </c>
      <c r="D17" s="14">
        <v>3.5</v>
      </c>
      <c r="E17" s="14">
        <v>0.7</v>
      </c>
      <c r="F17" s="14"/>
      <c r="G17" s="14">
        <v>0.5</v>
      </c>
      <c r="H17" s="14">
        <f t="shared" si="1"/>
        <v>4.2</v>
      </c>
      <c r="I17" s="14">
        <f t="shared" si="2"/>
        <v>3.4</v>
      </c>
      <c r="J17" s="14">
        <f t="shared" si="3"/>
        <v>4</v>
      </c>
    </row>
    <row r="18" spans="1:10" ht="15">
      <c r="A18" s="13" t="s">
        <v>1</v>
      </c>
      <c r="B18" s="14">
        <v>2.4</v>
      </c>
      <c r="C18" s="14">
        <v>2.2</v>
      </c>
      <c r="D18" s="14">
        <v>2.3</v>
      </c>
      <c r="E18" s="14">
        <v>1.9</v>
      </c>
      <c r="F18" s="14">
        <v>1.6</v>
      </c>
      <c r="G18" s="14">
        <v>1.7</v>
      </c>
      <c r="H18" s="14">
        <f t="shared" si="1"/>
        <v>4.3</v>
      </c>
      <c r="I18" s="14">
        <f t="shared" si="2"/>
        <v>3.8000000000000003</v>
      </c>
      <c r="J18" s="14">
        <f t="shared" si="3"/>
        <v>4</v>
      </c>
    </row>
    <row r="19" spans="1:10" ht="15">
      <c r="A19" s="13" t="s">
        <v>3</v>
      </c>
      <c r="B19" s="14">
        <v>3.3</v>
      </c>
      <c r="C19" s="14">
        <v>3.6</v>
      </c>
      <c r="D19" s="14">
        <v>3.4</v>
      </c>
      <c r="E19" s="14">
        <v>0.5</v>
      </c>
      <c r="F19" s="14">
        <v>0.4</v>
      </c>
      <c r="G19" s="14">
        <v>0.4</v>
      </c>
      <c r="H19" s="14">
        <f t="shared" si="1"/>
        <v>3.8</v>
      </c>
      <c r="I19" s="14">
        <f t="shared" si="2"/>
        <v>4</v>
      </c>
      <c r="J19" s="14">
        <f t="shared" si="3"/>
        <v>3.8</v>
      </c>
    </row>
    <row r="20" spans="1:10" ht="15">
      <c r="A20" s="13" t="s">
        <v>27</v>
      </c>
      <c r="B20" s="14">
        <v>4.1</v>
      </c>
      <c r="C20" s="14">
        <v>2.6</v>
      </c>
      <c r="D20" s="14">
        <v>3.3</v>
      </c>
      <c r="E20" s="14"/>
      <c r="F20" s="14"/>
      <c r="G20" s="14">
        <v>0.3</v>
      </c>
      <c r="H20" s="14">
        <f t="shared" si="1"/>
        <v>4.1</v>
      </c>
      <c r="I20" s="14">
        <f t="shared" si="2"/>
        <v>2.6</v>
      </c>
      <c r="J20" s="14">
        <f t="shared" si="3"/>
        <v>3.5999999999999996</v>
      </c>
    </row>
    <row r="21" spans="1:10" ht="15">
      <c r="A21" s="13" t="s">
        <v>23</v>
      </c>
      <c r="B21" s="14">
        <v>3.1</v>
      </c>
      <c r="C21" s="14">
        <v>2.9</v>
      </c>
      <c r="D21" s="14">
        <v>3</v>
      </c>
      <c r="E21" s="14">
        <v>0.5</v>
      </c>
      <c r="F21" s="14">
        <v>0.3</v>
      </c>
      <c r="G21" s="14">
        <v>0.4</v>
      </c>
      <c r="H21" s="14">
        <f t="shared" si="1"/>
        <v>3.6</v>
      </c>
      <c r="I21" s="14">
        <f t="shared" si="2"/>
        <v>3.1999999999999997</v>
      </c>
      <c r="J21" s="14">
        <f t="shared" si="3"/>
        <v>3.4</v>
      </c>
    </row>
    <row r="22" spans="1:10" ht="15">
      <c r="A22" s="13" t="s">
        <v>5</v>
      </c>
      <c r="B22" s="14">
        <v>3.3</v>
      </c>
      <c r="C22" s="14">
        <v>1.9</v>
      </c>
      <c r="D22" s="14">
        <v>2.6</v>
      </c>
      <c r="E22" s="14">
        <v>1.1</v>
      </c>
      <c r="F22" s="14">
        <v>0.3</v>
      </c>
      <c r="G22" s="14">
        <v>0.7</v>
      </c>
      <c r="H22" s="14">
        <f t="shared" si="1"/>
        <v>4.4</v>
      </c>
      <c r="I22" s="14">
        <f t="shared" si="2"/>
        <v>2.1999999999999997</v>
      </c>
      <c r="J22" s="14">
        <f t="shared" si="3"/>
        <v>3.3</v>
      </c>
    </row>
    <row r="23" spans="1:10" ht="15">
      <c r="A23" s="13" t="s">
        <v>20</v>
      </c>
      <c r="B23" s="14">
        <v>2.5</v>
      </c>
      <c r="C23" s="14">
        <v>2</v>
      </c>
      <c r="D23" s="14">
        <v>2.2</v>
      </c>
      <c r="E23" s="14">
        <v>1.1</v>
      </c>
      <c r="F23" s="14">
        <v>0.9</v>
      </c>
      <c r="G23" s="14">
        <v>1</v>
      </c>
      <c r="H23" s="14">
        <f t="shared" si="1"/>
        <v>3.6</v>
      </c>
      <c r="I23" s="14">
        <f t="shared" si="2"/>
        <v>2.9</v>
      </c>
      <c r="J23" s="14">
        <f t="shared" si="3"/>
        <v>3.2</v>
      </c>
    </row>
    <row r="24" spans="1:11" ht="15">
      <c r="A24" s="13" t="s">
        <v>77</v>
      </c>
      <c r="B24" s="14">
        <v>2.4</v>
      </c>
      <c r="C24" s="14">
        <v>2.1</v>
      </c>
      <c r="D24" s="14">
        <v>2.3</v>
      </c>
      <c r="E24" s="14">
        <v>0.9</v>
      </c>
      <c r="F24" s="14">
        <v>0.7</v>
      </c>
      <c r="G24" s="14">
        <v>0.8</v>
      </c>
      <c r="H24" s="14">
        <f t="shared" si="1"/>
        <v>3.3</v>
      </c>
      <c r="I24" s="14">
        <f t="shared" si="2"/>
        <v>2.8</v>
      </c>
      <c r="J24" s="14">
        <f t="shared" si="3"/>
        <v>3.0999999999999996</v>
      </c>
      <c r="K24" s="2"/>
    </row>
    <row r="25" spans="1:10" ht="15">
      <c r="A25" s="13" t="s">
        <v>2</v>
      </c>
      <c r="B25" s="14">
        <v>1.7</v>
      </c>
      <c r="C25" s="14">
        <v>2.7</v>
      </c>
      <c r="D25" s="14">
        <v>2.2</v>
      </c>
      <c r="E25" s="14">
        <v>0.8</v>
      </c>
      <c r="F25" s="14">
        <v>0.6</v>
      </c>
      <c r="G25" s="14">
        <v>0.7</v>
      </c>
      <c r="H25" s="14">
        <f t="shared" si="1"/>
        <v>2.5</v>
      </c>
      <c r="I25" s="14">
        <f t="shared" si="2"/>
        <v>3.3000000000000003</v>
      </c>
      <c r="J25" s="14">
        <f t="shared" si="3"/>
        <v>2.9000000000000004</v>
      </c>
    </row>
    <row r="26" spans="1:10" ht="15">
      <c r="A26" s="13" t="s">
        <v>24</v>
      </c>
      <c r="B26" s="14">
        <v>3.7</v>
      </c>
      <c r="C26" s="14">
        <v>2.1</v>
      </c>
      <c r="D26" s="14">
        <v>2.8</v>
      </c>
      <c r="E26" s="14">
        <v>0.2</v>
      </c>
      <c r="F26" s="14"/>
      <c r="G26" s="14">
        <v>0.1</v>
      </c>
      <c r="H26" s="14">
        <f t="shared" si="1"/>
        <v>3.9000000000000004</v>
      </c>
      <c r="I26" s="14">
        <f t="shared" si="2"/>
        <v>2.1</v>
      </c>
      <c r="J26" s="14">
        <f t="shared" si="3"/>
        <v>2.9</v>
      </c>
    </row>
    <row r="27" spans="1:10" ht="15">
      <c r="A27" s="13" t="s">
        <v>12</v>
      </c>
      <c r="B27" s="14">
        <v>2.7</v>
      </c>
      <c r="C27" s="14">
        <v>2.1</v>
      </c>
      <c r="D27" s="14">
        <v>2.4</v>
      </c>
      <c r="E27" s="14">
        <v>0.3</v>
      </c>
      <c r="F27" s="14"/>
      <c r="G27" s="14">
        <v>0.2</v>
      </c>
      <c r="H27" s="14">
        <f t="shared" si="1"/>
        <v>3</v>
      </c>
      <c r="I27" s="14">
        <f t="shared" si="2"/>
        <v>2.1</v>
      </c>
      <c r="J27" s="14">
        <f t="shared" si="3"/>
        <v>2.6</v>
      </c>
    </row>
    <row r="28" spans="1:10" ht="15">
      <c r="A28" s="13" t="s">
        <v>7</v>
      </c>
      <c r="B28" s="14">
        <v>1.6</v>
      </c>
      <c r="C28" s="14">
        <v>1.3</v>
      </c>
      <c r="D28" s="14">
        <v>1.4</v>
      </c>
      <c r="E28" s="14">
        <v>1.1</v>
      </c>
      <c r="F28" s="14">
        <v>1</v>
      </c>
      <c r="G28" s="14">
        <v>1.1</v>
      </c>
      <c r="H28" s="14">
        <f t="shared" si="1"/>
        <v>2.7</v>
      </c>
      <c r="I28" s="14">
        <f t="shared" si="2"/>
        <v>2.3</v>
      </c>
      <c r="J28" s="14">
        <f t="shared" si="3"/>
        <v>2.5</v>
      </c>
    </row>
    <row r="29" spans="1:10" ht="15">
      <c r="A29" s="13" t="s">
        <v>17</v>
      </c>
      <c r="B29" s="14">
        <v>1.2</v>
      </c>
      <c r="C29" s="14">
        <v>0.9</v>
      </c>
      <c r="D29" s="14">
        <v>1.1</v>
      </c>
      <c r="E29" s="14"/>
      <c r="F29" s="14">
        <v>0.8</v>
      </c>
      <c r="G29" s="14">
        <v>0.7</v>
      </c>
      <c r="H29" s="14">
        <f t="shared" si="1"/>
        <v>1.2</v>
      </c>
      <c r="I29" s="14">
        <f t="shared" si="2"/>
        <v>1.7000000000000002</v>
      </c>
      <c r="J29" s="14">
        <f t="shared" si="3"/>
        <v>1.8</v>
      </c>
    </row>
    <row r="30" spans="1:10" ht="15">
      <c r="A30" s="13" t="s">
        <v>26</v>
      </c>
      <c r="B30" s="14">
        <v>1.8</v>
      </c>
      <c r="C30" s="14">
        <v>1.4</v>
      </c>
      <c r="D30" s="14">
        <v>1.6</v>
      </c>
      <c r="E30" s="14"/>
      <c r="F30" s="14"/>
      <c r="G30" s="14"/>
      <c r="H30" s="14">
        <f t="shared" si="1"/>
        <v>1.8</v>
      </c>
      <c r="I30" s="14">
        <f t="shared" si="2"/>
        <v>1.4</v>
      </c>
      <c r="J30" s="14">
        <f t="shared" si="3"/>
        <v>1.6</v>
      </c>
    </row>
    <row r="31" spans="1:10" ht="15">
      <c r="A31" s="13" t="s">
        <v>22</v>
      </c>
      <c r="B31" s="14">
        <v>1.7</v>
      </c>
      <c r="C31" s="14">
        <v>0.9</v>
      </c>
      <c r="D31" s="14">
        <v>1.3</v>
      </c>
      <c r="E31" s="14">
        <v>0.3</v>
      </c>
      <c r="F31" s="14">
        <v>0.2</v>
      </c>
      <c r="G31" s="14">
        <v>0.2</v>
      </c>
      <c r="H31" s="14">
        <f t="shared" si="1"/>
        <v>2</v>
      </c>
      <c r="I31" s="14">
        <f t="shared" si="2"/>
        <v>1.1</v>
      </c>
      <c r="J31" s="14">
        <f t="shared" si="3"/>
        <v>1.5</v>
      </c>
    </row>
    <row r="32" spans="1:10" ht="15">
      <c r="A32" s="13" t="s">
        <v>6</v>
      </c>
      <c r="B32" s="14">
        <v>1.4</v>
      </c>
      <c r="C32" s="14">
        <v>0.6</v>
      </c>
      <c r="D32" s="14">
        <v>0.9</v>
      </c>
      <c r="E32" s="14">
        <v>0.3</v>
      </c>
      <c r="F32" s="14">
        <v>0.1</v>
      </c>
      <c r="G32" s="14">
        <v>0.2</v>
      </c>
      <c r="H32" s="14">
        <f t="shared" si="1"/>
        <v>1.7</v>
      </c>
      <c r="I32" s="14">
        <f t="shared" si="2"/>
        <v>0.7</v>
      </c>
      <c r="J32" s="14">
        <f t="shared" si="3"/>
        <v>1.1</v>
      </c>
    </row>
    <row r="33" spans="1:10" ht="15">
      <c r="A33" s="13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13" t="s">
        <v>30</v>
      </c>
      <c r="B34" s="14">
        <v>4.8</v>
      </c>
      <c r="C34" s="14">
        <v>2.9</v>
      </c>
      <c r="D34" s="14">
        <v>3.8</v>
      </c>
      <c r="E34" s="14">
        <v>1.7</v>
      </c>
      <c r="F34" s="14">
        <v>0.9</v>
      </c>
      <c r="G34" s="14">
        <v>1.3</v>
      </c>
      <c r="H34" s="14">
        <f aca="true" t="shared" si="4" ref="H34:H38">B34+E34</f>
        <v>6.5</v>
      </c>
      <c r="I34" s="14">
        <f aca="true" t="shared" si="5" ref="I34:I38">C34+F34</f>
        <v>3.8</v>
      </c>
      <c r="J34" s="14">
        <f aca="true" t="shared" si="6" ref="J34:J38">D34+G34</f>
        <v>5.1</v>
      </c>
    </row>
    <row r="35" spans="1:10" ht="15">
      <c r="A35" s="13" t="s">
        <v>21</v>
      </c>
      <c r="B35" s="14">
        <v>2.4</v>
      </c>
      <c r="C35" s="14">
        <v>2.2</v>
      </c>
      <c r="D35" s="14">
        <v>2.3</v>
      </c>
      <c r="E35" s="14">
        <v>2.1</v>
      </c>
      <c r="F35" s="14">
        <v>1.9</v>
      </c>
      <c r="G35" s="14">
        <v>2</v>
      </c>
      <c r="H35" s="14">
        <f t="shared" si="4"/>
        <v>4.5</v>
      </c>
      <c r="I35" s="14">
        <f t="shared" si="5"/>
        <v>4.1</v>
      </c>
      <c r="J35" s="14">
        <f t="shared" si="6"/>
        <v>4.3</v>
      </c>
    </row>
    <row r="36" spans="1:10" ht="15">
      <c r="A36" s="13" t="s">
        <v>13</v>
      </c>
      <c r="B36" s="14">
        <v>2.2</v>
      </c>
      <c r="C36" s="14">
        <v>2.2</v>
      </c>
      <c r="D36" s="14">
        <v>2.2</v>
      </c>
      <c r="E36" s="14"/>
      <c r="F36" s="14"/>
      <c r="G36" s="14"/>
      <c r="H36" s="14">
        <f t="shared" si="4"/>
        <v>2.2</v>
      </c>
      <c r="I36" s="14">
        <f t="shared" si="5"/>
        <v>2.2</v>
      </c>
      <c r="J36" s="14">
        <f t="shared" si="6"/>
        <v>2.2</v>
      </c>
    </row>
    <row r="37" spans="1:10" ht="15">
      <c r="A37" s="13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5" t="s">
        <v>25</v>
      </c>
      <c r="B38" s="16">
        <v>5.2</v>
      </c>
      <c r="C38" s="16">
        <v>4.2</v>
      </c>
      <c r="D38" s="16">
        <v>4.7</v>
      </c>
      <c r="E38" s="16">
        <v>0.9</v>
      </c>
      <c r="F38" s="16">
        <v>0.4</v>
      </c>
      <c r="G38" s="16">
        <v>0.6</v>
      </c>
      <c r="H38" s="16">
        <f t="shared" si="4"/>
        <v>6.1000000000000005</v>
      </c>
      <c r="I38" s="16">
        <f t="shared" si="5"/>
        <v>4.6000000000000005</v>
      </c>
      <c r="J38" s="16">
        <f t="shared" si="6"/>
        <v>5.3</v>
      </c>
    </row>
    <row r="40" ht="15">
      <c r="A40" s="3" t="s">
        <v>76</v>
      </c>
    </row>
    <row r="41" ht="15">
      <c r="A41" s="1" t="s">
        <v>38</v>
      </c>
    </row>
    <row r="43" spans="1:4" ht="15">
      <c r="A43" s="1" t="s">
        <v>74</v>
      </c>
      <c r="C43" s="1" t="s">
        <v>75</v>
      </c>
      <c r="D43" s="1" t="s">
        <v>43</v>
      </c>
    </row>
    <row r="44" spans="1:8" ht="15">
      <c r="A44" s="8"/>
      <c r="B44" s="8"/>
      <c r="C44" s="47" t="s">
        <v>44</v>
      </c>
      <c r="D44" s="47"/>
      <c r="E44" s="47"/>
      <c r="F44" s="47" t="s">
        <v>45</v>
      </c>
      <c r="G44" s="47"/>
      <c r="H44" s="47"/>
    </row>
    <row r="45" spans="1:8" ht="15">
      <c r="A45" s="9" t="s">
        <v>72</v>
      </c>
      <c r="B45" s="9" t="s">
        <v>0</v>
      </c>
      <c r="C45" s="10" t="s">
        <v>48</v>
      </c>
      <c r="D45" s="10" t="s">
        <v>49</v>
      </c>
      <c r="E45" s="10" t="s">
        <v>50</v>
      </c>
      <c r="F45" s="10" t="s">
        <v>48</v>
      </c>
      <c r="G45" s="10" t="s">
        <v>49</v>
      </c>
      <c r="H45" s="10" t="s">
        <v>50</v>
      </c>
    </row>
    <row r="46" spans="1:8" ht="15">
      <c r="A46" s="48" t="s">
        <v>41</v>
      </c>
      <c r="B46" s="17" t="s">
        <v>3</v>
      </c>
      <c r="C46" s="18"/>
      <c r="D46" s="18"/>
      <c r="E46" s="18"/>
      <c r="F46" s="18" t="s">
        <v>40</v>
      </c>
      <c r="G46" s="18" t="s">
        <v>40</v>
      </c>
      <c r="H46" s="18"/>
    </row>
    <row r="47" spans="1:8" ht="15">
      <c r="A47" s="49"/>
      <c r="B47" s="19" t="s">
        <v>4</v>
      </c>
      <c r="C47" s="20" t="s">
        <v>40</v>
      </c>
      <c r="D47" s="20" t="s">
        <v>40</v>
      </c>
      <c r="E47" s="20"/>
      <c r="F47" s="20" t="s">
        <v>40</v>
      </c>
      <c r="G47" s="20" t="s">
        <v>40</v>
      </c>
      <c r="H47" s="20" t="s">
        <v>40</v>
      </c>
    </row>
    <row r="48" spans="1:8" ht="15">
      <c r="A48" s="49"/>
      <c r="B48" s="19" t="s">
        <v>5</v>
      </c>
      <c r="C48" s="20"/>
      <c r="D48" s="20"/>
      <c r="E48" s="20"/>
      <c r="F48" s="20"/>
      <c r="G48" s="20" t="s">
        <v>40</v>
      </c>
      <c r="H48" s="20"/>
    </row>
    <row r="49" spans="1:8" ht="15">
      <c r="A49" s="49"/>
      <c r="B49" s="19" t="s">
        <v>6</v>
      </c>
      <c r="C49" s="20"/>
      <c r="D49" s="20"/>
      <c r="E49" s="20"/>
      <c r="F49" s="20"/>
      <c r="G49" s="20" t="s">
        <v>40</v>
      </c>
      <c r="H49" s="20"/>
    </row>
    <row r="50" spans="1:8" ht="15">
      <c r="A50" s="49"/>
      <c r="B50" s="19" t="s">
        <v>8</v>
      </c>
      <c r="C50" s="20"/>
      <c r="D50" s="20"/>
      <c r="E50" s="20"/>
      <c r="F50" s="20" t="s">
        <v>40</v>
      </c>
      <c r="G50" s="20" t="s">
        <v>40</v>
      </c>
      <c r="H50" s="20" t="s">
        <v>40</v>
      </c>
    </row>
    <row r="51" spans="1:8" ht="15">
      <c r="A51" s="49"/>
      <c r="B51" s="19" t="s">
        <v>12</v>
      </c>
      <c r="C51" s="20"/>
      <c r="D51" s="20"/>
      <c r="E51" s="20"/>
      <c r="F51" s="20"/>
      <c r="G51" s="20" t="s">
        <v>40</v>
      </c>
      <c r="H51" s="20"/>
    </row>
    <row r="52" spans="1:8" ht="15">
      <c r="A52" s="49"/>
      <c r="B52" s="19" t="s">
        <v>13</v>
      </c>
      <c r="C52" s="20"/>
      <c r="D52" s="20"/>
      <c r="E52" s="20"/>
      <c r="F52" s="20" t="s">
        <v>40</v>
      </c>
      <c r="G52" s="20" t="s">
        <v>40</v>
      </c>
      <c r="H52" s="20" t="s">
        <v>40</v>
      </c>
    </row>
    <row r="53" spans="1:8" ht="15">
      <c r="A53" s="49"/>
      <c r="B53" s="19" t="s">
        <v>16</v>
      </c>
      <c r="C53" s="20"/>
      <c r="D53" s="20"/>
      <c r="E53" s="20"/>
      <c r="F53" s="20" t="s">
        <v>40</v>
      </c>
      <c r="G53" s="20"/>
      <c r="H53" s="20"/>
    </row>
    <row r="54" spans="1:8" ht="15">
      <c r="A54" s="49"/>
      <c r="B54" s="19" t="s">
        <v>17</v>
      </c>
      <c r="C54" s="20"/>
      <c r="D54" s="20" t="s">
        <v>40</v>
      </c>
      <c r="E54" s="20"/>
      <c r="F54" s="20" t="s">
        <v>40</v>
      </c>
      <c r="G54" s="20" t="s">
        <v>40</v>
      </c>
      <c r="H54" s="20"/>
    </row>
    <row r="55" spans="1:8" ht="15">
      <c r="A55" s="49"/>
      <c r="B55" s="19" t="s">
        <v>18</v>
      </c>
      <c r="C55" s="20"/>
      <c r="D55" s="20"/>
      <c r="E55" s="20"/>
      <c r="F55" s="20" t="s">
        <v>40</v>
      </c>
      <c r="G55" s="20" t="s">
        <v>40</v>
      </c>
      <c r="H55" s="20"/>
    </row>
    <row r="56" spans="1:8" ht="15">
      <c r="A56" s="49"/>
      <c r="B56" s="19" t="s">
        <v>19</v>
      </c>
      <c r="C56" s="20" t="s">
        <v>40</v>
      </c>
      <c r="D56" s="20" t="s">
        <v>40</v>
      </c>
      <c r="E56" s="20" t="s">
        <v>40</v>
      </c>
      <c r="F56" s="20" t="s">
        <v>40</v>
      </c>
      <c r="G56" s="20" t="s">
        <v>40</v>
      </c>
      <c r="H56" s="20" t="s">
        <v>40</v>
      </c>
    </row>
    <row r="57" spans="1:8" ht="15">
      <c r="A57" s="49"/>
      <c r="B57" s="19" t="s">
        <v>22</v>
      </c>
      <c r="C57" s="20"/>
      <c r="D57" s="20"/>
      <c r="E57" s="20"/>
      <c r="F57" s="20"/>
      <c r="G57" s="20" t="s">
        <v>40</v>
      </c>
      <c r="H57" s="20"/>
    </row>
    <row r="58" spans="1:8" ht="15">
      <c r="A58" s="49"/>
      <c r="B58" s="19" t="s">
        <v>23</v>
      </c>
      <c r="C58" s="20"/>
      <c r="D58" s="20"/>
      <c r="E58" s="20"/>
      <c r="F58" s="20"/>
      <c r="G58" s="20" t="s">
        <v>40</v>
      </c>
      <c r="H58" s="20"/>
    </row>
    <row r="59" spans="1:8" ht="15">
      <c r="A59" s="49"/>
      <c r="B59" s="19" t="s">
        <v>24</v>
      </c>
      <c r="C59" s="20"/>
      <c r="D59" s="20"/>
      <c r="E59" s="20"/>
      <c r="F59" s="20" t="s">
        <v>40</v>
      </c>
      <c r="G59" s="20" t="s">
        <v>40</v>
      </c>
      <c r="H59" s="20" t="s">
        <v>40</v>
      </c>
    </row>
    <row r="60" spans="1:8" ht="15">
      <c r="A60" s="49"/>
      <c r="B60" s="19" t="s">
        <v>25</v>
      </c>
      <c r="C60" s="20"/>
      <c r="D60" s="20"/>
      <c r="E60" s="20"/>
      <c r="F60" s="20" t="s">
        <v>40</v>
      </c>
      <c r="G60" s="20" t="s">
        <v>40</v>
      </c>
      <c r="H60" s="20"/>
    </row>
    <row r="61" spans="1:8" ht="15">
      <c r="A61" s="49"/>
      <c r="B61" s="19" t="s">
        <v>26</v>
      </c>
      <c r="C61" s="20"/>
      <c r="D61" s="20"/>
      <c r="E61" s="20"/>
      <c r="F61" s="20" t="s">
        <v>40</v>
      </c>
      <c r="G61" s="20" t="s">
        <v>40</v>
      </c>
      <c r="H61" s="20" t="s">
        <v>40</v>
      </c>
    </row>
    <row r="62" spans="1:8" ht="15">
      <c r="A62" s="50"/>
      <c r="B62" s="21" t="s">
        <v>27</v>
      </c>
      <c r="C62" s="22"/>
      <c r="D62" s="22"/>
      <c r="E62" s="22"/>
      <c r="F62" s="22" t="s">
        <v>40</v>
      </c>
      <c r="G62" s="22" t="s">
        <v>40</v>
      </c>
      <c r="H62" s="22" t="s">
        <v>40</v>
      </c>
    </row>
  </sheetData>
  <autoFilter ref="A6:K6">
    <sortState ref="A7:K62">
      <sortCondition descending="1" sortBy="value" ref="J7:J62"/>
    </sortState>
  </autoFilter>
  <mergeCells count="6">
    <mergeCell ref="A46:A62"/>
    <mergeCell ref="B3:D3"/>
    <mergeCell ref="E3:G3"/>
    <mergeCell ref="H3:J3"/>
    <mergeCell ref="C44:E44"/>
    <mergeCell ref="F44:H4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8">
      <selection activeCell="E7" sqref="E7:E32"/>
    </sheetView>
  </sheetViews>
  <sheetFormatPr defaultColWidth="8.8515625" defaultRowHeight="15"/>
  <cols>
    <col min="1" max="16384" width="8.8515625" style="1" customWidth="1"/>
  </cols>
  <sheetData>
    <row r="1" ht="15">
      <c r="A1" s="1" t="s">
        <v>79</v>
      </c>
    </row>
    <row r="2" ht="15">
      <c r="A2" s="2" t="s">
        <v>67</v>
      </c>
    </row>
    <row r="4" spans="1:5" ht="15">
      <c r="A4" s="24" t="s">
        <v>0</v>
      </c>
      <c r="B4" s="24" t="s">
        <v>51</v>
      </c>
      <c r="C4" s="24" t="s">
        <v>52</v>
      </c>
      <c r="D4" s="24" t="s">
        <v>53</v>
      </c>
      <c r="E4" s="1" t="s">
        <v>104</v>
      </c>
    </row>
    <row r="5" spans="1:4" ht="15">
      <c r="A5" s="11" t="s">
        <v>31</v>
      </c>
      <c r="B5" s="25">
        <v>4.1</v>
      </c>
      <c r="C5" s="25">
        <v>1.9</v>
      </c>
      <c r="D5" s="25">
        <v>2.9</v>
      </c>
    </row>
    <row r="6" spans="1:4" ht="15">
      <c r="A6" s="13"/>
      <c r="B6" s="14"/>
      <c r="C6" s="14"/>
      <c r="D6" s="14"/>
    </row>
    <row r="7" spans="1:5" ht="15">
      <c r="A7" s="13" t="s">
        <v>20</v>
      </c>
      <c r="B7" s="26">
        <v>8</v>
      </c>
      <c r="C7" s="26">
        <v>4.1</v>
      </c>
      <c r="D7" s="26">
        <v>6</v>
      </c>
      <c r="E7" s="1">
        <f aca="true" t="shared" si="0" ref="E7:E27">B7-C7</f>
        <v>3.9000000000000004</v>
      </c>
    </row>
    <row r="8" spans="1:5" ht="15">
      <c r="A8" s="13" t="s">
        <v>28</v>
      </c>
      <c r="B8" s="26">
        <v>8.1</v>
      </c>
      <c r="C8" s="26">
        <v>3.1</v>
      </c>
      <c r="D8" s="26">
        <v>5.5</v>
      </c>
      <c r="E8" s="1">
        <f t="shared" si="0"/>
        <v>5</v>
      </c>
    </row>
    <row r="9" spans="1:5" ht="15">
      <c r="A9" s="13" t="s">
        <v>5</v>
      </c>
      <c r="B9" s="26">
        <v>5.2</v>
      </c>
      <c r="C9" s="26">
        <v>4.3</v>
      </c>
      <c r="D9" s="26">
        <v>4.7</v>
      </c>
      <c r="E9" s="1">
        <f t="shared" si="0"/>
        <v>0.9000000000000004</v>
      </c>
    </row>
    <row r="10" spans="1:5" ht="15">
      <c r="A10" s="13" t="s">
        <v>10</v>
      </c>
      <c r="B10" s="26">
        <v>6.4</v>
      </c>
      <c r="C10" s="26">
        <v>2.4</v>
      </c>
      <c r="D10" s="26">
        <v>4.4</v>
      </c>
      <c r="E10" s="1">
        <f t="shared" si="0"/>
        <v>4</v>
      </c>
    </row>
    <row r="11" spans="1:5" ht="15">
      <c r="A11" s="13" t="s">
        <v>14</v>
      </c>
      <c r="B11" s="26">
        <v>5.2</v>
      </c>
      <c r="C11" s="26">
        <v>3.6</v>
      </c>
      <c r="D11" s="26">
        <v>4.4</v>
      </c>
      <c r="E11" s="1">
        <f t="shared" si="0"/>
        <v>1.6</v>
      </c>
    </row>
    <row r="12" spans="1:5" ht="15">
      <c r="A12" s="13" t="s">
        <v>9</v>
      </c>
      <c r="B12" s="26">
        <v>4.7</v>
      </c>
      <c r="C12" s="26">
        <v>3.1</v>
      </c>
      <c r="D12" s="26">
        <v>3.9</v>
      </c>
      <c r="E12" s="1">
        <f t="shared" si="0"/>
        <v>1.6</v>
      </c>
    </row>
    <row r="13" spans="1:5" ht="15">
      <c r="A13" s="13" t="s">
        <v>11</v>
      </c>
      <c r="B13" s="26">
        <v>4.9</v>
      </c>
      <c r="C13" s="26">
        <v>2.7</v>
      </c>
      <c r="D13" s="26">
        <v>3.7</v>
      </c>
      <c r="E13" s="1">
        <f t="shared" si="0"/>
        <v>2.2</v>
      </c>
    </row>
    <row r="14" spans="1:5" ht="15">
      <c r="A14" s="13" t="s">
        <v>29</v>
      </c>
      <c r="B14" s="26">
        <v>4.6</v>
      </c>
      <c r="C14" s="26">
        <v>2.6</v>
      </c>
      <c r="D14" s="26">
        <v>3.6</v>
      </c>
      <c r="E14" s="1">
        <f t="shared" si="0"/>
        <v>1.9999999999999996</v>
      </c>
    </row>
    <row r="15" spans="1:5" ht="15">
      <c r="A15" s="13" t="s">
        <v>2</v>
      </c>
      <c r="B15" s="26">
        <v>4.9</v>
      </c>
      <c r="C15" s="26">
        <v>2.3</v>
      </c>
      <c r="D15" s="26">
        <v>3.5</v>
      </c>
      <c r="E15" s="1">
        <f t="shared" si="0"/>
        <v>2.6000000000000005</v>
      </c>
    </row>
    <row r="16" spans="1:5" ht="15">
      <c r="A16" s="13" t="s">
        <v>15</v>
      </c>
      <c r="B16" s="26">
        <v>3.9</v>
      </c>
      <c r="C16" s="26">
        <v>2.2</v>
      </c>
      <c r="D16" s="26">
        <v>3</v>
      </c>
      <c r="E16" s="1">
        <f t="shared" si="0"/>
        <v>1.6999999999999997</v>
      </c>
    </row>
    <row r="17" spans="1:5" ht="15">
      <c r="A17" s="13" t="s">
        <v>7</v>
      </c>
      <c r="B17" s="26">
        <v>3.6</v>
      </c>
      <c r="C17" s="26">
        <v>2.1</v>
      </c>
      <c r="D17" s="26">
        <v>2.8</v>
      </c>
      <c r="E17" s="1">
        <f t="shared" si="0"/>
        <v>1.5</v>
      </c>
    </row>
    <row r="18" spans="1:5" ht="15">
      <c r="A18" s="13" t="s">
        <v>1</v>
      </c>
      <c r="B18" s="26">
        <v>3.9</v>
      </c>
      <c r="C18" s="26">
        <v>1.2</v>
      </c>
      <c r="D18" s="26">
        <v>2.5</v>
      </c>
      <c r="E18" s="1">
        <f t="shared" si="0"/>
        <v>2.7</v>
      </c>
    </row>
    <row r="19" spans="1:5" ht="15">
      <c r="A19" s="13" t="s">
        <v>23</v>
      </c>
      <c r="B19" s="26">
        <v>2.9</v>
      </c>
      <c r="C19" s="26">
        <v>2.1</v>
      </c>
      <c r="D19" s="26">
        <v>2.5</v>
      </c>
      <c r="E19" s="1">
        <f t="shared" si="0"/>
        <v>0.7999999999999998</v>
      </c>
    </row>
    <row r="20" spans="1:5" ht="15">
      <c r="A20" s="13" t="s">
        <v>16</v>
      </c>
      <c r="B20" s="26">
        <v>2.5</v>
      </c>
      <c r="C20" s="26">
        <v>1.8</v>
      </c>
      <c r="D20" s="26">
        <v>2.1</v>
      </c>
      <c r="E20" s="1">
        <f t="shared" si="0"/>
        <v>0.7</v>
      </c>
    </row>
    <row r="21" spans="1:5" ht="15">
      <c r="A21" s="13" t="s">
        <v>19</v>
      </c>
      <c r="B21" s="26">
        <v>2.4</v>
      </c>
      <c r="C21" s="26">
        <v>1.4</v>
      </c>
      <c r="D21" s="26">
        <v>1.9</v>
      </c>
      <c r="E21" s="1">
        <f t="shared" si="0"/>
        <v>1</v>
      </c>
    </row>
    <row r="22" spans="1:5" ht="15">
      <c r="A22" s="13" t="s">
        <v>4</v>
      </c>
      <c r="B22" s="26">
        <v>2</v>
      </c>
      <c r="C22" s="26">
        <v>1.7</v>
      </c>
      <c r="D22" s="26">
        <v>1.9</v>
      </c>
      <c r="E22" s="1">
        <f t="shared" si="0"/>
        <v>0.30000000000000004</v>
      </c>
    </row>
    <row r="23" spans="1:5" ht="15">
      <c r="A23" s="13" t="s">
        <v>33</v>
      </c>
      <c r="B23" s="26">
        <v>2.3</v>
      </c>
      <c r="C23" s="26">
        <v>0.8</v>
      </c>
      <c r="D23" s="26">
        <v>1.5</v>
      </c>
      <c r="E23" s="1">
        <f t="shared" si="0"/>
        <v>1.4999999999999998</v>
      </c>
    </row>
    <row r="24" spans="1:5" ht="15">
      <c r="A24" s="13" t="s">
        <v>24</v>
      </c>
      <c r="B24" s="26">
        <v>0.9</v>
      </c>
      <c r="C24" s="26">
        <v>2</v>
      </c>
      <c r="D24" s="26">
        <v>1.5</v>
      </c>
      <c r="E24" s="1">
        <f t="shared" si="0"/>
        <v>-1.1</v>
      </c>
    </row>
    <row r="25" spans="1:5" ht="15">
      <c r="A25" s="13" t="s">
        <v>27</v>
      </c>
      <c r="B25" s="26">
        <v>2</v>
      </c>
      <c r="C25" s="26">
        <v>0.9</v>
      </c>
      <c r="D25" s="26">
        <v>1.4</v>
      </c>
      <c r="E25" s="1">
        <f t="shared" si="0"/>
        <v>1.1</v>
      </c>
    </row>
    <row r="26" spans="1:5" ht="15">
      <c r="A26" s="13" t="s">
        <v>17</v>
      </c>
      <c r="B26" s="26">
        <v>1</v>
      </c>
      <c r="C26" s="26">
        <v>1.2</v>
      </c>
      <c r="D26" s="26">
        <v>1.1</v>
      </c>
      <c r="E26" s="1">
        <f t="shared" si="0"/>
        <v>-0.19999999999999996</v>
      </c>
    </row>
    <row r="27" spans="1:5" ht="15">
      <c r="A27" s="13" t="s">
        <v>22</v>
      </c>
      <c r="B27" s="26">
        <v>1.4</v>
      </c>
      <c r="C27" s="26">
        <v>0.8</v>
      </c>
      <c r="D27" s="26">
        <v>1</v>
      </c>
      <c r="E27" s="1">
        <f t="shared" si="0"/>
        <v>0.5999999999999999</v>
      </c>
    </row>
    <row r="28" spans="1:4" ht="15">
      <c r="A28" s="13" t="s">
        <v>8</v>
      </c>
      <c r="B28" s="26">
        <v>1.3</v>
      </c>
      <c r="C28" s="26"/>
      <c r="D28" s="26">
        <v>1</v>
      </c>
    </row>
    <row r="29" spans="1:5" ht="15">
      <c r="A29" s="13" t="s">
        <v>12</v>
      </c>
      <c r="B29" s="26">
        <v>0.9</v>
      </c>
      <c r="C29" s="26">
        <v>0.8</v>
      </c>
      <c r="D29" s="26">
        <v>0.9</v>
      </c>
      <c r="E29" s="1">
        <f>B29-C29</f>
        <v>0.09999999999999998</v>
      </c>
    </row>
    <row r="30" spans="1:6" ht="15">
      <c r="A30" s="13" t="s">
        <v>26</v>
      </c>
      <c r="B30" s="26"/>
      <c r="C30" s="26"/>
      <c r="D30" s="26">
        <v>0.4</v>
      </c>
      <c r="F30" s="26"/>
    </row>
    <row r="31" spans="1:6" ht="15">
      <c r="A31" s="13" t="s">
        <v>6</v>
      </c>
      <c r="B31" s="26">
        <v>0.4</v>
      </c>
      <c r="C31" s="26">
        <v>0.1</v>
      </c>
      <c r="D31" s="26">
        <v>0.3</v>
      </c>
      <c r="E31" s="1">
        <f>B31-C31</f>
        <v>0.30000000000000004</v>
      </c>
      <c r="F31" s="26"/>
    </row>
    <row r="32" spans="1:6" ht="15">
      <c r="A32" s="13" t="s">
        <v>3</v>
      </c>
      <c r="B32" s="26"/>
      <c r="C32" s="26">
        <v>0.4</v>
      </c>
      <c r="D32" s="26">
        <v>0.3</v>
      </c>
      <c r="F32" s="26"/>
    </row>
    <row r="33" spans="1:4" ht="15">
      <c r="A33" s="13"/>
      <c r="B33" s="26"/>
      <c r="C33" s="26"/>
      <c r="D33" s="26"/>
    </row>
    <row r="34" spans="1:4" ht="15">
      <c r="A34" s="13" t="s">
        <v>30</v>
      </c>
      <c r="B34" s="26">
        <v>7.9</v>
      </c>
      <c r="C34" s="26">
        <v>2.8</v>
      </c>
      <c r="D34" s="26">
        <v>5.2</v>
      </c>
    </row>
    <row r="35" spans="1:4" ht="15">
      <c r="A35" s="13" t="s">
        <v>21</v>
      </c>
      <c r="B35" s="26">
        <v>5.2</v>
      </c>
      <c r="C35" s="26">
        <v>2.8</v>
      </c>
      <c r="D35" s="26">
        <v>3.9</v>
      </c>
    </row>
    <row r="36" spans="1:4" ht="15">
      <c r="A36" s="15" t="s">
        <v>13</v>
      </c>
      <c r="B36" s="27">
        <v>4.2</v>
      </c>
      <c r="C36" s="27">
        <v>1.8</v>
      </c>
      <c r="D36" s="27">
        <v>2.9</v>
      </c>
    </row>
    <row r="37" spans="2:4" ht="15">
      <c r="B37" s="23"/>
      <c r="C37" s="23"/>
      <c r="D37" s="23"/>
    </row>
    <row r="38" spans="1:4" ht="15">
      <c r="A38" s="1" t="s">
        <v>25</v>
      </c>
      <c r="B38" s="23">
        <v>1.8</v>
      </c>
      <c r="C38" s="23">
        <v>2.4</v>
      </c>
      <c r="D38" s="23">
        <v>2.1</v>
      </c>
    </row>
    <row r="40" ht="15">
      <c r="A40" s="1" t="s">
        <v>38</v>
      </c>
    </row>
  </sheetData>
  <autoFilter ref="A6:E6">
    <sortState ref="A7:E40">
      <sortCondition descending="1" sortBy="value" ref="D7:D40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2021-10-25T07:51:56Z</dcterms:modified>
  <cp:category/>
  <cp:version/>
  <cp:contentType/>
  <cp:contentStatus/>
</cp:coreProperties>
</file>