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05" yWindow="90" windowWidth="13995" windowHeight="11760" activeTab="0"/>
  </bookViews>
  <sheets>
    <sheet name="Fig 1" sheetId="1" r:id="rId1"/>
    <sheet name="Fig 2" sheetId="2" r:id="rId2"/>
    <sheet name="Fig 3" sheetId="16" r:id="rId3"/>
    <sheet name="Fig 4" sheetId="15" r:id="rId4"/>
    <sheet name="Fig 5" sheetId="8" r:id="rId5"/>
    <sheet name="Map 1" sheetId="17" r:id="rId6"/>
    <sheet name="Map 2" sheetId="18" r:id="rId7"/>
    <sheet name="Fig 6" sheetId="4" r:id="rId8"/>
    <sheet name="Fig 7" sheetId="5" r:id="rId9"/>
    <sheet name="Fig 8" sheetId="9" r:id="rId10"/>
    <sheet name="Fig 9" sheetId="10" r:id="rId11"/>
    <sheet name="Fig 10" sheetId="12" r:id="rId12"/>
  </sheets>
  <definedNames/>
  <calcPr calcId="162913"/>
</workbook>
</file>

<file path=xl/sharedStrings.xml><?xml version="1.0" encoding="utf-8"?>
<sst xmlns="http://schemas.openxmlformats.org/spreadsheetml/2006/main" count="1433" uniqueCount="248">
  <si>
    <t>Number of private households by household composition, number of children and working status within households (1 000) [lfst_hhnhwhtc]</t>
  </si>
  <si>
    <t>Extracted on</t>
  </si>
  <si>
    <t>Source of data</t>
  </si>
  <si>
    <t>Eurostat</t>
  </si>
  <si>
    <t>N_CHILD</t>
  </si>
  <si>
    <t>Total</t>
  </si>
  <si>
    <t>HHCOMP</t>
  </si>
  <si>
    <t>TIME</t>
  </si>
  <si>
    <t>2017</t>
  </si>
  <si>
    <t>GEO/HHWKSTAT</t>
  </si>
  <si>
    <t>All adults working</t>
  </si>
  <si>
    <t>At least one adult working and one adult not working</t>
  </si>
  <si>
    <t>All adults not working (all households)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</si>
  <si>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</si>
  <si>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</si>
  <si>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</si>
  <si>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</si>
  <si>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</si>
  <si>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</si>
  <si>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</si>
  <si>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</si>
  <si>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</si>
  <si>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</si>
  <si>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</si>
  <si>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</si>
  <si>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</si>
  <si>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</si>
  <si>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</si>
  <si>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</si>
  <si>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</si>
  <si>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</si>
  <si>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</si>
  <si>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</si>
  <si>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</si>
  <si>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</si>
  <si>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</si>
  <si>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</si>
  <si>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</si>
  <si>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</si>
  <si>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</si>
  <si>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</si>
  <si>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</si>
  <si>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</si>
  <si>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</si>
  <si>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</si>
  <si>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Turkey</t>
  </si>
  <si>
    <t>:</t>
  </si>
  <si>
    <t>Special value:</t>
  </si>
  <si>
    <t>not available</t>
  </si>
  <si>
    <t>EU-28</t>
  </si>
  <si>
    <t xml:space="preserve">Germany </t>
  </si>
  <si>
    <t>At least one adult working and at least one adult not working</t>
  </si>
  <si>
    <t>No adults working</t>
  </si>
  <si>
    <t>Percentage of part-time employment of adults by sex, age groups, number of children and age of youngest child [lfst_hhptechi]</t>
  </si>
  <si>
    <t>AGE</t>
  </si>
  <si>
    <t>AGECHILD</t>
  </si>
  <si>
    <t>No children</t>
  </si>
  <si>
    <t>1 child or more</t>
  </si>
  <si>
    <t>GEO/SEX</t>
  </si>
  <si>
    <t>Cells in yellow have low reliability</t>
  </si>
  <si>
    <t>Germany</t>
  </si>
  <si>
    <t>Inactive population not seeking employment by sex, age and main reason [lfsa_igar]</t>
  </si>
  <si>
    <t>UNIT</t>
  </si>
  <si>
    <t>Percentage of total population</t>
  </si>
  <si>
    <t>GEO</t>
  </si>
  <si>
    <t>SEX</t>
  </si>
  <si>
    <t>Males</t>
  </si>
  <si>
    <t>Females</t>
  </si>
  <si>
    <t>Own illness or disability</t>
  </si>
  <si>
    <t>In education or training</t>
  </si>
  <si>
    <t>Retired</t>
  </si>
  <si>
    <t>Retired or ill</t>
  </si>
  <si>
    <t>From 15 to 24 years</t>
  </si>
  <si>
    <t>From 25 to 49 years</t>
  </si>
  <si>
    <t>From 50 to 74 years</t>
  </si>
  <si>
    <t>REASON</t>
  </si>
  <si>
    <t>Think no work is available</t>
  </si>
  <si>
    <t>Serbia</t>
  </si>
  <si>
    <t>Employment by sex, age and professional status (1 000) [lfsa_egaps]</t>
  </si>
  <si>
    <t>From 15 to 74 years</t>
  </si>
  <si>
    <t>Thousand</t>
  </si>
  <si>
    <t>GEO/WSTATUS</t>
  </si>
  <si>
    <t>Employees</t>
  </si>
  <si>
    <t>Self-employed persons with employees</t>
  </si>
  <si>
    <t>Self-employed persons without employees</t>
  </si>
  <si>
    <t>Contributing family workers</t>
  </si>
  <si>
    <t>WSTATUS</t>
  </si>
  <si>
    <t>Employment rates by sex, age and country of birth (%) [lfsa_ergacob]</t>
  </si>
  <si>
    <t>Percentage</t>
  </si>
  <si>
    <t>C_BIRTH/TIME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</si>
  <si>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</si>
  <si>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</si>
  <si>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</si>
  <si>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</si>
  <si>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</si>
  <si>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</si>
  <si>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</si>
  <si>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</si>
  <si>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</si>
  <si>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EU28 countries (current composition) except reporting country</t>
  </si>
  <si>
    <t>Non-EU28 countries (current composition) nor reporting country</t>
  </si>
  <si>
    <t>Reporting country</t>
  </si>
  <si>
    <t>GEO/TIME</t>
  </si>
  <si>
    <t>C_BIRTH</t>
  </si>
  <si>
    <t>Native-born</t>
  </si>
  <si>
    <t>EU-born migrants</t>
  </si>
  <si>
    <t>Non-EU-born migrants</t>
  </si>
  <si>
    <t>Private households by working status, 2018, EU-28 and candidate countries (% of private households)</t>
  </si>
  <si>
    <t>Part-time employment by sex and age of the youngest child, EU-28 and candidate countries, 2018 (% of employed aged 25-49)</t>
  </si>
  <si>
    <t>Share of  women  by professional status, 2018, EU-28 and countries (% of concerned status)</t>
  </si>
  <si>
    <t>Discouraged job-seekers by sex, 2018 (% of people aged 15-74)</t>
  </si>
  <si>
    <t>Employment rate by country of birth, 2006-2018 (% people aged 15-74)</t>
  </si>
  <si>
    <t>EU-28 immigrants employment rate by sex, 2018 (%)</t>
  </si>
  <si>
    <t>Non-EU immigrants employment rate by sex, 2018  (%)</t>
  </si>
  <si>
    <t>HHWKSTAT</t>
  </si>
  <si>
    <t>North Macedonia</t>
  </si>
  <si>
    <t>From 6 to 11 years</t>
  </si>
  <si>
    <t>12 years or older</t>
  </si>
  <si>
    <t>5 years or younger</t>
  </si>
  <si>
    <t>Self-employed persons with employees (employers)</t>
  </si>
  <si>
    <t>Self-employed persons without employees (own-account workers)</t>
  </si>
  <si>
    <t>Men without children</t>
  </si>
  <si>
    <t>Women without children</t>
  </si>
  <si>
    <t>Men with children</t>
  </si>
  <si>
    <t>Women with children</t>
  </si>
  <si>
    <t>Men</t>
  </si>
  <si>
    <t>Women</t>
  </si>
  <si>
    <t>Looking after children or incapacitated adults</t>
  </si>
  <si>
    <t>Males 25-49 years</t>
  </si>
  <si>
    <t>Females 25-49 years</t>
  </si>
  <si>
    <t>Males 50-74 years</t>
  </si>
  <si>
    <t>Females 50-74 years</t>
  </si>
  <si>
    <t>2018</t>
  </si>
  <si>
    <t>European Union - 28 countries</t>
  </si>
  <si>
    <t>2006</t>
  </si>
  <si>
    <t>2007</t>
  </si>
  <si>
    <t>EU28 countries except reporting country</t>
  </si>
  <si>
    <t>Non-EU28 countries nor reporting country</t>
  </si>
  <si>
    <t>Self-employed women with employees (employers)</t>
  </si>
  <si>
    <t>Self-employed women without employees (own-account workers)</t>
  </si>
  <si>
    <t>WOMEN</t>
  </si>
  <si>
    <t>MEN</t>
  </si>
  <si>
    <t>Employed men</t>
  </si>
  <si>
    <t>Self-employed men with employees (employers)</t>
  </si>
  <si>
    <t>Self-employed men without employees (own-account workers)</t>
  </si>
  <si>
    <t>Cells with very low reliability, were consequently deleted</t>
  </si>
  <si>
    <r>
      <t>Source:</t>
    </r>
    <r>
      <rPr>
        <sz val="9"/>
        <rFont val="Arial"/>
        <family val="2"/>
      </rPr>
      <t xml:space="preserve"> Eurostat (online data code: lfst_hhptechi)</t>
    </r>
  </si>
  <si>
    <t>Part-time employment by sex and existence of children, 2018, (% of employed aged 25-49)</t>
  </si>
  <si>
    <t>Footnote: Data of Iceland, Norway and Switzerland are not available; data of Bulgaria and Montenegro are not shown because of low reliability</t>
  </si>
  <si>
    <t xml:space="preserve">Footnote:  </t>
  </si>
  <si>
    <t>SEX/REASON</t>
  </si>
  <si>
    <t>Other family or personal responsibilities</t>
  </si>
  <si>
    <t xml:space="preserve">Males </t>
  </si>
  <si>
    <r>
      <t>Source:</t>
    </r>
    <r>
      <rPr>
        <sz val="9"/>
        <rFont val="Arial"/>
        <family val="2"/>
      </rPr>
      <t xml:space="preserve"> Eurostat (online data code: lfst_egaps)</t>
    </r>
  </si>
  <si>
    <r>
      <t>Source:</t>
    </r>
    <r>
      <rPr>
        <sz val="9"/>
        <rFont val="Arial"/>
        <family val="2"/>
      </rPr>
      <t xml:space="preserve"> Eurostat (online data code: lfsa_egaps)</t>
    </r>
  </si>
  <si>
    <r>
      <t>Source:</t>
    </r>
    <r>
      <rPr>
        <sz val="9"/>
        <rFont val="Arial"/>
        <family val="2"/>
      </rPr>
      <t xml:space="preserve"> Eurostat (online data code: lfsa_igar)</t>
    </r>
  </si>
  <si>
    <r>
      <t>Source:</t>
    </r>
    <r>
      <rPr>
        <sz val="9"/>
        <rFont val="Arial"/>
        <family val="2"/>
      </rPr>
      <t xml:space="preserve"> Eurostat (online data code: lfsa_ergacob)</t>
    </r>
  </si>
  <si>
    <t>Lithuania ¹</t>
  </si>
  <si>
    <t>Luxembourg ¹</t>
  </si>
  <si>
    <t>Slovenia ¹</t>
  </si>
  <si>
    <t>Czechia ¹</t>
  </si>
  <si>
    <t>Denmark ¹</t>
  </si>
  <si>
    <t>Croatia ¹</t>
  </si>
  <si>
    <t>Latvia ¹</t>
  </si>
  <si>
    <t>Bulgaria ²</t>
  </si>
  <si>
    <t>Luxembourg ²</t>
  </si>
  <si>
    <t>Finland ²</t>
  </si>
  <si>
    <t>Cyprus ²</t>
  </si>
  <si>
    <t>Hungary ²</t>
  </si>
  <si>
    <t>Lithuania ²</t>
  </si>
  <si>
    <t xml:space="preserve">Estonia ³ </t>
  </si>
  <si>
    <t xml:space="preserve">Slovenia ³ </t>
  </si>
  <si>
    <t xml:space="preserve">Croatia ³ </t>
  </si>
  <si>
    <t xml:space="preserve">Malta ³ </t>
  </si>
  <si>
    <t>Switzerland ³</t>
  </si>
  <si>
    <t>Poland ¹</t>
  </si>
  <si>
    <t>Montenegro ¹ ²</t>
  </si>
  <si>
    <t>Romania ¹</t>
  </si>
  <si>
    <t>Bulgaria ¹</t>
  </si>
  <si>
    <r>
      <t>Source:</t>
    </r>
    <r>
      <rPr>
        <sz val="9"/>
        <rFont val="Arial"/>
        <family val="2"/>
      </rPr>
      <t xml:space="preserve"> Eurostat (online data code: lfst_hhnhwhtc)</t>
    </r>
  </si>
  <si>
    <t>Footnote: Data on contributing family workers are not shown for Estonia, Malta, Slovenia and Iceland because of very low reliability.</t>
  </si>
  <si>
    <r>
      <t xml:space="preserve">Montenegro </t>
    </r>
    <r>
      <rPr>
        <vertAlign val="superscript"/>
        <sz val="9"/>
        <rFont val="Arial"/>
        <family val="2"/>
      </rPr>
      <t xml:space="preserve">³ </t>
    </r>
  </si>
  <si>
    <t>Footnote: Data of Iceland, Norway and Switzerland are not available.</t>
  </si>
  <si>
    <t>Footnote: Data of Iceland, Norway and Switzerland are not available</t>
  </si>
  <si>
    <t xml:space="preserve"> </t>
  </si>
  <si>
    <t>Data of Malta, Austria, Iceland and Norway are not shown because of very low reliability</t>
  </si>
  <si>
    <t>Data of Bulgaria and Romenia are not shown because of very low reliability</t>
  </si>
  <si>
    <t>Slovakia ²</t>
  </si>
  <si>
    <t>Eurobase figures</t>
  </si>
  <si>
    <t>Computed percentages</t>
  </si>
  <si>
    <t>Sorted on column M</t>
  </si>
  <si>
    <t>Sorted on column K</t>
  </si>
  <si>
    <t>Sorted</t>
  </si>
  <si>
    <t>Sorted by column R</t>
  </si>
  <si>
    <t>Sorted by column F</t>
  </si>
  <si>
    <r>
      <t xml:space="preserve">United Kingdom </t>
    </r>
    <r>
      <rPr>
        <vertAlign val="superscript"/>
        <sz val="9"/>
        <rFont val="Arial"/>
        <family val="2"/>
      </rPr>
      <t>²</t>
    </r>
  </si>
  <si>
    <r>
      <t xml:space="preserve">Croatia </t>
    </r>
    <r>
      <rPr>
        <vertAlign val="superscript"/>
        <sz val="9"/>
        <rFont val="Arial"/>
        <family val="2"/>
      </rPr>
      <t>⁴</t>
    </r>
  </si>
  <si>
    <r>
      <rPr>
        <vertAlign val="superscript"/>
        <sz val="9"/>
        <rFont val="Arial"/>
        <family val="2"/>
      </rPr>
      <t>¹</t>
    </r>
    <r>
      <rPr>
        <sz val="9"/>
        <rFont val="Arial"/>
        <family val="2"/>
      </rPr>
      <t xml:space="preserve"> (Very) low reliability for both men as women. </t>
    </r>
  </si>
  <si>
    <t>² Low reliability for women only</t>
  </si>
  <si>
    <r>
      <rPr>
        <vertAlign val="superscript"/>
        <sz val="9"/>
        <rFont val="Arial"/>
        <family val="2"/>
      </rPr>
      <t xml:space="preserve">¹ </t>
    </r>
    <r>
      <rPr>
        <sz val="9"/>
        <rFont val="Arial"/>
        <family val="2"/>
      </rPr>
      <t xml:space="preserve">Low reliability for men and women without children and men with children. </t>
    </r>
  </si>
  <si>
    <r>
      <rPr>
        <vertAlign val="superscript"/>
        <sz val="9"/>
        <rFont val="Arial"/>
        <family val="2"/>
      </rPr>
      <t xml:space="preserve">² </t>
    </r>
    <r>
      <rPr>
        <sz val="9"/>
        <rFont val="Arial"/>
        <family val="2"/>
      </rPr>
      <t xml:space="preserve">Low reliability for men and women with/without children. </t>
    </r>
  </si>
  <si>
    <r>
      <rPr>
        <vertAlign val="superscript"/>
        <sz val="9"/>
        <rFont val="Arial"/>
        <family val="2"/>
      </rPr>
      <t>³</t>
    </r>
    <r>
      <rPr>
        <sz val="9"/>
        <rFont val="Arial"/>
        <family val="2"/>
      </rPr>
      <t xml:space="preserve"> Low reliability for and women with/without children and men with children. </t>
    </r>
  </si>
  <si>
    <r>
      <rPr>
        <vertAlign val="superscript"/>
        <sz val="9"/>
        <rFont val="Arial"/>
        <family val="2"/>
      </rPr>
      <t>¹</t>
    </r>
    <r>
      <rPr>
        <sz val="9"/>
        <rFont val="Arial"/>
        <family val="2"/>
      </rPr>
      <t xml:space="preserve"> Low reliability for men with youngest child of 6-11 years old. </t>
    </r>
  </si>
  <si>
    <r>
      <rPr>
        <vertAlign val="superscript"/>
        <sz val="9"/>
        <rFont val="Arial"/>
        <family val="2"/>
      </rPr>
      <t>²</t>
    </r>
    <r>
      <rPr>
        <sz val="9"/>
        <rFont val="Arial"/>
        <family val="2"/>
      </rPr>
      <t xml:space="preserve"> Low reliability for men with youngest child of 6 years and older. </t>
    </r>
  </si>
  <si>
    <r>
      <rPr>
        <vertAlign val="superscript"/>
        <sz val="9"/>
        <rFont val="Arial"/>
        <family val="2"/>
      </rPr>
      <t>³</t>
    </r>
    <r>
      <rPr>
        <sz val="9"/>
        <rFont val="Arial"/>
        <family val="2"/>
      </rPr>
      <t xml:space="preserve"> Low reliability for men with youngest child of all ages. </t>
    </r>
  </si>
  <si>
    <r>
      <rPr>
        <vertAlign val="superscript"/>
        <sz val="9"/>
        <rFont val="Calibri"/>
        <family val="2"/>
      </rPr>
      <t>⁴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Low reliability for women with youngest child of all ages.</t>
    </r>
  </si>
  <si>
    <r>
      <rPr>
        <vertAlign val="superscript"/>
        <sz val="9"/>
        <rFont val="Arial"/>
        <family val="2"/>
      </rPr>
      <t xml:space="preserve">¹ </t>
    </r>
    <r>
      <rPr>
        <sz val="9"/>
        <rFont val="Arial"/>
        <family val="2"/>
      </rPr>
      <t xml:space="preserve">Low reliability for for both men as women. </t>
    </r>
  </si>
  <si>
    <r>
      <rPr>
        <vertAlign val="superscript"/>
        <sz val="9"/>
        <rFont val="Arial"/>
        <family val="2"/>
      </rPr>
      <t xml:space="preserve">² </t>
    </r>
    <r>
      <rPr>
        <sz val="9"/>
        <rFont val="Arial"/>
        <family val="2"/>
      </rPr>
      <t xml:space="preserve">Low reliability for women. </t>
    </r>
  </si>
  <si>
    <r>
      <rPr>
        <vertAlign val="superscript"/>
        <sz val="9"/>
        <rFont val="Arial"/>
        <family val="2"/>
      </rPr>
      <t xml:space="preserve">³ </t>
    </r>
    <r>
      <rPr>
        <sz val="9"/>
        <rFont val="Arial"/>
        <family val="2"/>
      </rPr>
      <t xml:space="preserve">Low reliability for men. </t>
    </r>
  </si>
  <si>
    <r>
      <rPr>
        <vertAlign val="superscript"/>
        <sz val="9"/>
        <rFont val="Arial"/>
        <family val="2"/>
      </rPr>
      <t>¹</t>
    </r>
    <r>
      <rPr>
        <sz val="9"/>
        <rFont val="Arial"/>
        <family val="2"/>
      </rPr>
      <t xml:space="preserve"> Low reliability for both men as women. </t>
    </r>
  </si>
  <si>
    <r>
      <rPr>
        <vertAlign val="superscript"/>
        <sz val="9"/>
        <rFont val="Arial"/>
        <family val="2"/>
      </rPr>
      <t>²</t>
    </r>
    <r>
      <rPr>
        <sz val="9"/>
        <rFont val="Arial"/>
        <family val="2"/>
      </rPr>
      <t xml:space="preserve"> Due to very low variability data are not shown.</t>
    </r>
  </si>
  <si>
    <t>Average number of usual weekly hours of work in main job, by sex, professional status, full-time/part-time and economic activity (from 2008 onwards, NACE Rev. 2) - hours [lfsa_ewhun2]</t>
  </si>
  <si>
    <t>WORKTIME</t>
  </si>
  <si>
    <t>Employed persons</t>
  </si>
  <si>
    <t>NACE_R2</t>
  </si>
  <si>
    <t>Total - all NACE activities</t>
  </si>
  <si>
    <t>Hour</t>
  </si>
  <si>
    <t>Flags and footnotes</t>
  </si>
  <si>
    <t/>
  </si>
  <si>
    <t>b</t>
  </si>
  <si>
    <t>Available flags: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</si>
  <si>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</si>
  <si>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</si>
  <si>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</si>
  <si>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</si>
  <si>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</si>
  <si>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</si>
  <si>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</si>
  <si>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</si>
  <si>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</si>
  <si>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</si>
  <si>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</si>
  <si>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</si>
  <si>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</si>
  <si>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</si>
  <si>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</si>
  <si>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</si>
  <si>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</si>
  <si>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</si>
  <si>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</si>
  <si>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</si>
  <si>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</si>
  <si>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Full-time</t>
  </si>
  <si>
    <t xml:space="preserve">(¹) Low reliability for looking after children. </t>
  </si>
  <si>
    <t xml:space="preserve">(²) Low reliability for being retired or ill. </t>
  </si>
  <si>
    <t>Males 15-24 years(¹)(²)</t>
  </si>
  <si>
    <t>Females 15-24 years(²)</t>
  </si>
  <si>
    <t>People outside the labour force, by main reason, age and sex, 2018 (% of people aged 15-74)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</si>
</sst>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33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vertAlign val="superscript"/>
      <sz val="9"/>
      <name val="Calibri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28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0" xfId="0" applyNumberFormat="1" applyFont="1"/>
    <xf numFmtId="0" fontId="3" fillId="0" borderId="1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34" borderId="0" xfId="0" applyFont="1" applyFill="1"/>
    <xf numFmtId="0" fontId="3" fillId="0" borderId="0" xfId="21" applyFont="1">
      <alignment/>
      <protection/>
    </xf>
    <xf numFmtId="0" fontId="3" fillId="0" borderId="0" xfId="20" applyNumberFormat="1" applyFont="1" applyFill="1" applyBorder="1" applyAlignment="1">
      <alignment/>
      <protection/>
    </xf>
    <xf numFmtId="0" fontId="3" fillId="0" borderId="0" xfId="20" applyFont="1">
      <alignment/>
      <protection/>
    </xf>
    <xf numFmtId="0" fontId="3" fillId="33" borderId="10" xfId="20" applyNumberFormat="1" applyFont="1" applyFill="1" applyBorder="1" applyAlignment="1">
      <alignment/>
      <protection/>
    </xf>
    <xf numFmtId="165" fontId="3" fillId="0" borderId="0" xfId="0" applyNumberFormat="1" applyFont="1"/>
    <xf numFmtId="2" fontId="3" fillId="0" borderId="0" xfId="20" applyNumberFormat="1" applyFont="1">
      <alignment/>
      <protection/>
    </xf>
    <xf numFmtId="0" fontId="20" fillId="0" borderId="0" xfId="0" applyNumberFormat="1" applyFont="1" applyFill="1" applyBorder="1" applyAlignment="1">
      <alignment/>
    </xf>
    <xf numFmtId="165" fontId="3" fillId="0" borderId="0" xfId="20" applyNumberFormat="1" applyFont="1">
      <alignment/>
      <protection/>
    </xf>
    <xf numFmtId="0" fontId="3" fillId="0" borderId="0" xfId="0" applyFont="1" applyAlignment="1">
      <alignment horizontal="left"/>
    </xf>
    <xf numFmtId="165" fontId="3" fillId="0" borderId="11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0" fontId="3" fillId="0" borderId="0" xfId="0" applyFont="1" applyFill="1"/>
    <xf numFmtId="0" fontId="3" fillId="0" borderId="0" xfId="0" applyFont="1" applyBorder="1"/>
    <xf numFmtId="0" fontId="3" fillId="0" borderId="12" xfId="0" applyFont="1" applyFill="1" applyBorder="1"/>
    <xf numFmtId="0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/>
    </xf>
    <xf numFmtId="0" fontId="3" fillId="0" borderId="12" xfId="0" applyFont="1" applyBorder="1"/>
    <xf numFmtId="166" fontId="3" fillId="0" borderId="12" xfId="0" applyNumberFormat="1" applyFont="1" applyBorder="1"/>
    <xf numFmtId="0" fontId="3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wrapText="1"/>
    </xf>
    <xf numFmtId="0" fontId="3" fillId="0" borderId="0" xfId="22" applyFont="1" applyFill="1">
      <alignment/>
      <protection/>
    </xf>
    <xf numFmtId="0" fontId="3" fillId="0" borderId="10" xfId="0" applyFont="1" applyBorder="1"/>
    <xf numFmtId="165" fontId="3" fillId="0" borderId="13" xfId="0" applyNumberFormat="1" applyFont="1" applyFill="1" applyBorder="1" applyAlignment="1">
      <alignment/>
    </xf>
    <xf numFmtId="0" fontId="3" fillId="0" borderId="0" xfId="20" applyFont="1" applyFill="1" applyBorder="1">
      <alignment/>
      <protection/>
    </xf>
    <xf numFmtId="0" fontId="3" fillId="0" borderId="0" xfId="0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4" xfId="0" applyFont="1" applyBorder="1"/>
    <xf numFmtId="165" fontId="3" fillId="0" borderId="15" xfId="0" applyNumberFormat="1" applyFont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21" applyFont="1" applyFill="1" applyAlignment="1">
      <alignment horizontal="left"/>
      <protection/>
    </xf>
    <xf numFmtId="165" fontId="3" fillId="0" borderId="0" xfId="20" applyNumberFormat="1" applyFont="1" applyFill="1" applyBorder="1" applyAlignment="1">
      <alignment/>
      <protection/>
    </xf>
    <xf numFmtId="0" fontId="20" fillId="0" borderId="0" xfId="0" applyFont="1" applyFill="1" applyBorder="1"/>
    <xf numFmtId="2" fontId="3" fillId="0" borderId="0" xfId="20" applyNumberFormat="1" applyFont="1" applyFill="1" applyBorder="1">
      <alignment/>
      <protection/>
    </xf>
    <xf numFmtId="166" fontId="3" fillId="0" borderId="0" xfId="0" applyNumberFormat="1" applyFont="1" applyAlignment="1">
      <alignment horizontal="left" vertical="center"/>
    </xf>
    <xf numFmtId="0" fontId="3" fillId="0" borderId="0" xfId="22" applyFont="1">
      <alignment/>
      <protection/>
    </xf>
    <xf numFmtId="165" fontId="3" fillId="8" borderId="12" xfId="0" applyNumberFormat="1" applyFont="1" applyFill="1" applyBorder="1" applyAlignment="1">
      <alignment/>
    </xf>
    <xf numFmtId="0" fontId="3" fillId="8" borderId="0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0" fontId="3" fillId="0" borderId="0" xfId="20" applyFont="1" applyFill="1">
      <alignment/>
      <protection/>
    </xf>
    <xf numFmtId="165" fontId="3" fillId="0" borderId="0" xfId="20" applyNumberFormat="1" applyFont="1" applyFill="1">
      <alignment/>
      <protection/>
    </xf>
    <xf numFmtId="0" fontId="3" fillId="0" borderId="0" xfId="20" applyFont="1" applyAlignment="1">
      <alignment horizontal="left"/>
      <protection/>
    </xf>
    <xf numFmtId="0" fontId="3" fillId="33" borderId="10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left"/>
    </xf>
    <xf numFmtId="0" fontId="3" fillId="0" borderId="10" xfId="20" applyFont="1" applyBorder="1">
      <alignment/>
      <protection/>
    </xf>
    <xf numFmtId="165" fontId="3" fillId="34" borderId="11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3" fillId="8" borderId="10" xfId="0" applyNumberFormat="1" applyFont="1" applyFill="1" applyBorder="1" applyAlignment="1">
      <alignment/>
    </xf>
    <xf numFmtId="166" fontId="3" fillId="0" borderId="0" xfId="0" applyNumberFormat="1" applyFont="1" applyFill="1" applyBorder="1"/>
    <xf numFmtId="1" fontId="3" fillId="0" borderId="0" xfId="20" applyNumberFormat="1" applyFont="1">
      <alignment/>
      <protection/>
    </xf>
    <xf numFmtId="0" fontId="22" fillId="0" borderId="0" xfId="20" applyFont="1" applyAlignment="1">
      <alignment/>
      <protection/>
    </xf>
    <xf numFmtId="0" fontId="3" fillId="0" borderId="10" xfId="20" applyNumberFormat="1" applyFont="1" applyFill="1" applyBorder="1" applyAlignment="1">
      <alignment/>
      <protection/>
    </xf>
    <xf numFmtId="0" fontId="3" fillId="0" borderId="0" xfId="0" applyNumberFormat="1" applyFont="1" applyFill="1" applyBorder="1" applyAlignment="1">
      <alignment wrapText="1"/>
    </xf>
    <xf numFmtId="0" fontId="3" fillId="35" borderId="12" xfId="0" applyFont="1" applyFill="1" applyBorder="1"/>
    <xf numFmtId="166" fontId="3" fillId="35" borderId="12" xfId="0" applyNumberFormat="1" applyFont="1" applyFill="1" applyBorder="1"/>
    <xf numFmtId="0" fontId="3" fillId="33" borderId="11" xfId="20" applyNumberFormat="1" applyFont="1" applyFill="1" applyBorder="1" applyAlignment="1">
      <alignment/>
      <protection/>
    </xf>
    <xf numFmtId="166" fontId="3" fillId="0" borderId="0" xfId="20" applyNumberFormat="1" applyFont="1">
      <alignment/>
      <protection/>
    </xf>
    <xf numFmtId="0" fontId="20" fillId="0" borderId="0" xfId="20" applyFont="1">
      <alignment/>
      <protection/>
    </xf>
    <xf numFmtId="166" fontId="3" fillId="0" borderId="0" xfId="20" applyNumberFormat="1" applyFont="1" applyFill="1">
      <alignment/>
      <protection/>
    </xf>
    <xf numFmtId="0" fontId="3" fillId="0" borderId="0" xfId="20" applyFont="1" applyFill="1" applyBorder="1" applyAlignment="1">
      <alignment/>
      <protection/>
    </xf>
    <xf numFmtId="0" fontId="20" fillId="0" borderId="0" xfId="0" applyFont="1"/>
    <xf numFmtId="165" fontId="3" fillId="36" borderId="0" xfId="20" applyNumberFormat="1" applyFont="1" applyFill="1">
      <alignment/>
      <protection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20" applyFont="1" applyAlignment="1">
      <alignment horizontal="left"/>
      <protection/>
    </xf>
    <xf numFmtId="0" fontId="3" fillId="33" borderId="16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0" fontId="3" fillId="8" borderId="11" xfId="0" applyNumberFormat="1" applyFont="1" applyFill="1" applyBorder="1" applyAlignment="1">
      <alignment/>
    </xf>
    <xf numFmtId="0" fontId="20" fillId="0" borderId="0" xfId="20" applyNumberFormat="1" applyFont="1" applyFill="1" applyBorder="1" applyAlignment="1">
      <alignment horizontal="left"/>
      <protection/>
    </xf>
    <xf numFmtId="0" fontId="3" fillId="37" borderId="10" xfId="20" applyNumberFormat="1" applyFont="1" applyFill="1" applyBorder="1" applyAlignment="1">
      <alignment/>
      <protection/>
    </xf>
    <xf numFmtId="0" fontId="3" fillId="33" borderId="10" xfId="20" applyFont="1" applyFill="1" applyBorder="1" applyAlignment="1">
      <alignment/>
      <protection/>
    </xf>
    <xf numFmtId="164" fontId="20" fillId="0" borderId="0" xfId="0" applyNumberFormat="1" applyFont="1" applyFill="1" applyBorder="1" applyAlignment="1">
      <alignment/>
    </xf>
    <xf numFmtId="0" fontId="24" fillId="0" borderId="0" xfId="0" applyFont="1" applyAlignment="1">
      <alignment horizontal="left" vertical="center" readingOrder="1"/>
    </xf>
    <xf numFmtId="0" fontId="3" fillId="33" borderId="13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3" fillId="37" borderId="10" xfId="0" applyNumberFormat="1" applyFont="1" applyFill="1" applyBorder="1" applyAlignment="1">
      <alignment/>
    </xf>
    <xf numFmtId="165" fontId="3" fillId="37" borderId="1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3" fillId="0" borderId="0" xfId="20" applyNumberFormat="1" applyFont="1" applyFill="1" applyBorder="1" applyAlignment="1">
      <alignment/>
      <protection/>
    </xf>
    <xf numFmtId="0" fontId="3" fillId="34" borderId="0" xfId="20" applyFont="1" applyFill="1">
      <alignment/>
      <protection/>
    </xf>
    <xf numFmtId="0" fontId="3" fillId="0" borderId="0" xfId="69" applyFont="1">
      <alignment/>
      <protection/>
    </xf>
    <xf numFmtId="0" fontId="3" fillId="8" borderId="0" xfId="20" applyNumberFormat="1" applyFont="1" applyFill="1" applyBorder="1" applyAlignment="1">
      <alignment/>
      <protection/>
    </xf>
    <xf numFmtId="0" fontId="3" fillId="0" borderId="0" xfId="70" applyFont="1">
      <alignment/>
      <protection/>
    </xf>
    <xf numFmtId="0" fontId="3" fillId="0" borderId="0" xfId="70" applyFont="1" applyFill="1">
      <alignment/>
      <protection/>
    </xf>
    <xf numFmtId="0" fontId="3" fillId="20" borderId="0" xfId="20" applyFont="1" applyFill="1">
      <alignment/>
      <protection/>
    </xf>
    <xf numFmtId="0" fontId="20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left"/>
      <protection/>
    </xf>
    <xf numFmtId="0" fontId="3" fillId="0" borderId="0" xfId="20" applyFont="1" applyFill="1" applyAlignment="1">
      <alignment horizontal="left"/>
      <protection/>
    </xf>
    <xf numFmtId="165" fontId="3" fillId="0" borderId="10" xfId="20" applyNumberFormat="1" applyFont="1" applyFill="1" applyBorder="1" applyAlignment="1">
      <alignment/>
      <protection/>
    </xf>
    <xf numFmtId="165" fontId="3" fillId="0" borderId="16" xfId="20" applyNumberFormat="1" applyFont="1" applyFill="1" applyBorder="1" applyAlignment="1">
      <alignment/>
      <protection/>
    </xf>
    <xf numFmtId="0" fontId="3" fillId="8" borderId="10" xfId="20" applyNumberFormat="1" applyFont="1" applyFill="1" applyBorder="1" applyAlignment="1">
      <alignment/>
      <protection/>
    </xf>
    <xf numFmtId="165" fontId="3" fillId="34" borderId="10" xfId="20" applyNumberFormat="1" applyFont="1" applyFill="1" applyBorder="1" applyAlignment="1">
      <alignment/>
      <protection/>
    </xf>
    <xf numFmtId="165" fontId="3" fillId="34" borderId="16" xfId="20" applyNumberFormat="1" applyFont="1" applyFill="1" applyBorder="1" applyAlignment="1">
      <alignment/>
      <protection/>
    </xf>
    <xf numFmtId="0" fontId="3" fillId="0" borderId="16" xfId="20" applyNumberFormat="1" applyFont="1" applyFill="1" applyBorder="1" applyAlignment="1">
      <alignment/>
      <protection/>
    </xf>
    <xf numFmtId="0" fontId="3" fillId="8" borderId="16" xfId="20" applyNumberFormat="1" applyFont="1" applyFill="1" applyBorder="1" applyAlignment="1">
      <alignment/>
      <protection/>
    </xf>
    <xf numFmtId="0" fontId="23" fillId="0" borderId="0" xfId="20" applyFont="1" applyAlignment="1">
      <alignment horizontal="left"/>
      <protection/>
    </xf>
    <xf numFmtId="0" fontId="20" fillId="20" borderId="0" xfId="20" applyNumberFormat="1" applyFont="1" applyFill="1" applyBorder="1" applyAlignment="1">
      <alignment/>
      <protection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65" fontId="9" fillId="3" borderId="10" xfId="29" applyNumberFormat="1" applyBorder="1" applyAlignment="1">
      <alignment/>
    </xf>
    <xf numFmtId="165" fontId="10" fillId="4" borderId="10" xfId="30" applyNumberFormat="1" applyBorder="1" applyAlignment="1">
      <alignment/>
    </xf>
    <xf numFmtId="165" fontId="8" fillId="2" borderId="10" xfId="28" applyNumberFormat="1" applyBorder="1" applyAlignment="1">
      <alignment/>
    </xf>
    <xf numFmtId="0" fontId="9" fillId="3" borderId="10" xfId="29" applyNumberFormat="1" applyBorder="1" applyAlignment="1">
      <alignment/>
    </xf>
    <xf numFmtId="0" fontId="0" fillId="0" borderId="0" xfId="0" applyFill="1" applyBorder="1"/>
    <xf numFmtId="165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10" fillId="4" borderId="10" xfId="30" applyNumberFormat="1" applyBorder="1" applyAlignment="1">
      <alignment/>
    </xf>
    <xf numFmtId="166" fontId="8" fillId="2" borderId="10" xfId="28" applyNumberFormat="1" applyBorder="1" applyAlignment="1">
      <alignment/>
    </xf>
    <xf numFmtId="166" fontId="9" fillId="3" borderId="10" xfId="29" applyNumberFormat="1" applyBorder="1" applyAlignment="1">
      <alignment/>
    </xf>
    <xf numFmtId="0" fontId="26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4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5" xfId="63"/>
    <cellStyle name="Note 2" xfId="64"/>
    <cellStyle name="Normal 3" xfId="65"/>
    <cellStyle name="Normal 2 2 2" xfId="66"/>
    <cellStyle name="Normal 4 2" xfId="67"/>
    <cellStyle name="Normal 6" xfId="68"/>
    <cellStyle name="Normal 2 2 3" xfId="69"/>
    <cellStyle name="Normal 4 3" xfId="70"/>
  </cellStyles>
  <dxfs count="5">
    <dxf>
      <fill>
        <patternFill>
          <bgColor theme="3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Private households by working status, 2018, EU-28 and candidate countries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private households)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4"/>
          <c:w val="0.9585"/>
          <c:h val="0.4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1'!$M$12</c:f>
              <c:strCache>
                <c:ptCount val="1"/>
                <c:pt idx="0">
                  <c:v>All adults working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1'!$L$13:$L$47</c:f>
              <c:strCache/>
            </c:strRef>
          </c:cat>
          <c:val>
            <c:numRef>
              <c:f>'Fig 1'!$M$13:$M$47</c:f>
              <c:numCache/>
            </c:numRef>
          </c:val>
        </c:ser>
        <c:ser>
          <c:idx val="1"/>
          <c:order val="1"/>
          <c:tx>
            <c:strRef>
              <c:f>'Fig 1'!$N$12</c:f>
              <c:strCache>
                <c:ptCount val="1"/>
                <c:pt idx="0">
                  <c:v>At least one adult working and at least one adult not working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1'!$L$13:$L$47</c:f>
              <c:strCache/>
            </c:strRef>
          </c:cat>
          <c:val>
            <c:numRef>
              <c:f>'Fig 1'!$N$13:$N$47</c:f>
              <c:numCache/>
            </c:numRef>
          </c:val>
        </c:ser>
        <c:ser>
          <c:idx val="2"/>
          <c:order val="2"/>
          <c:tx>
            <c:strRef>
              <c:f>'Fig 1'!$O$12</c:f>
              <c:strCache>
                <c:ptCount val="1"/>
                <c:pt idx="0">
                  <c:v>No adults working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1'!$L$13:$L$47</c:f>
              <c:strCache/>
            </c:strRef>
          </c:cat>
          <c:val>
            <c:numRef>
              <c:f>'Fig 1'!$O$13:$O$47</c:f>
              <c:numCache/>
            </c:numRef>
          </c:val>
        </c:ser>
        <c:overlap val="100"/>
        <c:axId val="16051435"/>
        <c:axId val="10245188"/>
      </c:bar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605143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7325"/>
          <c:y val="0.87325"/>
          <c:w val="0.8545"/>
          <c:h val="0.046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outside the labour force, by main reason, age and sex, 2018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15-74)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2375"/>
          <c:w val="0.94775"/>
          <c:h val="0.5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6'!$B$23</c:f>
              <c:strCache>
                <c:ptCount val="1"/>
                <c:pt idx="0">
                  <c:v>In education or training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6'!$A$24:$A$29</c:f>
              <c:strCache/>
            </c:strRef>
          </c:cat>
          <c:val>
            <c:numRef>
              <c:f>'Fig 6'!$B$24:$B$29</c:f>
              <c:numCache/>
            </c:numRef>
          </c:val>
        </c:ser>
        <c:ser>
          <c:idx val="3"/>
          <c:order val="1"/>
          <c:tx>
            <c:strRef>
              <c:f>'Fig 6'!$E$23</c:f>
              <c:strCache>
                <c:ptCount val="1"/>
                <c:pt idx="0">
                  <c:v>Looking after children or incapacitated adults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6'!$A$24:$A$29</c:f>
              <c:strCache/>
            </c:strRef>
          </c:cat>
          <c:val>
            <c:numRef>
              <c:f>'Fig 6'!$E$24:$E$29</c:f>
              <c:numCache/>
            </c:numRef>
          </c:val>
        </c:ser>
        <c:ser>
          <c:idx val="1"/>
          <c:order val="2"/>
          <c:tx>
            <c:strRef>
              <c:f>'Fig 6'!$C$23</c:f>
              <c:strCache>
                <c:ptCount val="1"/>
                <c:pt idx="0">
                  <c:v>Other family or personal responsibilities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6'!$A$24:$A$29</c:f>
              <c:strCache/>
            </c:strRef>
          </c:cat>
          <c:val>
            <c:numRef>
              <c:f>'Fig 6'!$C$24:$C$29</c:f>
              <c:numCache/>
            </c:numRef>
          </c:val>
        </c:ser>
        <c:ser>
          <c:idx val="2"/>
          <c:order val="3"/>
          <c:tx>
            <c:strRef>
              <c:f>'Fig 6'!$D$23</c:f>
              <c:strCache>
                <c:ptCount val="1"/>
                <c:pt idx="0">
                  <c:v>Retired or ill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6'!$A$24:$A$29</c:f>
              <c:strCache/>
            </c:strRef>
          </c:cat>
          <c:val>
            <c:numRef>
              <c:f>'Fig 6'!$D$24:$D$29</c:f>
              <c:numCache/>
            </c:numRef>
          </c:val>
        </c:ser>
        <c:overlap val="100"/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  <c:max val="6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16363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5"/>
          <c:y val="0.724"/>
          <c:w val="0.8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Discouraged job-seekers by sex, 2018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15-74)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5"/>
          <c:w val="0.97075"/>
          <c:h val="0.63325"/>
        </c:manualLayout>
      </c:layout>
      <c:lineChart>
        <c:grouping val="standard"/>
        <c:varyColors val="0"/>
        <c:ser>
          <c:idx val="0"/>
          <c:order val="0"/>
          <c:tx>
            <c:strRef>
              <c:f>'Fig 7'!$F$13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7'!$E$14:$E$47</c:f>
              <c:strCache/>
            </c:strRef>
          </c:cat>
          <c:val>
            <c:numRef>
              <c:f>'Fig 7'!$F$14:$F$47</c:f>
              <c:numCache/>
            </c:numRef>
          </c:val>
          <c:smooth val="0"/>
        </c:ser>
        <c:ser>
          <c:idx val="1"/>
          <c:order val="1"/>
          <c:tx>
            <c:strRef>
              <c:f>'Fig 7'!$G$13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7'!$E$14:$E$47</c:f>
              <c:strCache/>
            </c:strRef>
          </c:cat>
          <c:val>
            <c:numRef>
              <c:f>'Fig 7'!$G$14:$G$47</c:f>
              <c:numCache/>
            </c:numRef>
          </c:val>
          <c:smooth val="0"/>
        </c:ser>
        <c:hiLowLines/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67087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2675"/>
          <c:y val="0.728"/>
          <c:w val="0.14625"/>
          <c:h val="0.04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country of birth, 2006-2018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people aged 15-74)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5"/>
          <c:w val="0.97075"/>
          <c:h val="0.70325"/>
        </c:manualLayout>
      </c:layout>
      <c:lineChart>
        <c:grouping val="standard"/>
        <c:varyColors val="0"/>
        <c:ser>
          <c:idx val="0"/>
          <c:order val="0"/>
          <c:tx>
            <c:strRef>
              <c:f>'Fig 8'!$B$12</c:f>
              <c:strCache>
                <c:ptCount val="1"/>
                <c:pt idx="0">
                  <c:v>EU-born migrants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8'!$C$11:$O$11</c:f>
              <c:strCache/>
            </c:strRef>
          </c:cat>
          <c:val>
            <c:numRef>
              <c:f>'Fig 8'!$C$12:$O$12</c:f>
              <c:numCache/>
            </c:numRef>
          </c:val>
          <c:smooth val="0"/>
        </c:ser>
        <c:ser>
          <c:idx val="1"/>
          <c:order val="1"/>
          <c:tx>
            <c:strRef>
              <c:f>'Fig 8'!$B$13</c:f>
              <c:strCache>
                <c:ptCount val="1"/>
                <c:pt idx="0">
                  <c:v>Non-EU-born migrants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8'!$C$11:$O$11</c:f>
              <c:strCache/>
            </c:strRef>
          </c:cat>
          <c:val>
            <c:numRef>
              <c:f>'Fig 8'!$C$13:$O$13</c:f>
              <c:numCache/>
            </c:numRef>
          </c:val>
          <c:smooth val="0"/>
        </c:ser>
        <c:ser>
          <c:idx val="2"/>
          <c:order val="2"/>
          <c:tx>
            <c:strRef>
              <c:f>'Fig 8'!$B$14</c:f>
              <c:strCache>
                <c:ptCount val="1"/>
                <c:pt idx="0">
                  <c:v>Native-born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8'!$C$11:$O$11</c:f>
              <c:strCache/>
            </c:strRef>
          </c:cat>
          <c:val>
            <c:numRef>
              <c:f>'Fig 8'!$C$14:$O$14</c:f>
              <c:numCache/>
            </c:numRef>
          </c:val>
          <c:smooth val="0"/>
        </c:ser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31994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05"/>
          <c:y val="0.8605"/>
          <c:w val="0.59"/>
          <c:h val="0.04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EU-born migrants aged 15-74 by sex, 2018 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325"/>
          <c:w val="0.9715"/>
          <c:h val="0.681"/>
        </c:manualLayout>
      </c:layout>
      <c:lineChart>
        <c:grouping val="standard"/>
        <c:varyColors val="0"/>
        <c:ser>
          <c:idx val="0"/>
          <c:order val="0"/>
          <c:tx>
            <c:strRef>
              <c:f>'Fig 9'!$F$13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9'!$E$14:$E$47</c:f>
              <c:strCache/>
            </c:strRef>
          </c:cat>
          <c:val>
            <c:numRef>
              <c:f>'Fig 9'!$F$14:$F$47</c:f>
              <c:numCache/>
            </c:numRef>
          </c:val>
          <c:smooth val="0"/>
        </c:ser>
        <c:ser>
          <c:idx val="1"/>
          <c:order val="1"/>
          <c:tx>
            <c:strRef>
              <c:f>'Fig 9'!$G$13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9'!$E$14:$E$47</c:f>
              <c:strCache/>
            </c:strRef>
          </c:cat>
          <c:val>
            <c:numRef>
              <c:f>'Fig 9'!$G$14:$G$47</c:f>
              <c:numCache/>
            </c:numRef>
          </c:val>
          <c:smooth val="0"/>
        </c:ser>
        <c:hiLowLines/>
        <c:marker val="1"/>
        <c:axId val="60738275"/>
        <c:axId val="9773564"/>
      </c:lineChart>
      <c:catAx>
        <c:axId val="607382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73827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2675"/>
          <c:y val="0.73175"/>
          <c:w val="0.1462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non-EU-born migrants aged 15-74 by sex, 2018  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3"/>
          <c:w val="0.9722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'Fig 10'!$F$13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10'!$E$14:$E$51</c:f>
              <c:strCache/>
            </c:strRef>
          </c:cat>
          <c:val>
            <c:numRef>
              <c:f>'Fig 10'!$F$14:$F$51</c:f>
              <c:numCache/>
            </c:numRef>
          </c:val>
          <c:smooth val="0"/>
        </c:ser>
        <c:ser>
          <c:idx val="1"/>
          <c:order val="1"/>
          <c:tx>
            <c:strRef>
              <c:f>'Fig 10'!$G$13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10'!$E$14:$E$51</c:f>
              <c:strCache/>
            </c:strRef>
          </c:cat>
          <c:val>
            <c:numRef>
              <c:f>'Fig 10'!$G$14:$G$51</c:f>
              <c:numCache/>
            </c:numRef>
          </c:val>
          <c:smooth val="0"/>
        </c:ser>
        <c:hiLowLines/>
        <c:marker val="1"/>
        <c:axId val="20853213"/>
        <c:axId val="53461190"/>
      </c:lineChart>
      <c:catAx>
        <c:axId val="208532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53213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2675"/>
          <c:y val="0.7695"/>
          <c:w val="0.14625"/>
          <c:h val="0.04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 employment by sex and existence of children, EU-28 and candidate countries, 2018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employed aged 25-49)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5"/>
          <c:y val="0.15325"/>
          <c:w val="0.9685"/>
          <c:h val="0.3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2'!$K$12</c:f>
              <c:strCache>
                <c:ptCount val="1"/>
                <c:pt idx="0">
                  <c:v>Women with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2'!$G$13:$G$47</c:f>
              <c:strCache/>
            </c:strRef>
          </c:cat>
          <c:val>
            <c:numRef>
              <c:f>'Fig 2'!$K$13:$K$47</c:f>
              <c:numCache/>
            </c:numRef>
          </c:val>
        </c:ser>
        <c:ser>
          <c:idx val="1"/>
          <c:order val="1"/>
          <c:tx>
            <c:strRef>
              <c:f>'Fig 2'!$I$12</c:f>
              <c:strCache>
                <c:ptCount val="1"/>
                <c:pt idx="0">
                  <c:v>Women without children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2'!$G$13:$G$47</c:f>
              <c:strCache/>
            </c:strRef>
          </c:cat>
          <c:val>
            <c:numRef>
              <c:f>'Fig 2'!$I$13:$I$47</c:f>
              <c:numCache/>
            </c:numRef>
          </c:val>
        </c:ser>
        <c:ser>
          <c:idx val="2"/>
          <c:order val="2"/>
          <c:tx>
            <c:strRef>
              <c:f>'Fig 2'!$J$12</c:f>
              <c:strCache>
                <c:ptCount val="1"/>
                <c:pt idx="0">
                  <c:v>Men with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2'!$G$13:$G$47</c:f>
              <c:strCache/>
            </c:strRef>
          </c:cat>
          <c:val>
            <c:numRef>
              <c:f>'Fig 2'!$J$13:$J$47</c:f>
              <c:numCache/>
            </c:numRef>
          </c:val>
        </c:ser>
        <c:ser>
          <c:idx val="3"/>
          <c:order val="3"/>
          <c:tx>
            <c:strRef>
              <c:f>'Fig 2'!$H$12</c:f>
              <c:strCache>
                <c:ptCount val="1"/>
                <c:pt idx="0">
                  <c:v>Men without children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2'!$G$13:$G$47</c:f>
              <c:strCache/>
            </c:strRef>
          </c:cat>
          <c:val>
            <c:numRef>
              <c:f>'Fig 2'!$H$13:$H$47</c:f>
              <c:numCache/>
            </c:numRef>
          </c:val>
        </c:ser>
        <c:axId val="25097829"/>
        <c:axId val="24553870"/>
      </c:bar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auto val="1"/>
        <c:lblOffset val="100"/>
        <c:noMultiLvlLbl val="0"/>
      </c:catAx>
      <c:valAx>
        <c:axId val="24553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09782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175"/>
          <c:y val="0.74525"/>
          <c:w val="0.62775"/>
          <c:h val="0.050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Men in part-time employment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employed aged 25-49, having one or more children)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14975"/>
          <c:w val="0.92975"/>
          <c:h val="0.5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3'!$B$8</c:f>
              <c:strCache>
                <c:ptCount val="1"/>
                <c:pt idx="0">
                  <c:v>5 years or younger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3'!$A$9:$A$41</c:f>
              <c:strCache/>
            </c:strRef>
          </c:cat>
          <c:val>
            <c:numRef>
              <c:f>'Fig 3'!$B$9:$B$41</c:f>
              <c:numCache/>
            </c:numRef>
          </c:val>
        </c:ser>
        <c:ser>
          <c:idx val="0"/>
          <c:order val="1"/>
          <c:tx>
            <c:strRef>
              <c:f>'Fig 3'!$C$8</c:f>
              <c:strCache>
                <c:ptCount val="1"/>
                <c:pt idx="0">
                  <c:v>From 6 to 11 years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3'!$A$9:$A$41</c:f>
              <c:strCache/>
            </c:strRef>
          </c:cat>
          <c:val>
            <c:numRef>
              <c:f>'Fig 3'!$C$9:$C$41</c:f>
              <c:numCache/>
            </c:numRef>
          </c:val>
        </c:ser>
        <c:ser>
          <c:idx val="3"/>
          <c:order val="2"/>
          <c:tx>
            <c:strRef>
              <c:f>'Fig 3'!$D$8</c:f>
              <c:strCache>
                <c:ptCount val="1"/>
                <c:pt idx="0">
                  <c:v>12 years or older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3'!$A$9:$A$41</c:f>
              <c:strCache/>
            </c:strRef>
          </c:cat>
          <c:val>
            <c:numRef>
              <c:f>'Fig 3'!$D$9:$D$41</c:f>
              <c:numCache/>
            </c:numRef>
          </c:val>
        </c:ser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965823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2"/>
          <c:y val="0.93325"/>
          <c:w val="0.55325"/>
          <c:h val="0.03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Women in part-time employment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employed aged 25-49, having one or more children)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555"/>
          <c:w val="0.92075"/>
          <c:h val="0.5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3'!$F$8</c:f>
              <c:strCache>
                <c:ptCount val="1"/>
                <c:pt idx="0">
                  <c:v>5 years or younger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3'!$E$9:$E$41</c:f>
              <c:strCache/>
            </c:strRef>
          </c:cat>
          <c:val>
            <c:numRef>
              <c:f>'Fig 3'!$F$9:$F$41</c:f>
              <c:numCache/>
            </c:numRef>
          </c:val>
        </c:ser>
        <c:ser>
          <c:idx val="0"/>
          <c:order val="1"/>
          <c:tx>
            <c:strRef>
              <c:f>'Fig 3'!$G$8</c:f>
              <c:strCache>
                <c:ptCount val="1"/>
                <c:pt idx="0">
                  <c:v>From 6 to 11 years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3'!$E$9:$E$41</c:f>
              <c:strCache/>
            </c:strRef>
          </c:cat>
          <c:val>
            <c:numRef>
              <c:f>'Fig 3'!$G$9:$G$41</c:f>
              <c:numCache/>
            </c:numRef>
          </c:val>
        </c:ser>
        <c:ser>
          <c:idx val="2"/>
          <c:order val="2"/>
          <c:tx>
            <c:strRef>
              <c:f>'Fig 3'!$H$8</c:f>
              <c:strCache>
                <c:ptCount val="1"/>
                <c:pt idx="0">
                  <c:v>12 years or older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3'!$E$9:$E$41</c:f>
              <c:strCache/>
            </c:strRef>
          </c:cat>
          <c:val>
            <c:numRef>
              <c:f>'Fig 3'!$H$9:$H$41</c:f>
              <c:numCache/>
            </c:numRef>
          </c:val>
        </c:ser>
        <c:axId val="48813497"/>
        <c:axId val="36668290"/>
      </c:bar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auto val="1"/>
        <c:lblOffset val="100"/>
        <c:noMultiLvlLbl val="0"/>
      </c:catAx>
      <c:valAx>
        <c:axId val="3666829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881349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275"/>
          <c:y val="0.93975"/>
          <c:w val="0.55325"/>
          <c:h val="0.0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Part-time employment by sex and age of the youngest child, EU-28 and candidate countries, 2018 (% of employed aged 25-49)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Extracted 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3'!$B$1</c:f>
              <c:numCache/>
            </c:numRef>
          </c:cat>
          <c:val>
            <c:numRef>
              <c:f>'Fig 3'!$B$2</c:f>
              <c:numCache/>
            </c:numRef>
          </c:val>
        </c:ser>
        <c:axId val="61579155"/>
        <c:axId val="17341484"/>
      </c:barChart>
      <c:catAx>
        <c:axId val="61579155"/>
        <c:scaling>
          <c:orientation val="minMax"/>
        </c:scaling>
        <c:axPos val="b"/>
        <c:delete val="1"/>
        <c:majorTickMark val="out"/>
        <c:minorTickMark val="none"/>
        <c:tickLblPos val="nextTo"/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delete val="1"/>
        <c:majorTickMark val="out"/>
        <c:minorTickMark val="none"/>
        <c:tickLblPos val="nextTo"/>
        <c:crossAx val="615791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Part-time employment by sex and age of the youngest child, EU-28 and candidate countries, 2018 (% of employed aged 25-49)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Extracted 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3'!$B$1</c:f>
              <c:numCache/>
            </c:numRef>
          </c:cat>
          <c:val>
            <c:numRef>
              <c:f>'Fig 3'!$B$2</c:f>
              <c:numCache/>
            </c:numRef>
          </c:val>
        </c:ser>
        <c:axId val="21855629"/>
        <c:axId val="62482934"/>
      </c:barChart>
      <c:catAx>
        <c:axId val="21855629"/>
        <c:scaling>
          <c:orientation val="minMax"/>
        </c:scaling>
        <c:axPos val="b"/>
        <c:delete val="1"/>
        <c:majorTickMark val="out"/>
        <c:minorTickMark val="none"/>
        <c:tickLblPos val="nextTo"/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</c:scaling>
        <c:axPos val="l"/>
        <c:delete val="1"/>
        <c:majorTickMark val="out"/>
        <c:minorTickMark val="none"/>
        <c:tickLblPos val="nextTo"/>
        <c:crossAx val="2185562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Part-time employment by sex and age of the youngest child, EU-28 and candidate countries, 2018 (% of employed aged 25-49)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Extracted 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3'!$B$1</c:f>
              <c:numCache/>
            </c:numRef>
          </c:cat>
          <c:val>
            <c:numRef>
              <c:f>'Fig 3'!$B$2</c:f>
              <c:numCache/>
            </c:numRef>
          </c:val>
        </c:ser>
        <c:axId val="25475495"/>
        <c:axId val="27952864"/>
      </c:barChart>
      <c:catAx>
        <c:axId val="25475495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</c:scaling>
        <c:axPos val="l"/>
        <c:delete val="1"/>
        <c:majorTickMark val="out"/>
        <c:minorTickMark val="none"/>
        <c:tickLblPos val="nextTo"/>
        <c:crossAx val="2547549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in employment by professional status, 2018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employed aged 15-74)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"/>
          <c:w val="0.97075"/>
          <c:h val="0.6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4'!$H$53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4'!$G$54:$G$91</c:f>
              <c:strCache/>
            </c:strRef>
          </c:cat>
          <c:val>
            <c:numRef>
              <c:f>'Fig 4'!$H$54:$H$91</c:f>
              <c:numCache/>
            </c:numRef>
          </c:val>
        </c:ser>
        <c:ser>
          <c:idx val="1"/>
          <c:order val="1"/>
          <c:tx>
            <c:strRef>
              <c:f>'Fig 4'!$I$53</c:f>
              <c:strCache>
                <c:ptCount val="1"/>
                <c:pt idx="0">
                  <c:v>Self-employed persons with employees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4'!$G$54:$G$91</c:f>
              <c:strCache/>
            </c:strRef>
          </c:cat>
          <c:val>
            <c:numRef>
              <c:f>'Fig 4'!$I$54:$I$91</c:f>
              <c:numCache/>
            </c:numRef>
          </c:val>
        </c:ser>
        <c:ser>
          <c:idx val="2"/>
          <c:order val="2"/>
          <c:tx>
            <c:strRef>
              <c:f>'Fig 4'!$J$53</c:f>
              <c:strCache>
                <c:ptCount val="1"/>
                <c:pt idx="0">
                  <c:v>Self-employed persons without employees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4'!$G$54:$G$91</c:f>
              <c:strCache/>
            </c:strRef>
          </c:cat>
          <c:val>
            <c:numRef>
              <c:f>'Fig 4'!$J$54:$J$91</c:f>
              <c:numCache/>
            </c:numRef>
          </c:val>
        </c:ser>
        <c:ser>
          <c:idx val="3"/>
          <c:order val="3"/>
          <c:tx>
            <c:strRef>
              <c:f>'Fig 4'!$K$53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4'!$G$54:$G$91</c:f>
              <c:strCache/>
            </c:strRef>
          </c:cat>
          <c:val>
            <c:numRef>
              <c:f>'Fig 4'!$K$54:$K$91</c:f>
              <c:numCache/>
            </c:numRef>
          </c:val>
        </c:ser>
        <c:overlap val="100"/>
        <c:axId val="50249185"/>
        <c:axId val="49589482"/>
      </c:barChart>
      <c:catAx>
        <c:axId val="502491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solidFill>
            <a:srgbClr val="FFFFFF"/>
          </a:solidFill>
          <a:ln w="9525">
            <a:noFill/>
            <a:prstDash val="solid"/>
            <a:round/>
          </a:ln>
        </c:spPr>
        <c:crossAx val="5024918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2"/>
          <c:y val="0.78225"/>
          <c:w val="0.996"/>
          <c:h val="0.08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women by professional status, 2018, EU-28 and countries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concerned status)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95"/>
          <c:w val="0.97075"/>
          <c:h val="0.6655"/>
        </c:manualLayout>
      </c:layout>
      <c:lineChart>
        <c:grouping val="standard"/>
        <c:varyColors val="0"/>
        <c:ser>
          <c:idx val="0"/>
          <c:order val="0"/>
          <c:tx>
            <c:v>Employed women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5'!$Q$13:$Q$50</c:f>
              <c:strCache/>
            </c:strRef>
          </c:cat>
          <c:val>
            <c:numRef>
              <c:f>'Fig 5'!$R$13:$R$50</c:f>
              <c:numCache/>
            </c:numRef>
          </c:val>
          <c:smooth val="0"/>
        </c:ser>
        <c:ser>
          <c:idx val="1"/>
          <c:order val="1"/>
          <c:tx>
            <c:v>Self-employed women with employees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5'!$Q$13:$Q$50</c:f>
              <c:strCache/>
            </c:strRef>
          </c:cat>
          <c:val>
            <c:numRef>
              <c:f>'Fig 5'!$S$13:$S$50</c:f>
              <c:numCache/>
            </c:numRef>
          </c:val>
          <c:smooth val="0"/>
        </c:ser>
        <c:ser>
          <c:idx val="2"/>
          <c:order val="2"/>
          <c:tx>
            <c:v>Self-employed women without employees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5'!$Q$13:$Q$50</c:f>
              <c:strCache/>
            </c:strRef>
          </c:cat>
          <c:val>
            <c:numRef>
              <c:f>'Fig 5'!$T$13:$T$50</c:f>
              <c:numCache/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5215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84275"/>
          <c:w val="0.9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lfst_hhnhwhtc)</a:t>
          </a:r>
        </a:p>
        <a:p>
          <a:r>
            <a:rPr lang="fr-BE" sz="1200">
              <a:latin typeface="Arial" panose="020B0604020202020204" pitchFamily="34" charset="0"/>
            </a:rPr>
            <a:t>Footnote: Data of Iceland, Norway and Switzerland are not available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9</xdr:row>
      <xdr:rowOff>66675</xdr:rowOff>
    </xdr:from>
    <xdr:to>
      <xdr:col>20</xdr:col>
      <xdr:colOff>571500</xdr:colOff>
      <xdr:row>44</xdr:row>
      <xdr:rowOff>114300</xdr:rowOff>
    </xdr:to>
    <xdr:graphicFrame macro="">
      <xdr:nvGraphicFramePr>
        <xdr:cNvPr id="2" name="Chart 1"/>
        <xdr:cNvGraphicFramePr/>
      </xdr:nvGraphicFramePr>
      <xdr:xfrm>
        <a:off x="4762500" y="1533525"/>
        <a:ext cx="95250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lfsa_egaps)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657225</xdr:colOff>
      <xdr:row>16</xdr:row>
      <xdr:rowOff>133350</xdr:rowOff>
    </xdr:from>
    <xdr:to>
      <xdr:col>34</xdr:col>
      <xdr:colOff>571500</xdr:colOff>
      <xdr:row>51</xdr:row>
      <xdr:rowOff>38100</xdr:rowOff>
    </xdr:to>
    <xdr:graphicFrame macro="">
      <xdr:nvGraphicFramePr>
        <xdr:cNvPr id="2" name="Chart 1"/>
        <xdr:cNvGraphicFramePr/>
      </xdr:nvGraphicFramePr>
      <xdr:xfrm>
        <a:off x="14478000" y="2619375"/>
        <a:ext cx="95154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for looking after children. </a:t>
          </a:r>
        </a:p>
        <a:p>
          <a:r>
            <a:rPr lang="en-GB" sz="1200">
              <a:latin typeface="Arial" panose="020B0604020202020204" pitchFamily="34" charset="0"/>
            </a:rPr>
            <a:t>(²) Low reliability for being retired or ill.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lfsa_igar)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15</xdr:row>
      <xdr:rowOff>57150</xdr:rowOff>
    </xdr:from>
    <xdr:to>
      <xdr:col>27</xdr:col>
      <xdr:colOff>504825</xdr:colOff>
      <xdr:row>62</xdr:row>
      <xdr:rowOff>104775</xdr:rowOff>
    </xdr:to>
    <xdr:graphicFrame macro="">
      <xdr:nvGraphicFramePr>
        <xdr:cNvPr id="6" name="Chart 5"/>
        <xdr:cNvGraphicFramePr/>
      </xdr:nvGraphicFramePr>
      <xdr:xfrm>
        <a:off x="8134350" y="2428875"/>
        <a:ext cx="127444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lfsa_igar)</a:t>
          </a:r>
        </a:p>
        <a:p>
          <a:r>
            <a:rPr lang="fr-BE" sz="1200">
              <a:latin typeface="Arial" panose="020B0604020202020204" pitchFamily="34" charset="0"/>
            </a:rPr>
            <a:t>Footnote:  </a:t>
          </a:r>
        </a:p>
        <a:p>
          <a:r>
            <a:rPr lang="fr-BE" sz="1200">
              <a:latin typeface="Arial" panose="020B0604020202020204" pitchFamily="34" charset="0"/>
            </a:rPr>
            <a:t>Data of Malta, Austria, Iceland and Norway are not shown because of very low reliability</a:t>
          </a:r>
        </a:p>
        <a:p>
          <a:r>
            <a:rPr lang="fr-BE" sz="1200">
              <a:latin typeface="Arial" panose="020B0604020202020204" pitchFamily="34" charset="0"/>
            </a:rPr>
            <a:t>¹ Low reliability for for both men as women. </a:t>
          </a:r>
        </a:p>
        <a:p>
          <a:r>
            <a:rPr lang="fr-BE" sz="1200">
              <a:latin typeface="Arial" panose="020B0604020202020204" pitchFamily="34" charset="0"/>
            </a:rPr>
            <a:t>² Low reliability for women. </a:t>
          </a:r>
        </a:p>
        <a:p>
          <a:r>
            <a:rPr lang="fr-BE" sz="1200">
              <a:latin typeface="Arial" panose="020B0604020202020204" pitchFamily="34" charset="0"/>
            </a:rPr>
            <a:t>³ Low reliability for men.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17</xdr:row>
      <xdr:rowOff>57150</xdr:rowOff>
    </xdr:from>
    <xdr:to>
      <xdr:col>23</xdr:col>
      <xdr:colOff>628650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8562975" y="2743200"/>
        <a:ext cx="9525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lfsa_ergacob)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3267075</xdr:colOff>
      <xdr:row>17</xdr:row>
      <xdr:rowOff>95250</xdr:rowOff>
    </xdr:from>
    <xdr:to>
      <xdr:col>15</xdr:col>
      <xdr:colOff>47625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3267075" y="2752725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057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lfsa_ergacob)</a:t>
          </a:r>
        </a:p>
        <a:p>
          <a:r>
            <a:rPr lang="fr-BE" sz="1200">
              <a:latin typeface="Arial" panose="020B0604020202020204" pitchFamily="34" charset="0"/>
            </a:rPr>
            <a:t>Footnote:  </a:t>
          </a:r>
        </a:p>
        <a:p>
          <a:r>
            <a:rPr lang="fr-BE" sz="1200">
              <a:latin typeface="Arial" panose="020B0604020202020204" pitchFamily="34" charset="0"/>
            </a:rPr>
            <a:t>Data of Bulgaria and Romenia are not shown because of very low reliability</a:t>
          </a:r>
        </a:p>
        <a:p>
          <a:r>
            <a:rPr lang="fr-BE" sz="1200">
              <a:latin typeface="Arial" panose="020B0604020202020204" pitchFamily="34" charset="0"/>
            </a:rPr>
            <a:t>¹ Low reliability for both men as women. </a:t>
          </a:r>
        </a:p>
        <a:p>
          <a:r>
            <a:rPr lang="fr-BE" sz="1200">
              <a:latin typeface="Arial" panose="020B0604020202020204" pitchFamily="34" charset="0"/>
            </a:rPr>
            <a:t>² Due to very low variability data are not shown.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12</xdr:row>
      <xdr:rowOff>9525</xdr:rowOff>
    </xdr:from>
    <xdr:to>
      <xdr:col>31</xdr:col>
      <xdr:colOff>247650</xdr:colOff>
      <xdr:row>46</xdr:row>
      <xdr:rowOff>38100</xdr:rowOff>
    </xdr:to>
    <xdr:graphicFrame macro="">
      <xdr:nvGraphicFramePr>
        <xdr:cNvPr id="1066" name="Chart 1"/>
        <xdr:cNvGraphicFramePr/>
      </xdr:nvGraphicFramePr>
      <xdr:xfrm>
        <a:off x="11020425" y="1971675"/>
        <a:ext cx="105251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12</xdr:row>
      <xdr:rowOff>47625</xdr:rowOff>
    </xdr:from>
    <xdr:to>
      <xdr:col>22</xdr:col>
      <xdr:colOff>600075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6362700" y="1962150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276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lfsa_ergacob)</a:t>
          </a:r>
        </a:p>
        <a:p>
          <a:r>
            <a:rPr lang="fr-BE" sz="1200">
              <a:latin typeface="Arial" panose="020B0604020202020204" pitchFamily="34" charset="0"/>
            </a:rPr>
            <a:t>Footnote:  </a:t>
          </a:r>
        </a:p>
        <a:p>
          <a:r>
            <a:rPr lang="fr-BE" sz="1200">
              <a:latin typeface="Arial" panose="020B0604020202020204" pitchFamily="34" charset="0"/>
            </a:rPr>
            <a:t>¹ (Very) low reliability for both men as women. </a:t>
          </a:r>
        </a:p>
        <a:p>
          <a:r>
            <a:rPr lang="fr-BE" sz="1200">
              <a:latin typeface="Arial" panose="020B0604020202020204" pitchFamily="34" charset="0"/>
            </a:rPr>
            <a:t>² Low reliability for women only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12</xdr:row>
      <xdr:rowOff>47625</xdr:rowOff>
    </xdr:from>
    <xdr:to>
      <xdr:col>23</xdr:col>
      <xdr:colOff>495300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6934200" y="1943100"/>
        <a:ext cx="95250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3876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lfst_hhptechi)</a:t>
          </a:r>
        </a:p>
        <a:p>
          <a:r>
            <a:rPr lang="fr-BE" sz="1200">
              <a:latin typeface="Arial" panose="020B0604020202020204" pitchFamily="34" charset="0"/>
            </a:rPr>
            <a:t>Footnote: Data of Iceland, Norway and Switzerland are not available.</a:t>
          </a:r>
        </a:p>
        <a:p>
          <a:r>
            <a:rPr lang="fr-BE" sz="1200">
              <a:latin typeface="Arial" panose="020B0604020202020204" pitchFamily="34" charset="0"/>
            </a:rPr>
            <a:t>¹ Low reliability for men and women without children and men with children. </a:t>
          </a:r>
        </a:p>
        <a:p>
          <a:r>
            <a:rPr lang="fr-BE" sz="1200">
              <a:latin typeface="Arial" panose="020B0604020202020204" pitchFamily="34" charset="0"/>
            </a:rPr>
            <a:t>² Low reliability for men and women with/without children. </a:t>
          </a:r>
        </a:p>
        <a:p>
          <a:r>
            <a:rPr lang="fr-BE" sz="1200">
              <a:latin typeface="Arial" panose="020B0604020202020204" pitchFamily="34" charset="0"/>
            </a:rPr>
            <a:t>³ Low reliability for and women with/without children and men with children.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638175</xdr:colOff>
      <xdr:row>10</xdr:row>
      <xdr:rowOff>28575</xdr:rowOff>
    </xdr:from>
    <xdr:to>
      <xdr:col>36</xdr:col>
      <xdr:colOff>466725</xdr:colOff>
      <xdr:row>42</xdr:row>
      <xdr:rowOff>9525</xdr:rowOff>
    </xdr:to>
    <xdr:graphicFrame macro="">
      <xdr:nvGraphicFramePr>
        <xdr:cNvPr id="8219" name="Chart 1"/>
        <xdr:cNvGraphicFramePr/>
      </xdr:nvGraphicFramePr>
      <xdr:xfrm>
        <a:off x="12296775" y="1657350"/>
        <a:ext cx="128587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0.076</cdr:y>
    </cdr:from>
    <cdr:to>
      <cdr:x>0.99225</cdr:x>
      <cdr:y>0.8275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561975"/>
          <a:ext cx="18973800" cy="5610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0.8165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lfst_hhptechi)</a:t>
          </a:r>
        </a:p>
        <a:p>
          <a:r>
            <a:rPr lang="fr-BE" sz="1200">
              <a:latin typeface="Arial" panose="020B0604020202020204" pitchFamily="34" charset="0"/>
            </a:rPr>
            <a:t>Footnote: Data of Iceland, Norway and Switzerland are not available; data of Bulgaria and Montenegro are not shown because of low reliability</a:t>
          </a:r>
        </a:p>
        <a:p>
          <a:r>
            <a:rPr lang="fr-BE" sz="1200">
              <a:latin typeface="Arial" panose="020B0604020202020204" pitchFamily="34" charset="0"/>
            </a:rPr>
            <a:t>1 Low reliability for men with youngest child of 6-11 years old. </a:t>
          </a:r>
        </a:p>
        <a:p>
          <a:r>
            <a:rPr lang="fr-BE" sz="1200">
              <a:latin typeface="Arial" panose="020B0604020202020204" pitchFamily="34" charset="0"/>
            </a:rPr>
            <a:t>2 Low reliability for men with youngest child of 6 years and older. </a:t>
          </a:r>
        </a:p>
        <a:p>
          <a:r>
            <a:rPr lang="fr-BE" sz="1200">
              <a:latin typeface="Arial" panose="020B0604020202020204" pitchFamily="34" charset="0"/>
            </a:rPr>
            <a:t>3 Low reliability for men with youngest child of all ages. </a:t>
          </a:r>
        </a:p>
        <a:p>
          <a:r>
            <a:rPr lang="fr-BE" sz="1200">
              <a:latin typeface="Arial" panose="020B0604020202020204" pitchFamily="34" charset="0"/>
            </a:rPr>
            <a:t>4 Low reliability for women with youngest child of all ages.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0.076</cdr:y>
    </cdr:from>
    <cdr:to>
      <cdr:x>0.99225</cdr:x>
      <cdr:y>0.8275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561975"/>
          <a:ext cx="18973800" cy="5610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0.8165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lfst_hhptechi)</a:t>
          </a:r>
        </a:p>
        <a:p>
          <a:r>
            <a:rPr lang="fr-BE" sz="1200">
              <a:latin typeface="Arial" panose="020B0604020202020204" pitchFamily="34" charset="0"/>
            </a:rPr>
            <a:t>Footnote: Data of Iceland, Norway and Switzerland are not available; data of Bulgaria and Montenegro are not shown because of low reliability</a:t>
          </a:r>
        </a:p>
        <a:p>
          <a:r>
            <a:rPr lang="fr-BE" sz="1200">
              <a:latin typeface="Arial" panose="020B0604020202020204" pitchFamily="34" charset="0"/>
            </a:rPr>
            <a:t>¹ Low reliability for men with youngest child of 6-11 years old. </a:t>
          </a:r>
        </a:p>
        <a:p>
          <a:r>
            <a:rPr lang="fr-BE" sz="1200">
              <a:latin typeface="Arial" panose="020B0604020202020204" pitchFamily="34" charset="0"/>
            </a:rPr>
            <a:t>² Low reliability for men with youngest child of 6 years and older. </a:t>
          </a:r>
        </a:p>
        <a:p>
          <a:r>
            <a:rPr lang="fr-BE" sz="1200">
              <a:latin typeface="Arial" panose="020B0604020202020204" pitchFamily="34" charset="0"/>
            </a:rPr>
            <a:t>³ Low reliability for men with youngest child of all ages. </a:t>
          </a:r>
        </a:p>
        <a:p>
          <a:r>
            <a:rPr lang="fr-BE" sz="1200">
              <a:latin typeface="Arial" panose="020B0604020202020204" pitchFamily="34" charset="0"/>
            </a:rPr>
            <a:t>⁴ Low reliability for women with youngest child of all ages.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0.076</cdr:y>
    </cdr:from>
    <cdr:to>
      <cdr:x>0.99225</cdr:x>
      <cdr:y>0.8275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561975"/>
          <a:ext cx="18973800" cy="5610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0.8165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lfst_hhptechi)</a:t>
          </a:r>
        </a:p>
        <a:p>
          <a:r>
            <a:rPr lang="fr-BE" sz="1200">
              <a:latin typeface="Arial" panose="020B0604020202020204" pitchFamily="34" charset="0"/>
            </a:rPr>
            <a:t>Footnote: Data of Iceland, Norway and Switzerland are not available; data of Bulgaria and Montenegro are not shown because of low reliability</a:t>
          </a:r>
        </a:p>
        <a:p>
          <a:r>
            <a:rPr lang="fr-BE" sz="1200">
              <a:latin typeface="Arial" panose="020B0604020202020204" pitchFamily="34" charset="0"/>
            </a:rPr>
            <a:t>¹ Low reliability for men with youngest child of 6-11 years old. </a:t>
          </a:r>
        </a:p>
        <a:p>
          <a:r>
            <a:rPr lang="fr-BE" sz="1200">
              <a:latin typeface="Arial" panose="020B0604020202020204" pitchFamily="34" charset="0"/>
            </a:rPr>
            <a:t>² Low reliability for men with youngest child of 6 years and older. </a:t>
          </a:r>
        </a:p>
        <a:p>
          <a:r>
            <a:rPr lang="fr-BE" sz="1200">
              <a:latin typeface="Arial" panose="020B0604020202020204" pitchFamily="34" charset="0"/>
            </a:rPr>
            <a:t>³ Low reliability for men with youngest child of all ages. </a:t>
          </a:r>
        </a:p>
        <a:p>
          <a:r>
            <a:rPr lang="fr-BE" sz="1200">
              <a:latin typeface="Arial" panose="020B0604020202020204" pitchFamily="34" charset="0"/>
            </a:rPr>
            <a:t>⁴ Low reliability for women with youngest child of all ages.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666750</xdr:colOff>
      <xdr:row>12</xdr:row>
      <xdr:rowOff>66675</xdr:rowOff>
    </xdr:from>
    <xdr:to>
      <xdr:col>36</xdr:col>
      <xdr:colOff>590550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16106775" y="2066925"/>
        <a:ext cx="9525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12</xdr:row>
      <xdr:rowOff>123825</xdr:rowOff>
    </xdr:from>
    <xdr:to>
      <xdr:col>23</xdr:col>
      <xdr:colOff>47625</xdr:colOff>
      <xdr:row>42</xdr:row>
      <xdr:rowOff>133350</xdr:rowOff>
    </xdr:to>
    <xdr:graphicFrame macro="">
      <xdr:nvGraphicFramePr>
        <xdr:cNvPr id="3" name="Chart 1"/>
        <xdr:cNvGraphicFramePr/>
      </xdr:nvGraphicFramePr>
      <xdr:xfrm>
        <a:off x="6648450" y="2124075"/>
        <a:ext cx="95250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0</xdr:rowOff>
    </xdr:from>
    <xdr:to>
      <xdr:col>27</xdr:col>
      <xdr:colOff>371475</xdr:colOff>
      <xdr:row>89</xdr:row>
      <xdr:rowOff>47625</xdr:rowOff>
    </xdr:to>
    <xdr:graphicFrame macro="">
      <xdr:nvGraphicFramePr>
        <xdr:cNvPr id="17" name="Chart 16"/>
        <xdr:cNvGraphicFramePr/>
      </xdr:nvGraphicFramePr>
      <xdr:xfrm>
        <a:off x="28575" y="7543800"/>
        <a:ext cx="19211925" cy="746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90</xdr:row>
      <xdr:rowOff>0</xdr:rowOff>
    </xdr:from>
    <xdr:to>
      <xdr:col>27</xdr:col>
      <xdr:colOff>371475</xdr:colOff>
      <xdr:row>131</xdr:row>
      <xdr:rowOff>47625</xdr:rowOff>
    </xdr:to>
    <xdr:graphicFrame macro="">
      <xdr:nvGraphicFramePr>
        <xdr:cNvPr id="19" name="Chart 18"/>
        <xdr:cNvGraphicFramePr/>
      </xdr:nvGraphicFramePr>
      <xdr:xfrm>
        <a:off x="28575" y="15144750"/>
        <a:ext cx="19211925" cy="746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27</xdr:col>
      <xdr:colOff>371475</xdr:colOff>
      <xdr:row>173</xdr:row>
      <xdr:rowOff>47625</xdr:rowOff>
    </xdr:to>
    <xdr:graphicFrame macro="">
      <xdr:nvGraphicFramePr>
        <xdr:cNvPr id="21" name="Chart 20"/>
        <xdr:cNvGraphicFramePr/>
      </xdr:nvGraphicFramePr>
      <xdr:xfrm>
        <a:off x="28575" y="22745700"/>
        <a:ext cx="19211925" cy="746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0.86225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638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lfst_egaps)</a:t>
          </a:r>
        </a:p>
        <a:p>
          <a:r>
            <a:rPr lang="fr-BE" sz="1200">
              <a:latin typeface="Arial" panose="020B0604020202020204" pitchFamily="34" charset="0"/>
            </a:rPr>
            <a:t>Footnote: Data on contributing family workers are not shown for Estonia, Malta, Slovenia and Iceland because of very low reliability.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 topLeftCell="A1">
      <selection activeCell="AH38" sqref="AH38"/>
    </sheetView>
  </sheetViews>
  <sheetFormatPr defaultColWidth="9.00390625" defaultRowHeight="14.25"/>
  <cols>
    <col min="1" max="6" width="9.00390625" style="2" customWidth="1"/>
    <col min="7" max="10" width="9.125" style="2" customWidth="1"/>
    <col min="11" max="16384" width="9.00390625" style="2" customWidth="1"/>
  </cols>
  <sheetData>
    <row r="1" ht="12">
      <c r="A1" s="74" t="s">
        <v>0</v>
      </c>
    </row>
    <row r="2" ht="12"/>
    <row r="3" spans="1:2" ht="12">
      <c r="A3" s="1" t="s">
        <v>1</v>
      </c>
      <c r="B3" s="3">
        <v>43858</v>
      </c>
    </row>
    <row r="4" spans="1:2" ht="12">
      <c r="A4" s="1" t="s">
        <v>2</v>
      </c>
      <c r="B4" s="1" t="s">
        <v>3</v>
      </c>
    </row>
    <row r="5" ht="12"/>
    <row r="6" spans="1:6" ht="12">
      <c r="A6" s="1" t="s">
        <v>114</v>
      </c>
      <c r="B6" s="1" t="s">
        <v>5</v>
      </c>
      <c r="E6" s="9"/>
      <c r="F6" s="10" t="s">
        <v>59</v>
      </c>
    </row>
    <row r="7" spans="1:6" ht="12">
      <c r="A7" s="1" t="s">
        <v>4</v>
      </c>
      <c r="B7" s="1" t="s">
        <v>5</v>
      </c>
      <c r="E7" s="48"/>
      <c r="F7" s="46" t="s">
        <v>145</v>
      </c>
    </row>
    <row r="8" spans="1:2" ht="17.25" customHeight="1">
      <c r="A8" s="1" t="s">
        <v>6</v>
      </c>
      <c r="B8" s="1" t="s">
        <v>5</v>
      </c>
    </row>
    <row r="9" spans="1:17" ht="12">
      <c r="A9" s="1"/>
      <c r="B9" s="1"/>
      <c r="Q9" s="75" t="s">
        <v>107</v>
      </c>
    </row>
    <row r="10" spans="1:17" ht="17.25" customHeight="1">
      <c r="A10" s="1"/>
      <c r="B10" s="1"/>
      <c r="C10" s="2" t="s">
        <v>188</v>
      </c>
      <c r="H10" s="2" t="s">
        <v>189</v>
      </c>
      <c r="M10" s="2" t="s">
        <v>190</v>
      </c>
      <c r="Q10" s="54" t="s">
        <v>179</v>
      </c>
    </row>
    <row r="11" spans="17:22" ht="12">
      <c r="Q11" s="39" t="s">
        <v>183</v>
      </c>
      <c r="R11" s="18"/>
      <c r="S11" s="18"/>
      <c r="T11" s="18"/>
      <c r="U11" s="18"/>
      <c r="V11" s="18"/>
    </row>
    <row r="12" spans="1:15" ht="12">
      <c r="A12" s="24" t="s">
        <v>9</v>
      </c>
      <c r="B12" s="24" t="s">
        <v>5</v>
      </c>
      <c r="C12" s="24" t="s">
        <v>10</v>
      </c>
      <c r="D12" s="24" t="s">
        <v>11</v>
      </c>
      <c r="E12" s="24" t="s">
        <v>12</v>
      </c>
      <c r="F12" s="1"/>
      <c r="G12" s="23"/>
      <c r="H12" s="24" t="s">
        <v>10</v>
      </c>
      <c r="I12" s="24" t="s">
        <v>11</v>
      </c>
      <c r="J12" s="25" t="s">
        <v>12</v>
      </c>
      <c r="K12" s="22"/>
      <c r="L12" s="65"/>
      <c r="M12" s="65" t="s">
        <v>10</v>
      </c>
      <c r="N12" s="65" t="s">
        <v>51</v>
      </c>
      <c r="O12" s="65" t="s">
        <v>52</v>
      </c>
    </row>
    <row r="13" spans="1:15" ht="12">
      <c r="A13" s="28" t="s">
        <v>49</v>
      </c>
      <c r="B13" s="20">
        <v>222839.6</v>
      </c>
      <c r="C13" s="20">
        <v>100264.8</v>
      </c>
      <c r="D13" s="20">
        <v>44548.5</v>
      </c>
      <c r="E13" s="20">
        <v>78026.3</v>
      </c>
      <c r="F13" s="8"/>
      <c r="G13" s="28" t="s">
        <v>49</v>
      </c>
      <c r="H13" s="27">
        <f>(C13/$B13)*100</f>
        <v>44.994157232377006</v>
      </c>
      <c r="I13" s="27">
        <f>(D13/$B13)*100</f>
        <v>19.991285211425616</v>
      </c>
      <c r="J13" s="27">
        <f>(E13/$B13)*100</f>
        <v>35.014557556197374</v>
      </c>
      <c r="K13" s="6"/>
      <c r="L13" s="28" t="s">
        <v>49</v>
      </c>
      <c r="M13" s="66">
        <v>44.994157232377006</v>
      </c>
      <c r="N13" s="66">
        <v>19.991285211425616</v>
      </c>
      <c r="O13" s="66">
        <v>35.014557556197374</v>
      </c>
    </row>
    <row r="14" spans="6:15" ht="12">
      <c r="F14" s="8"/>
      <c r="H14" s="27"/>
      <c r="I14" s="27"/>
      <c r="J14" s="27"/>
      <c r="K14" s="6"/>
      <c r="M14" s="66"/>
      <c r="N14" s="66"/>
      <c r="O14" s="66"/>
    </row>
    <row r="15" spans="1:15" ht="12">
      <c r="A15" s="28" t="s">
        <v>13</v>
      </c>
      <c r="B15" s="20">
        <v>4770.4</v>
      </c>
      <c r="C15" s="20">
        <v>2176.3</v>
      </c>
      <c r="D15" s="20">
        <v>828.3</v>
      </c>
      <c r="E15" s="20">
        <v>1765.7</v>
      </c>
      <c r="F15" s="8"/>
      <c r="G15" s="28" t="s">
        <v>13</v>
      </c>
      <c r="H15" s="27">
        <f aca="true" t="shared" si="0" ref="H15:H47">(C15/$B15)*100</f>
        <v>45.62091229247024</v>
      </c>
      <c r="I15" s="27">
        <f aca="true" t="shared" si="1" ref="I15:I47">(D15/$B15)*100</f>
        <v>17.36332383028677</v>
      </c>
      <c r="J15" s="27">
        <f aca="true" t="shared" si="2" ref="J15:J47">(E15/$B15)*100</f>
        <v>37.01366761697133</v>
      </c>
      <c r="K15" s="6"/>
      <c r="L15" s="28" t="s">
        <v>39</v>
      </c>
      <c r="M15" s="66">
        <v>64.33247447275502</v>
      </c>
      <c r="N15" s="66">
        <v>8.101918121958201</v>
      </c>
      <c r="O15" s="66">
        <v>27.565607405286762</v>
      </c>
    </row>
    <row r="16" spans="1:15" ht="12">
      <c r="A16" s="28" t="s">
        <v>14</v>
      </c>
      <c r="B16" s="20">
        <v>2708</v>
      </c>
      <c r="C16" s="20">
        <v>1015.2</v>
      </c>
      <c r="D16" s="20">
        <v>662.7</v>
      </c>
      <c r="E16" s="20">
        <v>1030.2</v>
      </c>
      <c r="F16" s="8"/>
      <c r="G16" s="28" t="s">
        <v>14</v>
      </c>
      <c r="H16" s="27">
        <f t="shared" si="0"/>
        <v>37.488921713441655</v>
      </c>
      <c r="I16" s="27">
        <f t="shared" si="1"/>
        <v>24.471935007385525</v>
      </c>
      <c r="J16" s="27">
        <f t="shared" si="2"/>
        <v>38.04283604135894</v>
      </c>
      <c r="K16" s="6"/>
      <c r="L16" s="28" t="s">
        <v>18</v>
      </c>
      <c r="M16" s="66">
        <v>61.17204125061385</v>
      </c>
      <c r="N16" s="66">
        <v>17.613357341627108</v>
      </c>
      <c r="O16" s="66">
        <v>21.198232116549352</v>
      </c>
    </row>
    <row r="17" spans="1:15" ht="12">
      <c r="A17" s="28" t="s">
        <v>15</v>
      </c>
      <c r="B17" s="20">
        <v>4759.8</v>
      </c>
      <c r="C17" s="20">
        <v>2415</v>
      </c>
      <c r="D17" s="20">
        <v>897.4</v>
      </c>
      <c r="E17" s="20">
        <v>1447.3</v>
      </c>
      <c r="F17" s="8"/>
      <c r="G17" s="28" t="s">
        <v>15</v>
      </c>
      <c r="H17" s="27">
        <f t="shared" si="0"/>
        <v>50.737425942266476</v>
      </c>
      <c r="I17" s="27">
        <f t="shared" si="1"/>
        <v>18.85373335014076</v>
      </c>
      <c r="J17" s="27">
        <f t="shared" si="2"/>
        <v>30.406739778982306</v>
      </c>
      <c r="K17" s="6"/>
      <c r="L17" s="28" t="s">
        <v>16</v>
      </c>
      <c r="M17" s="66">
        <v>60.16568145866289</v>
      </c>
      <c r="N17" s="66">
        <v>10.810923320289735</v>
      </c>
      <c r="O17" s="66">
        <v>29.023395221047377</v>
      </c>
    </row>
    <row r="18" spans="1:15" ht="12">
      <c r="A18" s="28" t="s">
        <v>16</v>
      </c>
      <c r="B18" s="20">
        <v>2402.2</v>
      </c>
      <c r="C18" s="20">
        <v>1445.3</v>
      </c>
      <c r="D18" s="20">
        <v>259.7</v>
      </c>
      <c r="E18" s="20">
        <v>697.2</v>
      </c>
      <c r="F18" s="8"/>
      <c r="G18" s="28" t="s">
        <v>16</v>
      </c>
      <c r="H18" s="27">
        <f t="shared" si="0"/>
        <v>60.16568145866289</v>
      </c>
      <c r="I18" s="27">
        <f t="shared" si="1"/>
        <v>10.810923320289735</v>
      </c>
      <c r="J18" s="27">
        <f t="shared" si="2"/>
        <v>29.023395221047377</v>
      </c>
      <c r="K18" s="6"/>
      <c r="L18" s="28" t="s">
        <v>60</v>
      </c>
      <c r="M18" s="66">
        <v>52.54591169075591</v>
      </c>
      <c r="N18" s="66">
        <v>13.70366558350855</v>
      </c>
      <c r="O18" s="66">
        <v>33.75017766733813</v>
      </c>
    </row>
    <row r="19" spans="1:15" ht="12">
      <c r="A19" s="28" t="s">
        <v>17</v>
      </c>
      <c r="B19" s="20">
        <v>40806.6</v>
      </c>
      <c r="C19" s="20">
        <v>21442.2</v>
      </c>
      <c r="D19" s="20">
        <v>5592</v>
      </c>
      <c r="E19" s="20">
        <v>13772.3</v>
      </c>
      <c r="F19" s="8"/>
      <c r="G19" s="28" t="s">
        <v>17</v>
      </c>
      <c r="H19" s="27">
        <f t="shared" si="0"/>
        <v>52.54591169075591</v>
      </c>
      <c r="I19" s="27">
        <f t="shared" si="1"/>
        <v>13.70366558350855</v>
      </c>
      <c r="J19" s="27">
        <f t="shared" si="2"/>
        <v>33.75017766733813</v>
      </c>
      <c r="K19" s="6"/>
      <c r="L19" s="28" t="s">
        <v>31</v>
      </c>
      <c r="M19" s="66">
        <v>52.024456868601774</v>
      </c>
      <c r="N19" s="66">
        <v>13.655510454162517</v>
      </c>
      <c r="O19" s="66">
        <v>34.32003267723571</v>
      </c>
    </row>
    <row r="20" spans="1:15" ht="12">
      <c r="A20" s="28" t="s">
        <v>18</v>
      </c>
      <c r="B20" s="20">
        <v>610.9</v>
      </c>
      <c r="C20" s="20">
        <v>373.7</v>
      </c>
      <c r="D20" s="20">
        <v>107.6</v>
      </c>
      <c r="E20" s="20">
        <v>129.5</v>
      </c>
      <c r="F20" s="8"/>
      <c r="G20" s="28" t="s">
        <v>18</v>
      </c>
      <c r="H20" s="27">
        <f t="shared" si="0"/>
        <v>61.17204125061385</v>
      </c>
      <c r="I20" s="27">
        <f t="shared" si="1"/>
        <v>17.613357341627108</v>
      </c>
      <c r="J20" s="27">
        <f t="shared" si="2"/>
        <v>21.198232116549352</v>
      </c>
      <c r="K20" s="6"/>
      <c r="L20" s="28" t="s">
        <v>27</v>
      </c>
      <c r="M20" s="66">
        <v>51.33540137701444</v>
      </c>
      <c r="N20" s="66">
        <v>18.014678066126958</v>
      </c>
      <c r="O20" s="66">
        <v>30.64992055685859</v>
      </c>
    </row>
    <row r="21" spans="1:15" ht="12">
      <c r="A21" s="28" t="s">
        <v>19</v>
      </c>
      <c r="B21" s="20">
        <v>1842</v>
      </c>
      <c r="C21" s="20">
        <v>877.2</v>
      </c>
      <c r="D21" s="20">
        <v>405.5</v>
      </c>
      <c r="E21" s="20">
        <v>559.3</v>
      </c>
      <c r="F21" s="8"/>
      <c r="G21" s="28" t="s">
        <v>19</v>
      </c>
      <c r="H21" s="27">
        <f t="shared" si="0"/>
        <v>47.622149837133556</v>
      </c>
      <c r="I21" s="27">
        <f t="shared" si="1"/>
        <v>22.014115092290986</v>
      </c>
      <c r="J21" s="27">
        <f t="shared" si="2"/>
        <v>30.36373507057546</v>
      </c>
      <c r="K21" s="6"/>
      <c r="L21" s="28" t="s">
        <v>15</v>
      </c>
      <c r="M21" s="66">
        <v>50.737425942266476</v>
      </c>
      <c r="N21" s="66">
        <v>18.85373335014076</v>
      </c>
      <c r="O21" s="66">
        <v>30.406739778982306</v>
      </c>
    </row>
    <row r="22" spans="1:15" ht="12">
      <c r="A22" s="28" t="s">
        <v>20</v>
      </c>
      <c r="B22" s="20">
        <v>4383.6</v>
      </c>
      <c r="C22" s="20">
        <v>1305</v>
      </c>
      <c r="D22" s="20">
        <v>1131.8</v>
      </c>
      <c r="E22" s="20">
        <v>1946.8</v>
      </c>
      <c r="F22" s="8"/>
      <c r="G22" s="28" t="s">
        <v>20</v>
      </c>
      <c r="H22" s="27">
        <f t="shared" si="0"/>
        <v>29.77005201204489</v>
      </c>
      <c r="I22" s="27">
        <f t="shared" si="1"/>
        <v>25.818961584086136</v>
      </c>
      <c r="J22" s="27">
        <f t="shared" si="2"/>
        <v>44.41098640386896</v>
      </c>
      <c r="K22" s="6"/>
      <c r="L22" s="28" t="s">
        <v>40</v>
      </c>
      <c r="M22" s="66">
        <v>50.69065819312236</v>
      </c>
      <c r="N22" s="66">
        <v>16.77189669076848</v>
      </c>
      <c r="O22" s="66">
        <v>32.537445116109154</v>
      </c>
    </row>
    <row r="23" spans="1:15" ht="12">
      <c r="A23" s="28" t="s">
        <v>21</v>
      </c>
      <c r="B23" s="20">
        <v>18580.6</v>
      </c>
      <c r="C23" s="20">
        <v>6969.7</v>
      </c>
      <c r="D23" s="20">
        <v>5314.2</v>
      </c>
      <c r="E23" s="20">
        <v>6296.8</v>
      </c>
      <c r="F23" s="8"/>
      <c r="G23" s="28" t="s">
        <v>21</v>
      </c>
      <c r="H23" s="27">
        <f t="shared" si="0"/>
        <v>37.510629366113044</v>
      </c>
      <c r="I23" s="27">
        <f t="shared" si="1"/>
        <v>28.600798682496798</v>
      </c>
      <c r="J23" s="27">
        <f t="shared" si="2"/>
        <v>33.88911014714272</v>
      </c>
      <c r="K23" s="6"/>
      <c r="L23" s="28" t="s">
        <v>28</v>
      </c>
      <c r="M23" s="66">
        <v>50.17892644135189</v>
      </c>
      <c r="N23" s="66">
        <v>20.59642147117296</v>
      </c>
      <c r="O23" s="66">
        <v>29.22465208747515</v>
      </c>
    </row>
    <row r="24" spans="1:15" ht="12">
      <c r="A24" s="28" t="s">
        <v>22</v>
      </c>
      <c r="B24" s="20">
        <v>29802.9</v>
      </c>
      <c r="C24" s="20">
        <v>13182.7</v>
      </c>
      <c r="D24" s="20">
        <v>4781.1</v>
      </c>
      <c r="E24" s="20">
        <v>11839</v>
      </c>
      <c r="F24" s="8"/>
      <c r="G24" s="28" t="s">
        <v>22</v>
      </c>
      <c r="H24" s="27">
        <f t="shared" si="0"/>
        <v>44.23294377392804</v>
      </c>
      <c r="I24" s="27">
        <f t="shared" si="1"/>
        <v>16.042398558529538</v>
      </c>
      <c r="J24" s="27">
        <f t="shared" si="2"/>
        <v>39.72432212972563</v>
      </c>
      <c r="K24" s="6"/>
      <c r="L24" s="28" t="s">
        <v>32</v>
      </c>
      <c r="M24" s="66">
        <v>48.62980462265355</v>
      </c>
      <c r="N24" s="66">
        <v>17.716766696462777</v>
      </c>
      <c r="O24" s="66">
        <v>33.65342868088367</v>
      </c>
    </row>
    <row r="25" spans="1:15" ht="12">
      <c r="A25" s="28" t="s">
        <v>23</v>
      </c>
      <c r="B25" s="20">
        <v>1473.6</v>
      </c>
      <c r="C25" s="20">
        <v>416.9</v>
      </c>
      <c r="D25" s="20">
        <v>502.1</v>
      </c>
      <c r="E25" s="20">
        <v>554.6</v>
      </c>
      <c r="F25" s="8"/>
      <c r="G25" s="28" t="s">
        <v>23</v>
      </c>
      <c r="H25" s="27">
        <f t="shared" si="0"/>
        <v>28.291259500542886</v>
      </c>
      <c r="I25" s="27">
        <f t="shared" si="1"/>
        <v>34.07301845819761</v>
      </c>
      <c r="J25" s="27">
        <f t="shared" si="2"/>
        <v>37.635722041259505</v>
      </c>
      <c r="K25" s="6"/>
      <c r="L25" s="28" t="s">
        <v>38</v>
      </c>
      <c r="M25" s="66">
        <v>48.149116581375374</v>
      </c>
      <c r="N25" s="66">
        <v>13.906839490493445</v>
      </c>
      <c r="O25" s="66">
        <v>37.94404392813119</v>
      </c>
    </row>
    <row r="26" spans="1:15" ht="12">
      <c r="A26" s="28" t="s">
        <v>24</v>
      </c>
      <c r="B26" s="20">
        <v>25925.8</v>
      </c>
      <c r="C26" s="20">
        <v>8748.7</v>
      </c>
      <c r="D26" s="20">
        <v>6924.1</v>
      </c>
      <c r="E26" s="20">
        <v>10253</v>
      </c>
      <c r="F26" s="8"/>
      <c r="G26" s="28" t="s">
        <v>24</v>
      </c>
      <c r="H26" s="27">
        <f t="shared" si="0"/>
        <v>33.745149619298154</v>
      </c>
      <c r="I26" s="27">
        <f t="shared" si="1"/>
        <v>26.70737257866681</v>
      </c>
      <c r="J26" s="27">
        <f t="shared" si="2"/>
        <v>39.54747780203504</v>
      </c>
      <c r="K26" s="6"/>
      <c r="L26" s="28" t="s">
        <v>19</v>
      </c>
      <c r="M26" s="66">
        <v>47.622149837133556</v>
      </c>
      <c r="N26" s="66">
        <v>22.014115092290986</v>
      </c>
      <c r="O26" s="66">
        <v>30.36373507057546</v>
      </c>
    </row>
    <row r="27" spans="1:15" ht="12">
      <c r="A27" s="28" t="s">
        <v>25</v>
      </c>
      <c r="B27" s="20">
        <v>326.8</v>
      </c>
      <c r="C27" s="20">
        <v>147.6</v>
      </c>
      <c r="D27" s="20">
        <v>87.8</v>
      </c>
      <c r="E27" s="20">
        <v>91.4</v>
      </c>
      <c r="F27" s="8"/>
      <c r="G27" s="28" t="s">
        <v>25</v>
      </c>
      <c r="H27" s="27">
        <f t="shared" si="0"/>
        <v>45.165238678090574</v>
      </c>
      <c r="I27" s="27">
        <f t="shared" si="1"/>
        <v>26.86658506731946</v>
      </c>
      <c r="J27" s="27">
        <f t="shared" si="2"/>
        <v>27.968176254589967</v>
      </c>
      <c r="K27" s="6"/>
      <c r="L27" s="28" t="s">
        <v>26</v>
      </c>
      <c r="M27" s="66">
        <v>46.09621912677046</v>
      </c>
      <c r="N27" s="66">
        <v>21.912677045534355</v>
      </c>
      <c r="O27" s="66">
        <v>31.991103827695195</v>
      </c>
    </row>
    <row r="28" spans="1:15" ht="12">
      <c r="A28" s="28" t="s">
        <v>26</v>
      </c>
      <c r="B28" s="20">
        <v>854.3</v>
      </c>
      <c r="C28" s="20">
        <v>393.8</v>
      </c>
      <c r="D28" s="20">
        <v>187.2</v>
      </c>
      <c r="E28" s="20">
        <v>273.3</v>
      </c>
      <c r="F28" s="8"/>
      <c r="G28" s="28" t="s">
        <v>26</v>
      </c>
      <c r="H28" s="27">
        <f t="shared" si="0"/>
        <v>46.09621912677046</v>
      </c>
      <c r="I28" s="27">
        <f t="shared" si="1"/>
        <v>21.912677045534355</v>
      </c>
      <c r="J28" s="27">
        <f t="shared" si="2"/>
        <v>31.991103827695195</v>
      </c>
      <c r="K28" s="6"/>
      <c r="L28" s="28" t="s">
        <v>13</v>
      </c>
      <c r="M28" s="66">
        <v>45.62091229247024</v>
      </c>
      <c r="N28" s="66">
        <v>17.36332383028677</v>
      </c>
      <c r="O28" s="66">
        <v>37.01366761697133</v>
      </c>
    </row>
    <row r="29" spans="1:15" ht="12">
      <c r="A29" s="28" t="s">
        <v>27</v>
      </c>
      <c r="B29" s="20">
        <v>1321.7</v>
      </c>
      <c r="C29" s="20">
        <v>678.5</v>
      </c>
      <c r="D29" s="20">
        <v>238.1</v>
      </c>
      <c r="E29" s="20">
        <v>405.1</v>
      </c>
      <c r="F29" s="8"/>
      <c r="G29" s="28" t="s">
        <v>27</v>
      </c>
      <c r="H29" s="27">
        <f t="shared" si="0"/>
        <v>51.33540137701444</v>
      </c>
      <c r="I29" s="27">
        <f t="shared" si="1"/>
        <v>18.014678066126958</v>
      </c>
      <c r="J29" s="27">
        <f t="shared" si="2"/>
        <v>30.64992055685859</v>
      </c>
      <c r="K29" s="6"/>
      <c r="L29" s="28" t="s">
        <v>36</v>
      </c>
      <c r="M29" s="66">
        <v>45.36128959531056</v>
      </c>
      <c r="N29" s="66">
        <v>18.35193326569722</v>
      </c>
      <c r="O29" s="66">
        <v>36.29804982527336</v>
      </c>
    </row>
    <row r="30" spans="1:15" ht="12">
      <c r="A30" s="28" t="s">
        <v>28</v>
      </c>
      <c r="B30" s="20">
        <v>251.5</v>
      </c>
      <c r="C30" s="20">
        <v>126.2</v>
      </c>
      <c r="D30" s="20">
        <v>51.8</v>
      </c>
      <c r="E30" s="20">
        <v>73.5</v>
      </c>
      <c r="F30" s="8"/>
      <c r="G30" s="28" t="s">
        <v>28</v>
      </c>
      <c r="H30" s="27">
        <f t="shared" si="0"/>
        <v>50.17892644135189</v>
      </c>
      <c r="I30" s="27">
        <f t="shared" si="1"/>
        <v>20.59642147117296</v>
      </c>
      <c r="J30" s="27">
        <f t="shared" si="2"/>
        <v>29.22465208747515</v>
      </c>
      <c r="K30" s="6"/>
      <c r="L30" s="28" t="s">
        <v>25</v>
      </c>
      <c r="M30" s="66">
        <v>45.165238678090574</v>
      </c>
      <c r="N30" s="66">
        <v>26.86658506731946</v>
      </c>
      <c r="O30" s="66">
        <v>27.968176254589967</v>
      </c>
    </row>
    <row r="31" spans="1:15" ht="12">
      <c r="A31" s="28" t="s">
        <v>29</v>
      </c>
      <c r="B31" s="20">
        <v>4124.8</v>
      </c>
      <c r="C31" s="20">
        <v>1762.7</v>
      </c>
      <c r="D31" s="20">
        <v>958.3</v>
      </c>
      <c r="E31" s="20">
        <v>1403.7</v>
      </c>
      <c r="F31" s="8"/>
      <c r="G31" s="28" t="s">
        <v>29</v>
      </c>
      <c r="H31" s="27">
        <f t="shared" si="0"/>
        <v>42.734193173002325</v>
      </c>
      <c r="I31" s="27">
        <f t="shared" si="1"/>
        <v>23.232641582622186</v>
      </c>
      <c r="J31" s="27">
        <f t="shared" si="2"/>
        <v>34.03074088440652</v>
      </c>
      <c r="K31" s="6"/>
      <c r="L31" s="28" t="s">
        <v>22</v>
      </c>
      <c r="M31" s="66">
        <v>44.23294377392804</v>
      </c>
      <c r="N31" s="66">
        <v>16.042398558529538</v>
      </c>
      <c r="O31" s="66">
        <v>39.72432212972563</v>
      </c>
    </row>
    <row r="32" spans="1:15" ht="12">
      <c r="A32" s="28" t="s">
        <v>30</v>
      </c>
      <c r="B32" s="20">
        <v>188.7</v>
      </c>
      <c r="C32" s="20">
        <v>71.9</v>
      </c>
      <c r="D32" s="20">
        <v>55</v>
      </c>
      <c r="E32" s="20">
        <v>61.8</v>
      </c>
      <c r="F32" s="8"/>
      <c r="G32" s="28" t="s">
        <v>30</v>
      </c>
      <c r="H32" s="27">
        <f t="shared" si="0"/>
        <v>38.10280869104399</v>
      </c>
      <c r="I32" s="27">
        <f t="shared" si="1"/>
        <v>29.146793852676208</v>
      </c>
      <c r="J32" s="27">
        <f t="shared" si="2"/>
        <v>32.75039745627981</v>
      </c>
      <c r="K32" s="6"/>
      <c r="L32" s="28" t="s">
        <v>34</v>
      </c>
      <c r="M32" s="66">
        <v>44.168315398349655</v>
      </c>
      <c r="N32" s="66">
        <v>25.360710321864588</v>
      </c>
      <c r="O32" s="66">
        <v>30.470974279785747</v>
      </c>
    </row>
    <row r="33" spans="1:15" ht="12">
      <c r="A33" s="28" t="s">
        <v>31</v>
      </c>
      <c r="B33" s="20">
        <v>7834.2</v>
      </c>
      <c r="C33" s="20">
        <v>4075.7</v>
      </c>
      <c r="D33" s="20">
        <v>1069.8</v>
      </c>
      <c r="E33" s="20">
        <v>2688.7</v>
      </c>
      <c r="F33" s="8"/>
      <c r="G33" s="28" t="s">
        <v>31</v>
      </c>
      <c r="H33" s="27">
        <f t="shared" si="0"/>
        <v>52.024456868601774</v>
      </c>
      <c r="I33" s="27">
        <f t="shared" si="1"/>
        <v>13.655510454162517</v>
      </c>
      <c r="J33" s="27">
        <f t="shared" si="2"/>
        <v>34.32003267723571</v>
      </c>
      <c r="K33" s="6"/>
      <c r="L33" s="28" t="s">
        <v>29</v>
      </c>
      <c r="M33" s="66">
        <v>42.734193173002325</v>
      </c>
      <c r="N33" s="66">
        <v>23.232641582622186</v>
      </c>
      <c r="O33" s="66">
        <v>34.03074088440652</v>
      </c>
    </row>
    <row r="34" spans="1:15" ht="12">
      <c r="A34" s="28" t="s">
        <v>32</v>
      </c>
      <c r="B34" s="20">
        <v>3915.5</v>
      </c>
      <c r="C34" s="20">
        <v>1904.1</v>
      </c>
      <c r="D34" s="20">
        <v>693.7</v>
      </c>
      <c r="E34" s="20">
        <v>1317.7</v>
      </c>
      <c r="F34" s="8"/>
      <c r="G34" s="28" t="s">
        <v>32</v>
      </c>
      <c r="H34" s="27">
        <f t="shared" si="0"/>
        <v>48.62980462265355</v>
      </c>
      <c r="I34" s="27">
        <f t="shared" si="1"/>
        <v>17.716766696462777</v>
      </c>
      <c r="J34" s="27">
        <f t="shared" si="2"/>
        <v>33.65342868088367</v>
      </c>
      <c r="K34" s="6"/>
      <c r="L34" s="28" t="s">
        <v>37</v>
      </c>
      <c r="M34" s="66">
        <v>39.91739038339334</v>
      </c>
      <c r="N34" s="66">
        <v>29.818894302054648</v>
      </c>
      <c r="O34" s="66">
        <v>30.263715314551998</v>
      </c>
    </row>
    <row r="35" spans="1:15" ht="12">
      <c r="A35" s="28" t="s">
        <v>33</v>
      </c>
      <c r="B35" s="20">
        <v>14608.9</v>
      </c>
      <c r="C35" s="20">
        <v>5434</v>
      </c>
      <c r="D35" s="20">
        <v>4385.7</v>
      </c>
      <c r="E35" s="20">
        <v>4789.2</v>
      </c>
      <c r="F35" s="8"/>
      <c r="G35" s="28" t="s">
        <v>33</v>
      </c>
      <c r="H35" s="27">
        <f t="shared" si="0"/>
        <v>37.19650350129031</v>
      </c>
      <c r="I35" s="27">
        <f t="shared" si="1"/>
        <v>30.020740781304546</v>
      </c>
      <c r="J35" s="27">
        <f t="shared" si="2"/>
        <v>32.782755717405145</v>
      </c>
      <c r="K35" s="6"/>
      <c r="L35" s="28" t="s">
        <v>35</v>
      </c>
      <c r="M35" s="66">
        <v>39.33122506438227</v>
      </c>
      <c r="N35" s="66">
        <v>26.34135276143202</v>
      </c>
      <c r="O35" s="66">
        <v>34.32742217418571</v>
      </c>
    </row>
    <row r="36" spans="1:15" ht="12">
      <c r="A36" s="28" t="s">
        <v>34</v>
      </c>
      <c r="B36" s="20">
        <v>4144.6</v>
      </c>
      <c r="C36" s="20">
        <v>1830.6</v>
      </c>
      <c r="D36" s="20">
        <v>1051.1</v>
      </c>
      <c r="E36" s="20">
        <v>1262.9</v>
      </c>
      <c r="F36" s="8"/>
      <c r="G36" s="28" t="s">
        <v>34</v>
      </c>
      <c r="H36" s="27">
        <f t="shared" si="0"/>
        <v>44.168315398349655</v>
      </c>
      <c r="I36" s="27">
        <f t="shared" si="1"/>
        <v>25.360710321864588</v>
      </c>
      <c r="J36" s="27">
        <f t="shared" si="2"/>
        <v>30.470974279785747</v>
      </c>
      <c r="K36" s="6"/>
      <c r="L36" s="28" t="s">
        <v>30</v>
      </c>
      <c r="M36" s="66">
        <v>38.10280869104399</v>
      </c>
      <c r="N36" s="66">
        <v>29.146793852676208</v>
      </c>
      <c r="O36" s="66">
        <v>32.75039745627981</v>
      </c>
    </row>
    <row r="37" spans="1:15" ht="12">
      <c r="A37" s="28" t="s">
        <v>35</v>
      </c>
      <c r="B37" s="20">
        <v>7494.3</v>
      </c>
      <c r="C37" s="20">
        <v>2947.6</v>
      </c>
      <c r="D37" s="20">
        <v>1974.1</v>
      </c>
      <c r="E37" s="20">
        <v>2572.6</v>
      </c>
      <c r="F37" s="8"/>
      <c r="G37" s="28" t="s">
        <v>35</v>
      </c>
      <c r="H37" s="27">
        <f t="shared" si="0"/>
        <v>39.33122506438227</v>
      </c>
      <c r="I37" s="27">
        <f t="shared" si="1"/>
        <v>26.34135276143202</v>
      </c>
      <c r="J37" s="27">
        <f t="shared" si="2"/>
        <v>34.32742217418571</v>
      </c>
      <c r="K37" s="6"/>
      <c r="L37" s="28" t="s">
        <v>21</v>
      </c>
      <c r="M37" s="66">
        <v>37.510629366113044</v>
      </c>
      <c r="N37" s="66">
        <v>28.600798682496798</v>
      </c>
      <c r="O37" s="66">
        <v>33.88911014714272</v>
      </c>
    </row>
    <row r="38" spans="1:15" ht="12">
      <c r="A38" s="28" t="s">
        <v>36</v>
      </c>
      <c r="B38" s="20">
        <v>887.1</v>
      </c>
      <c r="C38" s="20">
        <v>402.4</v>
      </c>
      <c r="D38" s="20">
        <v>162.8</v>
      </c>
      <c r="E38" s="20">
        <v>322</v>
      </c>
      <c r="F38" s="8"/>
      <c r="G38" s="28" t="s">
        <v>36</v>
      </c>
      <c r="H38" s="27">
        <f t="shared" si="0"/>
        <v>45.36128959531056</v>
      </c>
      <c r="I38" s="27">
        <f t="shared" si="1"/>
        <v>18.35193326569722</v>
      </c>
      <c r="J38" s="27">
        <f t="shared" si="2"/>
        <v>36.29804982527336</v>
      </c>
      <c r="K38" s="6"/>
      <c r="L38" s="28" t="s">
        <v>14</v>
      </c>
      <c r="M38" s="66">
        <v>37.488921713441655</v>
      </c>
      <c r="N38" s="66">
        <v>24.471935007385525</v>
      </c>
      <c r="O38" s="66">
        <v>38.04283604135894</v>
      </c>
    </row>
    <row r="39" spans="1:15" ht="12">
      <c r="A39" s="28" t="s">
        <v>37</v>
      </c>
      <c r="B39" s="20">
        <v>1888.4</v>
      </c>
      <c r="C39" s="20">
        <v>753.8</v>
      </c>
      <c r="D39" s="20">
        <v>563.1</v>
      </c>
      <c r="E39" s="20">
        <v>571.5</v>
      </c>
      <c r="F39" s="8"/>
      <c r="G39" s="28" t="s">
        <v>37</v>
      </c>
      <c r="H39" s="27">
        <f t="shared" si="0"/>
        <v>39.91739038339334</v>
      </c>
      <c r="I39" s="27">
        <f t="shared" si="1"/>
        <v>29.818894302054648</v>
      </c>
      <c r="J39" s="27">
        <f t="shared" si="2"/>
        <v>30.263715314551998</v>
      </c>
      <c r="K39" s="6"/>
      <c r="L39" s="28" t="s">
        <v>33</v>
      </c>
      <c r="M39" s="66">
        <v>37.19650350129031</v>
      </c>
      <c r="N39" s="66">
        <v>30.020740781304546</v>
      </c>
      <c r="O39" s="66">
        <v>32.782755717405145</v>
      </c>
    </row>
    <row r="40" spans="1:15" ht="12">
      <c r="A40" s="28" t="s">
        <v>38</v>
      </c>
      <c r="B40" s="20">
        <v>2677.1</v>
      </c>
      <c r="C40" s="20">
        <v>1289</v>
      </c>
      <c r="D40" s="20">
        <v>372.3</v>
      </c>
      <c r="E40" s="20">
        <v>1015.8</v>
      </c>
      <c r="F40" s="8"/>
      <c r="G40" s="28" t="s">
        <v>38</v>
      </c>
      <c r="H40" s="27">
        <f t="shared" si="0"/>
        <v>48.149116581375374</v>
      </c>
      <c r="I40" s="27">
        <f t="shared" si="1"/>
        <v>13.906839490493445</v>
      </c>
      <c r="J40" s="27">
        <f t="shared" si="2"/>
        <v>37.94404392813119</v>
      </c>
      <c r="K40" s="6"/>
      <c r="L40" s="28" t="s">
        <v>24</v>
      </c>
      <c r="M40" s="66">
        <v>33.745149619298154</v>
      </c>
      <c r="N40" s="66">
        <v>26.70737257866681</v>
      </c>
      <c r="O40" s="66">
        <v>39.54747780203504</v>
      </c>
    </row>
    <row r="41" spans="1:15" ht="12">
      <c r="A41" s="28" t="s">
        <v>39</v>
      </c>
      <c r="B41" s="20">
        <v>5239.5</v>
      </c>
      <c r="C41" s="20">
        <v>3370.7</v>
      </c>
      <c r="D41" s="20">
        <v>424.5</v>
      </c>
      <c r="E41" s="20">
        <v>1444.3</v>
      </c>
      <c r="F41" s="8"/>
      <c r="G41" s="28" t="s">
        <v>39</v>
      </c>
      <c r="H41" s="27">
        <f t="shared" si="0"/>
        <v>64.33247447275502</v>
      </c>
      <c r="I41" s="27">
        <f t="shared" si="1"/>
        <v>8.101918121958201</v>
      </c>
      <c r="J41" s="27">
        <f t="shared" si="2"/>
        <v>27.565607405286762</v>
      </c>
      <c r="K41" s="6"/>
      <c r="L41" s="28" t="s">
        <v>20</v>
      </c>
      <c r="M41" s="66">
        <v>29.77005201204489</v>
      </c>
      <c r="N41" s="66">
        <v>25.818961584086136</v>
      </c>
      <c r="O41" s="66">
        <v>44.41098640386896</v>
      </c>
    </row>
    <row r="42" spans="1:15" ht="12">
      <c r="A42" s="28" t="s">
        <v>40</v>
      </c>
      <c r="B42" s="20">
        <v>29015.8</v>
      </c>
      <c r="C42" s="20">
        <v>14708.3</v>
      </c>
      <c r="D42" s="20">
        <v>4866.5</v>
      </c>
      <c r="E42" s="20">
        <v>9441</v>
      </c>
      <c r="F42" s="1"/>
      <c r="G42" s="28" t="s">
        <v>40</v>
      </c>
      <c r="H42" s="27">
        <f t="shared" si="0"/>
        <v>50.69065819312236</v>
      </c>
      <c r="I42" s="27">
        <f t="shared" si="1"/>
        <v>16.77189669076848</v>
      </c>
      <c r="J42" s="27">
        <f t="shared" si="2"/>
        <v>32.537445116109154</v>
      </c>
      <c r="K42" s="6"/>
      <c r="L42" s="28" t="s">
        <v>23</v>
      </c>
      <c r="M42" s="66">
        <v>28.291259500542886</v>
      </c>
      <c r="N42" s="66">
        <v>34.07301845819761</v>
      </c>
      <c r="O42" s="66">
        <v>37.635722041259505</v>
      </c>
    </row>
    <row r="43" spans="1:15" ht="12">
      <c r="A43" s="28"/>
      <c r="B43" s="26"/>
      <c r="C43" s="26"/>
      <c r="D43" s="26"/>
      <c r="E43" s="26"/>
      <c r="F43" s="1"/>
      <c r="G43" s="28"/>
      <c r="H43" s="27"/>
      <c r="I43" s="27"/>
      <c r="J43" s="27"/>
      <c r="K43" s="6"/>
      <c r="L43" s="28"/>
      <c r="M43" s="66"/>
      <c r="N43" s="66"/>
      <c r="O43" s="66"/>
    </row>
    <row r="44" spans="1:15" ht="12">
      <c r="A44" s="28" t="s">
        <v>44</v>
      </c>
      <c r="B44" s="24">
        <v>173.7</v>
      </c>
      <c r="C44" s="24">
        <v>47.2</v>
      </c>
      <c r="D44" s="24">
        <v>67.9</v>
      </c>
      <c r="E44" s="24">
        <v>58.6</v>
      </c>
      <c r="F44" s="1"/>
      <c r="G44" s="28" t="s">
        <v>44</v>
      </c>
      <c r="H44" s="27">
        <f t="shared" si="0"/>
        <v>27.17328727691422</v>
      </c>
      <c r="I44" s="27">
        <f t="shared" si="1"/>
        <v>39.09038572251008</v>
      </c>
      <c r="J44" s="27">
        <f t="shared" si="2"/>
        <v>33.73632700057571</v>
      </c>
      <c r="K44" s="6"/>
      <c r="L44" s="28" t="s">
        <v>77</v>
      </c>
      <c r="M44" s="66">
        <v>28.963263279827906</v>
      </c>
      <c r="N44" s="66">
        <v>36.620883667052794</v>
      </c>
      <c r="O44" s="66">
        <v>34.415853053119314</v>
      </c>
    </row>
    <row r="45" spans="1:15" ht="14.25" customHeight="1">
      <c r="A45" s="29" t="s">
        <v>115</v>
      </c>
      <c r="B45" s="24">
        <v>567</v>
      </c>
      <c r="C45" s="24">
        <v>123.7</v>
      </c>
      <c r="D45" s="24">
        <v>290</v>
      </c>
      <c r="E45" s="24">
        <v>153.3</v>
      </c>
      <c r="F45" s="1"/>
      <c r="G45" s="29" t="s">
        <v>115</v>
      </c>
      <c r="H45" s="27">
        <f t="shared" si="0"/>
        <v>21.81657848324515</v>
      </c>
      <c r="I45" s="27">
        <f t="shared" si="1"/>
        <v>51.14638447971781</v>
      </c>
      <c r="J45" s="27">
        <f t="shared" si="2"/>
        <v>27.037037037037038</v>
      </c>
      <c r="K45" s="6"/>
      <c r="L45" s="29" t="s">
        <v>44</v>
      </c>
      <c r="M45" s="66">
        <v>27.17328727691422</v>
      </c>
      <c r="N45" s="66">
        <v>39.09038572251008</v>
      </c>
      <c r="O45" s="66">
        <v>33.73632700057571</v>
      </c>
    </row>
    <row r="46" spans="1:15" ht="12" customHeight="1">
      <c r="A46" s="28" t="s">
        <v>77</v>
      </c>
      <c r="B46" s="20">
        <v>2417.2</v>
      </c>
      <c r="C46" s="20">
        <v>700.1</v>
      </c>
      <c r="D46" s="20">
        <v>885.2</v>
      </c>
      <c r="E46" s="20">
        <v>831.9</v>
      </c>
      <c r="F46" s="8"/>
      <c r="G46" s="28" t="s">
        <v>77</v>
      </c>
      <c r="H46" s="27">
        <f t="shared" si="0"/>
        <v>28.963263279827906</v>
      </c>
      <c r="I46" s="27">
        <f t="shared" si="1"/>
        <v>36.620883667052794</v>
      </c>
      <c r="J46" s="27">
        <f t="shared" si="2"/>
        <v>34.415853053119314</v>
      </c>
      <c r="K46" s="6"/>
      <c r="L46" s="28" t="s">
        <v>45</v>
      </c>
      <c r="M46" s="66">
        <v>24.8007191072216</v>
      </c>
      <c r="N46" s="66">
        <v>50.1293205793562</v>
      </c>
      <c r="O46" s="66">
        <v>25.0699603134222</v>
      </c>
    </row>
    <row r="47" spans="1:15" ht="15.6" customHeight="1">
      <c r="A47" s="28" t="s">
        <v>45</v>
      </c>
      <c r="B47" s="24">
        <v>23584.8</v>
      </c>
      <c r="C47" s="24">
        <v>5849.2</v>
      </c>
      <c r="D47" s="24">
        <v>11822.9</v>
      </c>
      <c r="E47" s="24">
        <v>5912.7</v>
      </c>
      <c r="F47" s="8"/>
      <c r="G47" s="28" t="s">
        <v>45</v>
      </c>
      <c r="H47" s="27">
        <f t="shared" si="0"/>
        <v>24.8007191072216</v>
      </c>
      <c r="I47" s="27">
        <f t="shared" si="1"/>
        <v>50.1293205793562</v>
      </c>
      <c r="J47" s="27">
        <f t="shared" si="2"/>
        <v>25.0699603134222</v>
      </c>
      <c r="K47" s="6"/>
      <c r="L47" s="28" t="s">
        <v>115</v>
      </c>
      <c r="M47" s="66">
        <v>21.81657848324515</v>
      </c>
      <c r="N47" s="66">
        <v>51.14638447971781</v>
      </c>
      <c r="O47" s="66">
        <v>27.037037037037038</v>
      </c>
    </row>
    <row r="49" spans="1:14" ht="14.25">
      <c r="A49" s="11" t="s">
        <v>47</v>
      </c>
      <c r="B49" s="12"/>
      <c r="C49" s="8"/>
      <c r="D49" s="8"/>
      <c r="E49" s="8"/>
      <c r="I49" s="34"/>
      <c r="J49" s="34"/>
      <c r="K49" s="34"/>
      <c r="L49" s="34"/>
      <c r="M49" s="34"/>
      <c r="N49" s="34"/>
    </row>
    <row r="50" spans="1:14" ht="14.25">
      <c r="A50" s="11" t="s">
        <v>46</v>
      </c>
      <c r="B50" s="11" t="s">
        <v>48</v>
      </c>
      <c r="D50" s="1"/>
      <c r="I50" s="34"/>
      <c r="J50" s="34"/>
      <c r="K50" s="34"/>
      <c r="L50" s="34"/>
      <c r="M50" s="34"/>
      <c r="N50" s="34"/>
    </row>
    <row r="51" spans="1:14" ht="14.25">
      <c r="A51" s="1"/>
      <c r="I51" s="1"/>
      <c r="J51" s="8"/>
      <c r="K51" s="8"/>
      <c r="L51" s="8"/>
      <c r="M51" s="8"/>
      <c r="N51" s="34"/>
    </row>
    <row r="52" spans="1:14" ht="14.25">
      <c r="A52" s="28" t="s">
        <v>41</v>
      </c>
      <c r="B52" s="47" t="s">
        <v>46</v>
      </c>
      <c r="C52" s="47" t="s">
        <v>46</v>
      </c>
      <c r="D52" s="47" t="s">
        <v>46</v>
      </c>
      <c r="E52" s="47" t="s">
        <v>46</v>
      </c>
      <c r="I52" s="1"/>
      <c r="J52" s="1"/>
      <c r="K52" s="1"/>
      <c r="L52" s="1"/>
      <c r="M52" s="1"/>
      <c r="N52" s="34"/>
    </row>
    <row r="53" spans="1:14" ht="14.25">
      <c r="A53" s="28" t="s">
        <v>42</v>
      </c>
      <c r="B53" s="47" t="s">
        <v>46</v>
      </c>
      <c r="C53" s="47" t="s">
        <v>46</v>
      </c>
      <c r="D53" s="47" t="s">
        <v>46</v>
      </c>
      <c r="E53" s="47" t="s">
        <v>46</v>
      </c>
      <c r="I53" s="64"/>
      <c r="J53" s="1"/>
      <c r="K53" s="1"/>
      <c r="L53" s="1"/>
      <c r="M53" s="1"/>
      <c r="N53" s="34"/>
    </row>
    <row r="54" spans="1:14" ht="14.25">
      <c r="A54" s="28" t="s">
        <v>43</v>
      </c>
      <c r="B54" s="47" t="s">
        <v>46</v>
      </c>
      <c r="C54" s="47" t="s">
        <v>46</v>
      </c>
      <c r="D54" s="47" t="s">
        <v>46</v>
      </c>
      <c r="E54" s="47" t="s">
        <v>46</v>
      </c>
      <c r="I54" s="1"/>
      <c r="J54" s="1"/>
      <c r="K54" s="1"/>
      <c r="L54" s="1"/>
      <c r="M54" s="1"/>
      <c r="N54" s="34"/>
    </row>
    <row r="55" spans="1:14" ht="14.25">
      <c r="A55" s="1"/>
      <c r="B55" s="1"/>
      <c r="I55" s="34"/>
      <c r="J55" s="34"/>
      <c r="K55" s="34"/>
      <c r="L55" s="34"/>
      <c r="M55" s="34"/>
      <c r="N55" s="34"/>
    </row>
    <row r="56" spans="1:2" ht="14.25">
      <c r="A56" s="1"/>
      <c r="B56" s="1"/>
    </row>
    <row r="57" spans="1:2" ht="14.25">
      <c r="A57" s="1"/>
      <c r="B57" s="1"/>
    </row>
    <row r="58" spans="1:2" ht="14.25">
      <c r="A58" s="1"/>
      <c r="B58" s="1"/>
    </row>
    <row r="59" spans="1:2" ht="14.25">
      <c r="A59" s="1"/>
      <c r="B59" s="1"/>
    </row>
    <row r="60" spans="1:2" ht="14.25">
      <c r="A60" s="1"/>
      <c r="B60" s="1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 topLeftCell="A16">
      <selection activeCell="R29" sqref="R29"/>
    </sheetView>
  </sheetViews>
  <sheetFormatPr defaultColWidth="9.00390625" defaultRowHeight="14.25"/>
  <cols>
    <col min="1" max="1" width="45.25390625" style="2" customWidth="1"/>
    <col min="2" max="2" width="14.25390625" style="2" bestFit="1" customWidth="1"/>
    <col min="3" max="4" width="4.375" style="2" bestFit="1" customWidth="1"/>
    <col min="5" max="259" width="9.00390625" style="2" customWidth="1"/>
    <col min="260" max="260" width="52.375" style="2" bestFit="1" customWidth="1"/>
    <col min="261" max="515" width="9.00390625" style="2" customWidth="1"/>
    <col min="516" max="516" width="52.375" style="2" bestFit="1" customWidth="1"/>
    <col min="517" max="771" width="9.00390625" style="2" customWidth="1"/>
    <col min="772" max="772" width="52.375" style="2" bestFit="1" customWidth="1"/>
    <col min="773" max="1027" width="9.00390625" style="2" customWidth="1"/>
    <col min="1028" max="1028" width="52.375" style="2" bestFit="1" customWidth="1"/>
    <col min="1029" max="1283" width="9.00390625" style="2" customWidth="1"/>
    <col min="1284" max="1284" width="52.375" style="2" bestFit="1" customWidth="1"/>
    <col min="1285" max="1539" width="9.00390625" style="2" customWidth="1"/>
    <col min="1540" max="1540" width="52.375" style="2" bestFit="1" customWidth="1"/>
    <col min="1541" max="1795" width="9.00390625" style="2" customWidth="1"/>
    <col min="1796" max="1796" width="52.375" style="2" bestFit="1" customWidth="1"/>
    <col min="1797" max="2051" width="9.00390625" style="2" customWidth="1"/>
    <col min="2052" max="2052" width="52.375" style="2" bestFit="1" customWidth="1"/>
    <col min="2053" max="2307" width="9.00390625" style="2" customWidth="1"/>
    <col min="2308" max="2308" width="52.375" style="2" bestFit="1" customWidth="1"/>
    <col min="2309" max="2563" width="9.00390625" style="2" customWidth="1"/>
    <col min="2564" max="2564" width="52.375" style="2" bestFit="1" customWidth="1"/>
    <col min="2565" max="2819" width="9.00390625" style="2" customWidth="1"/>
    <col min="2820" max="2820" width="52.375" style="2" bestFit="1" customWidth="1"/>
    <col min="2821" max="3075" width="9.00390625" style="2" customWidth="1"/>
    <col min="3076" max="3076" width="52.375" style="2" bestFit="1" customWidth="1"/>
    <col min="3077" max="3331" width="9.00390625" style="2" customWidth="1"/>
    <col min="3332" max="3332" width="52.375" style="2" bestFit="1" customWidth="1"/>
    <col min="3333" max="3587" width="9.00390625" style="2" customWidth="1"/>
    <col min="3588" max="3588" width="52.375" style="2" bestFit="1" customWidth="1"/>
    <col min="3589" max="3843" width="9.00390625" style="2" customWidth="1"/>
    <col min="3844" max="3844" width="52.375" style="2" bestFit="1" customWidth="1"/>
    <col min="3845" max="4099" width="9.00390625" style="2" customWidth="1"/>
    <col min="4100" max="4100" width="52.375" style="2" bestFit="1" customWidth="1"/>
    <col min="4101" max="4355" width="9.00390625" style="2" customWidth="1"/>
    <col min="4356" max="4356" width="52.375" style="2" bestFit="1" customWidth="1"/>
    <col min="4357" max="4611" width="9.00390625" style="2" customWidth="1"/>
    <col min="4612" max="4612" width="52.375" style="2" bestFit="1" customWidth="1"/>
    <col min="4613" max="4867" width="9.00390625" style="2" customWidth="1"/>
    <col min="4868" max="4868" width="52.375" style="2" bestFit="1" customWidth="1"/>
    <col min="4869" max="5123" width="9.00390625" style="2" customWidth="1"/>
    <col min="5124" max="5124" width="52.375" style="2" bestFit="1" customWidth="1"/>
    <col min="5125" max="5379" width="9.00390625" style="2" customWidth="1"/>
    <col min="5380" max="5380" width="52.375" style="2" bestFit="1" customWidth="1"/>
    <col min="5381" max="5635" width="9.00390625" style="2" customWidth="1"/>
    <col min="5636" max="5636" width="52.375" style="2" bestFit="1" customWidth="1"/>
    <col min="5637" max="5891" width="9.00390625" style="2" customWidth="1"/>
    <col min="5892" max="5892" width="52.375" style="2" bestFit="1" customWidth="1"/>
    <col min="5893" max="6147" width="9.00390625" style="2" customWidth="1"/>
    <col min="6148" max="6148" width="52.375" style="2" bestFit="1" customWidth="1"/>
    <col min="6149" max="6403" width="9.00390625" style="2" customWidth="1"/>
    <col min="6404" max="6404" width="52.375" style="2" bestFit="1" customWidth="1"/>
    <col min="6405" max="6659" width="9.00390625" style="2" customWidth="1"/>
    <col min="6660" max="6660" width="52.375" style="2" bestFit="1" customWidth="1"/>
    <col min="6661" max="6915" width="9.00390625" style="2" customWidth="1"/>
    <col min="6916" max="6916" width="52.375" style="2" bestFit="1" customWidth="1"/>
    <col min="6917" max="7171" width="9.00390625" style="2" customWidth="1"/>
    <col min="7172" max="7172" width="52.375" style="2" bestFit="1" customWidth="1"/>
    <col min="7173" max="7427" width="9.00390625" style="2" customWidth="1"/>
    <col min="7428" max="7428" width="52.375" style="2" bestFit="1" customWidth="1"/>
    <col min="7429" max="7683" width="9.00390625" style="2" customWidth="1"/>
    <col min="7684" max="7684" width="52.375" style="2" bestFit="1" customWidth="1"/>
    <col min="7685" max="7939" width="9.00390625" style="2" customWidth="1"/>
    <col min="7940" max="7940" width="52.375" style="2" bestFit="1" customWidth="1"/>
    <col min="7941" max="8195" width="9.00390625" style="2" customWidth="1"/>
    <col min="8196" max="8196" width="52.375" style="2" bestFit="1" customWidth="1"/>
    <col min="8197" max="8451" width="9.00390625" style="2" customWidth="1"/>
    <col min="8452" max="8452" width="52.375" style="2" bestFit="1" customWidth="1"/>
    <col min="8453" max="8707" width="9.00390625" style="2" customWidth="1"/>
    <col min="8708" max="8708" width="52.375" style="2" bestFit="1" customWidth="1"/>
    <col min="8709" max="8963" width="9.00390625" style="2" customWidth="1"/>
    <col min="8964" max="8964" width="52.375" style="2" bestFit="1" customWidth="1"/>
    <col min="8965" max="9219" width="9.00390625" style="2" customWidth="1"/>
    <col min="9220" max="9220" width="52.375" style="2" bestFit="1" customWidth="1"/>
    <col min="9221" max="9475" width="9.00390625" style="2" customWidth="1"/>
    <col min="9476" max="9476" width="52.375" style="2" bestFit="1" customWidth="1"/>
    <col min="9477" max="9731" width="9.00390625" style="2" customWidth="1"/>
    <col min="9732" max="9732" width="52.375" style="2" bestFit="1" customWidth="1"/>
    <col min="9733" max="9987" width="9.00390625" style="2" customWidth="1"/>
    <col min="9988" max="9988" width="52.375" style="2" bestFit="1" customWidth="1"/>
    <col min="9989" max="10243" width="9.00390625" style="2" customWidth="1"/>
    <col min="10244" max="10244" width="52.375" style="2" bestFit="1" customWidth="1"/>
    <col min="10245" max="10499" width="9.00390625" style="2" customWidth="1"/>
    <col min="10500" max="10500" width="52.375" style="2" bestFit="1" customWidth="1"/>
    <col min="10501" max="10755" width="9.00390625" style="2" customWidth="1"/>
    <col min="10756" max="10756" width="52.375" style="2" bestFit="1" customWidth="1"/>
    <col min="10757" max="11011" width="9.00390625" style="2" customWidth="1"/>
    <col min="11012" max="11012" width="52.375" style="2" bestFit="1" customWidth="1"/>
    <col min="11013" max="11267" width="9.00390625" style="2" customWidth="1"/>
    <col min="11268" max="11268" width="52.375" style="2" bestFit="1" customWidth="1"/>
    <col min="11269" max="11523" width="9.00390625" style="2" customWidth="1"/>
    <col min="11524" max="11524" width="52.375" style="2" bestFit="1" customWidth="1"/>
    <col min="11525" max="11779" width="9.00390625" style="2" customWidth="1"/>
    <col min="11780" max="11780" width="52.375" style="2" bestFit="1" customWidth="1"/>
    <col min="11781" max="12035" width="9.00390625" style="2" customWidth="1"/>
    <col min="12036" max="12036" width="52.375" style="2" bestFit="1" customWidth="1"/>
    <col min="12037" max="12291" width="9.00390625" style="2" customWidth="1"/>
    <col min="12292" max="12292" width="52.375" style="2" bestFit="1" customWidth="1"/>
    <col min="12293" max="12547" width="9.00390625" style="2" customWidth="1"/>
    <col min="12548" max="12548" width="52.375" style="2" bestFit="1" customWidth="1"/>
    <col min="12549" max="12803" width="9.00390625" style="2" customWidth="1"/>
    <col min="12804" max="12804" width="52.375" style="2" bestFit="1" customWidth="1"/>
    <col min="12805" max="13059" width="9.00390625" style="2" customWidth="1"/>
    <col min="13060" max="13060" width="52.375" style="2" bestFit="1" customWidth="1"/>
    <col min="13061" max="13315" width="9.00390625" style="2" customWidth="1"/>
    <col min="13316" max="13316" width="52.375" style="2" bestFit="1" customWidth="1"/>
    <col min="13317" max="13571" width="9.00390625" style="2" customWidth="1"/>
    <col min="13572" max="13572" width="52.375" style="2" bestFit="1" customWidth="1"/>
    <col min="13573" max="13827" width="9.00390625" style="2" customWidth="1"/>
    <col min="13828" max="13828" width="52.375" style="2" bestFit="1" customWidth="1"/>
    <col min="13829" max="14083" width="9.00390625" style="2" customWidth="1"/>
    <col min="14084" max="14084" width="52.375" style="2" bestFit="1" customWidth="1"/>
    <col min="14085" max="14339" width="9.00390625" style="2" customWidth="1"/>
    <col min="14340" max="14340" width="52.375" style="2" bestFit="1" customWidth="1"/>
    <col min="14341" max="14595" width="9.00390625" style="2" customWidth="1"/>
    <col min="14596" max="14596" width="52.375" style="2" bestFit="1" customWidth="1"/>
    <col min="14597" max="14851" width="9.00390625" style="2" customWidth="1"/>
    <col min="14852" max="14852" width="52.375" style="2" bestFit="1" customWidth="1"/>
    <col min="14853" max="15107" width="9.00390625" style="2" customWidth="1"/>
    <col min="15108" max="15108" width="52.375" style="2" bestFit="1" customWidth="1"/>
    <col min="15109" max="15363" width="9.00390625" style="2" customWidth="1"/>
    <col min="15364" max="15364" width="52.375" style="2" bestFit="1" customWidth="1"/>
    <col min="15365" max="15619" width="9.00390625" style="2" customWidth="1"/>
    <col min="15620" max="15620" width="52.375" style="2" bestFit="1" customWidth="1"/>
    <col min="15621" max="15875" width="9.00390625" style="2" customWidth="1"/>
    <col min="15876" max="15876" width="52.375" style="2" bestFit="1" customWidth="1"/>
    <col min="15877" max="16131" width="9.00390625" style="2" customWidth="1"/>
    <col min="16132" max="16132" width="52.375" style="2" bestFit="1" customWidth="1"/>
    <col min="16133" max="16384" width="9.00390625" style="2" customWidth="1"/>
  </cols>
  <sheetData>
    <row r="1" spans="1:5" ht="12">
      <c r="A1" s="74" t="s">
        <v>87</v>
      </c>
      <c r="C1" s="1"/>
      <c r="D1" s="1"/>
      <c r="E1" s="72" t="s">
        <v>111</v>
      </c>
    </row>
    <row r="2" ht="17.25" customHeight="1">
      <c r="E2" s="54" t="s">
        <v>156</v>
      </c>
    </row>
    <row r="3" spans="1:5" ht="12">
      <c r="A3" s="1" t="s">
        <v>1</v>
      </c>
      <c r="B3" s="3">
        <v>43858.948933472224</v>
      </c>
      <c r="C3" s="1"/>
      <c r="D3" s="1"/>
      <c r="E3" s="3"/>
    </row>
    <row r="4" spans="1:5" ht="12">
      <c r="A4" s="1" t="s">
        <v>2</v>
      </c>
      <c r="B4" s="39" t="s">
        <v>3</v>
      </c>
      <c r="C4" s="1"/>
      <c r="D4" s="1"/>
      <c r="E4" s="1"/>
    </row>
    <row r="5" ht="12">
      <c r="B5" s="18"/>
    </row>
    <row r="6" spans="1:5" ht="12">
      <c r="A6" s="1" t="s">
        <v>65</v>
      </c>
      <c r="B6" s="39" t="s">
        <v>5</v>
      </c>
      <c r="C6" s="1"/>
      <c r="D6" s="1"/>
      <c r="E6" s="1"/>
    </row>
    <row r="7" spans="1:5" ht="12">
      <c r="A7" s="1" t="s">
        <v>54</v>
      </c>
      <c r="B7" s="39" t="s">
        <v>79</v>
      </c>
      <c r="C7" s="1"/>
      <c r="D7" s="1"/>
      <c r="E7" s="1"/>
    </row>
    <row r="8" spans="1:5" ht="12">
      <c r="A8" s="1" t="s">
        <v>64</v>
      </c>
      <c r="B8" s="39" t="s">
        <v>133</v>
      </c>
      <c r="C8" s="1"/>
      <c r="D8" s="1"/>
      <c r="E8" s="1"/>
    </row>
    <row r="9" spans="1:5" ht="12">
      <c r="A9" s="1" t="s">
        <v>62</v>
      </c>
      <c r="B9" s="39" t="s">
        <v>88</v>
      </c>
      <c r="C9" s="1"/>
      <c r="D9" s="1"/>
      <c r="E9" s="1"/>
    </row>
    <row r="10" ht="12"/>
    <row r="11" spans="1:15" ht="12">
      <c r="A11" s="4" t="s">
        <v>89</v>
      </c>
      <c r="B11" s="4"/>
      <c r="C11" s="4" t="s">
        <v>134</v>
      </c>
      <c r="D11" s="4" t="s">
        <v>135</v>
      </c>
      <c r="E11" s="4" t="s">
        <v>90</v>
      </c>
      <c r="F11" s="4" t="s">
        <v>91</v>
      </c>
      <c r="G11" s="4" t="s">
        <v>92</v>
      </c>
      <c r="H11" s="4" t="s">
        <v>93</v>
      </c>
      <c r="I11" s="4" t="s">
        <v>94</v>
      </c>
      <c r="J11" s="4" t="s">
        <v>95</v>
      </c>
      <c r="K11" s="4" t="s">
        <v>96</v>
      </c>
      <c r="L11" s="4" t="s">
        <v>97</v>
      </c>
      <c r="M11" s="4" t="s">
        <v>98</v>
      </c>
      <c r="N11" s="4" t="s">
        <v>8</v>
      </c>
      <c r="O11" s="4" t="s">
        <v>132</v>
      </c>
    </row>
    <row r="12" spans="1:16" ht="12">
      <c r="A12" s="4" t="s">
        <v>99</v>
      </c>
      <c r="B12" s="4" t="s">
        <v>105</v>
      </c>
      <c r="C12" s="5">
        <v>60.9</v>
      </c>
      <c r="D12" s="5">
        <v>62.4</v>
      </c>
      <c r="E12" s="5">
        <v>62</v>
      </c>
      <c r="F12" s="5">
        <v>60.5</v>
      </c>
      <c r="G12" s="5">
        <v>60.4</v>
      </c>
      <c r="H12" s="5">
        <v>60.4</v>
      </c>
      <c r="I12" s="5">
        <v>59.9</v>
      </c>
      <c r="J12" s="5">
        <v>60.4</v>
      </c>
      <c r="K12" s="5">
        <v>61.5</v>
      </c>
      <c r="L12" s="5">
        <v>62.6</v>
      </c>
      <c r="M12" s="5">
        <v>63.9</v>
      </c>
      <c r="N12" s="5">
        <v>65.3</v>
      </c>
      <c r="O12" s="5">
        <v>66.4</v>
      </c>
      <c r="P12" s="14"/>
    </row>
    <row r="13" spans="1:18" ht="12">
      <c r="A13" s="4" t="s">
        <v>100</v>
      </c>
      <c r="B13" s="4" t="s">
        <v>106</v>
      </c>
      <c r="C13" s="5">
        <v>58</v>
      </c>
      <c r="D13" s="5">
        <v>58.9</v>
      </c>
      <c r="E13" s="5">
        <v>59.5</v>
      </c>
      <c r="F13" s="5">
        <v>56</v>
      </c>
      <c r="G13" s="5">
        <v>55.5</v>
      </c>
      <c r="H13" s="5">
        <v>54.7</v>
      </c>
      <c r="I13" s="5">
        <v>53.7</v>
      </c>
      <c r="J13" s="5">
        <v>52.9</v>
      </c>
      <c r="K13" s="5">
        <v>53.7</v>
      </c>
      <c r="L13" s="5">
        <v>54.1</v>
      </c>
      <c r="M13" s="5">
        <v>55.1</v>
      </c>
      <c r="N13" s="5">
        <v>56.9</v>
      </c>
      <c r="O13" s="5">
        <v>58.3</v>
      </c>
      <c r="P13" s="14"/>
      <c r="R13" s="14"/>
    </row>
    <row r="14" spans="1:18" ht="12">
      <c r="A14" s="4" t="s">
        <v>101</v>
      </c>
      <c r="B14" s="4" t="s">
        <v>104</v>
      </c>
      <c r="C14" s="5">
        <v>57.5</v>
      </c>
      <c r="D14" s="5">
        <v>58.4</v>
      </c>
      <c r="E14" s="5">
        <v>58.8</v>
      </c>
      <c r="F14" s="5">
        <v>57.7</v>
      </c>
      <c r="G14" s="5">
        <v>57.4</v>
      </c>
      <c r="H14" s="5">
        <v>57.4</v>
      </c>
      <c r="I14" s="5">
        <v>57.3</v>
      </c>
      <c r="J14" s="5">
        <v>57.2</v>
      </c>
      <c r="K14" s="5">
        <v>57.6</v>
      </c>
      <c r="L14" s="5">
        <v>58.3</v>
      </c>
      <c r="M14" s="5">
        <v>59.1</v>
      </c>
      <c r="N14" s="5">
        <v>60</v>
      </c>
      <c r="O14" s="5">
        <v>60.6</v>
      </c>
      <c r="P14" s="14"/>
      <c r="R14" s="14"/>
    </row>
    <row r="15" spans="3:15" ht="12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4" ht="12">
      <c r="A16" s="1"/>
      <c r="B16" s="1"/>
      <c r="C16" s="1"/>
      <c r="D16" s="1"/>
    </row>
    <row r="17" spans="1:7" ht="12">
      <c r="A17" s="1"/>
      <c r="B17" s="1"/>
      <c r="C17" s="1"/>
      <c r="D17" s="1"/>
      <c r="E17" s="16"/>
      <c r="G17" s="1"/>
    </row>
    <row r="18" spans="1:5" ht="12">
      <c r="A18" s="1"/>
      <c r="B18" s="1"/>
      <c r="C18" s="1"/>
      <c r="D18" s="1"/>
      <c r="E18" s="1"/>
    </row>
    <row r="19" spans="1:5" ht="12">
      <c r="A19" s="1"/>
      <c r="B19" s="1"/>
      <c r="C19" s="1"/>
      <c r="D19" s="1"/>
      <c r="E19" s="1"/>
    </row>
    <row r="20" spans="1:5" ht="12">
      <c r="A20" s="1"/>
      <c r="B20" s="1"/>
      <c r="C20" s="1"/>
      <c r="D20" s="1"/>
      <c r="E20" s="1"/>
    </row>
    <row r="21" spans="1:5" ht="12">
      <c r="A21" s="1"/>
      <c r="B21" s="1"/>
      <c r="C21" s="1"/>
      <c r="D21" s="1"/>
      <c r="E21" s="1"/>
    </row>
    <row r="22" spans="1:5" ht="12">
      <c r="A22" s="1"/>
      <c r="B22" s="1"/>
      <c r="C22" s="1"/>
      <c r="D22" s="1"/>
      <c r="E22" s="1"/>
    </row>
    <row r="23" spans="1:5" ht="12">
      <c r="A23" s="1"/>
      <c r="B23" s="1"/>
      <c r="C23" s="1"/>
      <c r="D23" s="1"/>
      <c r="E23" s="1"/>
    </row>
    <row r="24" spans="1:5" ht="12">
      <c r="A24" s="1"/>
      <c r="B24" s="1"/>
      <c r="C24" s="1"/>
      <c r="D24" s="1"/>
      <c r="E24" s="1"/>
    </row>
    <row r="25" spans="1:5" ht="12">
      <c r="A25" s="1"/>
      <c r="B25" s="1"/>
      <c r="C25" s="1"/>
      <c r="D25" s="1"/>
      <c r="E25" s="1"/>
    </row>
    <row r="26" spans="1:5" ht="12">
      <c r="A26" s="1"/>
      <c r="B26" s="1"/>
      <c r="C26" s="1"/>
      <c r="D26" s="1"/>
      <c r="E26" s="1"/>
    </row>
    <row r="27" spans="1:5" ht="12">
      <c r="A27" s="1"/>
      <c r="B27" s="1"/>
      <c r="C27" s="1"/>
      <c r="D27" s="1"/>
      <c r="E27" s="1"/>
    </row>
    <row r="28" spans="1:5" ht="12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 topLeftCell="A2">
      <selection activeCell="H37" sqref="H37"/>
    </sheetView>
  </sheetViews>
  <sheetFormatPr defaultColWidth="9.00390625" defaultRowHeight="14.25"/>
  <cols>
    <col min="1" max="4" width="9.00390625" style="2" customWidth="1"/>
    <col min="5" max="5" width="11.625" style="2" customWidth="1"/>
    <col min="6" max="16384" width="9.00390625" style="2" customWidth="1"/>
  </cols>
  <sheetData>
    <row r="1" spans="1:19" ht="12">
      <c r="A1" s="74" t="s">
        <v>87</v>
      </c>
      <c r="R1" s="9"/>
      <c r="S1" s="10" t="s">
        <v>59</v>
      </c>
    </row>
    <row r="2" spans="9:19" ht="12">
      <c r="I2" s="40"/>
      <c r="J2" s="41"/>
      <c r="R2" s="48"/>
      <c r="S2" s="46" t="s">
        <v>145</v>
      </c>
    </row>
    <row r="3" spans="1:10" ht="12">
      <c r="A3" s="1"/>
      <c r="B3" s="89"/>
      <c r="I3" s="39"/>
      <c r="J3" s="75" t="s">
        <v>112</v>
      </c>
    </row>
    <row r="4" spans="1:9" ht="15.75" customHeight="1">
      <c r="A4" s="1" t="s">
        <v>1</v>
      </c>
      <c r="B4" s="3">
        <v>43858.948933472224</v>
      </c>
      <c r="I4" s="40"/>
    </row>
    <row r="5" spans="1:10" ht="12">
      <c r="A5" s="1" t="s">
        <v>2</v>
      </c>
      <c r="B5" s="1" t="s">
        <v>3</v>
      </c>
      <c r="J5" s="54" t="s">
        <v>156</v>
      </c>
    </row>
    <row r="6" ht="12">
      <c r="J6" s="39" t="s">
        <v>149</v>
      </c>
    </row>
    <row r="7" spans="1:10" ht="12">
      <c r="A7" s="1" t="s">
        <v>54</v>
      </c>
      <c r="B7" s="1" t="s">
        <v>79</v>
      </c>
      <c r="J7" s="39" t="s">
        <v>186</v>
      </c>
    </row>
    <row r="8" spans="1:11" ht="13.5">
      <c r="A8" s="1" t="s">
        <v>103</v>
      </c>
      <c r="B8" s="1" t="s">
        <v>136</v>
      </c>
      <c r="J8" s="40" t="s">
        <v>209</v>
      </c>
      <c r="K8" s="46"/>
    </row>
    <row r="9" spans="1:10" ht="13.5">
      <c r="A9" s="1" t="s">
        <v>62</v>
      </c>
      <c r="B9" s="1" t="s">
        <v>88</v>
      </c>
      <c r="J9" s="40" t="s">
        <v>210</v>
      </c>
    </row>
    <row r="10" spans="1:10" ht="12">
      <c r="A10" s="1"/>
      <c r="B10" s="1"/>
      <c r="J10" s="40"/>
    </row>
    <row r="11" spans="1:10" ht="12">
      <c r="A11" s="1"/>
      <c r="B11" s="16" t="s">
        <v>188</v>
      </c>
      <c r="F11" s="72" t="s">
        <v>194</v>
      </c>
      <c r="J11" s="40"/>
    </row>
    <row r="12" ht="12"/>
    <row r="13" spans="1:9" ht="12">
      <c r="A13" s="4"/>
      <c r="B13" s="4" t="s">
        <v>66</v>
      </c>
      <c r="C13" s="4" t="s">
        <v>67</v>
      </c>
      <c r="E13" s="4"/>
      <c r="F13" s="4" t="s">
        <v>125</v>
      </c>
      <c r="G13" s="4" t="s">
        <v>126</v>
      </c>
      <c r="I13" s="14"/>
    </row>
    <row r="14" spans="1:9" ht="12">
      <c r="A14" s="4" t="s">
        <v>133</v>
      </c>
      <c r="B14" s="5">
        <v>73.3</v>
      </c>
      <c r="C14" s="5">
        <v>60.3</v>
      </c>
      <c r="E14" s="4" t="s">
        <v>49</v>
      </c>
      <c r="F14" s="5">
        <v>73.3</v>
      </c>
      <c r="G14" s="5">
        <v>60.3</v>
      </c>
      <c r="H14" s="14">
        <f>F14-G14</f>
        <v>13</v>
      </c>
      <c r="I14" s="14"/>
    </row>
    <row r="15" spans="1:9" ht="12">
      <c r="A15" s="4" t="s">
        <v>13</v>
      </c>
      <c r="B15" s="5">
        <v>62.7</v>
      </c>
      <c r="C15" s="5">
        <v>53.5</v>
      </c>
      <c r="E15" s="4"/>
      <c r="F15" s="5"/>
      <c r="G15" s="5"/>
      <c r="H15" s="14"/>
      <c r="I15" s="14"/>
    </row>
    <row r="16" spans="1:9" ht="12">
      <c r="A16" s="4" t="s">
        <v>14</v>
      </c>
      <c r="B16" s="87" t="s">
        <v>46</v>
      </c>
      <c r="C16" s="87" t="s">
        <v>46</v>
      </c>
      <c r="E16" s="4" t="s">
        <v>40</v>
      </c>
      <c r="F16" s="5">
        <v>84.2</v>
      </c>
      <c r="G16" s="5">
        <v>72</v>
      </c>
      <c r="H16" s="14">
        <f aca="true" t="shared" si="0" ref="H16:H41">F16-G16</f>
        <v>12.200000000000003</v>
      </c>
      <c r="I16" s="14"/>
    </row>
    <row r="17" spans="1:9" ht="12">
      <c r="A17" s="4" t="s">
        <v>15</v>
      </c>
      <c r="B17" s="5">
        <v>76.1</v>
      </c>
      <c r="C17" s="5">
        <v>55.4</v>
      </c>
      <c r="E17" s="4" t="s">
        <v>34</v>
      </c>
      <c r="F17" s="5">
        <v>82.1</v>
      </c>
      <c r="G17" s="5">
        <v>77.4</v>
      </c>
      <c r="H17" s="14">
        <f t="shared" si="0"/>
        <v>4.699999999999989</v>
      </c>
      <c r="I17" s="14"/>
    </row>
    <row r="18" spans="1:9" ht="12">
      <c r="A18" s="4" t="s">
        <v>16</v>
      </c>
      <c r="B18" s="5">
        <v>72.2</v>
      </c>
      <c r="C18" s="5">
        <v>62.4</v>
      </c>
      <c r="E18" s="4" t="s">
        <v>19</v>
      </c>
      <c r="F18" s="5">
        <v>77.1</v>
      </c>
      <c r="G18" s="5">
        <v>64.3</v>
      </c>
      <c r="H18" s="14">
        <f t="shared" si="0"/>
        <v>12.799999999999997</v>
      </c>
      <c r="I18" s="14"/>
    </row>
    <row r="19" spans="1:9" ht="12">
      <c r="A19" s="4" t="s">
        <v>60</v>
      </c>
      <c r="B19" s="5">
        <v>74.9</v>
      </c>
      <c r="C19" s="5">
        <v>61.6</v>
      </c>
      <c r="E19" s="4" t="s">
        <v>30</v>
      </c>
      <c r="F19" s="5">
        <v>76.7</v>
      </c>
      <c r="G19" s="5">
        <v>63.6</v>
      </c>
      <c r="H19" s="14">
        <f t="shared" si="0"/>
        <v>13.100000000000001</v>
      </c>
      <c r="I19" s="14"/>
    </row>
    <row r="20" spans="1:9" ht="12">
      <c r="A20" s="4" t="s">
        <v>18</v>
      </c>
      <c r="B20" s="5">
        <v>65.4</v>
      </c>
      <c r="C20" s="5">
        <v>55.8</v>
      </c>
      <c r="E20" s="4" t="s">
        <v>15</v>
      </c>
      <c r="F20" s="5">
        <v>76.1</v>
      </c>
      <c r="G20" s="5">
        <v>55.4</v>
      </c>
      <c r="H20" s="14">
        <f t="shared" si="0"/>
        <v>20.699999999999996</v>
      </c>
      <c r="I20" s="14"/>
    </row>
    <row r="21" spans="1:9" ht="12">
      <c r="A21" s="4" t="s">
        <v>19</v>
      </c>
      <c r="B21" s="5">
        <v>77.1</v>
      </c>
      <c r="C21" s="5">
        <v>64.3</v>
      </c>
      <c r="E21" s="4" t="s">
        <v>29</v>
      </c>
      <c r="F21" s="5">
        <v>75.7</v>
      </c>
      <c r="G21" s="5">
        <v>54.1</v>
      </c>
      <c r="H21" s="14">
        <f t="shared" si="0"/>
        <v>21.6</v>
      </c>
      <c r="I21" s="14"/>
    </row>
    <row r="22" spans="1:9" ht="12">
      <c r="A22" s="4" t="s">
        <v>20</v>
      </c>
      <c r="B22" s="5">
        <v>63.5</v>
      </c>
      <c r="C22" s="5">
        <v>40.4</v>
      </c>
      <c r="E22" s="4" t="s">
        <v>31</v>
      </c>
      <c r="F22" s="5">
        <v>75.3</v>
      </c>
      <c r="G22" s="5">
        <v>63.8</v>
      </c>
      <c r="H22" s="14">
        <f t="shared" si="0"/>
        <v>11.5</v>
      </c>
      <c r="I22" s="14"/>
    </row>
    <row r="23" spans="1:9" ht="12">
      <c r="A23" s="4" t="s">
        <v>21</v>
      </c>
      <c r="B23" s="5">
        <v>68.9</v>
      </c>
      <c r="C23" s="5">
        <v>54</v>
      </c>
      <c r="E23" s="4" t="s">
        <v>60</v>
      </c>
      <c r="F23" s="5">
        <v>74.9</v>
      </c>
      <c r="G23" s="5">
        <v>61.6</v>
      </c>
      <c r="H23" s="14">
        <f t="shared" si="0"/>
        <v>13.300000000000004</v>
      </c>
      <c r="I23" s="14"/>
    </row>
    <row r="24" spans="1:9" ht="12">
      <c r="A24" s="4" t="s">
        <v>22</v>
      </c>
      <c r="B24" s="5">
        <v>57.4</v>
      </c>
      <c r="C24" s="5">
        <v>51.9</v>
      </c>
      <c r="E24" s="4" t="s">
        <v>32</v>
      </c>
      <c r="F24" s="5">
        <v>74.5</v>
      </c>
      <c r="G24" s="5">
        <v>63.5</v>
      </c>
      <c r="H24" s="14">
        <f t="shared" si="0"/>
        <v>11</v>
      </c>
      <c r="I24" s="14"/>
    </row>
    <row r="25" spans="1:9" ht="12">
      <c r="A25" s="4" t="s">
        <v>23</v>
      </c>
      <c r="B25" s="5">
        <v>65.7</v>
      </c>
      <c r="C25" s="5">
        <v>62.9</v>
      </c>
      <c r="E25" s="4" t="s">
        <v>37</v>
      </c>
      <c r="F25" s="5">
        <v>73.8</v>
      </c>
      <c r="G25" s="5">
        <v>30.9</v>
      </c>
      <c r="H25" s="14">
        <f t="shared" si="0"/>
        <v>42.9</v>
      </c>
      <c r="I25" s="14"/>
    </row>
    <row r="26" spans="1:9" ht="12">
      <c r="A26" s="4" t="s">
        <v>24</v>
      </c>
      <c r="B26" s="5">
        <v>71.8</v>
      </c>
      <c r="C26" s="5">
        <v>51.9</v>
      </c>
      <c r="E26" s="4" t="s">
        <v>38</v>
      </c>
      <c r="F26" s="5">
        <v>73</v>
      </c>
      <c r="G26" s="5">
        <v>65.5</v>
      </c>
      <c r="H26" s="14">
        <f t="shared" si="0"/>
        <v>7.5</v>
      </c>
      <c r="I26" s="14"/>
    </row>
    <row r="27" spans="1:9" ht="12">
      <c r="A27" s="4" t="s">
        <v>25</v>
      </c>
      <c r="B27" s="5">
        <v>66.6</v>
      </c>
      <c r="C27" s="5">
        <v>55.8</v>
      </c>
      <c r="E27" s="4" t="s">
        <v>16</v>
      </c>
      <c r="F27" s="5">
        <v>72.2</v>
      </c>
      <c r="G27" s="5">
        <v>62.4</v>
      </c>
      <c r="H27" s="14">
        <f t="shared" si="0"/>
        <v>9.800000000000004</v>
      </c>
      <c r="I27" s="14"/>
    </row>
    <row r="28" spans="1:9" ht="12">
      <c r="A28" s="4" t="s">
        <v>26</v>
      </c>
      <c r="B28" s="5">
        <v>50.4</v>
      </c>
      <c r="C28" s="5">
        <v>39.2</v>
      </c>
      <c r="E28" s="4" t="s">
        <v>24</v>
      </c>
      <c r="F28" s="5">
        <v>71.8</v>
      </c>
      <c r="G28" s="5">
        <v>51.9</v>
      </c>
      <c r="H28" s="14">
        <f t="shared" si="0"/>
        <v>19.9</v>
      </c>
      <c r="I28" s="14"/>
    </row>
    <row r="29" spans="1:9" ht="12">
      <c r="A29" s="4" t="s">
        <v>27</v>
      </c>
      <c r="B29" s="49">
        <v>60.3</v>
      </c>
      <c r="C29" s="49">
        <v>58.1</v>
      </c>
      <c r="E29" s="4" t="s">
        <v>28</v>
      </c>
      <c r="F29" s="5">
        <v>71.7</v>
      </c>
      <c r="G29" s="5">
        <v>64.9</v>
      </c>
      <c r="H29" s="14">
        <f t="shared" si="0"/>
        <v>6.799999999999997</v>
      </c>
      <c r="I29" s="14"/>
    </row>
    <row r="30" spans="1:9" ht="12">
      <c r="A30" s="4" t="s">
        <v>28</v>
      </c>
      <c r="B30" s="5">
        <v>71.7</v>
      </c>
      <c r="C30" s="5">
        <v>64.9</v>
      </c>
      <c r="E30" s="4" t="s">
        <v>39</v>
      </c>
      <c r="F30" s="5">
        <v>69.7</v>
      </c>
      <c r="G30" s="5">
        <v>63.7</v>
      </c>
      <c r="H30" s="14">
        <f t="shared" si="0"/>
        <v>6</v>
      </c>
      <c r="I30" s="14"/>
    </row>
    <row r="31" spans="1:9" ht="12">
      <c r="A31" s="4" t="s">
        <v>29</v>
      </c>
      <c r="B31" s="5">
        <v>75.7</v>
      </c>
      <c r="C31" s="5">
        <v>54.1</v>
      </c>
      <c r="E31" s="4" t="s">
        <v>21</v>
      </c>
      <c r="F31" s="5">
        <v>68.9</v>
      </c>
      <c r="G31" s="5">
        <v>54</v>
      </c>
      <c r="H31" s="14">
        <f t="shared" si="0"/>
        <v>14.900000000000006</v>
      </c>
      <c r="I31" s="14"/>
    </row>
    <row r="32" spans="1:9" ht="12">
      <c r="A32" s="4" t="s">
        <v>30</v>
      </c>
      <c r="B32" s="5">
        <v>76.7</v>
      </c>
      <c r="C32" s="5">
        <v>63.6</v>
      </c>
      <c r="E32" s="4" t="s">
        <v>25</v>
      </c>
      <c r="F32" s="5">
        <v>66.6</v>
      </c>
      <c r="G32" s="5">
        <v>55.8</v>
      </c>
      <c r="H32" s="14">
        <f t="shared" si="0"/>
        <v>10.799999999999997</v>
      </c>
      <c r="I32" s="14"/>
    </row>
    <row r="33" spans="1:9" ht="12">
      <c r="A33" s="4" t="s">
        <v>31</v>
      </c>
      <c r="B33" s="5">
        <v>75.3</v>
      </c>
      <c r="C33" s="5">
        <v>63.8</v>
      </c>
      <c r="E33" s="4" t="s">
        <v>23</v>
      </c>
      <c r="F33" s="5">
        <v>65.7</v>
      </c>
      <c r="G33" s="5">
        <v>62.9</v>
      </c>
      <c r="H33" s="14">
        <f t="shared" si="0"/>
        <v>2.8000000000000043</v>
      </c>
      <c r="I33" s="14"/>
    </row>
    <row r="34" spans="1:9" ht="12">
      <c r="A34" s="4" t="s">
        <v>32</v>
      </c>
      <c r="B34" s="5">
        <v>74.5</v>
      </c>
      <c r="C34" s="5">
        <v>63.5</v>
      </c>
      <c r="E34" s="4" t="s">
        <v>18</v>
      </c>
      <c r="F34" s="5">
        <v>65.4</v>
      </c>
      <c r="G34" s="5">
        <v>55.8</v>
      </c>
      <c r="H34" s="14">
        <f t="shared" si="0"/>
        <v>9.600000000000009</v>
      </c>
      <c r="I34" s="14"/>
    </row>
    <row r="35" spans="1:9" ht="12">
      <c r="A35" s="4" t="s">
        <v>33</v>
      </c>
      <c r="B35" s="49">
        <v>57.8</v>
      </c>
      <c r="C35" s="49">
        <v>31.3</v>
      </c>
      <c r="E35" s="4" t="s">
        <v>20</v>
      </c>
      <c r="F35" s="5">
        <v>63.5</v>
      </c>
      <c r="G35" s="5">
        <v>40.4</v>
      </c>
      <c r="H35" s="14">
        <f t="shared" si="0"/>
        <v>23.1</v>
      </c>
      <c r="I35" s="14"/>
    </row>
    <row r="36" spans="1:9" ht="12">
      <c r="A36" s="4" t="s">
        <v>34</v>
      </c>
      <c r="B36" s="5">
        <v>82.1</v>
      </c>
      <c r="C36" s="5">
        <v>77.4</v>
      </c>
      <c r="E36" s="4" t="s">
        <v>13</v>
      </c>
      <c r="F36" s="5">
        <v>62.7</v>
      </c>
      <c r="G36" s="5">
        <v>53.5</v>
      </c>
      <c r="H36" s="14">
        <f t="shared" si="0"/>
        <v>9.200000000000003</v>
      </c>
      <c r="I36" s="14"/>
    </row>
    <row r="37" spans="1:9" ht="12">
      <c r="A37" s="4" t="s">
        <v>35</v>
      </c>
      <c r="B37" s="87" t="s">
        <v>46</v>
      </c>
      <c r="C37" s="87" t="s">
        <v>46</v>
      </c>
      <c r="E37" s="4" t="s">
        <v>157</v>
      </c>
      <c r="F37" s="49">
        <v>60.3</v>
      </c>
      <c r="G37" s="49">
        <v>58.1</v>
      </c>
      <c r="H37" s="14">
        <f t="shared" si="0"/>
        <v>2.1999999999999957</v>
      </c>
      <c r="I37" s="14"/>
    </row>
    <row r="38" spans="1:9" ht="12">
      <c r="A38" s="4" t="s">
        <v>36</v>
      </c>
      <c r="B38" s="5">
        <v>55.3</v>
      </c>
      <c r="C38" s="5">
        <v>49.8</v>
      </c>
      <c r="E38" s="4" t="s">
        <v>175</v>
      </c>
      <c r="F38" s="49">
        <v>57.8</v>
      </c>
      <c r="G38" s="49">
        <v>31.3</v>
      </c>
      <c r="H38" s="14">
        <f t="shared" si="0"/>
        <v>26.499999999999996</v>
      </c>
      <c r="I38" s="14"/>
    </row>
    <row r="39" spans="1:9" ht="12">
      <c r="A39" s="4" t="s">
        <v>37</v>
      </c>
      <c r="B39" s="5">
        <v>73.8</v>
      </c>
      <c r="C39" s="5">
        <v>30.9</v>
      </c>
      <c r="E39" s="4" t="s">
        <v>22</v>
      </c>
      <c r="F39" s="5">
        <v>57.4</v>
      </c>
      <c r="G39" s="5">
        <v>51.9</v>
      </c>
      <c r="H39" s="14">
        <f t="shared" si="0"/>
        <v>5.5</v>
      </c>
      <c r="I39" s="14"/>
    </row>
    <row r="40" spans="1:9" ht="12">
      <c r="A40" s="4" t="s">
        <v>38</v>
      </c>
      <c r="B40" s="5">
        <v>73</v>
      </c>
      <c r="C40" s="5">
        <v>65.5</v>
      </c>
      <c r="E40" s="4" t="s">
        <v>36</v>
      </c>
      <c r="F40" s="5">
        <v>55.3</v>
      </c>
      <c r="G40" s="5">
        <v>49.8</v>
      </c>
      <c r="H40" s="14">
        <f t="shared" si="0"/>
        <v>5.5</v>
      </c>
      <c r="I40" s="14"/>
    </row>
    <row r="41" spans="1:9" ht="12">
      <c r="A41" s="4" t="s">
        <v>39</v>
      </c>
      <c r="B41" s="5">
        <v>69.7</v>
      </c>
      <c r="C41" s="5">
        <v>63.7</v>
      </c>
      <c r="E41" s="4" t="s">
        <v>26</v>
      </c>
      <c r="F41" s="5">
        <v>50.4</v>
      </c>
      <c r="G41" s="5">
        <v>39.2</v>
      </c>
      <c r="H41" s="14">
        <f t="shared" si="0"/>
        <v>11.199999999999996</v>
      </c>
      <c r="I41" s="14"/>
    </row>
    <row r="42" spans="1:9" ht="12">
      <c r="A42" s="4" t="s">
        <v>40</v>
      </c>
      <c r="B42" s="5">
        <v>84.2</v>
      </c>
      <c r="C42" s="5">
        <v>72</v>
      </c>
      <c r="E42" s="4"/>
      <c r="F42" s="5"/>
      <c r="G42" s="5"/>
      <c r="H42" s="14"/>
      <c r="I42" s="14"/>
    </row>
    <row r="43" spans="1:9" ht="12">
      <c r="A43" s="4" t="s">
        <v>41</v>
      </c>
      <c r="B43" s="5">
        <v>88.3</v>
      </c>
      <c r="C43" s="5">
        <v>78.2</v>
      </c>
      <c r="E43" s="4" t="s">
        <v>41</v>
      </c>
      <c r="F43" s="5">
        <v>88.3</v>
      </c>
      <c r="G43" s="5">
        <v>78.2</v>
      </c>
      <c r="H43" s="14">
        <f aca="true" t="shared" si="1" ref="H43:H49">F43-G43</f>
        <v>10.099999999999994</v>
      </c>
      <c r="I43" s="14"/>
    </row>
    <row r="44" spans="1:9" ht="12">
      <c r="A44" s="4" t="s">
        <v>42</v>
      </c>
      <c r="B44" s="5">
        <v>78.2</v>
      </c>
      <c r="C44" s="5">
        <v>70.3</v>
      </c>
      <c r="E44" s="4" t="s">
        <v>43</v>
      </c>
      <c r="F44" s="5">
        <v>80.1</v>
      </c>
      <c r="G44" s="5">
        <v>69.8</v>
      </c>
      <c r="H44" s="14">
        <f t="shared" si="1"/>
        <v>10.299999999999997</v>
      </c>
      <c r="I44" s="14"/>
    </row>
    <row r="45" spans="1:9" ht="12">
      <c r="A45" s="4" t="s">
        <v>43</v>
      </c>
      <c r="B45" s="5">
        <v>80.1</v>
      </c>
      <c r="C45" s="5">
        <v>69.8</v>
      </c>
      <c r="E45" s="4" t="s">
        <v>42</v>
      </c>
      <c r="F45" s="5">
        <v>78.2</v>
      </c>
      <c r="G45" s="5">
        <v>70.3</v>
      </c>
      <c r="H45" s="14">
        <f t="shared" si="1"/>
        <v>7.900000000000006</v>
      </c>
      <c r="I45" s="14"/>
    </row>
    <row r="46" spans="1:9" ht="12">
      <c r="A46" s="4" t="s">
        <v>44</v>
      </c>
      <c r="B46" s="49">
        <v>70.7</v>
      </c>
      <c r="C46" s="87" t="s">
        <v>46</v>
      </c>
      <c r="E46" s="4" t="s">
        <v>176</v>
      </c>
      <c r="F46" s="49">
        <v>70.7</v>
      </c>
      <c r="G46" s="87"/>
      <c r="H46" s="14">
        <f t="shared" si="1"/>
        <v>70.7</v>
      </c>
      <c r="I46" s="14"/>
    </row>
    <row r="47" spans="1:9" ht="14.25">
      <c r="A47" s="4" t="s">
        <v>115</v>
      </c>
      <c r="B47" s="5">
        <v>47.6</v>
      </c>
      <c r="C47" s="5">
        <v>42.2</v>
      </c>
      <c r="E47" s="4" t="s">
        <v>45</v>
      </c>
      <c r="F47" s="5">
        <v>67.2</v>
      </c>
      <c r="G47" s="5">
        <v>32.8</v>
      </c>
      <c r="H47" s="14">
        <f t="shared" si="1"/>
        <v>34.400000000000006</v>
      </c>
      <c r="I47" s="14"/>
    </row>
    <row r="48" spans="1:8" ht="14.25">
      <c r="A48" s="4" t="s">
        <v>77</v>
      </c>
      <c r="B48" s="5">
        <v>62.8</v>
      </c>
      <c r="C48" s="5">
        <v>44.9</v>
      </c>
      <c r="E48" s="4" t="s">
        <v>77</v>
      </c>
      <c r="F48" s="5">
        <v>62.8</v>
      </c>
      <c r="G48" s="5">
        <v>44.9</v>
      </c>
      <c r="H48" s="14">
        <f t="shared" si="1"/>
        <v>17.9</v>
      </c>
    </row>
    <row r="49" spans="1:8" ht="14.25">
      <c r="A49" s="4" t="s">
        <v>45</v>
      </c>
      <c r="B49" s="5">
        <v>67.2</v>
      </c>
      <c r="C49" s="5">
        <v>32.8</v>
      </c>
      <c r="E49" s="4" t="s">
        <v>115</v>
      </c>
      <c r="F49" s="5">
        <v>47.6</v>
      </c>
      <c r="G49" s="5">
        <v>42.2</v>
      </c>
      <c r="H49" s="14">
        <f t="shared" si="1"/>
        <v>5.399999999999999</v>
      </c>
    </row>
    <row r="52" ht="14.25">
      <c r="E52" s="1" t="s">
        <v>47</v>
      </c>
    </row>
    <row r="53" spans="5:6" ht="14.25">
      <c r="E53" s="1" t="s">
        <v>46</v>
      </c>
      <c r="F53" s="1" t="s">
        <v>48</v>
      </c>
    </row>
    <row r="54" spans="5:6" ht="14.25">
      <c r="E54" s="1"/>
      <c r="F54" s="1"/>
    </row>
    <row r="56" spans="5:9" ht="14.25">
      <c r="E56" s="4" t="s">
        <v>14</v>
      </c>
      <c r="F56" s="87" t="s">
        <v>46</v>
      </c>
      <c r="G56" s="87" t="s">
        <v>46</v>
      </c>
      <c r="H56" s="14"/>
      <c r="I56" s="14"/>
    </row>
    <row r="57" spans="5:9" ht="14.25">
      <c r="E57" s="4" t="s">
        <v>35</v>
      </c>
      <c r="F57" s="87" t="s">
        <v>46</v>
      </c>
      <c r="G57" s="87" t="s">
        <v>46</v>
      </c>
      <c r="H57" s="14"/>
      <c r="I57" s="14"/>
    </row>
    <row r="59" spans="5:6" ht="14.25">
      <c r="E59" s="1"/>
      <c r="F59" s="1"/>
    </row>
    <row r="60" spans="5:6" ht="14.25">
      <c r="E60" s="1"/>
      <c r="F60" s="1"/>
    </row>
    <row r="61" spans="5:6" ht="14.25">
      <c r="E61" s="1"/>
      <c r="F61" s="1"/>
    </row>
    <row r="62" spans="5:6" ht="14.25">
      <c r="E62" s="1"/>
      <c r="F62" s="1"/>
    </row>
    <row r="63" spans="5:6" ht="14.25">
      <c r="E63" s="1"/>
      <c r="F63" s="1"/>
    </row>
    <row r="67" ht="14.25">
      <c r="E67" s="1"/>
    </row>
    <row r="68" spans="5:6" ht="14.25">
      <c r="E68" s="1"/>
      <c r="F68" s="1"/>
    </row>
  </sheetData>
  <conditionalFormatting sqref="F47:G47">
    <cfRule type="cellIs" priority="3" dxfId="1" operator="greaterThan">
      <formula>75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workbookViewId="0" topLeftCell="A7">
      <selection activeCell="I43" sqref="I43"/>
    </sheetView>
  </sheetViews>
  <sheetFormatPr defaultColWidth="9.00390625" defaultRowHeight="14.25"/>
  <cols>
    <col min="1" max="4" width="9.00390625" style="12" customWidth="1"/>
    <col min="5" max="5" width="11.50390625" style="12" customWidth="1"/>
    <col min="6" max="16384" width="9.00390625" style="12" customWidth="1"/>
  </cols>
  <sheetData>
    <row r="1" spans="1:19" ht="12">
      <c r="A1" s="74" t="s">
        <v>87</v>
      </c>
      <c r="B1" s="2"/>
      <c r="R1" s="9"/>
      <c r="S1" s="10" t="s">
        <v>59</v>
      </c>
    </row>
    <row r="2" spans="1:19" ht="12">
      <c r="A2" s="2"/>
      <c r="B2" s="2"/>
      <c r="R2" s="48"/>
      <c r="S2" s="46" t="s">
        <v>145</v>
      </c>
    </row>
    <row r="3" spans="1:8" ht="12">
      <c r="A3" s="1" t="s">
        <v>1</v>
      </c>
      <c r="B3" s="3">
        <v>43858.948933472224</v>
      </c>
      <c r="H3" s="1"/>
    </row>
    <row r="4" spans="1:2" ht="12">
      <c r="A4" s="1" t="s">
        <v>2</v>
      </c>
      <c r="B4" s="39" t="s">
        <v>3</v>
      </c>
    </row>
    <row r="5" spans="1:11" ht="12">
      <c r="A5" s="2"/>
      <c r="B5" s="2"/>
      <c r="K5" s="76" t="s">
        <v>113</v>
      </c>
    </row>
    <row r="6" spans="1:2" ht="15.75" customHeight="1">
      <c r="A6" s="1" t="s">
        <v>54</v>
      </c>
      <c r="B6" s="1" t="s">
        <v>79</v>
      </c>
    </row>
    <row r="7" spans="1:11" ht="12">
      <c r="A7" s="1" t="s">
        <v>103</v>
      </c>
      <c r="B7" s="1" t="s">
        <v>137</v>
      </c>
      <c r="K7" s="54" t="s">
        <v>156</v>
      </c>
    </row>
    <row r="8" spans="1:11" ht="12">
      <c r="A8" s="1" t="s">
        <v>62</v>
      </c>
      <c r="B8" s="1" t="s">
        <v>88</v>
      </c>
      <c r="K8" s="39" t="s">
        <v>149</v>
      </c>
    </row>
    <row r="9" spans="1:11" ht="13.5">
      <c r="A9" s="1" t="s">
        <v>7</v>
      </c>
      <c r="B9" s="1" t="s">
        <v>132</v>
      </c>
      <c r="K9" s="40" t="s">
        <v>197</v>
      </c>
    </row>
    <row r="10" spans="1:11" ht="12">
      <c r="A10" s="1"/>
      <c r="B10" s="1"/>
      <c r="K10" s="12" t="s">
        <v>198</v>
      </c>
    </row>
    <row r="11" spans="1:11" ht="12">
      <c r="A11" s="1"/>
      <c r="B11" s="16" t="s">
        <v>188</v>
      </c>
      <c r="F11" s="69" t="s">
        <v>194</v>
      </c>
      <c r="K11" s="40"/>
    </row>
    <row r="12" spans="5:6" ht="12">
      <c r="E12" s="1"/>
      <c r="F12" s="1"/>
    </row>
    <row r="13" spans="1:7" ht="12">
      <c r="A13" s="4"/>
      <c r="B13" s="4" t="s">
        <v>66</v>
      </c>
      <c r="C13" s="4" t="s">
        <v>67</v>
      </c>
      <c r="E13" s="4" t="s">
        <v>58</v>
      </c>
      <c r="F13" s="4" t="s">
        <v>125</v>
      </c>
      <c r="G13" s="4" t="s">
        <v>126</v>
      </c>
    </row>
    <row r="14" spans="1:8" ht="12">
      <c r="A14" s="4" t="s">
        <v>133</v>
      </c>
      <c r="B14" s="5">
        <v>67.1</v>
      </c>
      <c r="C14" s="5">
        <v>50</v>
      </c>
      <c r="E14" s="4" t="s">
        <v>49</v>
      </c>
      <c r="F14" s="5">
        <v>67.1</v>
      </c>
      <c r="G14" s="5">
        <v>50</v>
      </c>
      <c r="H14" s="17">
        <f>F14-G14</f>
        <v>17.099999999999994</v>
      </c>
    </row>
    <row r="15" spans="1:8" ht="12">
      <c r="A15" s="4" t="s">
        <v>13</v>
      </c>
      <c r="B15" s="5">
        <v>57.4</v>
      </c>
      <c r="C15" s="5">
        <v>40.7</v>
      </c>
      <c r="E15" s="4"/>
      <c r="F15" s="5"/>
      <c r="G15" s="5"/>
      <c r="H15" s="17"/>
    </row>
    <row r="16" spans="1:8" ht="12">
      <c r="A16" s="4" t="s">
        <v>14</v>
      </c>
      <c r="B16" s="49">
        <v>74.4</v>
      </c>
      <c r="C16" s="49">
        <v>51</v>
      </c>
      <c r="E16" s="4" t="s">
        <v>187</v>
      </c>
      <c r="F16" s="5">
        <v>89.9</v>
      </c>
      <c r="G16" s="49">
        <v>57.1</v>
      </c>
      <c r="H16" s="17">
        <f>F16-G16</f>
        <v>32.800000000000004</v>
      </c>
    </row>
    <row r="17" spans="1:8" ht="12">
      <c r="A17" s="4" t="s">
        <v>15</v>
      </c>
      <c r="B17" s="5">
        <v>88.5</v>
      </c>
      <c r="C17" s="5">
        <v>69.8</v>
      </c>
      <c r="E17" s="4" t="s">
        <v>15</v>
      </c>
      <c r="F17" s="5">
        <v>88.5</v>
      </c>
      <c r="G17" s="5">
        <v>69.8</v>
      </c>
      <c r="H17" s="17">
        <f aca="true" t="shared" si="0" ref="H17:H43">F17-G17</f>
        <v>18.700000000000003</v>
      </c>
    </row>
    <row r="18" spans="1:8" ht="12">
      <c r="A18" s="4" t="s">
        <v>16</v>
      </c>
      <c r="B18" s="5">
        <v>64.4</v>
      </c>
      <c r="C18" s="5">
        <v>50.9</v>
      </c>
      <c r="E18" s="4" t="s">
        <v>30</v>
      </c>
      <c r="F18" s="5">
        <v>82.7</v>
      </c>
      <c r="G18" s="5">
        <v>72.7</v>
      </c>
      <c r="H18" s="17">
        <f t="shared" si="0"/>
        <v>10</v>
      </c>
    </row>
    <row r="19" spans="1:8" ht="12">
      <c r="A19" s="4" t="s">
        <v>60</v>
      </c>
      <c r="B19" s="5">
        <v>67.7</v>
      </c>
      <c r="C19" s="5">
        <v>51.8</v>
      </c>
      <c r="E19" s="4" t="s">
        <v>177</v>
      </c>
      <c r="F19" s="49">
        <v>79</v>
      </c>
      <c r="G19" s="87"/>
      <c r="H19" s="17"/>
    </row>
    <row r="20" spans="1:8" ht="12">
      <c r="A20" s="4" t="s">
        <v>18</v>
      </c>
      <c r="B20" s="5">
        <v>61.8</v>
      </c>
      <c r="C20" s="5">
        <v>50.6</v>
      </c>
      <c r="E20" s="4" t="s">
        <v>40</v>
      </c>
      <c r="F20" s="5">
        <v>75.8</v>
      </c>
      <c r="G20" s="5">
        <v>56.3</v>
      </c>
      <c r="H20" s="17">
        <f t="shared" si="0"/>
        <v>19.5</v>
      </c>
    </row>
    <row r="21" spans="1:8" ht="12">
      <c r="A21" s="4" t="s">
        <v>19</v>
      </c>
      <c r="B21" s="5">
        <v>73.3</v>
      </c>
      <c r="C21" s="5">
        <v>54.3</v>
      </c>
      <c r="E21" s="4" t="s">
        <v>34</v>
      </c>
      <c r="F21" s="5">
        <v>74.7</v>
      </c>
      <c r="G21" s="5">
        <v>65.1</v>
      </c>
      <c r="H21" s="17">
        <f t="shared" si="0"/>
        <v>9.600000000000009</v>
      </c>
    </row>
    <row r="22" spans="1:8" ht="12">
      <c r="A22" s="4" t="s">
        <v>20</v>
      </c>
      <c r="B22" s="5">
        <v>65.5</v>
      </c>
      <c r="C22" s="5">
        <v>37.9</v>
      </c>
      <c r="E22" s="4" t="s">
        <v>178</v>
      </c>
      <c r="F22" s="49">
        <v>74.4</v>
      </c>
      <c r="G22" s="49">
        <v>51</v>
      </c>
      <c r="H22" s="17">
        <f t="shared" si="0"/>
        <v>23.400000000000006</v>
      </c>
    </row>
    <row r="23" spans="1:8" ht="12">
      <c r="A23" s="4" t="s">
        <v>21</v>
      </c>
      <c r="B23" s="5">
        <v>64.6</v>
      </c>
      <c r="C23" s="5">
        <v>52.5</v>
      </c>
      <c r="E23" s="4" t="s">
        <v>19</v>
      </c>
      <c r="F23" s="5">
        <v>73.3</v>
      </c>
      <c r="G23" s="5">
        <v>54.3</v>
      </c>
      <c r="H23" s="17">
        <f t="shared" si="0"/>
        <v>19</v>
      </c>
    </row>
    <row r="24" spans="1:8" ht="12">
      <c r="A24" s="4" t="s">
        <v>22</v>
      </c>
      <c r="B24" s="5">
        <v>57.3</v>
      </c>
      <c r="C24" s="5">
        <v>40.6</v>
      </c>
      <c r="E24" s="4" t="s">
        <v>33</v>
      </c>
      <c r="F24" s="5">
        <v>73.1</v>
      </c>
      <c r="G24" s="5">
        <v>58.5</v>
      </c>
      <c r="H24" s="17">
        <f t="shared" si="0"/>
        <v>14.599999999999994</v>
      </c>
    </row>
    <row r="25" spans="1:8" ht="12">
      <c r="A25" s="4" t="s">
        <v>23</v>
      </c>
      <c r="B25" s="5">
        <v>58.7</v>
      </c>
      <c r="C25" s="5">
        <v>40.7</v>
      </c>
      <c r="E25" s="4" t="s">
        <v>24</v>
      </c>
      <c r="F25" s="5">
        <v>72.4</v>
      </c>
      <c r="G25" s="5">
        <v>47.1</v>
      </c>
      <c r="H25" s="17">
        <f t="shared" si="0"/>
        <v>25.300000000000004</v>
      </c>
    </row>
    <row r="26" spans="1:8" ht="12">
      <c r="A26" s="4" t="s">
        <v>24</v>
      </c>
      <c r="B26" s="5">
        <v>72.4</v>
      </c>
      <c r="C26" s="5">
        <v>47.1</v>
      </c>
      <c r="E26" s="13" t="s">
        <v>36</v>
      </c>
      <c r="F26" s="63">
        <v>70.5</v>
      </c>
      <c r="G26" s="63">
        <v>51.8</v>
      </c>
      <c r="H26" s="17">
        <f t="shared" si="0"/>
        <v>18.700000000000003</v>
      </c>
    </row>
    <row r="27" spans="1:8" ht="12">
      <c r="A27" s="4" t="s">
        <v>25</v>
      </c>
      <c r="B27" s="5">
        <v>68</v>
      </c>
      <c r="C27" s="5">
        <v>63.9</v>
      </c>
      <c r="E27" s="4" t="s">
        <v>25</v>
      </c>
      <c r="F27" s="5">
        <v>68</v>
      </c>
      <c r="G27" s="5">
        <v>63.9</v>
      </c>
      <c r="H27" s="17">
        <f t="shared" si="0"/>
        <v>4.100000000000001</v>
      </c>
    </row>
    <row r="28" spans="1:8" ht="12">
      <c r="A28" s="4" t="s">
        <v>26</v>
      </c>
      <c r="B28" s="5">
        <v>59.9</v>
      </c>
      <c r="C28" s="5">
        <v>49.7</v>
      </c>
      <c r="E28" s="4" t="s">
        <v>60</v>
      </c>
      <c r="F28" s="5">
        <v>67.7</v>
      </c>
      <c r="G28" s="5">
        <v>51.8</v>
      </c>
      <c r="H28" s="17">
        <f t="shared" si="0"/>
        <v>15.900000000000006</v>
      </c>
    </row>
    <row r="29" spans="1:8" ht="12">
      <c r="A29" s="4" t="s">
        <v>27</v>
      </c>
      <c r="B29" s="5">
        <v>59.3</v>
      </c>
      <c r="C29" s="5">
        <v>51.7</v>
      </c>
      <c r="E29" s="4" t="s">
        <v>31</v>
      </c>
      <c r="F29" s="5">
        <v>66.8</v>
      </c>
      <c r="G29" s="5">
        <v>50</v>
      </c>
      <c r="H29" s="17">
        <f t="shared" si="0"/>
        <v>16.799999999999997</v>
      </c>
    </row>
    <row r="30" spans="1:8" ht="12">
      <c r="A30" s="4" t="s">
        <v>28</v>
      </c>
      <c r="B30" s="5">
        <v>63.2</v>
      </c>
      <c r="C30" s="5">
        <v>49.4</v>
      </c>
      <c r="E30" s="4" t="s">
        <v>32</v>
      </c>
      <c r="F30" s="5">
        <v>66.7</v>
      </c>
      <c r="G30" s="5">
        <v>50.3</v>
      </c>
      <c r="H30" s="17">
        <f t="shared" si="0"/>
        <v>16.400000000000006</v>
      </c>
    </row>
    <row r="31" spans="1:8" ht="12">
      <c r="A31" s="4" t="s">
        <v>29</v>
      </c>
      <c r="B31" s="5">
        <v>64.5</v>
      </c>
      <c r="C31" s="5">
        <v>53.9</v>
      </c>
      <c r="E31" s="4" t="s">
        <v>20</v>
      </c>
      <c r="F31" s="5">
        <v>65.5</v>
      </c>
      <c r="G31" s="5">
        <v>37.9</v>
      </c>
      <c r="H31" s="17">
        <f t="shared" si="0"/>
        <v>27.6</v>
      </c>
    </row>
    <row r="32" spans="1:8" ht="12">
      <c r="A32" s="4" t="s">
        <v>30</v>
      </c>
      <c r="B32" s="5">
        <v>82.7</v>
      </c>
      <c r="C32" s="5">
        <v>72.7</v>
      </c>
      <c r="E32" s="4" t="s">
        <v>21</v>
      </c>
      <c r="F32" s="5">
        <v>64.6</v>
      </c>
      <c r="G32" s="5">
        <v>52.5</v>
      </c>
      <c r="H32" s="17">
        <f t="shared" si="0"/>
        <v>12.099999999999994</v>
      </c>
    </row>
    <row r="33" spans="1:8" ht="12">
      <c r="A33" s="4" t="s">
        <v>31</v>
      </c>
      <c r="B33" s="5">
        <v>66.8</v>
      </c>
      <c r="C33" s="5">
        <v>50</v>
      </c>
      <c r="E33" s="4" t="s">
        <v>29</v>
      </c>
      <c r="F33" s="5">
        <v>64.5</v>
      </c>
      <c r="G33" s="5">
        <v>53.9</v>
      </c>
      <c r="H33" s="17">
        <f t="shared" si="0"/>
        <v>10.600000000000001</v>
      </c>
    </row>
    <row r="34" spans="1:8" ht="12">
      <c r="A34" s="4" t="s">
        <v>32</v>
      </c>
      <c r="B34" s="5">
        <v>66.7</v>
      </c>
      <c r="C34" s="5">
        <v>50.3</v>
      </c>
      <c r="E34" s="4" t="s">
        <v>38</v>
      </c>
      <c r="F34" s="5">
        <v>64.5</v>
      </c>
      <c r="G34" s="7">
        <v>48.3</v>
      </c>
      <c r="H34" s="17">
        <f t="shared" si="0"/>
        <v>16.200000000000003</v>
      </c>
    </row>
    <row r="35" spans="1:8" ht="12">
      <c r="A35" s="4" t="s">
        <v>33</v>
      </c>
      <c r="B35" s="5">
        <v>73.1</v>
      </c>
      <c r="C35" s="5">
        <v>58.5</v>
      </c>
      <c r="E35" s="4" t="s">
        <v>39</v>
      </c>
      <c r="F35" s="5">
        <v>64.4</v>
      </c>
      <c r="G35" s="5">
        <v>55.4</v>
      </c>
      <c r="H35" s="17">
        <f t="shared" si="0"/>
        <v>9.000000000000007</v>
      </c>
    </row>
    <row r="36" spans="1:8" ht="12">
      <c r="A36" s="4" t="s">
        <v>34</v>
      </c>
      <c r="B36" s="5">
        <v>74.7</v>
      </c>
      <c r="C36" s="5">
        <v>65.1</v>
      </c>
      <c r="E36" s="4" t="s">
        <v>16</v>
      </c>
      <c r="F36" s="5">
        <v>64.4</v>
      </c>
      <c r="G36" s="5">
        <v>50.9</v>
      </c>
      <c r="H36" s="17">
        <f t="shared" si="0"/>
        <v>13.500000000000007</v>
      </c>
    </row>
    <row r="37" spans="1:8" ht="12">
      <c r="A37" s="4" t="s">
        <v>35</v>
      </c>
      <c r="B37" s="49">
        <v>79</v>
      </c>
      <c r="C37" s="87" t="s">
        <v>46</v>
      </c>
      <c r="E37" s="4" t="s">
        <v>28</v>
      </c>
      <c r="F37" s="5">
        <v>63.2</v>
      </c>
      <c r="G37" s="5">
        <v>49.4</v>
      </c>
      <c r="H37" s="17">
        <f t="shared" si="0"/>
        <v>13.800000000000004</v>
      </c>
    </row>
    <row r="38" spans="1:8" ht="12">
      <c r="A38" s="4" t="s">
        <v>36</v>
      </c>
      <c r="B38" s="5">
        <v>70.5</v>
      </c>
      <c r="C38" s="5">
        <v>51.8</v>
      </c>
      <c r="E38" s="4" t="s">
        <v>18</v>
      </c>
      <c r="F38" s="5">
        <v>61.8</v>
      </c>
      <c r="G38" s="5">
        <v>50.6</v>
      </c>
      <c r="H38" s="17">
        <f t="shared" si="0"/>
        <v>11.199999999999996</v>
      </c>
    </row>
    <row r="39" spans="1:8" ht="12">
      <c r="A39" s="4" t="s">
        <v>37</v>
      </c>
      <c r="B39" s="5">
        <v>89.9</v>
      </c>
      <c r="C39" s="49">
        <v>57.1</v>
      </c>
      <c r="E39" s="4" t="s">
        <v>26</v>
      </c>
      <c r="F39" s="5">
        <v>59.9</v>
      </c>
      <c r="G39" s="5">
        <v>49.7</v>
      </c>
      <c r="H39" s="17">
        <f t="shared" si="0"/>
        <v>10.199999999999996</v>
      </c>
    </row>
    <row r="40" spans="1:8" ht="12">
      <c r="A40" s="4" t="s">
        <v>38</v>
      </c>
      <c r="B40" s="5">
        <v>64.5</v>
      </c>
      <c r="C40" s="5">
        <v>48.3</v>
      </c>
      <c r="E40" s="4" t="s">
        <v>27</v>
      </c>
      <c r="F40" s="5">
        <v>59.3</v>
      </c>
      <c r="G40" s="5">
        <v>51.7</v>
      </c>
      <c r="H40" s="17">
        <f t="shared" si="0"/>
        <v>7.599999999999994</v>
      </c>
    </row>
    <row r="41" spans="1:8" ht="12">
      <c r="A41" s="4" t="s">
        <v>39</v>
      </c>
      <c r="B41" s="5">
        <v>64.4</v>
      </c>
      <c r="C41" s="5">
        <v>55.4</v>
      </c>
      <c r="E41" s="4" t="s">
        <v>23</v>
      </c>
      <c r="F41" s="5">
        <v>58.7</v>
      </c>
      <c r="G41" s="5">
        <v>40.7</v>
      </c>
      <c r="H41" s="17">
        <f t="shared" si="0"/>
        <v>18</v>
      </c>
    </row>
    <row r="42" spans="1:8" ht="12">
      <c r="A42" s="4" t="s">
        <v>40</v>
      </c>
      <c r="B42" s="5">
        <v>75.8</v>
      </c>
      <c r="C42" s="5">
        <v>56.3</v>
      </c>
      <c r="E42" s="4" t="s">
        <v>13</v>
      </c>
      <c r="F42" s="5">
        <v>57.4</v>
      </c>
      <c r="G42" s="5">
        <v>40.7</v>
      </c>
      <c r="H42" s="17">
        <f t="shared" si="0"/>
        <v>16.699999999999996</v>
      </c>
    </row>
    <row r="43" spans="1:8" ht="12">
      <c r="A43" s="4" t="s">
        <v>41</v>
      </c>
      <c r="B43" s="5">
        <v>83.1</v>
      </c>
      <c r="C43" s="5">
        <v>75.3</v>
      </c>
      <c r="E43" s="4" t="s">
        <v>22</v>
      </c>
      <c r="F43" s="5">
        <v>57.3</v>
      </c>
      <c r="G43" s="5">
        <v>40.6</v>
      </c>
      <c r="H43" s="17">
        <f t="shared" si="0"/>
        <v>16.699999999999996</v>
      </c>
    </row>
    <row r="44" spans="1:8" ht="12">
      <c r="A44" s="4" t="s">
        <v>42</v>
      </c>
      <c r="B44" s="5">
        <v>63.9</v>
      </c>
      <c r="C44" s="5">
        <v>55.9</v>
      </c>
      <c r="E44" s="4"/>
      <c r="F44" s="5"/>
      <c r="G44" s="5"/>
      <c r="H44" s="17"/>
    </row>
    <row r="45" spans="1:8" ht="12">
      <c r="A45" s="4" t="s">
        <v>43</v>
      </c>
      <c r="B45" s="5">
        <v>75.9</v>
      </c>
      <c r="C45" s="5">
        <v>56.6</v>
      </c>
      <c r="E45" s="4" t="s">
        <v>41</v>
      </c>
      <c r="F45" s="5">
        <v>83.1</v>
      </c>
      <c r="G45" s="5">
        <v>75.3</v>
      </c>
      <c r="H45" s="17">
        <f aca="true" t="shared" si="1" ref="H45:H51">F45-G45</f>
        <v>7.799999999999997</v>
      </c>
    </row>
    <row r="46" spans="1:8" ht="12">
      <c r="A46" s="4" t="s">
        <v>44</v>
      </c>
      <c r="B46" s="5">
        <v>63.7</v>
      </c>
      <c r="C46" s="5">
        <v>50.2</v>
      </c>
      <c r="E46" s="4" t="s">
        <v>43</v>
      </c>
      <c r="F46" s="5">
        <v>75.9</v>
      </c>
      <c r="G46" s="5">
        <v>56.6</v>
      </c>
      <c r="H46" s="17">
        <f t="shared" si="1"/>
        <v>19.300000000000004</v>
      </c>
    </row>
    <row r="47" spans="1:8" ht="14.25">
      <c r="A47" s="4" t="s">
        <v>115</v>
      </c>
      <c r="B47" s="5">
        <v>48</v>
      </c>
      <c r="C47" s="5">
        <v>27.2</v>
      </c>
      <c r="E47" s="4" t="s">
        <v>42</v>
      </c>
      <c r="F47" s="5">
        <v>63.9</v>
      </c>
      <c r="G47" s="5">
        <v>55.9</v>
      </c>
      <c r="H47" s="17">
        <f t="shared" si="1"/>
        <v>8</v>
      </c>
    </row>
    <row r="48" spans="1:8" ht="14.25">
      <c r="A48" s="4" t="s">
        <v>77</v>
      </c>
      <c r="B48" s="5">
        <v>55.2</v>
      </c>
      <c r="C48" s="5">
        <v>41.4</v>
      </c>
      <c r="E48" s="4" t="s">
        <v>44</v>
      </c>
      <c r="F48" s="5">
        <v>63.7</v>
      </c>
      <c r="G48" s="5">
        <v>50.2</v>
      </c>
      <c r="H48" s="17">
        <f t="shared" si="1"/>
        <v>13.5</v>
      </c>
    </row>
    <row r="49" spans="1:8" ht="14.25">
      <c r="A49" s="4" t="s">
        <v>45</v>
      </c>
      <c r="B49" s="5">
        <v>63.1</v>
      </c>
      <c r="C49" s="5">
        <v>20.8</v>
      </c>
      <c r="E49" s="4" t="s">
        <v>45</v>
      </c>
      <c r="F49" s="5">
        <v>63.1</v>
      </c>
      <c r="G49" s="5">
        <v>20.8</v>
      </c>
      <c r="H49" s="17">
        <f t="shared" si="1"/>
        <v>42.3</v>
      </c>
    </row>
    <row r="50" spans="5:8" ht="14.25">
      <c r="E50" s="4" t="s">
        <v>77</v>
      </c>
      <c r="F50" s="5">
        <v>55.2</v>
      </c>
      <c r="G50" s="5">
        <v>41.4</v>
      </c>
      <c r="H50" s="17">
        <f t="shared" si="1"/>
        <v>13.800000000000004</v>
      </c>
    </row>
    <row r="51" spans="5:8" ht="14.25">
      <c r="E51" s="4" t="s">
        <v>115</v>
      </c>
      <c r="F51" s="5">
        <v>48</v>
      </c>
      <c r="G51" s="5">
        <v>27.2</v>
      </c>
      <c r="H51" s="17">
        <f t="shared" si="1"/>
        <v>20.8</v>
      </c>
    </row>
    <row r="53" ht="14.25">
      <c r="E53" s="11" t="s">
        <v>47</v>
      </c>
    </row>
    <row r="54" spans="5:6" ht="14.25">
      <c r="E54" s="11" t="s">
        <v>46</v>
      </c>
      <c r="F54" s="11" t="s">
        <v>48</v>
      </c>
    </row>
  </sheetData>
  <conditionalFormatting sqref="H16:H51">
    <cfRule type="cellIs" priority="3" dxfId="0" operator="between">
      <formula>20</formula>
      <formula>30</formula>
    </cfRule>
    <cfRule type="cellIs" priority="4" operator="between">
      <formula>20</formula>
      <formula>30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 topLeftCell="L1">
      <selection activeCell="AD44" sqref="AD44"/>
    </sheetView>
  </sheetViews>
  <sheetFormatPr defaultColWidth="9.00390625" defaultRowHeight="14.25"/>
  <cols>
    <col min="1" max="11" width="9.00390625" style="12" customWidth="1"/>
    <col min="12" max="12" width="9.00390625" style="50" customWidth="1"/>
    <col min="13" max="14" width="9.00390625" style="12" customWidth="1"/>
    <col min="15" max="15" width="9.00390625" style="50" customWidth="1"/>
    <col min="16" max="16384" width="9.00390625" style="12" customWidth="1"/>
  </cols>
  <sheetData>
    <row r="1" spans="1:5" ht="12">
      <c r="A1" s="74" t="s">
        <v>53</v>
      </c>
      <c r="B1" s="2"/>
      <c r="C1" s="2"/>
      <c r="D1" s="2"/>
      <c r="E1" s="2"/>
    </row>
    <row r="2" spans="1:19" ht="12">
      <c r="A2" s="1"/>
      <c r="B2" s="3"/>
      <c r="C2" s="2"/>
      <c r="S2" s="76" t="s">
        <v>147</v>
      </c>
    </row>
    <row r="3" spans="1:19" ht="15.75" customHeight="1">
      <c r="A3" s="1" t="s">
        <v>1</v>
      </c>
      <c r="B3" s="3">
        <v>43858</v>
      </c>
      <c r="C3" s="2"/>
      <c r="S3" s="58" t="s">
        <v>146</v>
      </c>
    </row>
    <row r="4" spans="1:4" ht="12">
      <c r="A4" s="1" t="s">
        <v>2</v>
      </c>
      <c r="B4" s="1" t="s">
        <v>3</v>
      </c>
      <c r="C4" s="2"/>
      <c r="D4" s="2"/>
    </row>
    <row r="5" spans="1:26" ht="12">
      <c r="A5" s="2"/>
      <c r="B5" s="2"/>
      <c r="C5" s="2"/>
      <c r="D5" s="2"/>
      <c r="E5" s="2"/>
      <c r="S5" s="39" t="s">
        <v>182</v>
      </c>
      <c r="T5" s="52"/>
      <c r="U5" s="52"/>
      <c r="V5" s="52"/>
      <c r="W5" s="52"/>
      <c r="X5" s="52"/>
      <c r="Y5" s="52"/>
      <c r="Z5" s="52"/>
    </row>
    <row r="6" spans="1:26" ht="13.5">
      <c r="A6" s="1" t="s">
        <v>54</v>
      </c>
      <c r="B6" s="1" t="s">
        <v>73</v>
      </c>
      <c r="C6" s="2"/>
      <c r="D6" s="2"/>
      <c r="E6" s="9"/>
      <c r="F6" s="10" t="s">
        <v>59</v>
      </c>
      <c r="S6" s="40" t="s">
        <v>199</v>
      </c>
      <c r="T6" s="52"/>
      <c r="U6" s="52"/>
      <c r="V6" s="52"/>
      <c r="W6" s="52"/>
      <c r="X6" s="52"/>
      <c r="Y6" s="52"/>
      <c r="Z6" s="52"/>
    </row>
    <row r="7" spans="1:26" ht="13.5">
      <c r="A7" s="1" t="s">
        <v>55</v>
      </c>
      <c r="B7" s="1" t="s">
        <v>5</v>
      </c>
      <c r="C7" s="2"/>
      <c r="D7" s="2"/>
      <c r="E7" s="48"/>
      <c r="F7" s="46" t="s">
        <v>145</v>
      </c>
      <c r="S7" s="40" t="s">
        <v>200</v>
      </c>
      <c r="T7" s="52"/>
      <c r="U7" s="52"/>
      <c r="V7" s="52"/>
      <c r="W7" s="52"/>
      <c r="X7" s="52"/>
      <c r="Y7" s="52"/>
      <c r="Z7" s="52"/>
    </row>
    <row r="8" spans="9:26" ht="13.5">
      <c r="I8" s="2"/>
      <c r="J8" s="2"/>
      <c r="K8" s="2"/>
      <c r="L8" s="21"/>
      <c r="S8" s="40" t="s">
        <v>201</v>
      </c>
      <c r="T8" s="52"/>
      <c r="U8" s="52"/>
      <c r="V8" s="52"/>
      <c r="W8" s="52"/>
      <c r="X8" s="52"/>
      <c r="Y8" s="52"/>
      <c r="Z8" s="52"/>
    </row>
    <row r="9" spans="3:26" ht="12">
      <c r="C9" s="2" t="s">
        <v>188</v>
      </c>
      <c r="I9" s="2" t="s">
        <v>191</v>
      </c>
      <c r="J9" s="2"/>
      <c r="K9" s="2"/>
      <c r="L9" s="21"/>
      <c r="S9" s="40"/>
      <c r="T9" s="52"/>
      <c r="U9" s="52"/>
      <c r="V9" s="52"/>
      <c r="W9" s="52"/>
      <c r="X9" s="52"/>
      <c r="Y9" s="52"/>
      <c r="Z9" s="52"/>
    </row>
    <row r="10" spans="7:12" ht="12">
      <c r="G10" s="1"/>
      <c r="H10" s="1"/>
      <c r="I10" s="2"/>
      <c r="J10" s="2"/>
      <c r="K10" s="2"/>
      <c r="L10" s="21"/>
    </row>
    <row r="11" spans="1:13" ht="12">
      <c r="A11" s="4" t="s">
        <v>4</v>
      </c>
      <c r="B11" s="4" t="s">
        <v>56</v>
      </c>
      <c r="C11" s="4" t="s">
        <v>56</v>
      </c>
      <c r="D11" s="4" t="s">
        <v>57</v>
      </c>
      <c r="E11" s="4" t="s">
        <v>57</v>
      </c>
      <c r="G11" s="4" t="s">
        <v>4</v>
      </c>
      <c r="H11" s="4" t="s">
        <v>56</v>
      </c>
      <c r="I11" s="4" t="s">
        <v>56</v>
      </c>
      <c r="J11" s="4" t="s">
        <v>57</v>
      </c>
      <c r="K11" s="4" t="s">
        <v>57</v>
      </c>
      <c r="L11" s="1"/>
      <c r="M11" s="2"/>
    </row>
    <row r="12" spans="1:13" ht="12">
      <c r="A12" s="4" t="s">
        <v>102</v>
      </c>
      <c r="B12" s="67" t="s">
        <v>121</v>
      </c>
      <c r="C12" s="67" t="s">
        <v>122</v>
      </c>
      <c r="D12" s="13" t="s">
        <v>123</v>
      </c>
      <c r="E12" s="13" t="s">
        <v>124</v>
      </c>
      <c r="G12" s="4" t="s">
        <v>102</v>
      </c>
      <c r="H12" s="13" t="s">
        <v>121</v>
      </c>
      <c r="I12" s="13" t="s">
        <v>122</v>
      </c>
      <c r="J12" s="13" t="s">
        <v>123</v>
      </c>
      <c r="K12" s="13" t="s">
        <v>124</v>
      </c>
      <c r="L12" s="11"/>
      <c r="M12" s="2"/>
    </row>
    <row r="13" spans="1:16" ht="12">
      <c r="A13" s="77" t="s">
        <v>49</v>
      </c>
      <c r="B13" s="20">
        <v>8</v>
      </c>
      <c r="C13" s="20">
        <v>18.6</v>
      </c>
      <c r="D13" s="78">
        <v>5.1</v>
      </c>
      <c r="E13" s="5">
        <v>35.4</v>
      </c>
      <c r="G13" s="4" t="s">
        <v>49</v>
      </c>
      <c r="H13" s="19">
        <v>8</v>
      </c>
      <c r="I13" s="19">
        <v>18.6</v>
      </c>
      <c r="J13" s="19">
        <v>5.1</v>
      </c>
      <c r="K13" s="19">
        <v>35.4</v>
      </c>
      <c r="L13" s="8"/>
      <c r="M13" s="14">
        <f>I13-H13</f>
        <v>10.600000000000001</v>
      </c>
      <c r="N13" s="14">
        <f>K13-J13</f>
        <v>30.299999999999997</v>
      </c>
      <c r="O13" s="51">
        <f>N13-M13</f>
        <v>19.699999999999996</v>
      </c>
      <c r="P13" s="17">
        <f>K13-I13</f>
        <v>16.799999999999997</v>
      </c>
    </row>
    <row r="14" spans="1:16" ht="12">
      <c r="A14" s="77"/>
      <c r="G14" s="77"/>
      <c r="H14" s="20"/>
      <c r="I14" s="20"/>
      <c r="J14" s="20"/>
      <c r="K14" s="20"/>
      <c r="L14" s="8"/>
      <c r="M14" s="14"/>
      <c r="N14" s="14"/>
      <c r="O14" s="51"/>
      <c r="P14" s="17"/>
    </row>
    <row r="15" spans="1:16" ht="12">
      <c r="A15" s="28" t="s">
        <v>13</v>
      </c>
      <c r="B15" s="5">
        <v>6.9</v>
      </c>
      <c r="C15" s="5">
        <v>25.7</v>
      </c>
      <c r="D15" s="5">
        <v>7.4</v>
      </c>
      <c r="E15" s="5">
        <v>43.9</v>
      </c>
      <c r="G15" s="77" t="s">
        <v>31</v>
      </c>
      <c r="H15" s="20">
        <v>21</v>
      </c>
      <c r="I15" s="20">
        <v>50.7</v>
      </c>
      <c r="J15" s="20">
        <v>15.1</v>
      </c>
      <c r="K15" s="20">
        <v>82.7</v>
      </c>
      <c r="L15" s="8"/>
      <c r="M15" s="14">
        <f aca="true" t="shared" si="0" ref="M15:M46">I15-H15</f>
        <v>29.700000000000003</v>
      </c>
      <c r="N15" s="14">
        <f aca="true" t="shared" si="1" ref="N15:N46">K15-J15</f>
        <v>67.60000000000001</v>
      </c>
      <c r="O15" s="51">
        <f aca="true" t="shared" si="2" ref="O15:O46">N15-M15</f>
        <v>37.900000000000006</v>
      </c>
      <c r="P15" s="17">
        <f aca="true" t="shared" si="3" ref="P15:P46">K15-I15</f>
        <v>32</v>
      </c>
    </row>
    <row r="16" spans="1:16" ht="12">
      <c r="A16" s="28" t="s">
        <v>14</v>
      </c>
      <c r="B16" s="5">
        <v>1.4</v>
      </c>
      <c r="C16" s="7" t="s">
        <v>46</v>
      </c>
      <c r="D16" s="5">
        <v>1.2</v>
      </c>
      <c r="E16" s="5">
        <v>1.4</v>
      </c>
      <c r="G16" s="4" t="s">
        <v>32</v>
      </c>
      <c r="H16" s="32">
        <v>11.2</v>
      </c>
      <c r="I16" s="32">
        <v>28.1</v>
      </c>
      <c r="J16" s="32">
        <v>6.6</v>
      </c>
      <c r="K16" s="32">
        <v>65.6</v>
      </c>
      <c r="L16" s="8"/>
      <c r="M16" s="14">
        <f t="shared" si="0"/>
        <v>16.900000000000002</v>
      </c>
      <c r="N16" s="14">
        <f t="shared" si="1"/>
        <v>58.99999999999999</v>
      </c>
      <c r="O16" s="51">
        <f t="shared" si="2"/>
        <v>42.099999999999994</v>
      </c>
      <c r="P16" s="17">
        <f t="shared" si="3"/>
        <v>37.49999999999999</v>
      </c>
    </row>
    <row r="17" spans="1:16" ht="12">
      <c r="A17" s="28" t="s">
        <v>15</v>
      </c>
      <c r="B17" s="5">
        <v>2.6</v>
      </c>
      <c r="C17" s="5">
        <v>5.2</v>
      </c>
      <c r="D17" s="5">
        <v>1</v>
      </c>
      <c r="E17" s="5">
        <v>13.3</v>
      </c>
      <c r="G17" s="4" t="s">
        <v>60</v>
      </c>
      <c r="H17" s="5">
        <v>10</v>
      </c>
      <c r="I17" s="5">
        <v>24.2</v>
      </c>
      <c r="J17" s="5">
        <v>5.9</v>
      </c>
      <c r="K17" s="5">
        <v>65.3</v>
      </c>
      <c r="L17" s="8"/>
      <c r="M17" s="14">
        <f t="shared" si="0"/>
        <v>14.2</v>
      </c>
      <c r="N17" s="14">
        <f t="shared" si="1"/>
        <v>59.4</v>
      </c>
      <c r="O17" s="51">
        <f t="shared" si="2"/>
        <v>45.2</v>
      </c>
      <c r="P17" s="17">
        <f>K17-I17</f>
        <v>41.099999999999994</v>
      </c>
    </row>
    <row r="18" spans="1:16" ht="12">
      <c r="A18" s="28" t="s">
        <v>16</v>
      </c>
      <c r="B18" s="5">
        <v>14.2</v>
      </c>
      <c r="C18" s="5">
        <v>25.2</v>
      </c>
      <c r="D18" s="5">
        <v>4.8</v>
      </c>
      <c r="E18" s="5">
        <v>24.4</v>
      </c>
      <c r="G18" s="4" t="s">
        <v>40</v>
      </c>
      <c r="H18" s="5">
        <v>6.3</v>
      </c>
      <c r="I18" s="5">
        <v>15.5</v>
      </c>
      <c r="J18" s="5">
        <v>6.5</v>
      </c>
      <c r="K18" s="5">
        <v>51.3</v>
      </c>
      <c r="L18" s="8"/>
      <c r="M18" s="14">
        <f t="shared" si="0"/>
        <v>9.2</v>
      </c>
      <c r="N18" s="14">
        <f t="shared" si="1"/>
        <v>44.8</v>
      </c>
      <c r="O18" s="51">
        <f t="shared" si="2"/>
        <v>35.599999999999994</v>
      </c>
      <c r="P18" s="17">
        <f t="shared" si="3"/>
        <v>35.8</v>
      </c>
    </row>
    <row r="19" spans="1:16" ht="12">
      <c r="A19" s="28" t="s">
        <v>60</v>
      </c>
      <c r="B19" s="5">
        <v>10</v>
      </c>
      <c r="C19" s="5">
        <v>24.2</v>
      </c>
      <c r="D19" s="5">
        <v>5.9</v>
      </c>
      <c r="E19" s="5">
        <v>65.3</v>
      </c>
      <c r="G19" s="4" t="s">
        <v>13</v>
      </c>
      <c r="H19" s="5">
        <v>6.9</v>
      </c>
      <c r="I19" s="5">
        <v>25.7</v>
      </c>
      <c r="J19" s="5">
        <v>7.4</v>
      </c>
      <c r="K19" s="31">
        <v>43.9</v>
      </c>
      <c r="L19" s="34"/>
      <c r="M19" s="14">
        <f t="shared" si="0"/>
        <v>18.799999999999997</v>
      </c>
      <c r="N19" s="14">
        <f t="shared" si="1"/>
        <v>36.5</v>
      </c>
      <c r="O19" s="51">
        <f t="shared" si="2"/>
        <v>17.700000000000003</v>
      </c>
      <c r="P19" s="17">
        <f t="shared" si="3"/>
        <v>18.2</v>
      </c>
    </row>
    <row r="20" spans="1:16" ht="12">
      <c r="A20" s="28" t="s">
        <v>18</v>
      </c>
      <c r="B20" s="5">
        <v>6.7</v>
      </c>
      <c r="C20" s="5">
        <v>10.6</v>
      </c>
      <c r="D20" s="5">
        <v>3.9</v>
      </c>
      <c r="E20" s="5">
        <v>15.3</v>
      </c>
      <c r="G20" s="4" t="s">
        <v>24</v>
      </c>
      <c r="H20" s="5">
        <v>9.8</v>
      </c>
      <c r="I20" s="5">
        <v>26.5</v>
      </c>
      <c r="J20" s="5">
        <v>6.2</v>
      </c>
      <c r="K20" s="5">
        <v>40.2</v>
      </c>
      <c r="L20" s="8"/>
      <c r="M20" s="14">
        <f t="shared" si="0"/>
        <v>16.7</v>
      </c>
      <c r="N20" s="14">
        <f t="shared" si="1"/>
        <v>34</v>
      </c>
      <c r="O20" s="51">
        <f t="shared" si="2"/>
        <v>17.3</v>
      </c>
      <c r="P20" s="17">
        <f t="shared" si="3"/>
        <v>13.700000000000003</v>
      </c>
    </row>
    <row r="21" spans="1:16" ht="12">
      <c r="A21" s="28" t="s">
        <v>19</v>
      </c>
      <c r="B21" s="5">
        <v>7.1</v>
      </c>
      <c r="C21" s="5">
        <v>11.8</v>
      </c>
      <c r="D21" s="5">
        <v>5.6</v>
      </c>
      <c r="E21" s="5">
        <v>32.8</v>
      </c>
      <c r="G21" s="4" t="s">
        <v>28</v>
      </c>
      <c r="H21" s="5">
        <v>4.3</v>
      </c>
      <c r="I21" s="5">
        <v>16.7</v>
      </c>
      <c r="J21" s="5">
        <v>3.5</v>
      </c>
      <c r="K21" s="5">
        <v>37</v>
      </c>
      <c r="L21" s="8"/>
      <c r="M21" s="14">
        <f t="shared" si="0"/>
        <v>12.399999999999999</v>
      </c>
      <c r="N21" s="14">
        <f t="shared" si="1"/>
        <v>33.5</v>
      </c>
      <c r="O21" s="51">
        <f t="shared" si="2"/>
        <v>21.1</v>
      </c>
      <c r="P21" s="17">
        <f t="shared" si="3"/>
        <v>20.3</v>
      </c>
    </row>
    <row r="22" spans="1:16" ht="12">
      <c r="A22" s="28" t="s">
        <v>20</v>
      </c>
      <c r="B22" s="5">
        <v>7.5</v>
      </c>
      <c r="C22" s="5">
        <v>13.2</v>
      </c>
      <c r="D22" s="5">
        <v>4.8</v>
      </c>
      <c r="E22" s="5">
        <v>14</v>
      </c>
      <c r="G22" s="4" t="s">
        <v>39</v>
      </c>
      <c r="H22" s="5">
        <v>12.2</v>
      </c>
      <c r="I22" s="5">
        <v>19.8</v>
      </c>
      <c r="J22" s="5">
        <v>7.3</v>
      </c>
      <c r="K22" s="5">
        <v>33.5</v>
      </c>
      <c r="L22" s="8"/>
      <c r="M22" s="14">
        <f t="shared" si="0"/>
        <v>7.600000000000001</v>
      </c>
      <c r="N22" s="14">
        <f t="shared" si="1"/>
        <v>26.2</v>
      </c>
      <c r="O22" s="51">
        <f t="shared" si="2"/>
        <v>18.599999999999998</v>
      </c>
      <c r="P22" s="17">
        <f t="shared" si="3"/>
        <v>13.7</v>
      </c>
    </row>
    <row r="23" spans="1:16" ht="12">
      <c r="A23" s="28" t="s">
        <v>21</v>
      </c>
      <c r="B23" s="5">
        <v>8.9</v>
      </c>
      <c r="C23" s="5">
        <v>20.6</v>
      </c>
      <c r="D23" s="5">
        <v>3.9</v>
      </c>
      <c r="E23" s="5">
        <v>27.4</v>
      </c>
      <c r="G23" s="4" t="s">
        <v>19</v>
      </c>
      <c r="H23" s="5">
        <v>7.1</v>
      </c>
      <c r="I23" s="5">
        <v>11.8</v>
      </c>
      <c r="J23" s="5">
        <v>5.6</v>
      </c>
      <c r="K23" s="5">
        <v>32.8</v>
      </c>
      <c r="L23" s="8"/>
      <c r="M23" s="14">
        <f t="shared" si="0"/>
        <v>4.700000000000001</v>
      </c>
      <c r="N23" s="14">
        <f t="shared" si="1"/>
        <v>27.199999999999996</v>
      </c>
      <c r="O23" s="51">
        <f t="shared" si="2"/>
        <v>22.499999999999993</v>
      </c>
      <c r="P23" s="17">
        <f t="shared" si="3"/>
        <v>20.999999999999996</v>
      </c>
    </row>
    <row r="24" spans="1:16" ht="12">
      <c r="A24" s="28" t="s">
        <v>22</v>
      </c>
      <c r="B24" s="5">
        <v>6.9</v>
      </c>
      <c r="C24" s="5">
        <v>17.1</v>
      </c>
      <c r="D24" s="5">
        <v>4.9</v>
      </c>
      <c r="E24" s="5">
        <v>30.5</v>
      </c>
      <c r="G24" s="4" t="s">
        <v>30</v>
      </c>
      <c r="H24" s="5">
        <v>6.1</v>
      </c>
      <c r="I24" s="5">
        <v>8.3</v>
      </c>
      <c r="J24" s="5">
        <v>2.8</v>
      </c>
      <c r="K24" s="5">
        <v>31.2</v>
      </c>
      <c r="L24" s="8"/>
      <c r="M24" s="14">
        <f t="shared" si="0"/>
        <v>2.200000000000001</v>
      </c>
      <c r="N24" s="14">
        <f t="shared" si="1"/>
        <v>28.4</v>
      </c>
      <c r="O24" s="51">
        <f t="shared" si="2"/>
        <v>26.199999999999996</v>
      </c>
      <c r="P24" s="17">
        <f t="shared" si="3"/>
        <v>22.9</v>
      </c>
    </row>
    <row r="25" spans="1:16" ht="12">
      <c r="A25" s="28" t="s">
        <v>23</v>
      </c>
      <c r="B25" s="5">
        <v>3.2</v>
      </c>
      <c r="C25" s="5">
        <v>6.3</v>
      </c>
      <c r="D25" s="5">
        <v>2.2</v>
      </c>
      <c r="E25" s="5">
        <v>6.3</v>
      </c>
      <c r="G25" s="4" t="s">
        <v>22</v>
      </c>
      <c r="H25" s="5">
        <v>6.9</v>
      </c>
      <c r="I25" s="5">
        <v>17.1</v>
      </c>
      <c r="J25" s="5">
        <v>4.9</v>
      </c>
      <c r="K25" s="5">
        <v>30.5</v>
      </c>
      <c r="L25" s="8"/>
      <c r="M25" s="14">
        <f t="shared" si="0"/>
        <v>10.200000000000001</v>
      </c>
      <c r="N25" s="14">
        <f t="shared" si="1"/>
        <v>25.6</v>
      </c>
      <c r="O25" s="51">
        <f t="shared" si="2"/>
        <v>15.4</v>
      </c>
      <c r="P25" s="17">
        <f t="shared" si="3"/>
        <v>13.399999999999999</v>
      </c>
    </row>
    <row r="26" spans="1:16" ht="12">
      <c r="A26" s="28" t="s">
        <v>24</v>
      </c>
      <c r="B26" s="5">
        <v>9.8</v>
      </c>
      <c r="C26" s="5">
        <v>26.5</v>
      </c>
      <c r="D26" s="5">
        <v>6.2</v>
      </c>
      <c r="E26" s="5">
        <v>40.2</v>
      </c>
      <c r="G26" s="4" t="s">
        <v>21</v>
      </c>
      <c r="H26" s="5">
        <v>8.9</v>
      </c>
      <c r="I26" s="5">
        <v>20.6</v>
      </c>
      <c r="J26" s="5">
        <v>3.9</v>
      </c>
      <c r="K26" s="5">
        <v>27.4</v>
      </c>
      <c r="L26" s="8"/>
      <c r="M26" s="14">
        <f t="shared" si="0"/>
        <v>11.700000000000001</v>
      </c>
      <c r="N26" s="14">
        <f t="shared" si="1"/>
        <v>23.5</v>
      </c>
      <c r="O26" s="51">
        <f t="shared" si="2"/>
        <v>11.799999999999999</v>
      </c>
      <c r="P26" s="17">
        <f t="shared" si="3"/>
        <v>6.799999999999997</v>
      </c>
    </row>
    <row r="27" spans="1:16" ht="12">
      <c r="A27" s="28" t="s">
        <v>25</v>
      </c>
      <c r="B27" s="5">
        <v>8.7</v>
      </c>
      <c r="C27" s="5">
        <v>10.4</v>
      </c>
      <c r="D27" s="5">
        <v>5.2</v>
      </c>
      <c r="E27" s="5">
        <v>14.8</v>
      </c>
      <c r="G27" s="4" t="s">
        <v>16</v>
      </c>
      <c r="H27" s="5">
        <v>14.2</v>
      </c>
      <c r="I27" s="5">
        <v>25.2</v>
      </c>
      <c r="J27" s="5">
        <v>4.8</v>
      </c>
      <c r="K27" s="5">
        <v>24.4</v>
      </c>
      <c r="L27" s="8"/>
      <c r="M27" s="14">
        <f t="shared" si="0"/>
        <v>11</v>
      </c>
      <c r="N27" s="14">
        <f t="shared" si="1"/>
        <v>19.599999999999998</v>
      </c>
      <c r="O27" s="51">
        <f t="shared" si="2"/>
        <v>8.599999999999998</v>
      </c>
      <c r="P27" s="73">
        <f t="shared" si="3"/>
        <v>-0.8000000000000007</v>
      </c>
    </row>
    <row r="28" spans="1:16" ht="12">
      <c r="A28" s="28" t="s">
        <v>26</v>
      </c>
      <c r="B28" s="5">
        <v>4.6</v>
      </c>
      <c r="C28" s="5">
        <v>8.8</v>
      </c>
      <c r="D28" s="5">
        <v>4</v>
      </c>
      <c r="E28" s="5">
        <v>6.6</v>
      </c>
      <c r="G28" s="4" t="s">
        <v>38</v>
      </c>
      <c r="H28" s="5">
        <v>9.2</v>
      </c>
      <c r="I28" s="5">
        <v>14.5</v>
      </c>
      <c r="J28" s="5">
        <v>3.5</v>
      </c>
      <c r="K28" s="5">
        <v>15.8</v>
      </c>
      <c r="L28" s="8"/>
      <c r="M28" s="14">
        <f t="shared" si="0"/>
        <v>5.300000000000001</v>
      </c>
      <c r="N28" s="14">
        <f t="shared" si="1"/>
        <v>12.3</v>
      </c>
      <c r="O28" s="51">
        <f t="shared" si="2"/>
        <v>7</v>
      </c>
      <c r="P28" s="73">
        <f t="shared" si="3"/>
        <v>1.3000000000000007</v>
      </c>
    </row>
    <row r="29" spans="1:16" ht="12">
      <c r="A29" s="28" t="s">
        <v>27</v>
      </c>
      <c r="B29" s="5">
        <v>3.9</v>
      </c>
      <c r="C29" s="5">
        <v>5.2</v>
      </c>
      <c r="D29" s="5">
        <v>3.8</v>
      </c>
      <c r="E29" s="5">
        <v>7.6</v>
      </c>
      <c r="G29" s="4" t="s">
        <v>18</v>
      </c>
      <c r="H29" s="5">
        <v>6.7</v>
      </c>
      <c r="I29" s="5">
        <v>10.6</v>
      </c>
      <c r="J29" s="5">
        <v>3.9</v>
      </c>
      <c r="K29" s="5">
        <v>15.3</v>
      </c>
      <c r="L29" s="8"/>
      <c r="M29" s="14">
        <f t="shared" si="0"/>
        <v>3.8999999999999995</v>
      </c>
      <c r="N29" s="14">
        <f t="shared" si="1"/>
        <v>11.4</v>
      </c>
      <c r="O29" s="51">
        <f t="shared" si="2"/>
        <v>7.500000000000001</v>
      </c>
      <c r="P29" s="17">
        <f t="shared" si="3"/>
        <v>4.700000000000001</v>
      </c>
    </row>
    <row r="30" spans="1:16" ht="12">
      <c r="A30" s="28" t="s">
        <v>28</v>
      </c>
      <c r="B30" s="5">
        <v>4.3</v>
      </c>
      <c r="C30" s="5">
        <v>16.7</v>
      </c>
      <c r="D30" s="5">
        <v>3.5</v>
      </c>
      <c r="E30" s="5">
        <v>37</v>
      </c>
      <c r="G30" s="4" t="s">
        <v>25</v>
      </c>
      <c r="H30" s="5">
        <v>8.7</v>
      </c>
      <c r="I30" s="5">
        <v>10.4</v>
      </c>
      <c r="J30" s="5">
        <v>5.2</v>
      </c>
      <c r="K30" s="5">
        <v>14.8</v>
      </c>
      <c r="L30" s="8"/>
      <c r="M30" s="14">
        <f t="shared" si="0"/>
        <v>1.700000000000001</v>
      </c>
      <c r="N30" s="14">
        <f t="shared" si="1"/>
        <v>9.600000000000001</v>
      </c>
      <c r="O30" s="51">
        <f t="shared" si="2"/>
        <v>7.9</v>
      </c>
      <c r="P30" s="17">
        <f t="shared" si="3"/>
        <v>4.4</v>
      </c>
    </row>
    <row r="31" spans="1:16" ht="12">
      <c r="A31" s="28" t="s">
        <v>29</v>
      </c>
      <c r="B31" s="5">
        <v>2.4</v>
      </c>
      <c r="C31" s="5">
        <v>3.2</v>
      </c>
      <c r="D31" s="5">
        <v>1.4</v>
      </c>
      <c r="E31" s="5">
        <v>6.5</v>
      </c>
      <c r="G31" s="4" t="s">
        <v>20</v>
      </c>
      <c r="H31" s="5">
        <v>7.5</v>
      </c>
      <c r="I31" s="5">
        <v>13.2</v>
      </c>
      <c r="J31" s="5">
        <v>4.8</v>
      </c>
      <c r="K31" s="5">
        <v>14</v>
      </c>
      <c r="L31" s="8"/>
      <c r="M31" s="14">
        <f t="shared" si="0"/>
        <v>5.699999999999999</v>
      </c>
      <c r="N31" s="14">
        <f t="shared" si="1"/>
        <v>9.2</v>
      </c>
      <c r="O31" s="51">
        <f t="shared" si="2"/>
        <v>3.5</v>
      </c>
      <c r="P31" s="73">
        <f t="shared" si="3"/>
        <v>0.8000000000000007</v>
      </c>
    </row>
    <row r="32" spans="1:16" ht="12">
      <c r="A32" s="28" t="s">
        <v>30</v>
      </c>
      <c r="B32" s="5">
        <v>6.1</v>
      </c>
      <c r="C32" s="5">
        <v>8.3</v>
      </c>
      <c r="D32" s="5">
        <v>2.8</v>
      </c>
      <c r="E32" s="5">
        <v>31.2</v>
      </c>
      <c r="G32" s="4" t="s">
        <v>15</v>
      </c>
      <c r="H32" s="5">
        <v>2.6</v>
      </c>
      <c r="I32" s="5">
        <v>5.2</v>
      </c>
      <c r="J32" s="5">
        <v>1</v>
      </c>
      <c r="K32" s="5">
        <v>13.3</v>
      </c>
      <c r="L32" s="8"/>
      <c r="M32" s="14">
        <f>I32-H32</f>
        <v>2.6</v>
      </c>
      <c r="N32" s="14">
        <f>K32-J32</f>
        <v>12.3</v>
      </c>
      <c r="O32" s="51">
        <f t="shared" si="2"/>
        <v>9.700000000000001</v>
      </c>
      <c r="P32" s="17">
        <f t="shared" si="3"/>
        <v>8.100000000000001</v>
      </c>
    </row>
    <row r="33" spans="1:16" ht="12">
      <c r="A33" s="28" t="s">
        <v>31</v>
      </c>
      <c r="B33" s="5">
        <v>21</v>
      </c>
      <c r="C33" s="5">
        <v>50.7</v>
      </c>
      <c r="D33" s="5">
        <v>15.1</v>
      </c>
      <c r="E33" s="5">
        <v>82.7</v>
      </c>
      <c r="G33" s="4" t="s">
        <v>36</v>
      </c>
      <c r="H33" s="5">
        <v>3.5</v>
      </c>
      <c r="I33" s="5">
        <v>10.9</v>
      </c>
      <c r="J33" s="5">
        <v>3</v>
      </c>
      <c r="K33" s="5">
        <v>11.5</v>
      </c>
      <c r="L33" s="8"/>
      <c r="M33" s="14">
        <f t="shared" si="0"/>
        <v>7.4</v>
      </c>
      <c r="N33" s="14">
        <f t="shared" si="1"/>
        <v>8.5</v>
      </c>
      <c r="O33" s="51">
        <f t="shared" si="2"/>
        <v>1.0999999999999996</v>
      </c>
      <c r="P33" s="73">
        <f t="shared" si="3"/>
        <v>0.5999999999999996</v>
      </c>
    </row>
    <row r="34" spans="1:16" ht="12">
      <c r="A34" s="28" t="s">
        <v>32</v>
      </c>
      <c r="B34" s="5">
        <v>11.2</v>
      </c>
      <c r="C34" s="5">
        <v>28.1</v>
      </c>
      <c r="D34" s="5">
        <v>6.6</v>
      </c>
      <c r="E34" s="5">
        <v>65.6</v>
      </c>
      <c r="G34" s="4" t="s">
        <v>33</v>
      </c>
      <c r="H34" s="5">
        <v>3.5</v>
      </c>
      <c r="I34" s="5">
        <v>5.9</v>
      </c>
      <c r="J34" s="5">
        <v>1.8</v>
      </c>
      <c r="K34" s="5">
        <v>9.3</v>
      </c>
      <c r="L34" s="8"/>
      <c r="M34" s="14">
        <f t="shared" si="0"/>
        <v>2.4000000000000004</v>
      </c>
      <c r="N34" s="14">
        <f t="shared" si="1"/>
        <v>7.500000000000001</v>
      </c>
      <c r="O34" s="51">
        <f t="shared" si="2"/>
        <v>5.1000000000000005</v>
      </c>
      <c r="P34" s="17">
        <f t="shared" si="3"/>
        <v>3.4000000000000004</v>
      </c>
    </row>
    <row r="35" spans="1:16" ht="12">
      <c r="A35" s="28" t="s">
        <v>33</v>
      </c>
      <c r="B35" s="5">
        <v>3.5</v>
      </c>
      <c r="C35" s="5">
        <v>5.9</v>
      </c>
      <c r="D35" s="5">
        <v>1.8</v>
      </c>
      <c r="E35" s="5">
        <v>9.3</v>
      </c>
      <c r="G35" s="4" t="s">
        <v>34</v>
      </c>
      <c r="H35" s="5">
        <v>5.9</v>
      </c>
      <c r="I35" s="5">
        <v>8.8</v>
      </c>
      <c r="J35" s="5">
        <v>2.6</v>
      </c>
      <c r="K35" s="5">
        <v>7.6</v>
      </c>
      <c r="L35" s="8"/>
      <c r="M35" s="14">
        <f t="shared" si="0"/>
        <v>2.9000000000000004</v>
      </c>
      <c r="N35" s="14">
        <f t="shared" si="1"/>
        <v>5</v>
      </c>
      <c r="O35" s="51">
        <f t="shared" si="2"/>
        <v>2.0999999999999996</v>
      </c>
      <c r="P35" s="73">
        <f t="shared" si="3"/>
        <v>-1.200000000000001</v>
      </c>
    </row>
    <row r="36" spans="1:16" ht="12">
      <c r="A36" s="28" t="s">
        <v>34</v>
      </c>
      <c r="B36" s="5">
        <v>5.9</v>
      </c>
      <c r="C36" s="5">
        <v>8.8</v>
      </c>
      <c r="D36" s="5">
        <v>2.6</v>
      </c>
      <c r="E36" s="5">
        <v>7.6</v>
      </c>
      <c r="G36" s="4" t="s">
        <v>27</v>
      </c>
      <c r="H36" s="5">
        <v>3.9</v>
      </c>
      <c r="I36" s="5">
        <v>5.2</v>
      </c>
      <c r="J36" s="5">
        <v>3.8</v>
      </c>
      <c r="K36" s="5">
        <v>7.6</v>
      </c>
      <c r="L36" s="8"/>
      <c r="M36" s="14">
        <f t="shared" si="0"/>
        <v>1.3000000000000003</v>
      </c>
      <c r="N36" s="14">
        <f t="shared" si="1"/>
        <v>3.8</v>
      </c>
      <c r="O36" s="51">
        <f t="shared" si="2"/>
        <v>2.4999999999999996</v>
      </c>
      <c r="P36" s="17">
        <f t="shared" si="3"/>
        <v>2.3999999999999995</v>
      </c>
    </row>
    <row r="37" spans="1:16" ht="12">
      <c r="A37" s="28" t="s">
        <v>35</v>
      </c>
      <c r="B37" s="5">
        <v>5.3</v>
      </c>
      <c r="C37" s="5">
        <v>3.9</v>
      </c>
      <c r="D37" s="5">
        <v>4.8</v>
      </c>
      <c r="E37" s="5">
        <v>5.7</v>
      </c>
      <c r="G37" s="4" t="s">
        <v>37</v>
      </c>
      <c r="H37" s="5">
        <v>2.5</v>
      </c>
      <c r="I37" s="5">
        <v>4.7</v>
      </c>
      <c r="J37" s="5">
        <v>2.6</v>
      </c>
      <c r="K37" s="5">
        <v>7.4</v>
      </c>
      <c r="L37" s="8"/>
      <c r="M37" s="14">
        <f t="shared" si="0"/>
        <v>2.2</v>
      </c>
      <c r="N37" s="14">
        <f t="shared" si="1"/>
        <v>4.800000000000001</v>
      </c>
      <c r="O37" s="51">
        <f t="shared" si="2"/>
        <v>2.6000000000000005</v>
      </c>
      <c r="P37" s="17">
        <f t="shared" si="3"/>
        <v>2.7</v>
      </c>
    </row>
    <row r="38" spans="1:16" ht="12">
      <c r="A38" s="28" t="s">
        <v>36</v>
      </c>
      <c r="B38" s="5">
        <v>3.5</v>
      </c>
      <c r="C38" s="5">
        <v>10.9</v>
      </c>
      <c r="D38" s="5">
        <v>3</v>
      </c>
      <c r="E38" s="5">
        <v>11.5</v>
      </c>
      <c r="G38" s="4" t="s">
        <v>26</v>
      </c>
      <c r="H38" s="5">
        <v>4.6</v>
      </c>
      <c r="I38" s="5">
        <v>8.8</v>
      </c>
      <c r="J38" s="5">
        <v>4</v>
      </c>
      <c r="K38" s="5">
        <v>6.6</v>
      </c>
      <c r="L38" s="8"/>
      <c r="M38" s="14">
        <f t="shared" si="0"/>
        <v>4.200000000000001</v>
      </c>
      <c r="N38" s="14">
        <f t="shared" si="1"/>
        <v>2.5999999999999996</v>
      </c>
      <c r="O38" s="51">
        <f t="shared" si="2"/>
        <v>-1.6000000000000014</v>
      </c>
      <c r="P38" s="17">
        <f t="shared" si="3"/>
        <v>-2.200000000000001</v>
      </c>
    </row>
    <row r="39" spans="1:16" ht="12">
      <c r="A39" s="28" t="s">
        <v>37</v>
      </c>
      <c r="B39" s="5">
        <v>2.5</v>
      </c>
      <c r="C39" s="5">
        <v>4.7</v>
      </c>
      <c r="D39" s="5">
        <v>2.6</v>
      </c>
      <c r="E39" s="5">
        <v>7.4</v>
      </c>
      <c r="G39" s="4" t="s">
        <v>29</v>
      </c>
      <c r="H39" s="5">
        <v>2.4</v>
      </c>
      <c r="I39" s="5">
        <v>3.2</v>
      </c>
      <c r="J39" s="5">
        <v>1.4</v>
      </c>
      <c r="K39" s="5">
        <v>6.5</v>
      </c>
      <c r="L39" s="8"/>
      <c r="M39" s="14">
        <f t="shared" si="0"/>
        <v>0.8000000000000003</v>
      </c>
      <c r="N39" s="14">
        <f t="shared" si="1"/>
        <v>5.1</v>
      </c>
      <c r="O39" s="51">
        <f t="shared" si="2"/>
        <v>4.299999999999999</v>
      </c>
      <c r="P39" s="17">
        <f t="shared" si="3"/>
        <v>3.3</v>
      </c>
    </row>
    <row r="40" spans="1:16" ht="12">
      <c r="A40" s="28" t="s">
        <v>38</v>
      </c>
      <c r="B40" s="5">
        <v>9.2</v>
      </c>
      <c r="C40" s="5">
        <v>14.5</v>
      </c>
      <c r="D40" s="5">
        <v>3.5</v>
      </c>
      <c r="E40" s="5">
        <v>15.8</v>
      </c>
      <c r="G40" s="53" t="s">
        <v>162</v>
      </c>
      <c r="H40" s="49">
        <v>3.2</v>
      </c>
      <c r="I40" s="49">
        <v>6.3</v>
      </c>
      <c r="J40" s="49">
        <v>2.2</v>
      </c>
      <c r="K40" s="5">
        <v>6.3</v>
      </c>
      <c r="L40" s="8"/>
      <c r="M40" s="14">
        <f t="shared" si="0"/>
        <v>3.0999999999999996</v>
      </c>
      <c r="N40" s="14">
        <f t="shared" si="1"/>
        <v>4.1</v>
      </c>
      <c r="O40" s="51">
        <f t="shared" si="2"/>
        <v>1</v>
      </c>
      <c r="P40" s="17">
        <f t="shared" si="3"/>
        <v>0</v>
      </c>
    </row>
    <row r="41" spans="1:16" ht="12">
      <c r="A41" s="28" t="s">
        <v>39</v>
      </c>
      <c r="B41" s="5">
        <v>12.2</v>
      </c>
      <c r="C41" s="5">
        <v>19.8</v>
      </c>
      <c r="D41" s="5">
        <v>7.3</v>
      </c>
      <c r="E41" s="5">
        <v>33.5</v>
      </c>
      <c r="G41" s="4" t="s">
        <v>35</v>
      </c>
      <c r="H41" s="5">
        <v>5.3</v>
      </c>
      <c r="I41" s="5">
        <v>3.9</v>
      </c>
      <c r="J41" s="5">
        <v>4.8</v>
      </c>
      <c r="K41" s="5">
        <v>5.7</v>
      </c>
      <c r="L41" s="8"/>
      <c r="M41" s="14">
        <f t="shared" si="0"/>
        <v>-1.4</v>
      </c>
      <c r="N41" s="14">
        <f t="shared" si="1"/>
        <v>0.9000000000000004</v>
      </c>
      <c r="O41" s="51">
        <f t="shared" si="2"/>
        <v>2.3000000000000003</v>
      </c>
      <c r="P41" s="17">
        <f t="shared" si="3"/>
        <v>1.8000000000000003</v>
      </c>
    </row>
    <row r="42" spans="1:16" ht="12">
      <c r="A42" s="28" t="s">
        <v>40</v>
      </c>
      <c r="B42" s="5">
        <v>6.3</v>
      </c>
      <c r="C42" s="5">
        <v>15.5</v>
      </c>
      <c r="D42" s="5">
        <v>6.5</v>
      </c>
      <c r="E42" s="5">
        <v>51.3</v>
      </c>
      <c r="G42" s="53" t="s">
        <v>164</v>
      </c>
      <c r="H42" s="49">
        <v>1.4</v>
      </c>
      <c r="I42" s="59" t="s">
        <v>46</v>
      </c>
      <c r="J42" s="49">
        <v>1.2</v>
      </c>
      <c r="K42" s="49">
        <v>1.4</v>
      </c>
      <c r="L42" s="8"/>
      <c r="M42" s="14" t="e">
        <f t="shared" si="0"/>
        <v>#VALUE!</v>
      </c>
      <c r="N42" s="14">
        <f t="shared" si="1"/>
        <v>0.19999999999999996</v>
      </c>
      <c r="O42" s="51" t="e">
        <f t="shared" si="2"/>
        <v>#VALUE!</v>
      </c>
      <c r="P42" s="17" t="e">
        <f t="shared" si="3"/>
        <v>#VALUE!</v>
      </c>
    </row>
    <row r="43" spans="1:16" ht="12">
      <c r="A43" s="4"/>
      <c r="G43" s="4"/>
      <c r="H43" s="5"/>
      <c r="I43" s="5"/>
      <c r="J43" s="5"/>
      <c r="K43" s="5"/>
      <c r="L43" s="8"/>
      <c r="M43" s="14"/>
      <c r="N43" s="14"/>
      <c r="O43" s="51"/>
      <c r="P43" s="17"/>
    </row>
    <row r="44" spans="1:26" ht="14.25">
      <c r="A44" s="28" t="s">
        <v>44</v>
      </c>
      <c r="B44" s="5">
        <v>5.5</v>
      </c>
      <c r="C44" s="7" t="s">
        <v>46</v>
      </c>
      <c r="D44" s="5">
        <v>3.7</v>
      </c>
      <c r="E44" s="5">
        <v>3.8</v>
      </c>
      <c r="G44" s="4" t="s">
        <v>45</v>
      </c>
      <c r="H44" s="5">
        <v>4.2</v>
      </c>
      <c r="I44" s="5">
        <v>10.4</v>
      </c>
      <c r="J44" s="5">
        <v>3.8</v>
      </c>
      <c r="K44" s="5">
        <v>19.1</v>
      </c>
      <c r="L44" s="8"/>
      <c r="M44" s="14">
        <f t="shared" si="0"/>
        <v>6.2</v>
      </c>
      <c r="N44" s="14">
        <f t="shared" si="1"/>
        <v>15.3</v>
      </c>
      <c r="O44" s="51">
        <f t="shared" si="2"/>
        <v>9.100000000000001</v>
      </c>
      <c r="P44" s="17">
        <f t="shared" si="3"/>
        <v>8.700000000000001</v>
      </c>
      <c r="T44" s="52"/>
      <c r="U44" s="52"/>
      <c r="V44" s="52"/>
      <c r="W44" s="52"/>
      <c r="X44" s="52"/>
      <c r="Y44" s="52"/>
      <c r="Z44" s="52"/>
    </row>
    <row r="45" spans="1:26" ht="24">
      <c r="A45" s="29" t="s">
        <v>115</v>
      </c>
      <c r="B45" s="5">
        <v>3.2</v>
      </c>
      <c r="C45" s="5">
        <v>2.1</v>
      </c>
      <c r="D45" s="5">
        <v>2.8</v>
      </c>
      <c r="E45" s="5">
        <v>3.2</v>
      </c>
      <c r="G45" s="4" t="s">
        <v>77</v>
      </c>
      <c r="H45" s="56">
        <v>8.2</v>
      </c>
      <c r="I45" s="56">
        <v>8.8</v>
      </c>
      <c r="J45" s="56">
        <v>5.7</v>
      </c>
      <c r="K45" s="56">
        <v>7.4</v>
      </c>
      <c r="L45" s="33"/>
      <c r="M45" s="14">
        <f t="shared" si="0"/>
        <v>0.6000000000000014</v>
      </c>
      <c r="N45" s="14">
        <f t="shared" si="1"/>
        <v>1.7000000000000002</v>
      </c>
      <c r="O45" s="51">
        <f t="shared" si="2"/>
        <v>1.0999999999999988</v>
      </c>
      <c r="P45" s="17">
        <f t="shared" si="3"/>
        <v>-1.4000000000000004</v>
      </c>
      <c r="T45" s="52"/>
      <c r="U45" s="52"/>
      <c r="V45" s="52"/>
      <c r="W45" s="52"/>
      <c r="X45" s="52"/>
      <c r="Y45" s="52"/>
      <c r="Z45" s="52"/>
    </row>
    <row r="46" spans="1:26" ht="13.5">
      <c r="A46" s="28" t="s">
        <v>77</v>
      </c>
      <c r="B46" s="5">
        <v>8.2</v>
      </c>
      <c r="C46" s="5">
        <v>8.8</v>
      </c>
      <c r="D46" s="5">
        <v>5.7</v>
      </c>
      <c r="E46" s="5">
        <v>7.4</v>
      </c>
      <c r="G46" s="55" t="s">
        <v>181</v>
      </c>
      <c r="H46" s="19">
        <v>5.5</v>
      </c>
      <c r="I46" s="79" t="s">
        <v>46</v>
      </c>
      <c r="J46" s="57">
        <v>3.7</v>
      </c>
      <c r="K46" s="57">
        <v>3.8</v>
      </c>
      <c r="L46" s="8"/>
      <c r="M46" s="14" t="e">
        <f t="shared" si="0"/>
        <v>#VALUE!</v>
      </c>
      <c r="N46" s="14">
        <f t="shared" si="1"/>
        <v>0.09999999999999964</v>
      </c>
      <c r="O46" s="51" t="e">
        <f t="shared" si="2"/>
        <v>#VALUE!</v>
      </c>
      <c r="P46" s="17" t="e">
        <f t="shared" si="3"/>
        <v>#VALUE!</v>
      </c>
      <c r="T46" s="52"/>
      <c r="U46" s="52"/>
      <c r="V46" s="52"/>
      <c r="W46" s="52"/>
      <c r="X46" s="52"/>
      <c r="Y46" s="52"/>
      <c r="Z46" s="52"/>
    </row>
    <row r="47" spans="1:26" ht="14.25">
      <c r="A47" s="28" t="s">
        <v>45</v>
      </c>
      <c r="B47" s="5">
        <v>4.2</v>
      </c>
      <c r="C47" s="5">
        <v>10.4</v>
      </c>
      <c r="D47" s="5">
        <v>3.8</v>
      </c>
      <c r="E47" s="5">
        <v>19.1</v>
      </c>
      <c r="G47" s="28" t="s">
        <v>115</v>
      </c>
      <c r="H47" s="20">
        <v>3.2</v>
      </c>
      <c r="I47" s="20">
        <v>2.1</v>
      </c>
      <c r="J47" s="20">
        <v>2.8</v>
      </c>
      <c r="K47" s="20">
        <v>3.2</v>
      </c>
      <c r="L47" s="8"/>
      <c r="M47" s="14">
        <f>I47-H47</f>
        <v>-1.1</v>
      </c>
      <c r="N47" s="14">
        <f>K47-J47</f>
        <v>0.40000000000000036</v>
      </c>
      <c r="O47" s="51">
        <f>N47-M47</f>
        <v>1.5000000000000004</v>
      </c>
      <c r="P47" s="17">
        <f>K47-I47</f>
        <v>1.1</v>
      </c>
      <c r="T47" s="52"/>
      <c r="U47" s="52"/>
      <c r="V47" s="52"/>
      <c r="W47" s="52"/>
      <c r="X47" s="52"/>
      <c r="Y47" s="52"/>
      <c r="Z47" s="52"/>
    </row>
    <row r="48" spans="1:19" ht="14.25">
      <c r="A48" s="1"/>
      <c r="G48" s="1"/>
      <c r="S48" s="40"/>
    </row>
    <row r="49" spans="1:7" ht="14.25">
      <c r="A49" s="11" t="s">
        <v>47</v>
      </c>
      <c r="G49" s="11"/>
    </row>
    <row r="50" spans="1:8" ht="14.25">
      <c r="A50" s="11" t="s">
        <v>46</v>
      </c>
      <c r="G50" s="11"/>
      <c r="H50" s="11"/>
    </row>
    <row r="51" spans="7:8" ht="14.25">
      <c r="G51" s="11"/>
      <c r="H51" s="11"/>
    </row>
    <row r="52" spans="7:8" ht="14.25">
      <c r="G52" s="11"/>
      <c r="H52" s="11"/>
    </row>
    <row r="53" spans="7:8" ht="14.25">
      <c r="G53" s="11"/>
      <c r="H53" s="11"/>
    </row>
    <row r="54" spans="7:8" ht="14.25">
      <c r="G54" s="11"/>
      <c r="H54" s="11"/>
    </row>
    <row r="55" spans="7:8" ht="14.25">
      <c r="G55" s="11"/>
      <c r="H55" s="11"/>
    </row>
    <row r="56" spans="7:8" ht="14.25">
      <c r="G56" s="11"/>
      <c r="H56" s="11"/>
    </row>
    <row r="57" spans="7:8" ht="14.25">
      <c r="G57" s="11"/>
      <c r="H57" s="11"/>
    </row>
    <row r="58" spans="7:8" ht="14.25">
      <c r="G58" s="11"/>
      <c r="H58" s="11"/>
    </row>
    <row r="59" spans="7:8" ht="14.25">
      <c r="G59" s="11"/>
      <c r="H59" s="11"/>
    </row>
    <row r="60" spans="7:8" ht="14.25">
      <c r="G60" s="11"/>
      <c r="H60" s="11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">
      <selection activeCell="R10" sqref="R10"/>
    </sheetView>
  </sheetViews>
  <sheetFormatPr defaultColWidth="9.00390625" defaultRowHeight="14.25"/>
  <cols>
    <col min="1" max="1" width="13.625" style="12" customWidth="1"/>
    <col min="2" max="16384" width="9.00390625" style="12" customWidth="1"/>
  </cols>
  <sheetData>
    <row r="1" spans="1:12" ht="12">
      <c r="A1" s="11"/>
      <c r="B1" s="90"/>
      <c r="D1" s="91"/>
      <c r="E1" s="92" t="s">
        <v>59</v>
      </c>
      <c r="H1" s="50"/>
      <c r="K1" s="50"/>
      <c r="L1" s="92"/>
    </row>
    <row r="2" spans="1:15" ht="12">
      <c r="A2" s="11" t="s">
        <v>1</v>
      </c>
      <c r="B2" s="90">
        <v>43858</v>
      </c>
      <c r="C2" s="52"/>
      <c r="D2" s="93"/>
      <c r="E2" s="94" t="s">
        <v>145</v>
      </c>
      <c r="H2" s="50"/>
      <c r="K2" s="11"/>
      <c r="L2" s="95"/>
      <c r="M2" s="50"/>
      <c r="N2" s="50"/>
      <c r="O2" s="50"/>
    </row>
    <row r="3" spans="1:2" ht="12">
      <c r="A3" s="11" t="s">
        <v>2</v>
      </c>
      <c r="B3" s="11" t="s">
        <v>3</v>
      </c>
    </row>
    <row r="4" ht="12">
      <c r="K4" s="107" t="s">
        <v>108</v>
      </c>
    </row>
    <row r="5" spans="1:11" ht="18.75" customHeight="1">
      <c r="A5" s="108" t="s">
        <v>57</v>
      </c>
      <c r="B5" s="96"/>
      <c r="K5" s="62" t="s">
        <v>146</v>
      </c>
    </row>
    <row r="6" ht="12">
      <c r="A6" s="97"/>
    </row>
    <row r="7" spans="2:11" ht="12">
      <c r="B7" s="11" t="s">
        <v>125</v>
      </c>
      <c r="C7" s="11"/>
      <c r="D7" s="11"/>
      <c r="F7" s="11" t="s">
        <v>126</v>
      </c>
      <c r="G7" s="11"/>
      <c r="H7" s="11"/>
      <c r="K7" s="98" t="s">
        <v>148</v>
      </c>
    </row>
    <row r="8" spans="2:11" ht="13.5">
      <c r="B8" s="11" t="s">
        <v>118</v>
      </c>
      <c r="C8" s="11" t="s">
        <v>116</v>
      </c>
      <c r="D8" s="11" t="s">
        <v>117</v>
      </c>
      <c r="F8" s="11" t="s">
        <v>118</v>
      </c>
      <c r="G8" s="11" t="s">
        <v>116</v>
      </c>
      <c r="H8" s="11" t="s">
        <v>117</v>
      </c>
      <c r="K8" s="99" t="s">
        <v>202</v>
      </c>
    </row>
    <row r="9" spans="1:11" ht="13.5">
      <c r="A9" s="13" t="s">
        <v>49</v>
      </c>
      <c r="B9" s="100">
        <v>5.3</v>
      </c>
      <c r="C9" s="100">
        <v>4.5</v>
      </c>
      <c r="D9" s="100">
        <v>5.2</v>
      </c>
      <c r="E9" s="13" t="s">
        <v>49</v>
      </c>
      <c r="F9" s="100">
        <v>39.1</v>
      </c>
      <c r="G9" s="100">
        <v>36.3</v>
      </c>
      <c r="H9" s="101">
        <v>29</v>
      </c>
      <c r="K9" s="99" t="s">
        <v>203</v>
      </c>
    </row>
    <row r="10" spans="1:11" ht="13.5">
      <c r="A10" s="13"/>
      <c r="B10" s="100"/>
      <c r="C10" s="100"/>
      <c r="D10" s="100"/>
      <c r="E10" s="13"/>
      <c r="F10" s="100"/>
      <c r="G10" s="100"/>
      <c r="H10" s="101"/>
      <c r="K10" s="99" t="s">
        <v>204</v>
      </c>
    </row>
    <row r="11" spans="1:11" ht="14.25">
      <c r="A11" s="13" t="s">
        <v>31</v>
      </c>
      <c r="B11" s="100">
        <v>17.3</v>
      </c>
      <c r="C11" s="100">
        <v>13.2</v>
      </c>
      <c r="D11" s="100">
        <v>12.2</v>
      </c>
      <c r="E11" s="13" t="s">
        <v>31</v>
      </c>
      <c r="F11" s="100">
        <v>82.5</v>
      </c>
      <c r="G11" s="100">
        <v>85.2</v>
      </c>
      <c r="H11" s="101">
        <v>79.9</v>
      </c>
      <c r="K11" s="52" t="s">
        <v>205</v>
      </c>
    </row>
    <row r="12" spans="1:8" ht="12">
      <c r="A12" s="13" t="s">
        <v>32</v>
      </c>
      <c r="B12" s="100">
        <v>7.3</v>
      </c>
      <c r="C12" s="100">
        <v>5</v>
      </c>
      <c r="D12" s="100">
        <v>6.6</v>
      </c>
      <c r="E12" s="13" t="s">
        <v>32</v>
      </c>
      <c r="F12" s="100">
        <v>69</v>
      </c>
      <c r="G12" s="100">
        <v>71</v>
      </c>
      <c r="H12" s="101">
        <v>55.7</v>
      </c>
    </row>
    <row r="13" spans="1:8" ht="12">
      <c r="A13" s="13" t="s">
        <v>50</v>
      </c>
      <c r="B13" s="100">
        <v>6.5</v>
      </c>
      <c r="C13" s="100">
        <v>5.3</v>
      </c>
      <c r="D13" s="100">
        <v>5.2</v>
      </c>
      <c r="E13" s="13" t="s">
        <v>50</v>
      </c>
      <c r="F13" s="100">
        <v>65.8</v>
      </c>
      <c r="G13" s="100">
        <v>70.8</v>
      </c>
      <c r="H13" s="101">
        <v>58.4</v>
      </c>
    </row>
    <row r="14" spans="1:8" ht="12">
      <c r="A14" s="13" t="s">
        <v>40</v>
      </c>
      <c r="B14" s="100">
        <v>6.3</v>
      </c>
      <c r="C14" s="100">
        <v>5.8</v>
      </c>
      <c r="D14" s="100">
        <v>8.6</v>
      </c>
      <c r="E14" s="13" t="s">
        <v>40</v>
      </c>
      <c r="F14" s="100">
        <v>56.3</v>
      </c>
      <c r="G14" s="100">
        <v>53.1</v>
      </c>
      <c r="H14" s="101">
        <v>37.4</v>
      </c>
    </row>
    <row r="15" spans="1:8" ht="12">
      <c r="A15" s="13" t="s">
        <v>13</v>
      </c>
      <c r="B15" s="100">
        <v>7.8</v>
      </c>
      <c r="C15" s="100">
        <v>8</v>
      </c>
      <c r="D15" s="100">
        <v>5.5</v>
      </c>
      <c r="E15" s="13" t="s">
        <v>13</v>
      </c>
      <c r="F15" s="100">
        <v>44.1</v>
      </c>
      <c r="G15" s="100">
        <v>47.4</v>
      </c>
      <c r="H15" s="101">
        <v>39.4</v>
      </c>
    </row>
    <row r="16" spans="1:8" ht="12">
      <c r="A16" s="13" t="s">
        <v>24</v>
      </c>
      <c r="B16" s="100">
        <v>5.8</v>
      </c>
      <c r="C16" s="100">
        <v>5.9</v>
      </c>
      <c r="D16" s="100">
        <v>7.7</v>
      </c>
      <c r="E16" s="13" t="s">
        <v>24</v>
      </c>
      <c r="F16" s="100">
        <v>39.9</v>
      </c>
      <c r="G16" s="100">
        <v>41.6</v>
      </c>
      <c r="H16" s="101">
        <v>39</v>
      </c>
    </row>
    <row r="17" spans="1:8" ht="12">
      <c r="A17" s="13" t="s">
        <v>39</v>
      </c>
      <c r="B17" s="100">
        <v>9.8</v>
      </c>
      <c r="C17" s="100">
        <v>4.7</v>
      </c>
      <c r="D17" s="100">
        <v>3.5</v>
      </c>
      <c r="E17" s="13" t="s">
        <v>39</v>
      </c>
      <c r="F17" s="100">
        <v>39.5</v>
      </c>
      <c r="G17" s="100">
        <v>30.5</v>
      </c>
      <c r="H17" s="101">
        <v>21.4</v>
      </c>
    </row>
    <row r="18" spans="1:8" ht="12">
      <c r="A18" s="13" t="s">
        <v>165</v>
      </c>
      <c r="B18" s="100">
        <v>3.8</v>
      </c>
      <c r="C18" s="102" t="s">
        <v>46</v>
      </c>
      <c r="D18" s="102" t="s">
        <v>46</v>
      </c>
      <c r="E18" s="13" t="s">
        <v>28</v>
      </c>
      <c r="F18" s="100">
        <v>38</v>
      </c>
      <c r="G18" s="100">
        <v>37.5</v>
      </c>
      <c r="H18" s="101">
        <v>34.7</v>
      </c>
    </row>
    <row r="19" spans="1:8" ht="12">
      <c r="A19" s="13" t="s">
        <v>173</v>
      </c>
      <c r="B19" s="103">
        <v>3</v>
      </c>
      <c r="C19" s="103">
        <v>3</v>
      </c>
      <c r="D19" s="102" t="s">
        <v>46</v>
      </c>
      <c r="E19" s="13" t="s">
        <v>30</v>
      </c>
      <c r="F19" s="100">
        <v>34.5</v>
      </c>
      <c r="G19" s="100">
        <v>37.3</v>
      </c>
      <c r="H19" s="101">
        <v>20.9</v>
      </c>
    </row>
    <row r="20" spans="1:8" ht="12">
      <c r="A20" s="13" t="s">
        <v>22</v>
      </c>
      <c r="B20" s="100">
        <v>5</v>
      </c>
      <c r="C20" s="100">
        <v>4</v>
      </c>
      <c r="D20" s="100">
        <v>5.8</v>
      </c>
      <c r="E20" s="13" t="s">
        <v>22</v>
      </c>
      <c r="F20" s="100">
        <v>32.9</v>
      </c>
      <c r="G20" s="100">
        <v>31.2</v>
      </c>
      <c r="H20" s="101">
        <v>26.2</v>
      </c>
    </row>
    <row r="21" spans="1:8" ht="12">
      <c r="A21" s="13" t="s">
        <v>19</v>
      </c>
      <c r="B21" s="100">
        <v>5.6</v>
      </c>
      <c r="C21" s="100">
        <v>5.4</v>
      </c>
      <c r="D21" s="100">
        <v>5.7</v>
      </c>
      <c r="E21" s="13" t="s">
        <v>19</v>
      </c>
      <c r="F21" s="100">
        <v>30.2</v>
      </c>
      <c r="G21" s="100">
        <v>37.3</v>
      </c>
      <c r="H21" s="101">
        <v>31.8</v>
      </c>
    </row>
    <row r="22" spans="1:8" ht="12">
      <c r="A22" s="13" t="s">
        <v>21</v>
      </c>
      <c r="B22" s="100">
        <v>3.9</v>
      </c>
      <c r="C22" s="100">
        <v>2.8</v>
      </c>
      <c r="D22" s="100">
        <v>5.7</v>
      </c>
      <c r="E22" s="13" t="s">
        <v>21</v>
      </c>
      <c r="F22" s="100">
        <v>29</v>
      </c>
      <c r="G22" s="100">
        <v>26.5</v>
      </c>
      <c r="H22" s="101">
        <v>25.9</v>
      </c>
    </row>
    <row r="23" spans="1:8" ht="12">
      <c r="A23" s="13" t="s">
        <v>16</v>
      </c>
      <c r="B23" s="100">
        <v>5.5</v>
      </c>
      <c r="C23" s="100">
        <v>5.1</v>
      </c>
      <c r="D23" s="100">
        <v>2.6</v>
      </c>
      <c r="E23" s="13" t="s">
        <v>16</v>
      </c>
      <c r="F23" s="100">
        <v>24.9</v>
      </c>
      <c r="G23" s="100">
        <v>25.3</v>
      </c>
      <c r="H23" s="101">
        <v>22.4</v>
      </c>
    </row>
    <row r="24" spans="1:8" ht="12">
      <c r="A24" s="13" t="s">
        <v>15</v>
      </c>
      <c r="B24" s="100">
        <v>0.9</v>
      </c>
      <c r="C24" s="100">
        <v>1.3</v>
      </c>
      <c r="D24" s="100">
        <v>1</v>
      </c>
      <c r="E24" s="13" t="s">
        <v>15</v>
      </c>
      <c r="F24" s="100">
        <v>23.7</v>
      </c>
      <c r="G24" s="100">
        <v>11.4</v>
      </c>
      <c r="H24" s="101">
        <v>6</v>
      </c>
    </row>
    <row r="25" spans="1:8" ht="12">
      <c r="A25" s="13" t="s">
        <v>170</v>
      </c>
      <c r="B25" s="103">
        <v>3.5</v>
      </c>
      <c r="C25" s="103">
        <v>4.4</v>
      </c>
      <c r="D25" s="102" t="s">
        <v>46</v>
      </c>
      <c r="E25" s="13" t="s">
        <v>18</v>
      </c>
      <c r="F25" s="100">
        <v>22.4</v>
      </c>
      <c r="G25" s="100">
        <v>12.3</v>
      </c>
      <c r="H25" s="101">
        <v>10</v>
      </c>
    </row>
    <row r="26" spans="1:8" ht="12">
      <c r="A26" s="13" t="s">
        <v>166</v>
      </c>
      <c r="B26" s="100">
        <v>4.2</v>
      </c>
      <c r="C26" s="103">
        <v>2.6</v>
      </c>
      <c r="D26" s="103">
        <v>2.9</v>
      </c>
      <c r="E26" s="13" t="s">
        <v>38</v>
      </c>
      <c r="F26" s="100">
        <v>19.8</v>
      </c>
      <c r="G26" s="100">
        <v>15.8</v>
      </c>
      <c r="H26" s="101">
        <v>10</v>
      </c>
    </row>
    <row r="27" spans="1:8" ht="12">
      <c r="A27" s="13" t="s">
        <v>171</v>
      </c>
      <c r="B27" s="103">
        <v>3.3</v>
      </c>
      <c r="C27" s="103">
        <v>2.3</v>
      </c>
      <c r="D27" s="103">
        <v>3.2</v>
      </c>
      <c r="E27" s="13" t="s">
        <v>36</v>
      </c>
      <c r="F27" s="100">
        <v>17.7</v>
      </c>
      <c r="G27" s="100">
        <v>7.9</v>
      </c>
      <c r="H27" s="101">
        <v>7.2</v>
      </c>
    </row>
    <row r="28" spans="1:8" ht="12">
      <c r="A28" s="13" t="s">
        <v>167</v>
      </c>
      <c r="B28" s="100">
        <v>6</v>
      </c>
      <c r="C28" s="102" t="s">
        <v>46</v>
      </c>
      <c r="D28" s="103">
        <v>6.2</v>
      </c>
      <c r="E28" s="13" t="s">
        <v>25</v>
      </c>
      <c r="F28" s="100">
        <v>14.5</v>
      </c>
      <c r="G28" s="100">
        <v>14.8</v>
      </c>
      <c r="H28" s="101">
        <v>15.3</v>
      </c>
    </row>
    <row r="29" spans="1:8" ht="12">
      <c r="A29" s="13" t="s">
        <v>20</v>
      </c>
      <c r="B29" s="100">
        <v>4.9</v>
      </c>
      <c r="C29" s="100">
        <v>4.1</v>
      </c>
      <c r="D29" s="100">
        <v>5.5</v>
      </c>
      <c r="E29" s="13" t="s">
        <v>20</v>
      </c>
      <c r="F29" s="100">
        <v>13.8</v>
      </c>
      <c r="G29" s="100">
        <v>13.6</v>
      </c>
      <c r="H29" s="101">
        <v>14.6</v>
      </c>
    </row>
    <row r="30" spans="1:8" ht="12">
      <c r="A30" s="13" t="s">
        <v>168</v>
      </c>
      <c r="B30" s="100">
        <v>1.4</v>
      </c>
      <c r="C30" s="103">
        <v>1.5</v>
      </c>
      <c r="D30" s="103">
        <v>1.5</v>
      </c>
      <c r="E30" s="13" t="s">
        <v>29</v>
      </c>
      <c r="F30" s="100">
        <v>10.7</v>
      </c>
      <c r="G30" s="100">
        <v>6.8</v>
      </c>
      <c r="H30" s="101">
        <v>3.6</v>
      </c>
    </row>
    <row r="31" spans="1:8" ht="12">
      <c r="A31" s="13" t="s">
        <v>37</v>
      </c>
      <c r="B31" s="100">
        <v>2.9</v>
      </c>
      <c r="C31" s="100">
        <v>2.2</v>
      </c>
      <c r="D31" s="100">
        <v>2.5</v>
      </c>
      <c r="E31" s="13" t="s">
        <v>37</v>
      </c>
      <c r="F31" s="100">
        <v>10.1</v>
      </c>
      <c r="G31" s="100">
        <v>8</v>
      </c>
      <c r="H31" s="101">
        <v>5.2</v>
      </c>
    </row>
    <row r="32" spans="1:8" ht="12">
      <c r="A32" s="13" t="s">
        <v>33</v>
      </c>
      <c r="B32" s="100">
        <v>1.6</v>
      </c>
      <c r="C32" s="100">
        <v>2.2</v>
      </c>
      <c r="D32" s="100">
        <v>2</v>
      </c>
      <c r="E32" s="13" t="s">
        <v>33</v>
      </c>
      <c r="F32" s="100">
        <v>9.9</v>
      </c>
      <c r="G32" s="100">
        <v>9.8</v>
      </c>
      <c r="H32" s="101">
        <v>7.8</v>
      </c>
    </row>
    <row r="33" spans="1:8" ht="12">
      <c r="A33" s="13" t="s">
        <v>169</v>
      </c>
      <c r="B33" s="100">
        <v>3.4</v>
      </c>
      <c r="C33" s="103">
        <v>4.4</v>
      </c>
      <c r="D33" s="103">
        <v>3.9</v>
      </c>
      <c r="E33" s="13" t="s">
        <v>27</v>
      </c>
      <c r="F33" s="100">
        <v>8</v>
      </c>
      <c r="G33" s="100">
        <v>7.8</v>
      </c>
      <c r="H33" s="101">
        <v>7</v>
      </c>
    </row>
    <row r="34" spans="1:8" ht="12">
      <c r="A34" s="13" t="s">
        <v>34</v>
      </c>
      <c r="B34" s="100">
        <v>2.1</v>
      </c>
      <c r="C34" s="100">
        <v>3</v>
      </c>
      <c r="D34" s="100">
        <v>3</v>
      </c>
      <c r="E34" s="13" t="s">
        <v>34</v>
      </c>
      <c r="F34" s="100">
        <v>7.6</v>
      </c>
      <c r="G34" s="100">
        <v>7.2</v>
      </c>
      <c r="H34" s="101">
        <v>8.1</v>
      </c>
    </row>
    <row r="35" spans="1:8" ht="15" customHeight="1">
      <c r="A35" s="13" t="s">
        <v>172</v>
      </c>
      <c r="B35" s="103">
        <v>1.8</v>
      </c>
      <c r="C35" s="103">
        <v>2.7</v>
      </c>
      <c r="D35" s="103">
        <v>2.2</v>
      </c>
      <c r="E35" s="13" t="s">
        <v>196</v>
      </c>
      <c r="F35" s="103">
        <v>7.4</v>
      </c>
      <c r="G35" s="103">
        <v>5.2</v>
      </c>
      <c r="H35" s="104">
        <v>6</v>
      </c>
    </row>
    <row r="36" spans="1:8" ht="12">
      <c r="A36" s="13" t="s">
        <v>35</v>
      </c>
      <c r="B36" s="100">
        <v>5.4</v>
      </c>
      <c r="C36" s="100">
        <v>4.8</v>
      </c>
      <c r="D36" s="100">
        <v>4.1</v>
      </c>
      <c r="E36" s="13" t="s">
        <v>35</v>
      </c>
      <c r="F36" s="100">
        <v>5.6</v>
      </c>
      <c r="G36" s="100">
        <v>6.5</v>
      </c>
      <c r="H36" s="101">
        <v>5</v>
      </c>
    </row>
    <row r="37" spans="1:8" ht="12">
      <c r="A37" s="13" t="s">
        <v>163</v>
      </c>
      <c r="B37" s="100">
        <v>4.5</v>
      </c>
      <c r="C37" s="102" t="s">
        <v>46</v>
      </c>
      <c r="D37" s="100">
        <v>5.7</v>
      </c>
      <c r="E37" s="13" t="s">
        <v>26</v>
      </c>
      <c r="F37" s="100">
        <v>5.1</v>
      </c>
      <c r="G37" s="100">
        <v>5.9</v>
      </c>
      <c r="H37" s="101">
        <v>9.8</v>
      </c>
    </row>
    <row r="38" spans="1:8" ht="12">
      <c r="A38" s="13"/>
      <c r="B38" s="63"/>
      <c r="C38" s="63"/>
      <c r="D38" s="63"/>
      <c r="E38" s="13"/>
      <c r="F38" s="63"/>
      <c r="G38" s="63"/>
      <c r="H38" s="105"/>
    </row>
    <row r="39" spans="1:8" ht="12">
      <c r="A39" s="13" t="s">
        <v>45</v>
      </c>
      <c r="B39" s="100">
        <v>3.6</v>
      </c>
      <c r="C39" s="100">
        <v>4.1</v>
      </c>
      <c r="D39" s="100">
        <v>4.3</v>
      </c>
      <c r="E39" s="13" t="s">
        <v>45</v>
      </c>
      <c r="F39" s="100">
        <v>21.5</v>
      </c>
      <c r="G39" s="100">
        <v>20.1</v>
      </c>
      <c r="H39" s="101">
        <v>14.9</v>
      </c>
    </row>
    <row r="40" spans="1:8" ht="15" customHeight="1">
      <c r="A40" s="13" t="s">
        <v>115</v>
      </c>
      <c r="B40" s="100">
        <v>3.2</v>
      </c>
      <c r="C40" s="100">
        <v>2.7</v>
      </c>
      <c r="D40" s="100">
        <v>2.3</v>
      </c>
      <c r="E40" s="13" t="s">
        <v>115</v>
      </c>
      <c r="F40" s="100">
        <v>4</v>
      </c>
      <c r="G40" s="100">
        <v>3.2</v>
      </c>
      <c r="H40" s="101">
        <v>2.2</v>
      </c>
    </row>
    <row r="41" spans="1:8" ht="12">
      <c r="A41" s="13" t="s">
        <v>77</v>
      </c>
      <c r="B41" s="100">
        <v>5.6</v>
      </c>
      <c r="C41" s="100">
        <v>5.5</v>
      </c>
      <c r="D41" s="100">
        <v>5.8</v>
      </c>
      <c r="E41" s="13" t="s">
        <v>77</v>
      </c>
      <c r="F41" s="100">
        <v>6.9</v>
      </c>
      <c r="G41" s="100">
        <v>8.2</v>
      </c>
      <c r="H41" s="100">
        <v>7.2</v>
      </c>
    </row>
    <row r="42" ht="12"/>
    <row r="43" ht="12">
      <c r="A43" s="11" t="s">
        <v>47</v>
      </c>
    </row>
    <row r="44" spans="1:2" ht="12">
      <c r="A44" s="11" t="s">
        <v>46</v>
      </c>
      <c r="B44" s="11" t="s">
        <v>48</v>
      </c>
    </row>
    <row r="45" ht="12"/>
    <row r="46" ht="12"/>
    <row r="47" spans="1:8" ht="12">
      <c r="A47" s="13" t="s">
        <v>14</v>
      </c>
      <c r="B47" s="102" t="s">
        <v>46</v>
      </c>
      <c r="C47" s="102" t="s">
        <v>46</v>
      </c>
      <c r="D47" s="102" t="s">
        <v>46</v>
      </c>
      <c r="E47" s="13" t="s">
        <v>14</v>
      </c>
      <c r="F47" s="102" t="s">
        <v>46</v>
      </c>
      <c r="G47" s="102" t="s">
        <v>46</v>
      </c>
      <c r="H47" s="106" t="s">
        <v>46</v>
      </c>
    </row>
    <row r="48" spans="1:8" ht="11.1" customHeight="1">
      <c r="A48" s="13" t="s">
        <v>44</v>
      </c>
      <c r="B48" s="102" t="s">
        <v>46</v>
      </c>
      <c r="C48" s="102" t="s">
        <v>46</v>
      </c>
      <c r="D48" s="102" t="s">
        <v>46</v>
      </c>
      <c r="E48" s="13" t="s">
        <v>44</v>
      </c>
      <c r="F48" s="102" t="s">
        <v>46</v>
      </c>
      <c r="G48" s="102" t="s">
        <v>46</v>
      </c>
      <c r="H48" s="106" t="s">
        <v>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 topLeftCell="A1">
      <selection activeCell="M48" sqref="M48"/>
    </sheetView>
  </sheetViews>
  <sheetFormatPr defaultColWidth="9.00390625" defaultRowHeight="14.25"/>
  <cols>
    <col min="1" max="245" width="9.00390625" style="12" customWidth="1"/>
    <col min="246" max="246" width="10.50390625" style="12" customWidth="1"/>
    <col min="247" max="247" width="16.25390625" style="12" customWidth="1"/>
    <col min="248" max="248" width="29.75390625" style="12" bestFit="1" customWidth="1"/>
    <col min="249" max="249" width="32.00390625" style="12" bestFit="1" customWidth="1"/>
    <col min="250" max="250" width="20.625" style="12" bestFit="1" customWidth="1"/>
    <col min="251" max="501" width="9.00390625" style="12" customWidth="1"/>
    <col min="502" max="502" width="10.50390625" style="12" customWidth="1"/>
    <col min="503" max="503" width="16.25390625" style="12" customWidth="1"/>
    <col min="504" max="504" width="29.75390625" style="12" bestFit="1" customWidth="1"/>
    <col min="505" max="505" width="32.00390625" style="12" bestFit="1" customWidth="1"/>
    <col min="506" max="506" width="20.625" style="12" bestFit="1" customWidth="1"/>
    <col min="507" max="757" width="9.00390625" style="12" customWidth="1"/>
    <col min="758" max="758" width="10.50390625" style="12" customWidth="1"/>
    <col min="759" max="759" width="16.25390625" style="12" customWidth="1"/>
    <col min="760" max="760" width="29.75390625" style="12" bestFit="1" customWidth="1"/>
    <col min="761" max="761" width="32.00390625" style="12" bestFit="1" customWidth="1"/>
    <col min="762" max="762" width="20.625" style="12" bestFit="1" customWidth="1"/>
    <col min="763" max="1013" width="9.00390625" style="12" customWidth="1"/>
    <col min="1014" max="1014" width="10.50390625" style="12" customWidth="1"/>
    <col min="1015" max="1015" width="16.25390625" style="12" customWidth="1"/>
    <col min="1016" max="1016" width="29.75390625" style="12" bestFit="1" customWidth="1"/>
    <col min="1017" max="1017" width="32.00390625" style="12" bestFit="1" customWidth="1"/>
    <col min="1018" max="1018" width="20.625" style="12" bestFit="1" customWidth="1"/>
    <col min="1019" max="1269" width="9.00390625" style="12" customWidth="1"/>
    <col min="1270" max="1270" width="10.50390625" style="12" customWidth="1"/>
    <col min="1271" max="1271" width="16.25390625" style="12" customWidth="1"/>
    <col min="1272" max="1272" width="29.75390625" style="12" bestFit="1" customWidth="1"/>
    <col min="1273" max="1273" width="32.00390625" style="12" bestFit="1" customWidth="1"/>
    <col min="1274" max="1274" width="20.625" style="12" bestFit="1" customWidth="1"/>
    <col min="1275" max="1525" width="9.00390625" style="12" customWidth="1"/>
    <col min="1526" max="1526" width="10.50390625" style="12" customWidth="1"/>
    <col min="1527" max="1527" width="16.25390625" style="12" customWidth="1"/>
    <col min="1528" max="1528" width="29.75390625" style="12" bestFit="1" customWidth="1"/>
    <col min="1529" max="1529" width="32.00390625" style="12" bestFit="1" customWidth="1"/>
    <col min="1530" max="1530" width="20.625" style="12" bestFit="1" customWidth="1"/>
    <col min="1531" max="1781" width="9.00390625" style="12" customWidth="1"/>
    <col min="1782" max="1782" width="10.50390625" style="12" customWidth="1"/>
    <col min="1783" max="1783" width="16.25390625" style="12" customWidth="1"/>
    <col min="1784" max="1784" width="29.75390625" style="12" bestFit="1" customWidth="1"/>
    <col min="1785" max="1785" width="32.00390625" style="12" bestFit="1" customWidth="1"/>
    <col min="1786" max="1786" width="20.625" style="12" bestFit="1" customWidth="1"/>
    <col min="1787" max="2037" width="9.00390625" style="12" customWidth="1"/>
    <col min="2038" max="2038" width="10.50390625" style="12" customWidth="1"/>
    <col min="2039" max="2039" width="16.25390625" style="12" customWidth="1"/>
    <col min="2040" max="2040" width="29.75390625" style="12" bestFit="1" customWidth="1"/>
    <col min="2041" max="2041" width="32.00390625" style="12" bestFit="1" customWidth="1"/>
    <col min="2042" max="2042" width="20.625" style="12" bestFit="1" customWidth="1"/>
    <col min="2043" max="2293" width="9.00390625" style="12" customWidth="1"/>
    <col min="2294" max="2294" width="10.50390625" style="12" customWidth="1"/>
    <col min="2295" max="2295" width="16.25390625" style="12" customWidth="1"/>
    <col min="2296" max="2296" width="29.75390625" style="12" bestFit="1" customWidth="1"/>
    <col min="2297" max="2297" width="32.00390625" style="12" bestFit="1" customWidth="1"/>
    <col min="2298" max="2298" width="20.625" style="12" bestFit="1" customWidth="1"/>
    <col min="2299" max="2549" width="9.00390625" style="12" customWidth="1"/>
    <col min="2550" max="2550" width="10.50390625" style="12" customWidth="1"/>
    <col min="2551" max="2551" width="16.25390625" style="12" customWidth="1"/>
    <col min="2552" max="2552" width="29.75390625" style="12" bestFit="1" customWidth="1"/>
    <col min="2553" max="2553" width="32.00390625" style="12" bestFit="1" customWidth="1"/>
    <col min="2554" max="2554" width="20.625" style="12" bestFit="1" customWidth="1"/>
    <col min="2555" max="2805" width="9.00390625" style="12" customWidth="1"/>
    <col min="2806" max="2806" width="10.50390625" style="12" customWidth="1"/>
    <col min="2807" max="2807" width="16.25390625" style="12" customWidth="1"/>
    <col min="2808" max="2808" width="29.75390625" style="12" bestFit="1" customWidth="1"/>
    <col min="2809" max="2809" width="32.00390625" style="12" bestFit="1" customWidth="1"/>
    <col min="2810" max="2810" width="20.625" style="12" bestFit="1" customWidth="1"/>
    <col min="2811" max="3061" width="9.00390625" style="12" customWidth="1"/>
    <col min="3062" max="3062" width="10.50390625" style="12" customWidth="1"/>
    <col min="3063" max="3063" width="16.25390625" style="12" customWidth="1"/>
    <col min="3064" max="3064" width="29.75390625" style="12" bestFit="1" customWidth="1"/>
    <col min="3065" max="3065" width="32.00390625" style="12" bestFit="1" customWidth="1"/>
    <col min="3066" max="3066" width="20.625" style="12" bestFit="1" customWidth="1"/>
    <col min="3067" max="3317" width="9.00390625" style="12" customWidth="1"/>
    <col min="3318" max="3318" width="10.50390625" style="12" customWidth="1"/>
    <col min="3319" max="3319" width="16.25390625" style="12" customWidth="1"/>
    <col min="3320" max="3320" width="29.75390625" style="12" bestFit="1" customWidth="1"/>
    <col min="3321" max="3321" width="32.00390625" style="12" bestFit="1" customWidth="1"/>
    <col min="3322" max="3322" width="20.625" style="12" bestFit="1" customWidth="1"/>
    <col min="3323" max="3573" width="9.00390625" style="12" customWidth="1"/>
    <col min="3574" max="3574" width="10.50390625" style="12" customWidth="1"/>
    <col min="3575" max="3575" width="16.25390625" style="12" customWidth="1"/>
    <col min="3576" max="3576" width="29.75390625" style="12" bestFit="1" customWidth="1"/>
    <col min="3577" max="3577" width="32.00390625" style="12" bestFit="1" customWidth="1"/>
    <col min="3578" max="3578" width="20.625" style="12" bestFit="1" customWidth="1"/>
    <col min="3579" max="3829" width="9.00390625" style="12" customWidth="1"/>
    <col min="3830" max="3830" width="10.50390625" style="12" customWidth="1"/>
    <col min="3831" max="3831" width="16.25390625" style="12" customWidth="1"/>
    <col min="3832" max="3832" width="29.75390625" style="12" bestFit="1" customWidth="1"/>
    <col min="3833" max="3833" width="32.00390625" style="12" bestFit="1" customWidth="1"/>
    <col min="3834" max="3834" width="20.625" style="12" bestFit="1" customWidth="1"/>
    <col min="3835" max="4085" width="9.00390625" style="12" customWidth="1"/>
    <col min="4086" max="4086" width="10.50390625" style="12" customWidth="1"/>
    <col min="4087" max="4087" width="16.25390625" style="12" customWidth="1"/>
    <col min="4088" max="4088" width="29.75390625" style="12" bestFit="1" customWidth="1"/>
    <col min="4089" max="4089" width="32.00390625" style="12" bestFit="1" customWidth="1"/>
    <col min="4090" max="4090" width="20.625" style="12" bestFit="1" customWidth="1"/>
    <col min="4091" max="4341" width="9.00390625" style="12" customWidth="1"/>
    <col min="4342" max="4342" width="10.50390625" style="12" customWidth="1"/>
    <col min="4343" max="4343" width="16.25390625" style="12" customWidth="1"/>
    <col min="4344" max="4344" width="29.75390625" style="12" bestFit="1" customWidth="1"/>
    <col min="4345" max="4345" width="32.00390625" style="12" bestFit="1" customWidth="1"/>
    <col min="4346" max="4346" width="20.625" style="12" bestFit="1" customWidth="1"/>
    <col min="4347" max="4597" width="9.00390625" style="12" customWidth="1"/>
    <col min="4598" max="4598" width="10.50390625" style="12" customWidth="1"/>
    <col min="4599" max="4599" width="16.25390625" style="12" customWidth="1"/>
    <col min="4600" max="4600" width="29.75390625" style="12" bestFit="1" customWidth="1"/>
    <col min="4601" max="4601" width="32.00390625" style="12" bestFit="1" customWidth="1"/>
    <col min="4602" max="4602" width="20.625" style="12" bestFit="1" customWidth="1"/>
    <col min="4603" max="4853" width="9.00390625" style="12" customWidth="1"/>
    <col min="4854" max="4854" width="10.50390625" style="12" customWidth="1"/>
    <col min="4855" max="4855" width="16.25390625" style="12" customWidth="1"/>
    <col min="4856" max="4856" width="29.75390625" style="12" bestFit="1" customWidth="1"/>
    <col min="4857" max="4857" width="32.00390625" style="12" bestFit="1" customWidth="1"/>
    <col min="4858" max="4858" width="20.625" style="12" bestFit="1" customWidth="1"/>
    <col min="4859" max="5109" width="9.00390625" style="12" customWidth="1"/>
    <col min="5110" max="5110" width="10.50390625" style="12" customWidth="1"/>
    <col min="5111" max="5111" width="16.25390625" style="12" customWidth="1"/>
    <col min="5112" max="5112" width="29.75390625" style="12" bestFit="1" customWidth="1"/>
    <col min="5113" max="5113" width="32.00390625" style="12" bestFit="1" customWidth="1"/>
    <col min="5114" max="5114" width="20.625" style="12" bestFit="1" customWidth="1"/>
    <col min="5115" max="5365" width="9.00390625" style="12" customWidth="1"/>
    <col min="5366" max="5366" width="10.50390625" style="12" customWidth="1"/>
    <col min="5367" max="5367" width="16.25390625" style="12" customWidth="1"/>
    <col min="5368" max="5368" width="29.75390625" style="12" bestFit="1" customWidth="1"/>
    <col min="5369" max="5369" width="32.00390625" style="12" bestFit="1" customWidth="1"/>
    <col min="5370" max="5370" width="20.625" style="12" bestFit="1" customWidth="1"/>
    <col min="5371" max="5621" width="9.00390625" style="12" customWidth="1"/>
    <col min="5622" max="5622" width="10.50390625" style="12" customWidth="1"/>
    <col min="5623" max="5623" width="16.25390625" style="12" customWidth="1"/>
    <col min="5624" max="5624" width="29.75390625" style="12" bestFit="1" customWidth="1"/>
    <col min="5625" max="5625" width="32.00390625" style="12" bestFit="1" customWidth="1"/>
    <col min="5626" max="5626" width="20.625" style="12" bestFit="1" customWidth="1"/>
    <col min="5627" max="5877" width="9.00390625" style="12" customWidth="1"/>
    <col min="5878" max="5878" width="10.50390625" style="12" customWidth="1"/>
    <col min="5879" max="5879" width="16.25390625" style="12" customWidth="1"/>
    <col min="5880" max="5880" width="29.75390625" style="12" bestFit="1" customWidth="1"/>
    <col min="5881" max="5881" width="32.00390625" style="12" bestFit="1" customWidth="1"/>
    <col min="5882" max="5882" width="20.625" style="12" bestFit="1" customWidth="1"/>
    <col min="5883" max="6133" width="9.00390625" style="12" customWidth="1"/>
    <col min="6134" max="6134" width="10.50390625" style="12" customWidth="1"/>
    <col min="6135" max="6135" width="16.25390625" style="12" customWidth="1"/>
    <col min="6136" max="6136" width="29.75390625" style="12" bestFit="1" customWidth="1"/>
    <col min="6137" max="6137" width="32.00390625" style="12" bestFit="1" customWidth="1"/>
    <col min="6138" max="6138" width="20.625" style="12" bestFit="1" customWidth="1"/>
    <col min="6139" max="6389" width="9.00390625" style="12" customWidth="1"/>
    <col min="6390" max="6390" width="10.50390625" style="12" customWidth="1"/>
    <col min="6391" max="6391" width="16.25390625" style="12" customWidth="1"/>
    <col min="6392" max="6392" width="29.75390625" style="12" bestFit="1" customWidth="1"/>
    <col min="6393" max="6393" width="32.00390625" style="12" bestFit="1" customWidth="1"/>
    <col min="6394" max="6394" width="20.625" style="12" bestFit="1" customWidth="1"/>
    <col min="6395" max="6645" width="9.00390625" style="12" customWidth="1"/>
    <col min="6646" max="6646" width="10.50390625" style="12" customWidth="1"/>
    <col min="6647" max="6647" width="16.25390625" style="12" customWidth="1"/>
    <col min="6648" max="6648" width="29.75390625" style="12" bestFit="1" customWidth="1"/>
    <col min="6649" max="6649" width="32.00390625" style="12" bestFit="1" customWidth="1"/>
    <col min="6650" max="6650" width="20.625" style="12" bestFit="1" customWidth="1"/>
    <col min="6651" max="6901" width="9.00390625" style="12" customWidth="1"/>
    <col min="6902" max="6902" width="10.50390625" style="12" customWidth="1"/>
    <col min="6903" max="6903" width="16.25390625" style="12" customWidth="1"/>
    <col min="6904" max="6904" width="29.75390625" style="12" bestFit="1" customWidth="1"/>
    <col min="6905" max="6905" width="32.00390625" style="12" bestFit="1" customWidth="1"/>
    <col min="6906" max="6906" width="20.625" style="12" bestFit="1" customWidth="1"/>
    <col min="6907" max="7157" width="9.00390625" style="12" customWidth="1"/>
    <col min="7158" max="7158" width="10.50390625" style="12" customWidth="1"/>
    <col min="7159" max="7159" width="16.25390625" style="12" customWidth="1"/>
    <col min="7160" max="7160" width="29.75390625" style="12" bestFit="1" customWidth="1"/>
    <col min="7161" max="7161" width="32.00390625" style="12" bestFit="1" customWidth="1"/>
    <col min="7162" max="7162" width="20.625" style="12" bestFit="1" customWidth="1"/>
    <col min="7163" max="7413" width="9.00390625" style="12" customWidth="1"/>
    <col min="7414" max="7414" width="10.50390625" style="12" customWidth="1"/>
    <col min="7415" max="7415" width="16.25390625" style="12" customWidth="1"/>
    <col min="7416" max="7416" width="29.75390625" style="12" bestFit="1" customWidth="1"/>
    <col min="7417" max="7417" width="32.00390625" style="12" bestFit="1" customWidth="1"/>
    <col min="7418" max="7418" width="20.625" style="12" bestFit="1" customWidth="1"/>
    <col min="7419" max="7669" width="9.00390625" style="12" customWidth="1"/>
    <col min="7670" max="7670" width="10.50390625" style="12" customWidth="1"/>
    <col min="7671" max="7671" width="16.25390625" style="12" customWidth="1"/>
    <col min="7672" max="7672" width="29.75390625" style="12" bestFit="1" customWidth="1"/>
    <col min="7673" max="7673" width="32.00390625" style="12" bestFit="1" customWidth="1"/>
    <col min="7674" max="7674" width="20.625" style="12" bestFit="1" customWidth="1"/>
    <col min="7675" max="7925" width="9.00390625" style="12" customWidth="1"/>
    <col min="7926" max="7926" width="10.50390625" style="12" customWidth="1"/>
    <col min="7927" max="7927" width="16.25390625" style="12" customWidth="1"/>
    <col min="7928" max="7928" width="29.75390625" style="12" bestFit="1" customWidth="1"/>
    <col min="7929" max="7929" width="32.00390625" style="12" bestFit="1" customWidth="1"/>
    <col min="7930" max="7930" width="20.625" style="12" bestFit="1" customWidth="1"/>
    <col min="7931" max="8181" width="9.00390625" style="12" customWidth="1"/>
    <col min="8182" max="8182" width="10.50390625" style="12" customWidth="1"/>
    <col min="8183" max="8183" width="16.25390625" style="12" customWidth="1"/>
    <col min="8184" max="8184" width="29.75390625" style="12" bestFit="1" customWidth="1"/>
    <col min="8185" max="8185" width="32.00390625" style="12" bestFit="1" customWidth="1"/>
    <col min="8186" max="8186" width="20.625" style="12" bestFit="1" customWidth="1"/>
    <col min="8187" max="8437" width="9.00390625" style="12" customWidth="1"/>
    <col min="8438" max="8438" width="10.50390625" style="12" customWidth="1"/>
    <col min="8439" max="8439" width="16.25390625" style="12" customWidth="1"/>
    <col min="8440" max="8440" width="29.75390625" style="12" bestFit="1" customWidth="1"/>
    <col min="8441" max="8441" width="32.00390625" style="12" bestFit="1" customWidth="1"/>
    <col min="8442" max="8442" width="20.625" style="12" bestFit="1" customWidth="1"/>
    <col min="8443" max="8693" width="9.00390625" style="12" customWidth="1"/>
    <col min="8694" max="8694" width="10.50390625" style="12" customWidth="1"/>
    <col min="8695" max="8695" width="16.25390625" style="12" customWidth="1"/>
    <col min="8696" max="8696" width="29.75390625" style="12" bestFit="1" customWidth="1"/>
    <col min="8697" max="8697" width="32.00390625" style="12" bestFit="1" customWidth="1"/>
    <col min="8698" max="8698" width="20.625" style="12" bestFit="1" customWidth="1"/>
    <col min="8699" max="8949" width="9.00390625" style="12" customWidth="1"/>
    <col min="8950" max="8950" width="10.50390625" style="12" customWidth="1"/>
    <col min="8951" max="8951" width="16.25390625" style="12" customWidth="1"/>
    <col min="8952" max="8952" width="29.75390625" style="12" bestFit="1" customWidth="1"/>
    <col min="8953" max="8953" width="32.00390625" style="12" bestFit="1" customWidth="1"/>
    <col min="8954" max="8954" width="20.625" style="12" bestFit="1" customWidth="1"/>
    <col min="8955" max="9205" width="9.00390625" style="12" customWidth="1"/>
    <col min="9206" max="9206" width="10.50390625" style="12" customWidth="1"/>
    <col min="9207" max="9207" width="16.25390625" style="12" customWidth="1"/>
    <col min="9208" max="9208" width="29.75390625" style="12" bestFit="1" customWidth="1"/>
    <col min="9209" max="9209" width="32.00390625" style="12" bestFit="1" customWidth="1"/>
    <col min="9210" max="9210" width="20.625" style="12" bestFit="1" customWidth="1"/>
    <col min="9211" max="9461" width="9.00390625" style="12" customWidth="1"/>
    <col min="9462" max="9462" width="10.50390625" style="12" customWidth="1"/>
    <col min="9463" max="9463" width="16.25390625" style="12" customWidth="1"/>
    <col min="9464" max="9464" width="29.75390625" style="12" bestFit="1" customWidth="1"/>
    <col min="9465" max="9465" width="32.00390625" style="12" bestFit="1" customWidth="1"/>
    <col min="9466" max="9466" width="20.625" style="12" bestFit="1" customWidth="1"/>
    <col min="9467" max="9717" width="9.00390625" style="12" customWidth="1"/>
    <col min="9718" max="9718" width="10.50390625" style="12" customWidth="1"/>
    <col min="9719" max="9719" width="16.25390625" style="12" customWidth="1"/>
    <col min="9720" max="9720" width="29.75390625" style="12" bestFit="1" customWidth="1"/>
    <col min="9721" max="9721" width="32.00390625" style="12" bestFit="1" customWidth="1"/>
    <col min="9722" max="9722" width="20.625" style="12" bestFit="1" customWidth="1"/>
    <col min="9723" max="9973" width="9.00390625" style="12" customWidth="1"/>
    <col min="9974" max="9974" width="10.50390625" style="12" customWidth="1"/>
    <col min="9975" max="9975" width="16.25390625" style="12" customWidth="1"/>
    <col min="9976" max="9976" width="29.75390625" style="12" bestFit="1" customWidth="1"/>
    <col min="9977" max="9977" width="32.00390625" style="12" bestFit="1" customWidth="1"/>
    <col min="9978" max="9978" width="20.625" style="12" bestFit="1" customWidth="1"/>
    <col min="9979" max="10229" width="9.00390625" style="12" customWidth="1"/>
    <col min="10230" max="10230" width="10.50390625" style="12" customWidth="1"/>
    <col min="10231" max="10231" width="16.25390625" style="12" customWidth="1"/>
    <col min="10232" max="10232" width="29.75390625" style="12" bestFit="1" customWidth="1"/>
    <col min="10233" max="10233" width="32.00390625" style="12" bestFit="1" customWidth="1"/>
    <col min="10234" max="10234" width="20.625" style="12" bestFit="1" customWidth="1"/>
    <col min="10235" max="10485" width="9.00390625" style="12" customWidth="1"/>
    <col min="10486" max="10486" width="10.50390625" style="12" customWidth="1"/>
    <col min="10487" max="10487" width="16.25390625" style="12" customWidth="1"/>
    <col min="10488" max="10488" width="29.75390625" style="12" bestFit="1" customWidth="1"/>
    <col min="10489" max="10489" width="32.00390625" style="12" bestFit="1" customWidth="1"/>
    <col min="10490" max="10490" width="20.625" style="12" bestFit="1" customWidth="1"/>
    <col min="10491" max="10741" width="9.00390625" style="12" customWidth="1"/>
    <col min="10742" max="10742" width="10.50390625" style="12" customWidth="1"/>
    <col min="10743" max="10743" width="16.25390625" style="12" customWidth="1"/>
    <col min="10744" max="10744" width="29.75390625" style="12" bestFit="1" customWidth="1"/>
    <col min="10745" max="10745" width="32.00390625" style="12" bestFit="1" customWidth="1"/>
    <col min="10746" max="10746" width="20.625" style="12" bestFit="1" customWidth="1"/>
    <col min="10747" max="10997" width="9.00390625" style="12" customWidth="1"/>
    <col min="10998" max="10998" width="10.50390625" style="12" customWidth="1"/>
    <col min="10999" max="10999" width="16.25390625" style="12" customWidth="1"/>
    <col min="11000" max="11000" width="29.75390625" style="12" bestFit="1" customWidth="1"/>
    <col min="11001" max="11001" width="32.00390625" style="12" bestFit="1" customWidth="1"/>
    <col min="11002" max="11002" width="20.625" style="12" bestFit="1" customWidth="1"/>
    <col min="11003" max="11253" width="9.00390625" style="12" customWidth="1"/>
    <col min="11254" max="11254" width="10.50390625" style="12" customWidth="1"/>
    <col min="11255" max="11255" width="16.25390625" style="12" customWidth="1"/>
    <col min="11256" max="11256" width="29.75390625" style="12" bestFit="1" customWidth="1"/>
    <col min="11257" max="11257" width="32.00390625" style="12" bestFit="1" customWidth="1"/>
    <col min="11258" max="11258" width="20.625" style="12" bestFit="1" customWidth="1"/>
    <col min="11259" max="11509" width="9.00390625" style="12" customWidth="1"/>
    <col min="11510" max="11510" width="10.50390625" style="12" customWidth="1"/>
    <col min="11511" max="11511" width="16.25390625" style="12" customWidth="1"/>
    <col min="11512" max="11512" width="29.75390625" style="12" bestFit="1" customWidth="1"/>
    <col min="11513" max="11513" width="32.00390625" style="12" bestFit="1" customWidth="1"/>
    <col min="11514" max="11514" width="20.625" style="12" bestFit="1" customWidth="1"/>
    <col min="11515" max="11765" width="9.00390625" style="12" customWidth="1"/>
    <col min="11766" max="11766" width="10.50390625" style="12" customWidth="1"/>
    <col min="11767" max="11767" width="16.25390625" style="12" customWidth="1"/>
    <col min="11768" max="11768" width="29.75390625" style="12" bestFit="1" customWidth="1"/>
    <col min="11769" max="11769" width="32.00390625" style="12" bestFit="1" customWidth="1"/>
    <col min="11770" max="11770" width="20.625" style="12" bestFit="1" customWidth="1"/>
    <col min="11771" max="12021" width="9.00390625" style="12" customWidth="1"/>
    <col min="12022" max="12022" width="10.50390625" style="12" customWidth="1"/>
    <col min="12023" max="12023" width="16.25390625" style="12" customWidth="1"/>
    <col min="12024" max="12024" width="29.75390625" style="12" bestFit="1" customWidth="1"/>
    <col min="12025" max="12025" width="32.00390625" style="12" bestFit="1" customWidth="1"/>
    <col min="12026" max="12026" width="20.625" style="12" bestFit="1" customWidth="1"/>
    <col min="12027" max="12277" width="9.00390625" style="12" customWidth="1"/>
    <col min="12278" max="12278" width="10.50390625" style="12" customWidth="1"/>
    <col min="12279" max="12279" width="16.25390625" style="12" customWidth="1"/>
    <col min="12280" max="12280" width="29.75390625" style="12" bestFit="1" customWidth="1"/>
    <col min="12281" max="12281" width="32.00390625" style="12" bestFit="1" customWidth="1"/>
    <col min="12282" max="12282" width="20.625" style="12" bestFit="1" customWidth="1"/>
    <col min="12283" max="12533" width="9.00390625" style="12" customWidth="1"/>
    <col min="12534" max="12534" width="10.50390625" style="12" customWidth="1"/>
    <col min="12535" max="12535" width="16.25390625" style="12" customWidth="1"/>
    <col min="12536" max="12536" width="29.75390625" style="12" bestFit="1" customWidth="1"/>
    <col min="12537" max="12537" width="32.00390625" style="12" bestFit="1" customWidth="1"/>
    <col min="12538" max="12538" width="20.625" style="12" bestFit="1" customWidth="1"/>
    <col min="12539" max="12789" width="9.00390625" style="12" customWidth="1"/>
    <col min="12790" max="12790" width="10.50390625" style="12" customWidth="1"/>
    <col min="12791" max="12791" width="16.25390625" style="12" customWidth="1"/>
    <col min="12792" max="12792" width="29.75390625" style="12" bestFit="1" customWidth="1"/>
    <col min="12793" max="12793" width="32.00390625" style="12" bestFit="1" customWidth="1"/>
    <col min="12794" max="12794" width="20.625" style="12" bestFit="1" customWidth="1"/>
    <col min="12795" max="13045" width="9.00390625" style="12" customWidth="1"/>
    <col min="13046" max="13046" width="10.50390625" style="12" customWidth="1"/>
    <col min="13047" max="13047" width="16.25390625" style="12" customWidth="1"/>
    <col min="13048" max="13048" width="29.75390625" style="12" bestFit="1" customWidth="1"/>
    <col min="13049" max="13049" width="32.00390625" style="12" bestFit="1" customWidth="1"/>
    <col min="13050" max="13050" width="20.625" style="12" bestFit="1" customWidth="1"/>
    <col min="13051" max="13301" width="9.00390625" style="12" customWidth="1"/>
    <col min="13302" max="13302" width="10.50390625" style="12" customWidth="1"/>
    <col min="13303" max="13303" width="16.25390625" style="12" customWidth="1"/>
    <col min="13304" max="13304" width="29.75390625" style="12" bestFit="1" customWidth="1"/>
    <col min="13305" max="13305" width="32.00390625" style="12" bestFit="1" customWidth="1"/>
    <col min="13306" max="13306" width="20.625" style="12" bestFit="1" customWidth="1"/>
    <col min="13307" max="13557" width="9.00390625" style="12" customWidth="1"/>
    <col min="13558" max="13558" width="10.50390625" style="12" customWidth="1"/>
    <col min="13559" max="13559" width="16.25390625" style="12" customWidth="1"/>
    <col min="13560" max="13560" width="29.75390625" style="12" bestFit="1" customWidth="1"/>
    <col min="13561" max="13561" width="32.00390625" style="12" bestFit="1" customWidth="1"/>
    <col min="13562" max="13562" width="20.625" style="12" bestFit="1" customWidth="1"/>
    <col min="13563" max="13813" width="9.00390625" style="12" customWidth="1"/>
    <col min="13814" max="13814" width="10.50390625" style="12" customWidth="1"/>
    <col min="13815" max="13815" width="16.25390625" style="12" customWidth="1"/>
    <col min="13816" max="13816" width="29.75390625" style="12" bestFit="1" customWidth="1"/>
    <col min="13817" max="13817" width="32.00390625" style="12" bestFit="1" customWidth="1"/>
    <col min="13818" max="13818" width="20.625" style="12" bestFit="1" customWidth="1"/>
    <col min="13819" max="14069" width="9.00390625" style="12" customWidth="1"/>
    <col min="14070" max="14070" width="10.50390625" style="12" customWidth="1"/>
    <col min="14071" max="14071" width="16.25390625" style="12" customWidth="1"/>
    <col min="14072" max="14072" width="29.75390625" style="12" bestFit="1" customWidth="1"/>
    <col min="14073" max="14073" width="32.00390625" style="12" bestFit="1" customWidth="1"/>
    <col min="14074" max="14074" width="20.625" style="12" bestFit="1" customWidth="1"/>
    <col min="14075" max="14325" width="9.00390625" style="12" customWidth="1"/>
    <col min="14326" max="14326" width="10.50390625" style="12" customWidth="1"/>
    <col min="14327" max="14327" width="16.25390625" style="12" customWidth="1"/>
    <col min="14328" max="14328" width="29.75390625" style="12" bestFit="1" customWidth="1"/>
    <col min="14329" max="14329" width="32.00390625" style="12" bestFit="1" customWidth="1"/>
    <col min="14330" max="14330" width="20.625" style="12" bestFit="1" customWidth="1"/>
    <col min="14331" max="14581" width="9.00390625" style="12" customWidth="1"/>
    <col min="14582" max="14582" width="10.50390625" style="12" customWidth="1"/>
    <col min="14583" max="14583" width="16.25390625" style="12" customWidth="1"/>
    <col min="14584" max="14584" width="29.75390625" style="12" bestFit="1" customWidth="1"/>
    <col min="14585" max="14585" width="32.00390625" style="12" bestFit="1" customWidth="1"/>
    <col min="14586" max="14586" width="20.625" style="12" bestFit="1" customWidth="1"/>
    <col min="14587" max="14837" width="9.00390625" style="12" customWidth="1"/>
    <col min="14838" max="14838" width="10.50390625" style="12" customWidth="1"/>
    <col min="14839" max="14839" width="16.25390625" style="12" customWidth="1"/>
    <col min="14840" max="14840" width="29.75390625" style="12" bestFit="1" customWidth="1"/>
    <col min="14841" max="14841" width="32.00390625" style="12" bestFit="1" customWidth="1"/>
    <col min="14842" max="14842" width="20.625" style="12" bestFit="1" customWidth="1"/>
    <col min="14843" max="15093" width="9.00390625" style="12" customWidth="1"/>
    <col min="15094" max="15094" width="10.50390625" style="12" customWidth="1"/>
    <col min="15095" max="15095" width="16.25390625" style="12" customWidth="1"/>
    <col min="15096" max="15096" width="29.75390625" style="12" bestFit="1" customWidth="1"/>
    <col min="15097" max="15097" width="32.00390625" style="12" bestFit="1" customWidth="1"/>
    <col min="15098" max="15098" width="20.625" style="12" bestFit="1" customWidth="1"/>
    <col min="15099" max="15349" width="9.00390625" style="12" customWidth="1"/>
    <col min="15350" max="15350" width="10.50390625" style="12" customWidth="1"/>
    <col min="15351" max="15351" width="16.25390625" style="12" customWidth="1"/>
    <col min="15352" max="15352" width="29.75390625" style="12" bestFit="1" customWidth="1"/>
    <col min="15353" max="15353" width="32.00390625" style="12" bestFit="1" customWidth="1"/>
    <col min="15354" max="15354" width="20.625" style="12" bestFit="1" customWidth="1"/>
    <col min="15355" max="15605" width="9.00390625" style="12" customWidth="1"/>
    <col min="15606" max="15606" width="10.50390625" style="12" customWidth="1"/>
    <col min="15607" max="15607" width="16.25390625" style="12" customWidth="1"/>
    <col min="15608" max="15608" width="29.75390625" style="12" bestFit="1" customWidth="1"/>
    <col min="15609" max="15609" width="32.00390625" style="12" bestFit="1" customWidth="1"/>
    <col min="15610" max="15610" width="20.625" style="12" bestFit="1" customWidth="1"/>
    <col min="15611" max="15861" width="9.00390625" style="12" customWidth="1"/>
    <col min="15862" max="15862" width="10.50390625" style="12" customWidth="1"/>
    <col min="15863" max="15863" width="16.25390625" style="12" customWidth="1"/>
    <col min="15864" max="15864" width="29.75390625" style="12" bestFit="1" customWidth="1"/>
    <col min="15865" max="15865" width="32.00390625" style="12" bestFit="1" customWidth="1"/>
    <col min="15866" max="15866" width="20.625" style="12" bestFit="1" customWidth="1"/>
    <col min="15867" max="16117" width="9.00390625" style="12" customWidth="1"/>
    <col min="16118" max="16118" width="10.50390625" style="12" customWidth="1"/>
    <col min="16119" max="16119" width="16.25390625" style="12" customWidth="1"/>
    <col min="16120" max="16120" width="29.75390625" style="12" bestFit="1" customWidth="1"/>
    <col min="16121" max="16121" width="32.00390625" style="12" bestFit="1" customWidth="1"/>
    <col min="16122" max="16122" width="20.625" style="12" bestFit="1" customWidth="1"/>
    <col min="16123" max="16384" width="9.00390625" style="12" customWidth="1"/>
  </cols>
  <sheetData>
    <row r="1" ht="12">
      <c r="A1" s="80" t="s">
        <v>78</v>
      </c>
    </row>
    <row r="2" ht="12"/>
    <row r="3" spans="1:7" ht="12">
      <c r="A3" s="1" t="s">
        <v>1</v>
      </c>
      <c r="B3" s="3">
        <v>43858.84180422453</v>
      </c>
      <c r="F3" s="9"/>
      <c r="G3" s="10" t="s">
        <v>59</v>
      </c>
    </row>
    <row r="4" spans="1:7" ht="12">
      <c r="A4" s="1" t="s">
        <v>2</v>
      </c>
      <c r="B4" s="1" t="s">
        <v>3</v>
      </c>
      <c r="F4" s="48"/>
      <c r="G4" s="46" t="s">
        <v>145</v>
      </c>
    </row>
    <row r="5" ht="12"/>
    <row r="6" spans="1:5" ht="12">
      <c r="A6" s="11" t="s">
        <v>65</v>
      </c>
      <c r="B6" s="11" t="s">
        <v>5</v>
      </c>
      <c r="C6" s="11" t="s">
        <v>5</v>
      </c>
      <c r="D6" s="11" t="s">
        <v>5</v>
      </c>
      <c r="E6" s="11" t="s">
        <v>5</v>
      </c>
    </row>
    <row r="7" spans="1:8" ht="15.95" customHeight="1">
      <c r="A7" s="11" t="s">
        <v>54</v>
      </c>
      <c r="B7" s="11" t="s">
        <v>79</v>
      </c>
      <c r="C7" s="11" t="s">
        <v>79</v>
      </c>
      <c r="D7" s="11" t="s">
        <v>79</v>
      </c>
      <c r="E7" s="11" t="s">
        <v>79</v>
      </c>
      <c r="H7" s="62" t="s">
        <v>153</v>
      </c>
    </row>
    <row r="8" spans="1:8" ht="15.75" customHeight="1">
      <c r="A8" s="11" t="s">
        <v>86</v>
      </c>
      <c r="B8" s="11" t="s">
        <v>82</v>
      </c>
      <c r="C8" s="11" t="s">
        <v>119</v>
      </c>
      <c r="D8" s="11" t="s">
        <v>120</v>
      </c>
      <c r="E8" s="11" t="s">
        <v>85</v>
      </c>
      <c r="H8" s="52" t="s">
        <v>180</v>
      </c>
    </row>
    <row r="9" spans="1:5" ht="12">
      <c r="A9" s="11" t="s">
        <v>62</v>
      </c>
      <c r="B9" s="11" t="s">
        <v>80</v>
      </c>
      <c r="C9" s="11" t="s">
        <v>80</v>
      </c>
      <c r="D9" s="11" t="s">
        <v>80</v>
      </c>
      <c r="E9" s="11" t="s">
        <v>80</v>
      </c>
    </row>
    <row r="10" spans="1:5" ht="12">
      <c r="A10" s="13" t="s">
        <v>81</v>
      </c>
      <c r="B10" s="13" t="s">
        <v>82</v>
      </c>
      <c r="C10" s="13" t="s">
        <v>83</v>
      </c>
      <c r="D10" s="13" t="s">
        <v>84</v>
      </c>
      <c r="E10" s="13" t="s">
        <v>85</v>
      </c>
    </row>
    <row r="11" spans="1:5" ht="12">
      <c r="A11" s="13" t="s">
        <v>49</v>
      </c>
      <c r="B11" s="5">
        <v>194916.8</v>
      </c>
      <c r="C11" s="5">
        <v>9143.7</v>
      </c>
      <c r="D11" s="5">
        <v>23442.9</v>
      </c>
      <c r="E11" s="5">
        <v>2167.5</v>
      </c>
    </row>
    <row r="12" spans="1:5" ht="12">
      <c r="A12" s="4" t="s">
        <v>13</v>
      </c>
      <c r="B12" s="5">
        <v>4086.7</v>
      </c>
      <c r="C12" s="5">
        <v>179.4</v>
      </c>
      <c r="D12" s="5">
        <v>439.9</v>
      </c>
      <c r="E12" s="5">
        <v>38</v>
      </c>
    </row>
    <row r="13" spans="1:5" ht="12">
      <c r="A13" s="4" t="s">
        <v>14</v>
      </c>
      <c r="B13" s="5">
        <v>2782.5</v>
      </c>
      <c r="C13" s="5">
        <v>116.4</v>
      </c>
      <c r="D13" s="5">
        <v>225.7</v>
      </c>
      <c r="E13" s="5">
        <v>23.5</v>
      </c>
    </row>
    <row r="14" spans="1:5" ht="12">
      <c r="A14" s="4" t="s">
        <v>15</v>
      </c>
      <c r="B14" s="5">
        <v>4388.9</v>
      </c>
      <c r="C14" s="5">
        <v>164.6</v>
      </c>
      <c r="D14" s="5">
        <v>701.6</v>
      </c>
      <c r="E14" s="5">
        <v>25.2</v>
      </c>
    </row>
    <row r="15" spans="1:5" ht="12">
      <c r="A15" s="4" t="s">
        <v>16</v>
      </c>
      <c r="B15" s="5">
        <v>2601.8</v>
      </c>
      <c r="C15" s="5">
        <v>90.9</v>
      </c>
      <c r="D15" s="5">
        <v>128.1</v>
      </c>
      <c r="E15" s="5">
        <v>11.4</v>
      </c>
    </row>
    <row r="16" spans="1:5" ht="12">
      <c r="A16" s="4" t="s">
        <v>50</v>
      </c>
      <c r="B16" s="5">
        <v>37683.8</v>
      </c>
      <c r="C16" s="5">
        <v>1753</v>
      </c>
      <c r="D16" s="5">
        <v>2176.4</v>
      </c>
      <c r="E16" s="5">
        <v>122</v>
      </c>
    </row>
    <row r="17" spans="1:5" ht="12">
      <c r="A17" s="4" t="s">
        <v>18</v>
      </c>
      <c r="B17" s="5">
        <v>594</v>
      </c>
      <c r="C17" s="5">
        <v>29.8</v>
      </c>
      <c r="D17" s="5">
        <v>40.1</v>
      </c>
      <c r="E17" s="81" t="s">
        <v>46</v>
      </c>
    </row>
    <row r="18" spans="1:5" ht="12">
      <c r="A18" s="4" t="s">
        <v>19</v>
      </c>
      <c r="B18" s="5">
        <v>1916.5</v>
      </c>
      <c r="C18" s="5">
        <v>96.4</v>
      </c>
      <c r="D18" s="5">
        <v>221.3</v>
      </c>
      <c r="E18" s="5">
        <v>11.6</v>
      </c>
    </row>
    <row r="19" spans="1:5" ht="12">
      <c r="A19" s="4" t="s">
        <v>20</v>
      </c>
      <c r="B19" s="5">
        <v>2545.8</v>
      </c>
      <c r="C19" s="5">
        <v>291</v>
      </c>
      <c r="D19" s="5">
        <v>848.5</v>
      </c>
      <c r="E19" s="5">
        <v>138.4</v>
      </c>
    </row>
    <row r="20" spans="1:5" ht="12">
      <c r="A20" s="4" t="s">
        <v>21</v>
      </c>
      <c r="B20" s="5">
        <v>16231.1</v>
      </c>
      <c r="C20" s="5">
        <v>956.1</v>
      </c>
      <c r="D20" s="5">
        <v>2048.2</v>
      </c>
      <c r="E20" s="5">
        <v>72.6</v>
      </c>
    </row>
    <row r="21" spans="1:5" ht="12">
      <c r="A21" s="4" t="s">
        <v>22</v>
      </c>
      <c r="B21" s="5">
        <v>23934.9</v>
      </c>
      <c r="C21" s="5">
        <v>1141.6</v>
      </c>
      <c r="D21" s="5">
        <v>1932.7</v>
      </c>
      <c r="E21" s="5">
        <v>74.3</v>
      </c>
    </row>
    <row r="22" spans="1:5" ht="12">
      <c r="A22" s="4" t="s">
        <v>23</v>
      </c>
      <c r="B22" s="5">
        <v>1454.3</v>
      </c>
      <c r="C22" s="5">
        <v>77.9</v>
      </c>
      <c r="D22" s="5">
        <v>98.2</v>
      </c>
      <c r="E22" s="5">
        <v>20.1</v>
      </c>
    </row>
    <row r="23" spans="1:5" ht="12">
      <c r="A23" s="4" t="s">
        <v>24</v>
      </c>
      <c r="B23" s="5">
        <v>17890.4</v>
      </c>
      <c r="C23" s="5">
        <v>1385.6</v>
      </c>
      <c r="D23" s="5">
        <v>3591.5</v>
      </c>
      <c r="E23" s="5">
        <v>275.9</v>
      </c>
    </row>
    <row r="24" spans="1:5" ht="12">
      <c r="A24" s="4" t="s">
        <v>25</v>
      </c>
      <c r="B24" s="5">
        <v>347.1</v>
      </c>
      <c r="C24" s="5">
        <v>8.6</v>
      </c>
      <c r="D24" s="5">
        <v>40.6</v>
      </c>
      <c r="E24" s="5">
        <v>2.4</v>
      </c>
    </row>
    <row r="25" spans="1:5" ht="12">
      <c r="A25" s="4" t="s">
        <v>26</v>
      </c>
      <c r="B25" s="5">
        <v>804.6</v>
      </c>
      <c r="C25" s="5">
        <v>39</v>
      </c>
      <c r="D25" s="5">
        <v>61.2</v>
      </c>
      <c r="E25" s="5">
        <v>4.5</v>
      </c>
    </row>
    <row r="26" spans="1:5" ht="12">
      <c r="A26" s="4" t="s">
        <v>27</v>
      </c>
      <c r="B26" s="5">
        <v>1208.8</v>
      </c>
      <c r="C26" s="5">
        <v>32.7</v>
      </c>
      <c r="D26" s="5">
        <v>115.8</v>
      </c>
      <c r="E26" s="5">
        <v>9.8</v>
      </c>
    </row>
    <row r="27" spans="1:5" ht="12">
      <c r="A27" s="4" t="s">
        <v>28</v>
      </c>
      <c r="B27" s="5">
        <v>255.1</v>
      </c>
      <c r="C27" s="5">
        <v>8.1</v>
      </c>
      <c r="D27" s="5">
        <v>13.2</v>
      </c>
      <c r="E27" s="5">
        <v>2.4</v>
      </c>
    </row>
    <row r="28" spans="1:5" ht="12">
      <c r="A28" s="4" t="s">
        <v>29</v>
      </c>
      <c r="B28" s="5">
        <v>4003.9</v>
      </c>
      <c r="C28" s="5">
        <v>192.9</v>
      </c>
      <c r="D28" s="5">
        <v>262.5</v>
      </c>
      <c r="E28" s="5">
        <v>10.2</v>
      </c>
    </row>
    <row r="29" spans="1:5" ht="12">
      <c r="A29" s="4" t="s">
        <v>30</v>
      </c>
      <c r="B29" s="5">
        <v>204.1</v>
      </c>
      <c r="C29" s="5">
        <v>10.3</v>
      </c>
      <c r="D29" s="5">
        <v>23.5</v>
      </c>
      <c r="E29" s="81" t="s">
        <v>46</v>
      </c>
    </row>
    <row r="30" spans="1:5" ht="12">
      <c r="A30" s="4" t="s">
        <v>31</v>
      </c>
      <c r="B30" s="5">
        <v>7322.1</v>
      </c>
      <c r="C30" s="5">
        <v>349</v>
      </c>
      <c r="D30" s="5">
        <v>1073.6</v>
      </c>
      <c r="E30" s="5">
        <v>29.7</v>
      </c>
    </row>
    <row r="31" spans="1:5" ht="12">
      <c r="A31" s="4" t="s">
        <v>32</v>
      </c>
      <c r="B31" s="5">
        <v>3796.4</v>
      </c>
      <c r="C31" s="5">
        <v>196</v>
      </c>
      <c r="D31" s="5">
        <v>264.8</v>
      </c>
      <c r="E31" s="5">
        <v>46.7</v>
      </c>
    </row>
    <row r="32" spans="1:5" ht="12">
      <c r="A32" s="4" t="s">
        <v>33</v>
      </c>
      <c r="B32" s="5">
        <v>13130</v>
      </c>
      <c r="C32" s="5">
        <v>665.1</v>
      </c>
      <c r="D32" s="5">
        <v>2268.4</v>
      </c>
      <c r="E32" s="5">
        <v>392.9</v>
      </c>
    </row>
    <row r="33" spans="1:5" ht="12">
      <c r="A33" s="4" t="s">
        <v>34</v>
      </c>
      <c r="B33" s="5">
        <v>4051.9</v>
      </c>
      <c r="C33" s="5">
        <v>230.9</v>
      </c>
      <c r="D33" s="5">
        <v>498.2</v>
      </c>
      <c r="E33" s="5">
        <v>20.2</v>
      </c>
    </row>
    <row r="34" spans="1:5" ht="12">
      <c r="A34" s="4" t="s">
        <v>35</v>
      </c>
      <c r="B34" s="5">
        <v>6497.2</v>
      </c>
      <c r="C34" s="5">
        <v>91.4</v>
      </c>
      <c r="D34" s="5">
        <v>1412.2</v>
      </c>
      <c r="E34" s="5">
        <v>687.7</v>
      </c>
    </row>
    <row r="35" spans="1:5" ht="12">
      <c r="A35" s="4" t="s">
        <v>36</v>
      </c>
      <c r="B35" s="5">
        <v>831.3</v>
      </c>
      <c r="C35" s="5">
        <v>37.2</v>
      </c>
      <c r="D35" s="5">
        <v>84.2</v>
      </c>
      <c r="E35" s="5">
        <v>24.2</v>
      </c>
    </row>
    <row r="36" spans="1:5" ht="12">
      <c r="A36" s="4" t="s">
        <v>37</v>
      </c>
      <c r="B36" s="5">
        <v>2186.4</v>
      </c>
      <c r="C36" s="5">
        <v>74.8</v>
      </c>
      <c r="D36" s="5">
        <v>303</v>
      </c>
      <c r="E36" s="81" t="s">
        <v>46</v>
      </c>
    </row>
    <row r="37" spans="1:5" ht="12">
      <c r="A37" s="4" t="s">
        <v>38</v>
      </c>
      <c r="B37" s="5">
        <v>2204.3</v>
      </c>
      <c r="C37" s="5">
        <v>91</v>
      </c>
      <c r="D37" s="5">
        <v>233.5</v>
      </c>
      <c r="E37" s="5">
        <v>11</v>
      </c>
    </row>
    <row r="38" spans="1:5" ht="12">
      <c r="A38" s="4" t="s">
        <v>39</v>
      </c>
      <c r="B38" s="5">
        <v>4601.9</v>
      </c>
      <c r="C38" s="5">
        <v>182.7</v>
      </c>
      <c r="D38" s="5">
        <v>302.7</v>
      </c>
      <c r="E38" s="5">
        <v>9.7</v>
      </c>
    </row>
    <row r="39" spans="1:5" ht="12">
      <c r="A39" s="4" t="s">
        <v>40</v>
      </c>
      <c r="B39" s="5">
        <v>27360.8</v>
      </c>
      <c r="C39" s="5">
        <v>651.4</v>
      </c>
      <c r="D39" s="5">
        <v>4033.1</v>
      </c>
      <c r="E39" s="5">
        <v>101</v>
      </c>
    </row>
    <row r="40" spans="1:5" ht="12">
      <c r="A40" s="4" t="s">
        <v>41</v>
      </c>
      <c r="B40" s="5">
        <v>174.6</v>
      </c>
      <c r="C40" s="5">
        <v>8</v>
      </c>
      <c r="D40" s="5">
        <v>15.6</v>
      </c>
      <c r="E40" s="81" t="s">
        <v>46</v>
      </c>
    </row>
    <row r="41" spans="1:5" ht="12">
      <c r="A41" s="4" t="s">
        <v>42</v>
      </c>
      <c r="B41" s="5">
        <v>2512.2</v>
      </c>
      <c r="C41" s="5">
        <v>41.8</v>
      </c>
      <c r="D41" s="5">
        <v>128.2</v>
      </c>
      <c r="E41" s="81" t="s">
        <v>46</v>
      </c>
    </row>
    <row r="42" spans="1:5" ht="12">
      <c r="A42" s="4" t="s">
        <v>43</v>
      </c>
      <c r="B42" s="5">
        <v>3975.8</v>
      </c>
      <c r="C42" s="5">
        <v>262.9</v>
      </c>
      <c r="D42" s="5">
        <v>322</v>
      </c>
      <c r="E42" s="5">
        <v>81.8</v>
      </c>
    </row>
    <row r="43" spans="1:5" ht="12">
      <c r="A43" s="4" t="s">
        <v>44</v>
      </c>
      <c r="B43" s="5">
        <v>185.3</v>
      </c>
      <c r="C43" s="5">
        <v>19.4</v>
      </c>
      <c r="D43" s="5">
        <v>25.8</v>
      </c>
      <c r="E43" s="5">
        <v>6.1</v>
      </c>
    </row>
    <row r="44" spans="1:5" ht="12">
      <c r="A44" s="4" t="s">
        <v>115</v>
      </c>
      <c r="B44" s="5">
        <v>579.5</v>
      </c>
      <c r="C44" s="5">
        <v>32.3</v>
      </c>
      <c r="D44" s="5">
        <v>100.6</v>
      </c>
      <c r="E44" s="5">
        <v>45.5</v>
      </c>
    </row>
    <row r="45" spans="1:5" ht="12">
      <c r="A45" s="4" t="s">
        <v>77</v>
      </c>
      <c r="B45" s="5">
        <v>2031.9</v>
      </c>
      <c r="C45" s="5">
        <v>103</v>
      </c>
      <c r="D45" s="5">
        <v>515.9</v>
      </c>
      <c r="E45" s="5">
        <v>151.5</v>
      </c>
    </row>
    <row r="46" spans="1:5" ht="14.25">
      <c r="A46" s="4" t="s">
        <v>45</v>
      </c>
      <c r="B46" s="5">
        <v>19523.3</v>
      </c>
      <c r="C46" s="5">
        <v>1274.5</v>
      </c>
      <c r="D46" s="5">
        <v>4824.8</v>
      </c>
      <c r="E46" s="5">
        <v>2985.3</v>
      </c>
    </row>
    <row r="48" ht="14.25">
      <c r="A48" s="11" t="s">
        <v>47</v>
      </c>
    </row>
    <row r="49" spans="1:2" ht="14.25">
      <c r="A49" s="11" t="s">
        <v>46</v>
      </c>
      <c r="B49" s="11" t="s">
        <v>48</v>
      </c>
    </row>
    <row r="50" spans="1:2" ht="14.25">
      <c r="A50" s="11"/>
      <c r="B50" s="11"/>
    </row>
    <row r="51" spans="1:9" ht="14.25">
      <c r="A51" s="11"/>
      <c r="B51" s="11"/>
      <c r="C51" s="69" t="s">
        <v>189</v>
      </c>
      <c r="I51" s="69" t="s">
        <v>192</v>
      </c>
    </row>
    <row r="52" spans="1:2" ht="14.25">
      <c r="A52" s="11"/>
      <c r="B52" s="11"/>
    </row>
    <row r="53" spans="2:11" ht="14.25">
      <c r="B53" s="13" t="s">
        <v>82</v>
      </c>
      <c r="C53" s="13" t="s">
        <v>83</v>
      </c>
      <c r="D53" s="13" t="s">
        <v>84</v>
      </c>
      <c r="E53" s="13" t="s">
        <v>85</v>
      </c>
      <c r="H53" s="12" t="s">
        <v>82</v>
      </c>
      <c r="I53" s="12" t="s">
        <v>83</v>
      </c>
      <c r="J53" s="12" t="s">
        <v>84</v>
      </c>
      <c r="K53" s="12" t="s">
        <v>85</v>
      </c>
    </row>
    <row r="54" spans="1:11" ht="14.25">
      <c r="A54" s="13" t="s">
        <v>49</v>
      </c>
      <c r="B54" s="68">
        <f aca="true" t="shared" si="0" ref="B54:B82">B11/SUM(B11:E11)*100</f>
        <v>84.86786963433329</v>
      </c>
      <c r="C54" s="68">
        <f aca="true" t="shared" si="1" ref="C54:C82">C11/SUM(B11:E11)*100</f>
        <v>3.9812183432903345</v>
      </c>
      <c r="D54" s="68">
        <f aca="true" t="shared" si="2" ref="D54:D82">D11/SUM(B11:E11)*100</f>
        <v>10.207170346787512</v>
      </c>
      <c r="E54" s="68">
        <f>E11/SUM(B11:E11)*100</f>
        <v>0.9437416755888535</v>
      </c>
      <c r="F54" s="61"/>
      <c r="G54" s="13" t="s">
        <v>49</v>
      </c>
      <c r="H54" s="68">
        <v>84.86786963433329</v>
      </c>
      <c r="I54" s="68">
        <v>3.9812183432903345</v>
      </c>
      <c r="J54" s="68">
        <v>10.207170346787512</v>
      </c>
      <c r="K54" s="68">
        <v>0.9437416755888535</v>
      </c>
    </row>
    <row r="55" spans="1:6" ht="14.25">
      <c r="A55" s="4" t="s">
        <v>13</v>
      </c>
      <c r="B55" s="68">
        <f t="shared" si="0"/>
        <v>86.14460370994942</v>
      </c>
      <c r="C55" s="68">
        <f t="shared" si="1"/>
        <v>3.7816188870151777</v>
      </c>
      <c r="D55" s="68">
        <f t="shared" si="2"/>
        <v>9.272765598650928</v>
      </c>
      <c r="E55" s="68"/>
      <c r="F55" s="61"/>
    </row>
    <row r="56" spans="1:11" ht="14.25">
      <c r="A56" s="4" t="s">
        <v>14</v>
      </c>
      <c r="B56" s="68">
        <f t="shared" si="0"/>
        <v>88.38664591340809</v>
      </c>
      <c r="C56" s="68">
        <f t="shared" si="1"/>
        <v>3.6974683142212763</v>
      </c>
      <c r="D56" s="68">
        <f t="shared" si="2"/>
        <v>7.169403767351736</v>
      </c>
      <c r="E56" s="68">
        <f>E13/SUM(B13:E13)*100</f>
        <v>0.7464820050189003</v>
      </c>
      <c r="F56" s="61"/>
      <c r="G56" s="82" t="s">
        <v>16</v>
      </c>
      <c r="H56" s="68">
        <v>91.8649812866323</v>
      </c>
      <c r="I56" s="68">
        <v>3.2095191017583504</v>
      </c>
      <c r="J56" s="68">
        <v>4.522985664854176</v>
      </c>
      <c r="K56" s="68">
        <v>0.4025139467551726</v>
      </c>
    </row>
    <row r="57" spans="1:11" ht="14.25">
      <c r="A57" s="4" t="s">
        <v>15</v>
      </c>
      <c r="B57" s="68">
        <f t="shared" si="0"/>
        <v>83.11838342518416</v>
      </c>
      <c r="C57" s="68">
        <f t="shared" si="1"/>
        <v>3.1172471261102586</v>
      </c>
      <c r="D57" s="68">
        <f t="shared" si="2"/>
        <v>13.287123837660738</v>
      </c>
      <c r="E57" s="68">
        <f>E14/SUM(B14:E14)*100</f>
        <v>0.477245611044827</v>
      </c>
      <c r="F57" s="61"/>
      <c r="G57" s="82" t="s">
        <v>28</v>
      </c>
      <c r="H57" s="70">
        <v>91.49928263988524</v>
      </c>
      <c r="I57" s="68">
        <v>2.905308464849355</v>
      </c>
      <c r="J57" s="68">
        <v>4.734576757532281</v>
      </c>
      <c r="K57" s="68">
        <v>0.8608321377331422</v>
      </c>
    </row>
    <row r="58" spans="1:11" ht="14.25">
      <c r="A58" s="4" t="s">
        <v>16</v>
      </c>
      <c r="B58" s="68">
        <f t="shared" si="0"/>
        <v>91.8649812866323</v>
      </c>
      <c r="C58" s="68">
        <f t="shared" si="1"/>
        <v>3.2095191017583504</v>
      </c>
      <c r="D58" s="68">
        <f t="shared" si="2"/>
        <v>4.522985664854176</v>
      </c>
      <c r="E58" s="68">
        <f>E15/SUM(B15:E15)*100</f>
        <v>0.4025139467551726</v>
      </c>
      <c r="F58" s="61"/>
      <c r="G58" s="82" t="s">
        <v>60</v>
      </c>
      <c r="H58" s="68">
        <v>90.29260672046617</v>
      </c>
      <c r="I58" s="68">
        <v>4.200291360769805</v>
      </c>
      <c r="J58" s="68">
        <v>5.214782725373306</v>
      </c>
      <c r="K58" s="68"/>
    </row>
    <row r="59" spans="1:11" ht="14.25">
      <c r="A59" s="4" t="s">
        <v>60</v>
      </c>
      <c r="B59" s="68">
        <f t="shared" si="0"/>
        <v>90.29260672046617</v>
      </c>
      <c r="C59" s="68">
        <f t="shared" si="1"/>
        <v>4.200291360769805</v>
      </c>
      <c r="D59" s="68">
        <f t="shared" si="2"/>
        <v>5.214782725373306</v>
      </c>
      <c r="E59" s="68"/>
      <c r="F59" s="61"/>
      <c r="G59" s="82" t="s">
        <v>39</v>
      </c>
      <c r="H59" s="68">
        <v>90.28644300568963</v>
      </c>
      <c r="I59" s="68">
        <v>3.5844614479105363</v>
      </c>
      <c r="J59" s="68">
        <v>5.938787522071808</v>
      </c>
      <c r="K59" s="68">
        <v>0.19030802432803612</v>
      </c>
    </row>
    <row r="60" spans="1:11" ht="14.25">
      <c r="A60" s="4" t="s">
        <v>18</v>
      </c>
      <c r="B60" s="68">
        <f t="shared" si="0"/>
        <v>89.4713059195662</v>
      </c>
      <c r="C60" s="68">
        <f t="shared" si="1"/>
        <v>4.488627805392379</v>
      </c>
      <c r="D60" s="68">
        <f t="shared" si="2"/>
        <v>6.040066275041422</v>
      </c>
      <c r="E60" s="68"/>
      <c r="F60" s="61"/>
      <c r="G60" s="82" t="s">
        <v>29</v>
      </c>
      <c r="H60" s="70">
        <v>89.58272737442667</v>
      </c>
      <c r="I60" s="68">
        <v>4.315919006600291</v>
      </c>
      <c r="J60" s="68">
        <v>5.873140172278778</v>
      </c>
      <c r="K60" s="68">
        <v>0.22821344669426108</v>
      </c>
    </row>
    <row r="61" spans="1:11" ht="14.25">
      <c r="A61" s="4" t="s">
        <v>19</v>
      </c>
      <c r="B61" s="68">
        <f t="shared" si="0"/>
        <v>85.33707364858847</v>
      </c>
      <c r="C61" s="68">
        <f t="shared" si="1"/>
        <v>4.292457030902129</v>
      </c>
      <c r="D61" s="68">
        <f t="shared" si="2"/>
        <v>9.85394959479918</v>
      </c>
      <c r="E61" s="68">
        <f>E18/SUM(B18:E18)*100</f>
        <v>0.5165197257102145</v>
      </c>
      <c r="F61" s="61"/>
      <c r="G61" s="82" t="s">
        <v>18</v>
      </c>
      <c r="H61" s="68">
        <v>89.4713059195662</v>
      </c>
      <c r="I61" s="68">
        <v>4.488627805392379</v>
      </c>
      <c r="J61" s="68">
        <v>6.040066275041422</v>
      </c>
      <c r="K61" s="68"/>
    </row>
    <row r="62" spans="1:11" ht="14.25">
      <c r="A62" s="4" t="s">
        <v>20</v>
      </c>
      <c r="B62" s="68">
        <f t="shared" si="0"/>
        <v>66.57949106886001</v>
      </c>
      <c r="C62" s="68">
        <f t="shared" si="1"/>
        <v>7.610429688521589</v>
      </c>
      <c r="D62" s="68">
        <f t="shared" si="2"/>
        <v>22.1905484216858</v>
      </c>
      <c r="E62" s="68">
        <f>E19/SUM(B19:E19)*100</f>
        <v>3.6195308209326047</v>
      </c>
      <c r="F62" s="61"/>
      <c r="G62" s="82" t="s">
        <v>26</v>
      </c>
      <c r="H62" s="70">
        <v>88.4856483008908</v>
      </c>
      <c r="I62" s="68">
        <v>4.289013526888815</v>
      </c>
      <c r="J62" s="68">
        <v>6.730451996040911</v>
      </c>
      <c r="K62" s="68">
        <v>0.49488617617947867</v>
      </c>
    </row>
    <row r="63" spans="1:11" ht="14.25">
      <c r="A63" s="4" t="s">
        <v>21</v>
      </c>
      <c r="B63" s="68">
        <f t="shared" si="0"/>
        <v>84.06411850010359</v>
      </c>
      <c r="C63" s="68">
        <f t="shared" si="1"/>
        <v>4.951833436917339</v>
      </c>
      <c r="D63" s="68">
        <f t="shared" si="2"/>
        <v>10.608038118914438</v>
      </c>
      <c r="E63" s="68">
        <f>E20/SUM(B20:E20)*100</f>
        <v>0.3760099440646364</v>
      </c>
      <c r="F63" s="61"/>
      <c r="G63" s="82" t="s">
        <v>27</v>
      </c>
      <c r="H63" s="70">
        <v>88.4207446419428</v>
      </c>
      <c r="I63" s="68">
        <v>2.3919245117401804</v>
      </c>
      <c r="J63" s="68">
        <v>8.47048496818082</v>
      </c>
      <c r="K63" s="68">
        <v>0.7168458781362008</v>
      </c>
    </row>
    <row r="64" spans="1:11" ht="14.25">
      <c r="A64" s="4" t="s">
        <v>22</v>
      </c>
      <c r="B64" s="68">
        <f t="shared" si="0"/>
        <v>88.37447154171359</v>
      </c>
      <c r="C64" s="68">
        <f t="shared" si="1"/>
        <v>4.215112522384477</v>
      </c>
      <c r="D64" s="68">
        <f t="shared" si="2"/>
        <v>7.136079162589769</v>
      </c>
      <c r="E64" s="68"/>
      <c r="F64" s="61"/>
      <c r="G64" s="82" t="s">
        <v>14</v>
      </c>
      <c r="H64" s="68">
        <v>88.38664591340809</v>
      </c>
      <c r="I64" s="68">
        <v>3.6974683142212763</v>
      </c>
      <c r="J64" s="68">
        <v>7.169403767351736</v>
      </c>
      <c r="K64" s="68">
        <v>0.7464820050189003</v>
      </c>
    </row>
    <row r="65" spans="1:11" ht="14.25">
      <c r="A65" s="4" t="s">
        <v>23</v>
      </c>
      <c r="B65" s="68">
        <f t="shared" si="0"/>
        <v>88.11269312329597</v>
      </c>
      <c r="C65" s="68">
        <f t="shared" si="1"/>
        <v>4.719781884277492</v>
      </c>
      <c r="D65" s="68">
        <f t="shared" si="2"/>
        <v>5.9497122084216905</v>
      </c>
      <c r="E65" s="68">
        <f aca="true" t="shared" si="3" ref="E65:E71">E22/SUM(B22:E22)*100</f>
        <v>1.217812784004847</v>
      </c>
      <c r="F65" s="61"/>
      <c r="G65" s="82" t="s">
        <v>22</v>
      </c>
      <c r="H65" s="70">
        <v>88.37447154171359</v>
      </c>
      <c r="I65" s="68">
        <v>4.215112522384477</v>
      </c>
      <c r="J65" s="68">
        <v>7.136079162589769</v>
      </c>
      <c r="K65" s="68"/>
    </row>
    <row r="66" spans="1:11" ht="14.25">
      <c r="A66" s="4" t="s">
        <v>24</v>
      </c>
      <c r="B66" s="68">
        <f t="shared" si="0"/>
        <v>77.30238426506045</v>
      </c>
      <c r="C66" s="68">
        <f t="shared" si="1"/>
        <v>5.987020057554205</v>
      </c>
      <c r="D66" s="68">
        <f t="shared" si="2"/>
        <v>15.518463147160745</v>
      </c>
      <c r="E66" s="68">
        <f t="shared" si="3"/>
        <v>1.1921325302245995</v>
      </c>
      <c r="F66" s="61"/>
      <c r="G66" s="82" t="s">
        <v>32</v>
      </c>
      <c r="H66" s="70">
        <v>88.20836915355841</v>
      </c>
      <c r="I66" s="68">
        <v>4.55400915448779</v>
      </c>
      <c r="J66" s="68">
        <v>6.152559306675342</v>
      </c>
      <c r="K66" s="68">
        <v>1.0850623852784684</v>
      </c>
    </row>
    <row r="67" spans="1:11" ht="14.25">
      <c r="A67" s="4" t="s">
        <v>25</v>
      </c>
      <c r="B67" s="68">
        <f t="shared" si="0"/>
        <v>87.05793829947328</v>
      </c>
      <c r="C67" s="68">
        <f t="shared" si="1"/>
        <v>2.1570102834211182</v>
      </c>
      <c r="D67" s="68">
        <f t="shared" si="2"/>
        <v>10.183095058941559</v>
      </c>
      <c r="E67" s="68">
        <f t="shared" si="3"/>
        <v>0.601956358164033</v>
      </c>
      <c r="F67" s="61"/>
      <c r="G67" s="82" t="s">
        <v>23</v>
      </c>
      <c r="H67" s="70">
        <v>88.11269312329597</v>
      </c>
      <c r="I67" s="68">
        <v>4.719781884277492</v>
      </c>
      <c r="J67" s="68">
        <v>5.9497122084216905</v>
      </c>
      <c r="K67" s="68">
        <v>1.217812784004847</v>
      </c>
    </row>
    <row r="68" spans="1:11" ht="14.25">
      <c r="A68" s="4" t="s">
        <v>26</v>
      </c>
      <c r="B68" s="68">
        <f t="shared" si="0"/>
        <v>88.4856483008908</v>
      </c>
      <c r="C68" s="68">
        <f t="shared" si="1"/>
        <v>4.289013526888815</v>
      </c>
      <c r="D68" s="68">
        <f t="shared" si="2"/>
        <v>6.730451996040911</v>
      </c>
      <c r="E68" s="68">
        <f t="shared" si="3"/>
        <v>0.49488617617947867</v>
      </c>
      <c r="F68" s="61"/>
      <c r="G68" s="82" t="s">
        <v>25</v>
      </c>
      <c r="H68" s="70">
        <v>87.05793829947328</v>
      </c>
      <c r="I68" s="68">
        <v>2.1570102834211182</v>
      </c>
      <c r="J68" s="68">
        <v>10.183095058941559</v>
      </c>
      <c r="K68" s="68">
        <v>0.601956358164033</v>
      </c>
    </row>
    <row r="69" spans="1:11" ht="14.25">
      <c r="A69" s="4" t="s">
        <v>27</v>
      </c>
      <c r="B69" s="68">
        <f t="shared" si="0"/>
        <v>88.4207446419428</v>
      </c>
      <c r="C69" s="68">
        <f t="shared" si="1"/>
        <v>2.3919245117401804</v>
      </c>
      <c r="D69" s="68">
        <f t="shared" si="2"/>
        <v>8.47048496818082</v>
      </c>
      <c r="E69" s="68">
        <f t="shared" si="3"/>
        <v>0.7168458781362008</v>
      </c>
      <c r="F69" s="61"/>
      <c r="G69" s="82" t="s">
        <v>38</v>
      </c>
      <c r="H69" s="68">
        <v>86.79029844869675</v>
      </c>
      <c r="I69" s="68">
        <v>3.582959288132924</v>
      </c>
      <c r="J69" s="68">
        <v>9.19363729427514</v>
      </c>
      <c r="K69" s="68">
        <v>0.4331049688951886</v>
      </c>
    </row>
    <row r="70" spans="1:11" ht="14.25">
      <c r="A70" s="4" t="s">
        <v>28</v>
      </c>
      <c r="B70" s="68">
        <f t="shared" si="0"/>
        <v>91.49928263988524</v>
      </c>
      <c r="C70" s="68">
        <f t="shared" si="1"/>
        <v>2.905308464849355</v>
      </c>
      <c r="D70" s="68">
        <f t="shared" si="2"/>
        <v>4.734576757532281</v>
      </c>
      <c r="E70" s="68">
        <f t="shared" si="3"/>
        <v>0.8608321377331422</v>
      </c>
      <c r="F70" s="61"/>
      <c r="G70" s="82" t="s">
        <v>13</v>
      </c>
      <c r="H70" s="68">
        <v>86.14460370994942</v>
      </c>
      <c r="I70" s="68">
        <v>3.7816188870151777</v>
      </c>
      <c r="J70" s="68">
        <v>9.272765598650928</v>
      </c>
      <c r="K70" s="68"/>
    </row>
    <row r="71" spans="1:11" ht="14.25">
      <c r="A71" s="4" t="s">
        <v>29</v>
      </c>
      <c r="B71" s="68">
        <f t="shared" si="0"/>
        <v>89.58272737442667</v>
      </c>
      <c r="C71" s="68">
        <f t="shared" si="1"/>
        <v>4.315919006600291</v>
      </c>
      <c r="D71" s="68">
        <f t="shared" si="2"/>
        <v>5.873140172278778</v>
      </c>
      <c r="E71" s="68">
        <f t="shared" si="3"/>
        <v>0.22821344669426108</v>
      </c>
      <c r="F71" s="61"/>
      <c r="G71" s="82" t="s">
        <v>30</v>
      </c>
      <c r="H71" s="70">
        <v>85.79234972677595</v>
      </c>
      <c r="I71" s="68">
        <v>4.329550231189576</v>
      </c>
      <c r="J71" s="68">
        <v>9.878100042034468</v>
      </c>
      <c r="K71" s="68"/>
    </row>
    <row r="72" spans="1:11" ht="14.25">
      <c r="A72" s="4" t="s">
        <v>30</v>
      </c>
      <c r="B72" s="68">
        <f t="shared" si="0"/>
        <v>85.79234972677595</v>
      </c>
      <c r="C72" s="68">
        <f t="shared" si="1"/>
        <v>4.329550231189576</v>
      </c>
      <c r="D72" s="68">
        <f t="shared" si="2"/>
        <v>9.878100042034468</v>
      </c>
      <c r="E72" s="68"/>
      <c r="F72" s="61"/>
      <c r="G72" s="82" t="s">
        <v>19</v>
      </c>
      <c r="H72" s="70">
        <v>85.33707364858847</v>
      </c>
      <c r="I72" s="68">
        <v>4.292457030902129</v>
      </c>
      <c r="J72" s="68">
        <v>9.85394959479918</v>
      </c>
      <c r="K72" s="68">
        <v>0.5165197257102145</v>
      </c>
    </row>
    <row r="73" spans="1:11" ht="14.25">
      <c r="A73" s="4" t="s">
        <v>31</v>
      </c>
      <c r="B73" s="68">
        <f t="shared" si="0"/>
        <v>83.4484409190372</v>
      </c>
      <c r="C73" s="68">
        <f t="shared" si="1"/>
        <v>3.977479941648431</v>
      </c>
      <c r="D73" s="68">
        <f t="shared" si="2"/>
        <v>12.235594456601017</v>
      </c>
      <c r="E73" s="68"/>
      <c r="F73" s="61"/>
      <c r="G73" s="82" t="s">
        <v>37</v>
      </c>
      <c r="H73" s="70">
        <v>85.26635987832462</v>
      </c>
      <c r="I73" s="68">
        <v>2.9170891506122762</v>
      </c>
      <c r="J73" s="68">
        <v>11.816550971063098</v>
      </c>
      <c r="K73" s="68"/>
    </row>
    <row r="74" spans="1:11" ht="14.25">
      <c r="A74" s="4" t="s">
        <v>32</v>
      </c>
      <c r="B74" s="68">
        <f t="shared" si="0"/>
        <v>88.20836915355841</v>
      </c>
      <c r="C74" s="68">
        <f t="shared" si="1"/>
        <v>4.55400915448779</v>
      </c>
      <c r="D74" s="68">
        <f t="shared" si="2"/>
        <v>6.152559306675342</v>
      </c>
      <c r="E74" s="68">
        <f>E31/SUM(B31:E31)*100</f>
        <v>1.0850623852784684</v>
      </c>
      <c r="F74" s="61"/>
      <c r="G74" s="82" t="s">
        <v>40</v>
      </c>
      <c r="H74" s="68">
        <v>85.11337230101131</v>
      </c>
      <c r="I74" s="68">
        <v>2.026360732028258</v>
      </c>
      <c r="J74" s="68">
        <v>12.546078397824944</v>
      </c>
      <c r="K74" s="68">
        <v>0.3141885691354837</v>
      </c>
    </row>
    <row r="75" spans="1:11" ht="14.25">
      <c r="A75" s="4" t="s">
        <v>33</v>
      </c>
      <c r="B75" s="68">
        <f t="shared" si="0"/>
        <v>79.7865875890231</v>
      </c>
      <c r="C75" s="68">
        <f t="shared" si="1"/>
        <v>4.041588682822488</v>
      </c>
      <c r="D75" s="68">
        <f t="shared" si="2"/>
        <v>13.784302763666414</v>
      </c>
      <c r="E75" s="68">
        <f>E32/SUM(B32:E32)*100</f>
        <v>2.38752096448798</v>
      </c>
      <c r="F75" s="61"/>
      <c r="G75" s="82" t="s">
        <v>36</v>
      </c>
      <c r="H75" s="70">
        <v>85.09571092230523</v>
      </c>
      <c r="I75" s="68">
        <v>3.8079639676527792</v>
      </c>
      <c r="J75" s="68">
        <v>8.619101238611936</v>
      </c>
      <c r="K75" s="68">
        <v>2.4772238714300334</v>
      </c>
    </row>
    <row r="76" spans="1:11" ht="14.25">
      <c r="A76" s="4" t="s">
        <v>34</v>
      </c>
      <c r="B76" s="68">
        <f t="shared" si="0"/>
        <v>84.39348496209281</v>
      </c>
      <c r="C76" s="68">
        <f t="shared" si="1"/>
        <v>4.809214363075897</v>
      </c>
      <c r="D76" s="68">
        <f t="shared" si="2"/>
        <v>10.376572523535783</v>
      </c>
      <c r="E76" s="68">
        <f>E33/SUM(B33:E33)*100</f>
        <v>0.42072815129550944</v>
      </c>
      <c r="F76" s="61"/>
      <c r="G76" s="82" t="s">
        <v>34</v>
      </c>
      <c r="H76" s="70">
        <v>84.39348496209281</v>
      </c>
      <c r="I76" s="68">
        <v>4.809214363075897</v>
      </c>
      <c r="J76" s="68">
        <v>10.376572523535783</v>
      </c>
      <c r="K76" s="68">
        <v>0.42072815129550944</v>
      </c>
    </row>
    <row r="77" spans="1:11" ht="14.25">
      <c r="A77" s="4" t="s">
        <v>35</v>
      </c>
      <c r="B77" s="68">
        <f t="shared" si="0"/>
        <v>74.77930597916786</v>
      </c>
      <c r="C77" s="68">
        <f t="shared" si="1"/>
        <v>1.0519652414110605</v>
      </c>
      <c r="D77" s="68">
        <f t="shared" si="2"/>
        <v>16.253668642458422</v>
      </c>
      <c r="E77" s="68">
        <f>E34/SUM(B34:E34)*100</f>
        <v>7.915060136962652</v>
      </c>
      <c r="F77" s="61"/>
      <c r="G77" s="82" t="s">
        <v>21</v>
      </c>
      <c r="H77" s="70">
        <v>84.06411850010359</v>
      </c>
      <c r="I77" s="68">
        <v>4.951833436917339</v>
      </c>
      <c r="J77" s="68">
        <v>10.608038118914438</v>
      </c>
      <c r="K77" s="68">
        <v>0.3760099440646364</v>
      </c>
    </row>
    <row r="78" spans="1:11" ht="14.25">
      <c r="A78" s="4" t="s">
        <v>36</v>
      </c>
      <c r="B78" s="68">
        <f t="shared" si="0"/>
        <v>85.09571092230523</v>
      </c>
      <c r="C78" s="68">
        <f t="shared" si="1"/>
        <v>3.8079639676527792</v>
      </c>
      <c r="D78" s="68">
        <f t="shared" si="2"/>
        <v>8.619101238611936</v>
      </c>
      <c r="E78" s="68">
        <f>E35/SUM(B35:E35)*100</f>
        <v>2.4772238714300334</v>
      </c>
      <c r="F78" s="61"/>
      <c r="G78" s="82" t="s">
        <v>31</v>
      </c>
      <c r="H78" s="70">
        <v>83.4484409190372</v>
      </c>
      <c r="I78" s="68">
        <v>3.977479941648431</v>
      </c>
      <c r="J78" s="68">
        <v>12.235594456601017</v>
      </c>
      <c r="K78" s="68"/>
    </row>
    <row r="79" spans="1:11" ht="14.25">
      <c r="A79" s="4" t="s">
        <v>37</v>
      </c>
      <c r="B79" s="68">
        <f t="shared" si="0"/>
        <v>85.26635987832462</v>
      </c>
      <c r="C79" s="68">
        <f t="shared" si="1"/>
        <v>2.9170891506122762</v>
      </c>
      <c r="D79" s="68">
        <f t="shared" si="2"/>
        <v>11.816550971063098</v>
      </c>
      <c r="E79" s="68"/>
      <c r="F79" s="61"/>
      <c r="G79" s="82" t="s">
        <v>15</v>
      </c>
      <c r="H79" s="68">
        <v>83.11838342518416</v>
      </c>
      <c r="I79" s="68">
        <v>3.1172471261102586</v>
      </c>
      <c r="J79" s="68">
        <v>13.287123837660738</v>
      </c>
      <c r="K79" s="68">
        <v>0.477245611044827</v>
      </c>
    </row>
    <row r="80" spans="1:11" ht="14.25">
      <c r="A80" s="4" t="s">
        <v>38</v>
      </c>
      <c r="B80" s="68">
        <f t="shared" si="0"/>
        <v>86.79029844869675</v>
      </c>
      <c r="C80" s="68">
        <f t="shared" si="1"/>
        <v>3.582959288132924</v>
      </c>
      <c r="D80" s="68">
        <f t="shared" si="2"/>
        <v>9.19363729427514</v>
      </c>
      <c r="E80" s="68">
        <f>E37/SUM(B37:E37)*100</f>
        <v>0.4331049688951886</v>
      </c>
      <c r="F80" s="61"/>
      <c r="G80" s="82" t="s">
        <v>33</v>
      </c>
      <c r="H80" s="70">
        <v>79.7865875890231</v>
      </c>
      <c r="I80" s="68">
        <v>4.041588682822488</v>
      </c>
      <c r="J80" s="68">
        <v>13.784302763666414</v>
      </c>
      <c r="K80" s="68">
        <v>2.38752096448798</v>
      </c>
    </row>
    <row r="81" spans="1:11" ht="14.25">
      <c r="A81" s="4" t="s">
        <v>39</v>
      </c>
      <c r="B81" s="68">
        <f t="shared" si="0"/>
        <v>90.28644300568963</v>
      </c>
      <c r="C81" s="68">
        <f t="shared" si="1"/>
        <v>3.5844614479105363</v>
      </c>
      <c r="D81" s="68">
        <f t="shared" si="2"/>
        <v>5.938787522071808</v>
      </c>
      <c r="E81" s="68">
        <f>E38/SUM(B38:E38)*100</f>
        <v>0.19030802432803612</v>
      </c>
      <c r="F81" s="61"/>
      <c r="G81" s="82" t="s">
        <v>24</v>
      </c>
      <c r="H81" s="70">
        <v>77.30238426506045</v>
      </c>
      <c r="I81" s="68">
        <v>5.987020057554205</v>
      </c>
      <c r="J81" s="68">
        <v>15.518463147160745</v>
      </c>
      <c r="K81" s="68">
        <v>1.1921325302245995</v>
      </c>
    </row>
    <row r="82" spans="1:11" ht="14.25">
      <c r="A82" s="4" t="s">
        <v>40</v>
      </c>
      <c r="B82" s="68">
        <f t="shared" si="0"/>
        <v>85.11337230101131</v>
      </c>
      <c r="C82" s="68">
        <f t="shared" si="1"/>
        <v>2.026360732028258</v>
      </c>
      <c r="D82" s="68">
        <f t="shared" si="2"/>
        <v>12.546078397824944</v>
      </c>
      <c r="E82" s="68">
        <f>E39/SUM(B39:E39)*100</f>
        <v>0.3141885691354837</v>
      </c>
      <c r="F82" s="61"/>
      <c r="G82" s="82" t="s">
        <v>35</v>
      </c>
      <c r="H82" s="70">
        <v>74.77930597916786</v>
      </c>
      <c r="I82" s="68">
        <v>1.0519652414110605</v>
      </c>
      <c r="J82" s="68">
        <v>16.253668642458422</v>
      </c>
      <c r="K82" s="68">
        <v>7.915060136962652</v>
      </c>
    </row>
    <row r="83" spans="1:11" ht="14.25">
      <c r="A83" s="4" t="s">
        <v>41</v>
      </c>
      <c r="B83" s="68">
        <f aca="true" t="shared" si="4" ref="B83:B89">B40/SUM(B40:E40)*100</f>
        <v>88.0928355196771</v>
      </c>
      <c r="C83" s="68">
        <f aca="true" t="shared" si="5" ref="C83:C89">C40/SUM(B40:E40)*100</f>
        <v>4.036326942482341</v>
      </c>
      <c r="D83" s="68">
        <f aca="true" t="shared" si="6" ref="D83:D89">D40/SUM(B40:E40)*100</f>
        <v>7.870837537840565</v>
      </c>
      <c r="E83" s="68"/>
      <c r="F83" s="61"/>
      <c r="G83" s="82" t="s">
        <v>20</v>
      </c>
      <c r="H83" s="70">
        <v>66.57949106886001</v>
      </c>
      <c r="I83" s="68">
        <v>7.610429688521589</v>
      </c>
      <c r="J83" s="68">
        <v>22.1905484216858</v>
      </c>
      <c r="K83" s="68">
        <v>3.6195308209326047</v>
      </c>
    </row>
    <row r="84" spans="1:6" ht="14.25">
      <c r="A84" s="4" t="s">
        <v>42</v>
      </c>
      <c r="B84" s="68">
        <f t="shared" si="4"/>
        <v>93.66191931996123</v>
      </c>
      <c r="C84" s="68">
        <f t="shared" si="5"/>
        <v>1.5584221907389455</v>
      </c>
      <c r="D84" s="68">
        <f t="shared" si="6"/>
        <v>4.779658489299829</v>
      </c>
      <c r="E84" s="68"/>
      <c r="F84" s="61"/>
    </row>
    <row r="85" spans="1:11" ht="14.25">
      <c r="A85" s="4" t="s">
        <v>43</v>
      </c>
      <c r="B85" s="68">
        <f t="shared" si="4"/>
        <v>85.63920301561659</v>
      </c>
      <c r="C85" s="68">
        <f t="shared" si="5"/>
        <v>5.662897145934302</v>
      </c>
      <c r="D85" s="68">
        <f t="shared" si="6"/>
        <v>6.9359181475498115</v>
      </c>
      <c r="E85" s="68">
        <f>E42/SUM(B42:E42)*100</f>
        <v>1.7619816908992998</v>
      </c>
      <c r="F85" s="61"/>
      <c r="G85" s="13" t="s">
        <v>42</v>
      </c>
      <c r="H85" s="68">
        <v>93.66191931996123</v>
      </c>
      <c r="I85" s="68">
        <v>1.5584221907389455</v>
      </c>
      <c r="J85" s="68">
        <v>4.779658489299829</v>
      </c>
      <c r="K85" s="68"/>
    </row>
    <row r="86" spans="1:11" ht="14.25">
      <c r="A86" s="4" t="s">
        <v>44</v>
      </c>
      <c r="B86" s="68">
        <f t="shared" si="4"/>
        <v>78.31783601014371</v>
      </c>
      <c r="C86" s="68">
        <f t="shared" si="5"/>
        <v>8.199492814877429</v>
      </c>
      <c r="D86" s="68">
        <f t="shared" si="6"/>
        <v>10.904480135249365</v>
      </c>
      <c r="E86" s="68">
        <f>E43/SUM(B43:E43)*100</f>
        <v>2.578191039729501</v>
      </c>
      <c r="F86" s="61"/>
      <c r="G86" s="13" t="s">
        <v>41</v>
      </c>
      <c r="H86" s="68">
        <v>88.0928355196771</v>
      </c>
      <c r="I86" s="68">
        <v>4.036326942482341</v>
      </c>
      <c r="J86" s="68">
        <v>7.870837537840565</v>
      </c>
      <c r="K86" s="68"/>
    </row>
    <row r="87" spans="1:11" ht="14.25">
      <c r="A87" s="4" t="s">
        <v>115</v>
      </c>
      <c r="B87" s="68">
        <f t="shared" si="4"/>
        <v>76.46127457448212</v>
      </c>
      <c r="C87" s="68">
        <f t="shared" si="5"/>
        <v>4.261775959889167</v>
      </c>
      <c r="D87" s="68">
        <f t="shared" si="6"/>
        <v>13.273518933896291</v>
      </c>
      <c r="E87" s="68">
        <f>E44/SUM(B44:E44)*100</f>
        <v>6.003430531732419</v>
      </c>
      <c r="F87" s="61"/>
      <c r="G87" s="13" t="s">
        <v>43</v>
      </c>
      <c r="H87" s="68">
        <v>85.63920301561659</v>
      </c>
      <c r="I87" s="68">
        <v>5.662897145934302</v>
      </c>
      <c r="J87" s="68">
        <v>6.9359181475498115</v>
      </c>
      <c r="K87" s="68">
        <v>1.7619816908992998</v>
      </c>
    </row>
    <row r="88" spans="1:11" ht="14.25">
      <c r="A88" s="4" t="s">
        <v>77</v>
      </c>
      <c r="B88" s="68">
        <f t="shared" si="4"/>
        <v>72.50829675623595</v>
      </c>
      <c r="C88" s="68">
        <f t="shared" si="5"/>
        <v>3.67555222495807</v>
      </c>
      <c r="D88" s="68">
        <f t="shared" si="6"/>
        <v>18.40987760054241</v>
      </c>
      <c r="E88" s="68">
        <f>E45/SUM(B45:E45)*100</f>
        <v>5.406273418263568</v>
      </c>
      <c r="F88" s="61"/>
      <c r="G88" s="13" t="s">
        <v>44</v>
      </c>
      <c r="H88" s="68">
        <v>78.31783601014371</v>
      </c>
      <c r="I88" s="68">
        <v>8.199492814877429</v>
      </c>
      <c r="J88" s="68">
        <v>10.904480135249365</v>
      </c>
      <c r="K88" s="68">
        <v>2.578191039729501</v>
      </c>
    </row>
    <row r="89" spans="1:11" ht="14.25">
      <c r="A89" s="4" t="s">
        <v>45</v>
      </c>
      <c r="B89" s="68">
        <f t="shared" si="4"/>
        <v>68.24443597747477</v>
      </c>
      <c r="C89" s="68">
        <f t="shared" si="5"/>
        <v>4.455063111937612</v>
      </c>
      <c r="D89" s="68">
        <f t="shared" si="6"/>
        <v>16.865271480954565</v>
      </c>
      <c r="E89" s="68">
        <f>E46/SUM(B46:E46)*100</f>
        <v>10.435229429633075</v>
      </c>
      <c r="F89" s="61"/>
      <c r="G89" s="13" t="s">
        <v>115</v>
      </c>
      <c r="H89" s="68">
        <v>76.46127457448212</v>
      </c>
      <c r="I89" s="68">
        <v>4.261775959889167</v>
      </c>
      <c r="J89" s="68">
        <v>13.273518933896291</v>
      </c>
      <c r="K89" s="68">
        <v>6.003430531732419</v>
      </c>
    </row>
    <row r="90" spans="7:11" ht="14.25">
      <c r="G90" s="13" t="s">
        <v>77</v>
      </c>
      <c r="H90" s="68">
        <v>72.50829675623595</v>
      </c>
      <c r="I90" s="68">
        <v>3.67555222495807</v>
      </c>
      <c r="J90" s="68">
        <v>18.40987760054241</v>
      </c>
      <c r="K90" s="68">
        <v>5.406273418263568</v>
      </c>
    </row>
    <row r="91" spans="7:11" ht="14.25">
      <c r="G91" s="13" t="s">
        <v>45</v>
      </c>
      <c r="H91" s="68">
        <v>68.24443597747477</v>
      </c>
      <c r="I91" s="68">
        <v>4.455063111937612</v>
      </c>
      <c r="J91" s="68">
        <v>16.865271480954565</v>
      </c>
      <c r="K91" s="68">
        <v>10.435229429633075</v>
      </c>
    </row>
  </sheetData>
  <conditionalFormatting sqref="H85:H91 H54 H56:H83">
    <cfRule type="cellIs" priority="1" dxfId="4" operator="between">
      <formula>60</formula>
      <formula>75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workbookViewId="0" topLeftCell="N10">
      <selection activeCell="AK31" sqref="AK31"/>
    </sheetView>
  </sheetViews>
  <sheetFormatPr defaultColWidth="9.00390625" defaultRowHeight="14.25"/>
  <cols>
    <col min="1" max="1" width="9.00390625" style="12" customWidth="1"/>
    <col min="2" max="12" width="8.125" style="12" customWidth="1"/>
    <col min="13" max="13" width="9.00390625" style="2" customWidth="1"/>
    <col min="14" max="14" width="13.50390625" style="12" bestFit="1" customWidth="1"/>
    <col min="15" max="16" width="13.50390625" style="12" customWidth="1"/>
    <col min="17" max="17" width="6.50390625" style="12" customWidth="1"/>
    <col min="18" max="18" width="9.00390625" style="12" customWidth="1"/>
    <col min="19" max="20" width="9.00390625" style="15" customWidth="1"/>
    <col min="21" max="16384" width="9.00390625" style="12" customWidth="1"/>
  </cols>
  <sheetData>
    <row r="1" s="2" customFormat="1" ht="12">
      <c r="A1" s="74" t="s">
        <v>78</v>
      </c>
    </row>
    <row r="2" s="2" customFormat="1" ht="12"/>
    <row r="3" spans="1:7" s="2" customFormat="1" ht="12">
      <c r="A3" s="1" t="s">
        <v>1</v>
      </c>
      <c r="B3" s="3">
        <v>43858.84180422453</v>
      </c>
      <c r="F3" s="9"/>
      <c r="G3" s="10" t="s">
        <v>59</v>
      </c>
    </row>
    <row r="4" spans="1:7" s="2" customFormat="1" ht="12">
      <c r="A4" s="1" t="s">
        <v>2</v>
      </c>
      <c r="B4" s="1" t="s">
        <v>3</v>
      </c>
      <c r="F4" s="48"/>
      <c r="G4" s="46" t="s">
        <v>145</v>
      </c>
    </row>
    <row r="5" s="2" customFormat="1" ht="12"/>
    <row r="6" spans="1:2" s="2" customFormat="1" ht="12">
      <c r="A6" s="1" t="s">
        <v>65</v>
      </c>
      <c r="B6" s="1" t="s">
        <v>5</v>
      </c>
    </row>
    <row r="7" spans="1:2" s="2" customFormat="1" ht="12">
      <c r="A7" s="1" t="s">
        <v>54</v>
      </c>
      <c r="B7" s="1" t="s">
        <v>79</v>
      </c>
    </row>
    <row r="8" spans="1:16" s="2" customFormat="1" ht="12">
      <c r="A8" s="1" t="s">
        <v>62</v>
      </c>
      <c r="B8" s="1" t="s">
        <v>80</v>
      </c>
      <c r="M8" s="34"/>
      <c r="N8" s="34"/>
      <c r="O8" s="34"/>
      <c r="P8" s="34"/>
    </row>
    <row r="9" spans="1:18" ht="12">
      <c r="A9" s="1" t="s">
        <v>7</v>
      </c>
      <c r="B9" s="1" t="s">
        <v>132</v>
      </c>
      <c r="C9" s="2"/>
      <c r="D9" s="2"/>
      <c r="E9" s="2"/>
      <c r="F9" s="2"/>
      <c r="G9" s="2"/>
      <c r="H9" s="2"/>
      <c r="I9" s="2"/>
      <c r="J9" s="2"/>
      <c r="K9" s="2"/>
      <c r="L9" s="2"/>
      <c r="M9" s="34"/>
      <c r="N9" s="83" t="s">
        <v>189</v>
      </c>
      <c r="O9" s="3"/>
      <c r="P9" s="3"/>
      <c r="R9" s="69" t="s">
        <v>193</v>
      </c>
    </row>
    <row r="10" spans="1:16" ht="12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34"/>
      <c r="N10" s="3"/>
      <c r="O10" s="3"/>
      <c r="P10" s="3"/>
    </row>
    <row r="11" spans="1:18" ht="12">
      <c r="A11" s="4" t="s">
        <v>65</v>
      </c>
      <c r="B11" s="4" t="s">
        <v>5</v>
      </c>
      <c r="C11" s="4" t="s">
        <v>5</v>
      </c>
      <c r="D11" s="4" t="s">
        <v>5</v>
      </c>
      <c r="E11" s="4" t="s">
        <v>66</v>
      </c>
      <c r="F11" s="4" t="s">
        <v>66</v>
      </c>
      <c r="G11" s="4" t="s">
        <v>66</v>
      </c>
      <c r="H11" s="4" t="s">
        <v>67</v>
      </c>
      <c r="I11" s="4" t="s">
        <v>67</v>
      </c>
      <c r="J11" s="4" t="s">
        <v>67</v>
      </c>
      <c r="K11" s="1"/>
      <c r="L11" s="1"/>
      <c r="M11" s="43" t="s">
        <v>140</v>
      </c>
      <c r="N11" s="3"/>
      <c r="O11" s="3"/>
      <c r="P11" s="3"/>
      <c r="R11" s="43" t="s">
        <v>140</v>
      </c>
    </row>
    <row r="12" spans="1:20" ht="12">
      <c r="A12" s="4" t="s">
        <v>81</v>
      </c>
      <c r="B12" s="4" t="s">
        <v>82</v>
      </c>
      <c r="C12" s="4" t="s">
        <v>119</v>
      </c>
      <c r="D12" s="4" t="s">
        <v>120</v>
      </c>
      <c r="E12" s="4" t="s">
        <v>82</v>
      </c>
      <c r="F12" s="4" t="s">
        <v>119</v>
      </c>
      <c r="G12" s="4" t="s">
        <v>120</v>
      </c>
      <c r="H12" s="4" t="s">
        <v>82</v>
      </c>
      <c r="I12" s="4" t="s">
        <v>119</v>
      </c>
      <c r="J12" s="4" t="s">
        <v>120</v>
      </c>
      <c r="K12" s="1"/>
      <c r="M12" s="1" t="s">
        <v>82</v>
      </c>
      <c r="N12" s="1" t="s">
        <v>138</v>
      </c>
      <c r="O12" s="1" t="s">
        <v>139</v>
      </c>
      <c r="P12" s="1"/>
      <c r="Q12" s="33"/>
      <c r="R12" s="1" t="s">
        <v>82</v>
      </c>
      <c r="S12" s="1" t="s">
        <v>138</v>
      </c>
      <c r="T12" s="1" t="s">
        <v>139</v>
      </c>
    </row>
    <row r="13" spans="1:20" ht="12">
      <c r="A13" s="4" t="s">
        <v>133</v>
      </c>
      <c r="B13" s="5">
        <v>194916.8</v>
      </c>
      <c r="C13" s="5">
        <v>9143.7</v>
      </c>
      <c r="D13" s="5">
        <v>23442.9</v>
      </c>
      <c r="E13" s="5">
        <v>101133.9</v>
      </c>
      <c r="F13" s="5">
        <v>6714.5</v>
      </c>
      <c r="G13" s="5">
        <v>15309.5</v>
      </c>
      <c r="H13" s="5">
        <v>93782.9</v>
      </c>
      <c r="I13" s="5">
        <v>2429.2</v>
      </c>
      <c r="J13" s="5">
        <v>8133.4</v>
      </c>
      <c r="K13" s="1"/>
      <c r="L13" s="28" t="s">
        <v>49</v>
      </c>
      <c r="M13" s="44">
        <f aca="true" t="shared" si="0" ref="M13:M48">H13/B13*100</f>
        <v>48.114323649885485</v>
      </c>
      <c r="N13" s="44">
        <f aca="true" t="shared" si="1" ref="N13:N48">I13/C13*100</f>
        <v>26.56692586152214</v>
      </c>
      <c r="O13" s="44">
        <f aca="true" t="shared" si="2" ref="O13:O48">J13/D13*100</f>
        <v>34.69451305085974</v>
      </c>
      <c r="P13" s="33"/>
      <c r="Q13" s="11" t="s">
        <v>49</v>
      </c>
      <c r="R13" s="15">
        <v>48.114323649885485</v>
      </c>
      <c r="S13" s="15">
        <v>26.56692586152214</v>
      </c>
      <c r="T13" s="15">
        <v>34.69451305085974</v>
      </c>
    </row>
    <row r="14" spans="1:20" ht="12">
      <c r="A14" s="4" t="s">
        <v>13</v>
      </c>
      <c r="B14" s="5">
        <v>4086.7</v>
      </c>
      <c r="C14" s="5">
        <v>179.4</v>
      </c>
      <c r="D14" s="5">
        <v>439.9</v>
      </c>
      <c r="E14" s="5">
        <v>2102.4</v>
      </c>
      <c r="F14" s="5">
        <v>129.6</v>
      </c>
      <c r="G14" s="5">
        <v>281.9</v>
      </c>
      <c r="H14" s="5">
        <v>1984.4</v>
      </c>
      <c r="I14" s="5">
        <v>49.8</v>
      </c>
      <c r="J14" s="5">
        <v>158</v>
      </c>
      <c r="K14" s="1"/>
      <c r="L14" s="28" t="s">
        <v>13</v>
      </c>
      <c r="M14" s="44">
        <f t="shared" si="0"/>
        <v>48.55751584407958</v>
      </c>
      <c r="N14" s="44">
        <f t="shared" si="1"/>
        <v>27.759197324414714</v>
      </c>
      <c r="O14" s="44">
        <f t="shared" si="2"/>
        <v>35.91725392134576</v>
      </c>
      <c r="P14" s="33"/>
      <c r="S14" s="12"/>
      <c r="T14" s="12"/>
    </row>
    <row r="15" spans="1:22" ht="12">
      <c r="A15" s="4" t="s">
        <v>14</v>
      </c>
      <c r="B15" s="5">
        <v>2782.5</v>
      </c>
      <c r="C15" s="5">
        <v>116.4</v>
      </c>
      <c r="D15" s="5">
        <v>225.7</v>
      </c>
      <c r="E15" s="5">
        <v>1442.8</v>
      </c>
      <c r="F15" s="5">
        <v>85.3</v>
      </c>
      <c r="G15" s="5">
        <v>145.7</v>
      </c>
      <c r="H15" s="5">
        <v>1339.7</v>
      </c>
      <c r="I15" s="5">
        <v>31</v>
      </c>
      <c r="J15" s="5">
        <v>80</v>
      </c>
      <c r="K15" s="42"/>
      <c r="L15" s="28" t="s">
        <v>14</v>
      </c>
      <c r="M15" s="44">
        <f t="shared" si="0"/>
        <v>48.147349505840076</v>
      </c>
      <c r="N15" s="44">
        <f t="shared" si="1"/>
        <v>26.632302405498283</v>
      </c>
      <c r="O15" s="44">
        <f t="shared" si="2"/>
        <v>35.445281346920694</v>
      </c>
      <c r="P15" s="33"/>
      <c r="Q15" s="71" t="s">
        <v>27</v>
      </c>
      <c r="R15" s="15">
        <v>52.01853077432163</v>
      </c>
      <c r="S15" s="15">
        <v>30.58103975535168</v>
      </c>
      <c r="T15" s="15">
        <v>41.36442141623489</v>
      </c>
      <c r="V15" s="84" t="s">
        <v>109</v>
      </c>
    </row>
    <row r="16" spans="1:22" ht="15.95" customHeight="1">
      <c r="A16" s="4" t="s">
        <v>15</v>
      </c>
      <c r="B16" s="5">
        <v>4388.9</v>
      </c>
      <c r="C16" s="5">
        <v>164.6</v>
      </c>
      <c r="D16" s="5">
        <v>701.6</v>
      </c>
      <c r="E16" s="5">
        <v>2336.4</v>
      </c>
      <c r="F16" s="5">
        <v>126.4</v>
      </c>
      <c r="G16" s="5">
        <v>470.9</v>
      </c>
      <c r="H16" s="5">
        <v>2052.5</v>
      </c>
      <c r="I16" s="5">
        <v>38.2</v>
      </c>
      <c r="J16" s="5">
        <v>230.8</v>
      </c>
      <c r="K16" s="42"/>
      <c r="L16" s="28" t="s">
        <v>15</v>
      </c>
      <c r="M16" s="15">
        <f t="shared" si="0"/>
        <v>46.7657043906218</v>
      </c>
      <c r="N16" s="15">
        <f t="shared" si="1"/>
        <v>23.20777642770353</v>
      </c>
      <c r="O16" s="15">
        <f t="shared" si="2"/>
        <v>32.89623717217788</v>
      </c>
      <c r="Q16" s="71" t="s">
        <v>26</v>
      </c>
      <c r="R16" s="15">
        <v>51.71513795674869</v>
      </c>
      <c r="S16" s="15">
        <v>31.28205128205128</v>
      </c>
      <c r="T16" s="15">
        <v>49.67320261437908</v>
      </c>
      <c r="V16" s="54" t="s">
        <v>154</v>
      </c>
    </row>
    <row r="17" spans="1:20" ht="12">
      <c r="A17" s="4" t="s">
        <v>16</v>
      </c>
      <c r="B17" s="5">
        <v>2601.8</v>
      </c>
      <c r="C17" s="5">
        <v>90.9</v>
      </c>
      <c r="D17" s="5">
        <v>128.1</v>
      </c>
      <c r="E17" s="5">
        <v>1339.6</v>
      </c>
      <c r="F17" s="5">
        <v>70.2</v>
      </c>
      <c r="G17" s="5">
        <v>87.2</v>
      </c>
      <c r="H17" s="5">
        <v>1262.2</v>
      </c>
      <c r="I17" s="5">
        <v>20.7</v>
      </c>
      <c r="J17" s="5">
        <v>40.9</v>
      </c>
      <c r="K17" s="42"/>
      <c r="L17" s="85" t="s">
        <v>16</v>
      </c>
      <c r="M17" s="15">
        <f t="shared" si="0"/>
        <v>48.512568222000155</v>
      </c>
      <c r="N17" s="15">
        <f t="shared" si="1"/>
        <v>22.77227722772277</v>
      </c>
      <c r="O17" s="15">
        <f t="shared" si="2"/>
        <v>31.92818110850898</v>
      </c>
      <c r="Q17" s="71" t="s">
        <v>34</v>
      </c>
      <c r="R17" s="15">
        <v>51.40304548483427</v>
      </c>
      <c r="S17" s="15">
        <v>31.658726721524467</v>
      </c>
      <c r="T17" s="15">
        <v>39.0606182256122</v>
      </c>
    </row>
    <row r="18" spans="1:20" ht="12">
      <c r="A18" s="4" t="s">
        <v>17</v>
      </c>
      <c r="B18" s="5">
        <v>37683.8</v>
      </c>
      <c r="C18" s="5">
        <v>1753</v>
      </c>
      <c r="D18" s="5">
        <v>2176.4</v>
      </c>
      <c r="E18" s="5">
        <v>19622.1</v>
      </c>
      <c r="F18" s="5">
        <v>1309.5</v>
      </c>
      <c r="G18" s="5">
        <v>1307.5</v>
      </c>
      <c r="H18" s="5">
        <v>18061.7</v>
      </c>
      <c r="I18" s="5">
        <v>443.5</v>
      </c>
      <c r="J18" s="5">
        <v>868.9</v>
      </c>
      <c r="K18" s="42"/>
      <c r="L18" s="4" t="s">
        <v>50</v>
      </c>
      <c r="M18" s="15">
        <f t="shared" si="0"/>
        <v>47.92961431702747</v>
      </c>
      <c r="N18" s="15">
        <f t="shared" si="1"/>
        <v>25.299486594409583</v>
      </c>
      <c r="O18" s="15">
        <f t="shared" si="2"/>
        <v>39.923727256019106</v>
      </c>
      <c r="Q18" s="71" t="s">
        <v>18</v>
      </c>
      <c r="R18" s="15">
        <v>50.60606060606061</v>
      </c>
      <c r="S18" s="15">
        <v>21.812080536912752</v>
      </c>
      <c r="T18" s="15">
        <v>36.907730673316706</v>
      </c>
    </row>
    <row r="19" spans="1:20" ht="12">
      <c r="A19" s="4" t="s">
        <v>18</v>
      </c>
      <c r="B19" s="5">
        <v>594</v>
      </c>
      <c r="C19" s="5">
        <v>29.8</v>
      </c>
      <c r="D19" s="5">
        <v>40.1</v>
      </c>
      <c r="E19" s="5">
        <v>293.3</v>
      </c>
      <c r="F19" s="5">
        <v>23.4</v>
      </c>
      <c r="G19" s="5">
        <v>25.3</v>
      </c>
      <c r="H19" s="5">
        <v>300.6</v>
      </c>
      <c r="I19" s="5">
        <v>6.5</v>
      </c>
      <c r="J19" s="5">
        <v>14.8</v>
      </c>
      <c r="K19" s="42"/>
      <c r="L19" s="4" t="s">
        <v>18</v>
      </c>
      <c r="M19" s="15">
        <f t="shared" si="0"/>
        <v>50.60606060606061</v>
      </c>
      <c r="N19" s="15">
        <f t="shared" si="1"/>
        <v>21.812080536912752</v>
      </c>
      <c r="O19" s="15">
        <f t="shared" si="2"/>
        <v>36.907730673316706</v>
      </c>
      <c r="Q19" s="71" t="s">
        <v>38</v>
      </c>
      <c r="R19" s="15">
        <v>50.365195300095266</v>
      </c>
      <c r="S19" s="15">
        <v>24.505494505494507</v>
      </c>
      <c r="T19" s="15">
        <v>36.74518201284796</v>
      </c>
    </row>
    <row r="20" spans="1:20" ht="12">
      <c r="A20" s="4" t="s">
        <v>19</v>
      </c>
      <c r="B20" s="5">
        <v>1916.5</v>
      </c>
      <c r="C20" s="5">
        <v>96.4</v>
      </c>
      <c r="D20" s="5">
        <v>221.3</v>
      </c>
      <c r="E20" s="5">
        <v>963.6</v>
      </c>
      <c r="F20" s="5">
        <v>73.6</v>
      </c>
      <c r="G20" s="5">
        <v>169.3</v>
      </c>
      <c r="H20" s="5">
        <v>952.9</v>
      </c>
      <c r="I20" s="5">
        <v>22.8</v>
      </c>
      <c r="J20" s="5">
        <v>52</v>
      </c>
      <c r="K20" s="42"/>
      <c r="L20" s="4" t="s">
        <v>19</v>
      </c>
      <c r="M20" s="15">
        <f t="shared" si="0"/>
        <v>49.72084529089486</v>
      </c>
      <c r="N20" s="15">
        <f t="shared" si="1"/>
        <v>23.651452282157674</v>
      </c>
      <c r="O20" s="15">
        <f t="shared" si="2"/>
        <v>23.497514685946676</v>
      </c>
      <c r="Q20" s="71" t="s">
        <v>22</v>
      </c>
      <c r="R20" s="15">
        <v>50.06246109237974</v>
      </c>
      <c r="S20" s="15">
        <v>24.597056762438683</v>
      </c>
      <c r="T20" s="15">
        <v>38.91964609096084</v>
      </c>
    </row>
    <row r="21" spans="1:20" ht="12">
      <c r="A21" s="4" t="s">
        <v>20</v>
      </c>
      <c r="B21" s="5">
        <v>2545.8</v>
      </c>
      <c r="C21" s="5">
        <v>291</v>
      </c>
      <c r="D21" s="5">
        <v>848.5</v>
      </c>
      <c r="E21" s="5">
        <v>1407.9</v>
      </c>
      <c r="F21" s="5">
        <v>215.4</v>
      </c>
      <c r="G21" s="5">
        <v>560.5</v>
      </c>
      <c r="H21" s="5">
        <v>1137.9</v>
      </c>
      <c r="I21" s="5">
        <v>75.6</v>
      </c>
      <c r="J21" s="5">
        <v>287.9</v>
      </c>
      <c r="K21" s="42"/>
      <c r="L21" s="4" t="s">
        <v>20</v>
      </c>
      <c r="M21" s="15">
        <f t="shared" si="0"/>
        <v>44.69714824416686</v>
      </c>
      <c r="N21" s="15">
        <f t="shared" si="1"/>
        <v>25.979381443298966</v>
      </c>
      <c r="O21" s="15">
        <f t="shared" si="2"/>
        <v>33.930465527401296</v>
      </c>
      <c r="Q21" s="71" t="s">
        <v>39</v>
      </c>
      <c r="R21" s="15">
        <v>49.83593733023317</v>
      </c>
      <c r="S21" s="15">
        <v>19.540229885057474</v>
      </c>
      <c r="T21" s="15">
        <v>31.61546085232904</v>
      </c>
    </row>
    <row r="22" spans="1:20" ht="12">
      <c r="A22" s="4" t="s">
        <v>21</v>
      </c>
      <c r="B22" s="5">
        <v>16231.1</v>
      </c>
      <c r="C22" s="5">
        <v>956.1</v>
      </c>
      <c r="D22" s="5">
        <v>2048.2</v>
      </c>
      <c r="E22" s="5">
        <v>8479.4</v>
      </c>
      <c r="F22" s="5">
        <v>657.3</v>
      </c>
      <c r="G22" s="5">
        <v>1348.5</v>
      </c>
      <c r="H22" s="5">
        <v>7751.6</v>
      </c>
      <c r="I22" s="5">
        <v>298.8</v>
      </c>
      <c r="J22" s="5">
        <v>699.6</v>
      </c>
      <c r="K22" s="42"/>
      <c r="L22" s="4" t="s">
        <v>21</v>
      </c>
      <c r="M22" s="15">
        <f t="shared" si="0"/>
        <v>47.75769972460277</v>
      </c>
      <c r="N22" s="15">
        <f t="shared" si="1"/>
        <v>31.251961091935993</v>
      </c>
      <c r="O22" s="15">
        <f t="shared" si="2"/>
        <v>34.15682062298604</v>
      </c>
      <c r="Q22" s="71" t="s">
        <v>19</v>
      </c>
      <c r="R22" s="15">
        <v>49.72084529089486</v>
      </c>
      <c r="S22" s="15">
        <v>23.651452282157674</v>
      </c>
      <c r="T22" s="15">
        <v>23.497514685946676</v>
      </c>
    </row>
    <row r="23" spans="1:20" ht="12">
      <c r="A23" s="4" t="s">
        <v>22</v>
      </c>
      <c r="B23" s="5">
        <v>23934.9</v>
      </c>
      <c r="C23" s="5">
        <v>1141.6</v>
      </c>
      <c r="D23" s="5">
        <v>1932.7</v>
      </c>
      <c r="E23" s="5">
        <v>11952.5</v>
      </c>
      <c r="F23" s="5">
        <v>860.7</v>
      </c>
      <c r="G23" s="5">
        <v>1180.5</v>
      </c>
      <c r="H23" s="5">
        <v>11982.4</v>
      </c>
      <c r="I23" s="5">
        <v>280.8</v>
      </c>
      <c r="J23" s="5">
        <v>752.2</v>
      </c>
      <c r="K23" s="42"/>
      <c r="L23" s="4" t="s">
        <v>22</v>
      </c>
      <c r="M23" s="15">
        <f t="shared" si="0"/>
        <v>50.06246109237974</v>
      </c>
      <c r="N23" s="15">
        <f t="shared" si="1"/>
        <v>24.597056762438683</v>
      </c>
      <c r="O23" s="15">
        <f t="shared" si="2"/>
        <v>38.91964609096084</v>
      </c>
      <c r="Q23" s="71" t="s">
        <v>40</v>
      </c>
      <c r="R23" s="15">
        <v>49.35418555013012</v>
      </c>
      <c r="S23" s="15">
        <v>28.415719987718756</v>
      </c>
      <c r="T23" s="15">
        <v>34.23669137884009</v>
      </c>
    </row>
    <row r="24" spans="1:20" ht="12">
      <c r="A24" s="4" t="s">
        <v>23</v>
      </c>
      <c r="B24" s="5">
        <v>1454.3</v>
      </c>
      <c r="C24" s="5">
        <v>77.9</v>
      </c>
      <c r="D24" s="5">
        <v>98.2</v>
      </c>
      <c r="E24" s="5">
        <v>769.7</v>
      </c>
      <c r="F24" s="5">
        <v>52.2</v>
      </c>
      <c r="G24" s="5">
        <v>61.6</v>
      </c>
      <c r="H24" s="5">
        <v>684.7</v>
      </c>
      <c r="I24" s="5">
        <v>25.7</v>
      </c>
      <c r="J24" s="5">
        <v>36.6</v>
      </c>
      <c r="K24" s="42"/>
      <c r="L24" s="4" t="s">
        <v>23</v>
      </c>
      <c r="M24" s="15">
        <f t="shared" si="0"/>
        <v>47.08106993055078</v>
      </c>
      <c r="N24" s="15">
        <f t="shared" si="1"/>
        <v>32.991014120667515</v>
      </c>
      <c r="O24" s="15">
        <f t="shared" si="2"/>
        <v>37.270875763747455</v>
      </c>
      <c r="Q24" s="71" t="s">
        <v>25</v>
      </c>
      <c r="R24" s="15">
        <v>49.322961682512236</v>
      </c>
      <c r="S24" s="15">
        <v>19.767441860465116</v>
      </c>
      <c r="T24" s="15">
        <v>39.90147783251231</v>
      </c>
    </row>
    <row r="25" spans="1:20" ht="12">
      <c r="A25" s="4" t="s">
        <v>24</v>
      </c>
      <c r="B25" s="5">
        <v>17890.4</v>
      </c>
      <c r="C25" s="5">
        <v>1385.6</v>
      </c>
      <c r="D25" s="5">
        <v>3591.5</v>
      </c>
      <c r="E25" s="5">
        <v>9777.6</v>
      </c>
      <c r="F25" s="5">
        <v>1043.3</v>
      </c>
      <c r="G25" s="5">
        <v>2446.3</v>
      </c>
      <c r="H25" s="5">
        <v>8112.7</v>
      </c>
      <c r="I25" s="5">
        <v>342.4</v>
      </c>
      <c r="J25" s="5">
        <v>1145.2</v>
      </c>
      <c r="K25" s="42"/>
      <c r="L25" s="4" t="s">
        <v>24</v>
      </c>
      <c r="M25" s="15">
        <f t="shared" si="0"/>
        <v>45.3466663685552</v>
      </c>
      <c r="N25" s="15">
        <f t="shared" si="1"/>
        <v>24.71131639722864</v>
      </c>
      <c r="O25" s="15">
        <f t="shared" si="2"/>
        <v>31.886398440762914</v>
      </c>
      <c r="Q25" s="71" t="s">
        <v>13</v>
      </c>
      <c r="R25" s="15">
        <v>48.55751584407958</v>
      </c>
      <c r="S25" s="15">
        <v>27.759197324414714</v>
      </c>
      <c r="T25" s="15">
        <v>35.91725392134576</v>
      </c>
    </row>
    <row r="26" spans="1:20" ht="12">
      <c r="A26" s="4" t="s">
        <v>25</v>
      </c>
      <c r="B26" s="5">
        <v>347.1</v>
      </c>
      <c r="C26" s="5">
        <v>8.6</v>
      </c>
      <c r="D26" s="5">
        <v>40.6</v>
      </c>
      <c r="E26" s="5">
        <v>175.9</v>
      </c>
      <c r="F26" s="5">
        <v>7</v>
      </c>
      <c r="G26" s="5">
        <v>24.5</v>
      </c>
      <c r="H26" s="5">
        <v>171.2</v>
      </c>
      <c r="I26" s="5">
        <v>1.7</v>
      </c>
      <c r="J26" s="5">
        <v>16.2</v>
      </c>
      <c r="K26" s="42"/>
      <c r="L26" s="4" t="s">
        <v>25</v>
      </c>
      <c r="M26" s="15">
        <f t="shared" si="0"/>
        <v>49.322961682512236</v>
      </c>
      <c r="N26" s="15">
        <f t="shared" si="1"/>
        <v>19.767441860465116</v>
      </c>
      <c r="O26" s="15">
        <f t="shared" si="2"/>
        <v>39.90147783251231</v>
      </c>
      <c r="Q26" s="71" t="s">
        <v>31</v>
      </c>
      <c r="R26" s="15">
        <v>48.51340462435639</v>
      </c>
      <c r="S26" s="15">
        <v>25.845272206303726</v>
      </c>
      <c r="T26" s="15">
        <v>39.41877794336811</v>
      </c>
    </row>
    <row r="27" spans="1:20" ht="12">
      <c r="A27" s="4" t="s">
        <v>26</v>
      </c>
      <c r="B27" s="5">
        <v>804.6</v>
      </c>
      <c r="C27" s="5">
        <v>39</v>
      </c>
      <c r="D27" s="5">
        <v>61.2</v>
      </c>
      <c r="E27" s="5">
        <v>388.5</v>
      </c>
      <c r="F27" s="5">
        <v>26.8</v>
      </c>
      <c r="G27" s="5">
        <v>30.8</v>
      </c>
      <c r="H27" s="5">
        <v>416.1</v>
      </c>
      <c r="I27" s="5">
        <v>12.2</v>
      </c>
      <c r="J27" s="5">
        <v>30.4</v>
      </c>
      <c r="K27" s="42"/>
      <c r="L27" s="4" t="s">
        <v>26</v>
      </c>
      <c r="M27" s="15">
        <f t="shared" si="0"/>
        <v>51.71513795674869</v>
      </c>
      <c r="N27" s="15">
        <f t="shared" si="1"/>
        <v>31.28205128205128</v>
      </c>
      <c r="O27" s="15">
        <f t="shared" si="2"/>
        <v>49.67320261437908</v>
      </c>
      <c r="Q27" s="71" t="s">
        <v>16</v>
      </c>
      <c r="R27" s="15">
        <v>48.512568222000155</v>
      </c>
      <c r="S27" s="15">
        <v>22.77227722772277</v>
      </c>
      <c r="T27" s="15">
        <v>31.92818110850898</v>
      </c>
    </row>
    <row r="28" spans="1:20" ht="12">
      <c r="A28" s="4" t="s">
        <v>27</v>
      </c>
      <c r="B28" s="5">
        <v>1208.8</v>
      </c>
      <c r="C28" s="5">
        <v>32.7</v>
      </c>
      <c r="D28" s="5">
        <v>115.8</v>
      </c>
      <c r="E28" s="5">
        <v>580</v>
      </c>
      <c r="F28" s="5">
        <v>22.7</v>
      </c>
      <c r="G28" s="5">
        <v>67.9</v>
      </c>
      <c r="H28" s="5">
        <v>628.8</v>
      </c>
      <c r="I28" s="5">
        <v>10</v>
      </c>
      <c r="J28" s="5">
        <v>47.9</v>
      </c>
      <c r="K28" s="42"/>
      <c r="L28" s="4" t="s">
        <v>27</v>
      </c>
      <c r="M28" s="15">
        <f t="shared" si="0"/>
        <v>52.01853077432163</v>
      </c>
      <c r="N28" s="15">
        <f t="shared" si="1"/>
        <v>30.58103975535168</v>
      </c>
      <c r="O28" s="15">
        <f t="shared" si="2"/>
        <v>41.36442141623489</v>
      </c>
      <c r="Q28" s="71" t="s">
        <v>32</v>
      </c>
      <c r="R28" s="15">
        <v>48.23780423559161</v>
      </c>
      <c r="S28" s="15">
        <v>25.816326530612244</v>
      </c>
      <c r="T28" s="15">
        <v>42.635951661631424</v>
      </c>
    </row>
    <row r="29" spans="1:20" ht="12">
      <c r="A29" s="4" t="s">
        <v>28</v>
      </c>
      <c r="B29" s="5">
        <v>255.1</v>
      </c>
      <c r="C29" s="5">
        <v>8.1</v>
      </c>
      <c r="D29" s="5">
        <v>13.2</v>
      </c>
      <c r="E29" s="5">
        <v>135.7</v>
      </c>
      <c r="F29" s="5">
        <v>5.7</v>
      </c>
      <c r="G29" s="5">
        <v>7.2</v>
      </c>
      <c r="H29" s="5">
        <v>119.4</v>
      </c>
      <c r="I29" s="5">
        <v>2.4</v>
      </c>
      <c r="J29" s="5">
        <v>6</v>
      </c>
      <c r="K29" s="42"/>
      <c r="L29" s="4" t="s">
        <v>28</v>
      </c>
      <c r="M29" s="15">
        <f t="shared" si="0"/>
        <v>46.805174441395536</v>
      </c>
      <c r="N29" s="15">
        <f t="shared" si="1"/>
        <v>29.629629629629626</v>
      </c>
      <c r="O29" s="15">
        <f t="shared" si="2"/>
        <v>45.45454545454546</v>
      </c>
      <c r="Q29" s="71" t="s">
        <v>14</v>
      </c>
      <c r="R29" s="15">
        <v>48.147349505840076</v>
      </c>
      <c r="S29" s="15">
        <v>26.632302405498283</v>
      </c>
      <c r="T29" s="15">
        <v>35.445281346920694</v>
      </c>
    </row>
    <row r="30" spans="1:20" ht="12">
      <c r="A30" s="4" t="s">
        <v>29</v>
      </c>
      <c r="B30" s="5">
        <v>4003.9</v>
      </c>
      <c r="C30" s="5">
        <v>192.9</v>
      </c>
      <c r="D30" s="5">
        <v>262.5</v>
      </c>
      <c r="E30" s="5">
        <v>2145.3</v>
      </c>
      <c r="F30" s="5">
        <v>138.6</v>
      </c>
      <c r="G30" s="5">
        <v>158.5</v>
      </c>
      <c r="H30" s="5">
        <v>1858.6</v>
      </c>
      <c r="I30" s="5">
        <v>54.3</v>
      </c>
      <c r="J30" s="5">
        <v>104</v>
      </c>
      <c r="K30" s="42"/>
      <c r="L30" s="4" t="s">
        <v>29</v>
      </c>
      <c r="M30" s="15">
        <f t="shared" si="0"/>
        <v>46.419740752766046</v>
      </c>
      <c r="N30" s="15">
        <f t="shared" si="1"/>
        <v>28.149300155520997</v>
      </c>
      <c r="O30" s="15">
        <f t="shared" si="2"/>
        <v>39.61904761904762</v>
      </c>
      <c r="Q30" s="33" t="s">
        <v>50</v>
      </c>
      <c r="R30" s="15">
        <v>47.92961431702747</v>
      </c>
      <c r="S30" s="15">
        <v>25.299486594409583</v>
      </c>
      <c r="T30" s="15">
        <v>39.923727256019106</v>
      </c>
    </row>
    <row r="31" spans="1:20" ht="12">
      <c r="A31" s="4" t="s">
        <v>30</v>
      </c>
      <c r="B31" s="5">
        <v>204.1</v>
      </c>
      <c r="C31" s="5">
        <v>10.3</v>
      </c>
      <c r="D31" s="5">
        <v>23.5</v>
      </c>
      <c r="E31" s="5">
        <v>115.4</v>
      </c>
      <c r="F31" s="5">
        <v>8.1</v>
      </c>
      <c r="G31" s="5">
        <v>17.9</v>
      </c>
      <c r="H31" s="5">
        <v>88.7</v>
      </c>
      <c r="I31" s="5">
        <v>2.2</v>
      </c>
      <c r="J31" s="5">
        <v>5.7</v>
      </c>
      <c r="K31" s="42"/>
      <c r="L31" s="4" t="s">
        <v>30</v>
      </c>
      <c r="M31" s="15">
        <f t="shared" si="0"/>
        <v>43.45908868201862</v>
      </c>
      <c r="N31" s="15">
        <f t="shared" si="1"/>
        <v>21.359223300970875</v>
      </c>
      <c r="O31" s="15">
        <f t="shared" si="2"/>
        <v>24.255319148936174</v>
      </c>
      <c r="Q31" s="71" t="s">
        <v>21</v>
      </c>
      <c r="R31" s="15">
        <v>47.75769972460277</v>
      </c>
      <c r="S31" s="15">
        <v>31.251961091935993</v>
      </c>
      <c r="T31" s="15">
        <v>34.15682062298604</v>
      </c>
    </row>
    <row r="32" spans="1:20" ht="12">
      <c r="A32" s="4" t="s">
        <v>31</v>
      </c>
      <c r="B32" s="5">
        <v>7322.1</v>
      </c>
      <c r="C32" s="5">
        <v>349</v>
      </c>
      <c r="D32" s="5">
        <v>1073.6</v>
      </c>
      <c r="E32" s="5">
        <v>3769.8</v>
      </c>
      <c r="F32" s="5">
        <v>258.8</v>
      </c>
      <c r="G32" s="5">
        <v>650.4</v>
      </c>
      <c r="H32" s="5">
        <v>3552.2</v>
      </c>
      <c r="I32" s="5">
        <v>90.2</v>
      </c>
      <c r="J32" s="5">
        <v>423.2</v>
      </c>
      <c r="K32" s="42"/>
      <c r="L32" s="4" t="s">
        <v>31</v>
      </c>
      <c r="M32" s="15">
        <f t="shared" si="0"/>
        <v>48.51340462435639</v>
      </c>
      <c r="N32" s="15">
        <f t="shared" si="1"/>
        <v>25.845272206303726</v>
      </c>
      <c r="O32" s="15">
        <f t="shared" si="2"/>
        <v>39.41877794336811</v>
      </c>
      <c r="Q32" s="71" t="s">
        <v>36</v>
      </c>
      <c r="R32" s="15">
        <v>47.720437868398896</v>
      </c>
      <c r="S32" s="15">
        <v>26.61290322580645</v>
      </c>
      <c r="T32" s="15">
        <v>33.6104513064133</v>
      </c>
    </row>
    <row r="33" spans="1:20" ht="12">
      <c r="A33" s="4" t="s">
        <v>32</v>
      </c>
      <c r="B33" s="5">
        <v>3796.4</v>
      </c>
      <c r="C33" s="5">
        <v>196</v>
      </c>
      <c r="D33" s="5">
        <v>264.8</v>
      </c>
      <c r="E33" s="5">
        <v>1965.2</v>
      </c>
      <c r="F33" s="5">
        <v>145.4</v>
      </c>
      <c r="G33" s="5">
        <v>152</v>
      </c>
      <c r="H33" s="5">
        <v>1831.3</v>
      </c>
      <c r="I33" s="5">
        <v>50.6</v>
      </c>
      <c r="J33" s="5">
        <v>112.9</v>
      </c>
      <c r="K33" s="42"/>
      <c r="L33" s="4" t="s">
        <v>32</v>
      </c>
      <c r="M33" s="15">
        <f t="shared" si="0"/>
        <v>48.23780423559161</v>
      </c>
      <c r="N33" s="15">
        <f t="shared" si="1"/>
        <v>25.816326530612244</v>
      </c>
      <c r="O33" s="15">
        <f t="shared" si="2"/>
        <v>42.635951661631424</v>
      </c>
      <c r="Q33" s="12" t="s">
        <v>37</v>
      </c>
      <c r="R33" s="15">
        <v>47.57135016465422</v>
      </c>
      <c r="S33" s="15">
        <v>25</v>
      </c>
      <c r="T33" s="15">
        <v>30.82508250825083</v>
      </c>
    </row>
    <row r="34" spans="1:20" ht="12">
      <c r="A34" s="4" t="s">
        <v>33</v>
      </c>
      <c r="B34" s="5">
        <v>13130</v>
      </c>
      <c r="C34" s="5">
        <v>665.1</v>
      </c>
      <c r="D34" s="5">
        <v>2268.4</v>
      </c>
      <c r="E34" s="5">
        <v>6915</v>
      </c>
      <c r="F34" s="5">
        <v>464.5</v>
      </c>
      <c r="G34" s="5">
        <v>1532.4</v>
      </c>
      <c r="H34" s="5">
        <v>6215.1</v>
      </c>
      <c r="I34" s="5">
        <v>200.5</v>
      </c>
      <c r="J34" s="5">
        <v>736.1</v>
      </c>
      <c r="K34" s="42"/>
      <c r="L34" s="4" t="s">
        <v>33</v>
      </c>
      <c r="M34" s="15">
        <f t="shared" si="0"/>
        <v>47.33511043412034</v>
      </c>
      <c r="N34" s="15">
        <f t="shared" si="1"/>
        <v>30.14584273041648</v>
      </c>
      <c r="O34" s="15">
        <f t="shared" si="2"/>
        <v>32.45018515253042</v>
      </c>
      <c r="Q34" s="71" t="s">
        <v>33</v>
      </c>
      <c r="R34" s="15">
        <v>47.33511043412034</v>
      </c>
      <c r="S34" s="15">
        <v>30.14584273041648</v>
      </c>
      <c r="T34" s="15">
        <v>32.45018515253042</v>
      </c>
    </row>
    <row r="35" spans="1:20" ht="12">
      <c r="A35" s="4" t="s">
        <v>34</v>
      </c>
      <c r="B35" s="5">
        <v>4051.9</v>
      </c>
      <c r="C35" s="5">
        <v>230.9</v>
      </c>
      <c r="D35" s="5">
        <v>498.2</v>
      </c>
      <c r="E35" s="5">
        <v>1969.2</v>
      </c>
      <c r="F35" s="5">
        <v>157.8</v>
      </c>
      <c r="G35" s="5">
        <v>303.6</v>
      </c>
      <c r="H35" s="5">
        <v>2082.8</v>
      </c>
      <c r="I35" s="5">
        <v>73.1</v>
      </c>
      <c r="J35" s="5">
        <v>194.6</v>
      </c>
      <c r="K35" s="42"/>
      <c r="L35" s="4" t="s">
        <v>34</v>
      </c>
      <c r="M35" s="15">
        <f t="shared" si="0"/>
        <v>51.40304548483427</v>
      </c>
      <c r="N35" s="15">
        <f t="shared" si="1"/>
        <v>31.658726721524467</v>
      </c>
      <c r="O35" s="15">
        <f t="shared" si="2"/>
        <v>39.0606182256122</v>
      </c>
      <c r="Q35" s="71" t="s">
        <v>23</v>
      </c>
      <c r="R35" s="15">
        <v>47.08106993055078</v>
      </c>
      <c r="S35" s="15">
        <v>32.991014120667515</v>
      </c>
      <c r="T35" s="15">
        <v>37.270875763747455</v>
      </c>
    </row>
    <row r="36" spans="1:20" ht="12">
      <c r="A36" s="4" t="s">
        <v>35</v>
      </c>
      <c r="B36" s="5">
        <v>6497.2</v>
      </c>
      <c r="C36" s="5">
        <v>91.4</v>
      </c>
      <c r="D36" s="5">
        <v>1412.2</v>
      </c>
      <c r="E36" s="5">
        <v>3645.8</v>
      </c>
      <c r="F36" s="5">
        <v>66.6</v>
      </c>
      <c r="G36" s="5">
        <v>1006.8</v>
      </c>
      <c r="H36" s="5">
        <v>2851.4</v>
      </c>
      <c r="I36" s="5">
        <v>24.8</v>
      </c>
      <c r="J36" s="5">
        <v>405.4</v>
      </c>
      <c r="K36" s="42"/>
      <c r="L36" s="4" t="s">
        <v>35</v>
      </c>
      <c r="M36" s="15">
        <f t="shared" si="0"/>
        <v>43.8865973034538</v>
      </c>
      <c r="N36" s="15">
        <f t="shared" si="1"/>
        <v>27.13347921225383</v>
      </c>
      <c r="O36" s="15">
        <f t="shared" si="2"/>
        <v>28.706982013879053</v>
      </c>
      <c r="Q36" s="71" t="s">
        <v>28</v>
      </c>
      <c r="R36" s="15">
        <v>46.805174441395536</v>
      </c>
      <c r="S36" s="15">
        <v>29.629629629629626</v>
      </c>
      <c r="T36" s="15">
        <v>45.45454545454546</v>
      </c>
    </row>
    <row r="37" spans="1:20" ht="12">
      <c r="A37" s="4" t="s">
        <v>36</v>
      </c>
      <c r="B37" s="5">
        <v>831.3</v>
      </c>
      <c r="C37" s="5">
        <v>37.2</v>
      </c>
      <c r="D37" s="5">
        <v>84.2</v>
      </c>
      <c r="E37" s="5">
        <v>434.7</v>
      </c>
      <c r="F37" s="5">
        <v>27.2</v>
      </c>
      <c r="G37" s="5">
        <v>55.9</v>
      </c>
      <c r="H37" s="5">
        <v>396.7</v>
      </c>
      <c r="I37" s="5">
        <v>9.9</v>
      </c>
      <c r="J37" s="5">
        <v>28.3</v>
      </c>
      <c r="K37" s="42"/>
      <c r="L37" s="4" t="s">
        <v>36</v>
      </c>
      <c r="M37" s="15">
        <f t="shared" si="0"/>
        <v>47.720437868398896</v>
      </c>
      <c r="N37" s="15">
        <f t="shared" si="1"/>
        <v>26.61290322580645</v>
      </c>
      <c r="O37" s="15">
        <f t="shared" si="2"/>
        <v>33.6104513064133</v>
      </c>
      <c r="Q37" s="71" t="s">
        <v>15</v>
      </c>
      <c r="R37" s="15">
        <v>46.7657043906218</v>
      </c>
      <c r="S37" s="15">
        <v>23.20777642770353</v>
      </c>
      <c r="T37" s="15">
        <v>32.89623717217788</v>
      </c>
    </row>
    <row r="38" spans="1:20" ht="12">
      <c r="A38" s="4" t="s">
        <v>37</v>
      </c>
      <c r="B38" s="5">
        <v>2186.4</v>
      </c>
      <c r="C38" s="5">
        <v>74.8</v>
      </c>
      <c r="D38" s="5">
        <v>303</v>
      </c>
      <c r="E38" s="5">
        <v>1146.3</v>
      </c>
      <c r="F38" s="5">
        <v>56.1</v>
      </c>
      <c r="G38" s="5">
        <v>209.6</v>
      </c>
      <c r="H38" s="5">
        <v>1040.1</v>
      </c>
      <c r="I38" s="5">
        <v>18.7</v>
      </c>
      <c r="J38" s="5">
        <v>93.4</v>
      </c>
      <c r="K38" s="42"/>
      <c r="L38" s="4" t="s">
        <v>37</v>
      </c>
      <c r="M38" s="15">
        <f t="shared" si="0"/>
        <v>47.57135016465422</v>
      </c>
      <c r="N38" s="15">
        <f t="shared" si="1"/>
        <v>25</v>
      </c>
      <c r="O38" s="15">
        <f t="shared" si="2"/>
        <v>30.82508250825083</v>
      </c>
      <c r="Q38" s="71" t="s">
        <v>29</v>
      </c>
      <c r="R38" s="15">
        <v>46.419740752766046</v>
      </c>
      <c r="S38" s="15">
        <v>28.149300155520997</v>
      </c>
      <c r="T38" s="15">
        <v>39.61904761904762</v>
      </c>
    </row>
    <row r="39" spans="1:20" ht="12">
      <c r="A39" s="4" t="s">
        <v>38</v>
      </c>
      <c r="B39" s="5">
        <v>2204.3</v>
      </c>
      <c r="C39" s="5">
        <v>91</v>
      </c>
      <c r="D39" s="5">
        <v>233.5</v>
      </c>
      <c r="E39" s="5">
        <v>1094.1</v>
      </c>
      <c r="F39" s="5">
        <v>68.7</v>
      </c>
      <c r="G39" s="5">
        <v>147.7</v>
      </c>
      <c r="H39" s="5">
        <v>1110.2</v>
      </c>
      <c r="I39" s="5">
        <v>22.3</v>
      </c>
      <c r="J39" s="5">
        <v>85.8</v>
      </c>
      <c r="K39" s="42"/>
      <c r="L39" s="4" t="s">
        <v>38</v>
      </c>
      <c r="M39" s="15">
        <f t="shared" si="0"/>
        <v>50.365195300095266</v>
      </c>
      <c r="N39" s="15">
        <f t="shared" si="1"/>
        <v>24.505494505494507</v>
      </c>
      <c r="O39" s="15">
        <f t="shared" si="2"/>
        <v>36.74518201284796</v>
      </c>
      <c r="Q39" s="71" t="s">
        <v>24</v>
      </c>
      <c r="R39" s="15">
        <v>45.3466663685552</v>
      </c>
      <c r="S39" s="15">
        <v>24.71131639722864</v>
      </c>
      <c r="T39" s="15">
        <v>31.886398440762914</v>
      </c>
    </row>
    <row r="40" spans="1:20" ht="12">
      <c r="A40" s="4" t="s">
        <v>39</v>
      </c>
      <c r="B40" s="5">
        <v>4601.9</v>
      </c>
      <c r="C40" s="5">
        <v>182.7</v>
      </c>
      <c r="D40" s="5">
        <v>302.7</v>
      </c>
      <c r="E40" s="5">
        <v>2308.5</v>
      </c>
      <c r="F40" s="5">
        <v>147</v>
      </c>
      <c r="G40" s="5">
        <v>207.1</v>
      </c>
      <c r="H40" s="5">
        <v>2293.4</v>
      </c>
      <c r="I40" s="5">
        <v>35.7</v>
      </c>
      <c r="J40" s="5">
        <v>95.7</v>
      </c>
      <c r="K40" s="42"/>
      <c r="L40" s="4" t="s">
        <v>39</v>
      </c>
      <c r="M40" s="15">
        <f t="shared" si="0"/>
        <v>49.83593733023317</v>
      </c>
      <c r="N40" s="15">
        <f t="shared" si="1"/>
        <v>19.540229885057474</v>
      </c>
      <c r="O40" s="15">
        <f t="shared" si="2"/>
        <v>31.61546085232904</v>
      </c>
      <c r="Q40" s="71" t="s">
        <v>20</v>
      </c>
      <c r="R40" s="15">
        <v>44.69714824416686</v>
      </c>
      <c r="S40" s="15">
        <v>25.979381443298966</v>
      </c>
      <c r="T40" s="15">
        <v>33.930465527401296</v>
      </c>
    </row>
    <row r="41" spans="1:20" ht="12">
      <c r="A41" s="4" t="s">
        <v>40</v>
      </c>
      <c r="B41" s="5">
        <v>27360.8</v>
      </c>
      <c r="C41" s="5">
        <v>651.4</v>
      </c>
      <c r="D41" s="5">
        <v>4033.1</v>
      </c>
      <c r="E41" s="5">
        <v>13857.1</v>
      </c>
      <c r="F41" s="5">
        <v>466.3</v>
      </c>
      <c r="G41" s="5">
        <v>2652.3</v>
      </c>
      <c r="H41" s="5">
        <v>13503.7</v>
      </c>
      <c r="I41" s="5">
        <v>185.1</v>
      </c>
      <c r="J41" s="5">
        <v>1380.8</v>
      </c>
      <c r="K41" s="42"/>
      <c r="L41" s="4" t="s">
        <v>40</v>
      </c>
      <c r="M41" s="15">
        <f t="shared" si="0"/>
        <v>49.35418555013012</v>
      </c>
      <c r="N41" s="15">
        <f t="shared" si="1"/>
        <v>28.415719987718756</v>
      </c>
      <c r="O41" s="15">
        <f t="shared" si="2"/>
        <v>34.23669137884009</v>
      </c>
      <c r="Q41" s="71" t="s">
        <v>35</v>
      </c>
      <c r="R41" s="15">
        <v>43.8865973034538</v>
      </c>
      <c r="S41" s="15">
        <v>27.13347921225383</v>
      </c>
      <c r="T41" s="15">
        <v>28.706982013879053</v>
      </c>
    </row>
    <row r="42" spans="1:20" ht="12">
      <c r="A42" s="4" t="s">
        <v>41</v>
      </c>
      <c r="B42" s="5">
        <v>174.6</v>
      </c>
      <c r="C42" s="5">
        <v>8</v>
      </c>
      <c r="D42" s="5">
        <v>15.6</v>
      </c>
      <c r="E42" s="5">
        <v>90.6</v>
      </c>
      <c r="F42" s="5">
        <v>5.8</v>
      </c>
      <c r="G42" s="5">
        <v>10.4</v>
      </c>
      <c r="H42" s="5">
        <v>84</v>
      </c>
      <c r="I42" s="5">
        <v>2.2</v>
      </c>
      <c r="J42" s="5">
        <v>5.2</v>
      </c>
      <c r="K42" s="42"/>
      <c r="L42" s="4" t="s">
        <v>41</v>
      </c>
      <c r="M42" s="15">
        <f t="shared" si="0"/>
        <v>48.10996563573883</v>
      </c>
      <c r="N42" s="15">
        <f t="shared" si="1"/>
        <v>27.500000000000004</v>
      </c>
      <c r="O42" s="15">
        <f t="shared" si="2"/>
        <v>33.333333333333336</v>
      </c>
      <c r="Q42" s="71" t="s">
        <v>30</v>
      </c>
      <c r="R42" s="15">
        <v>43.45908868201862</v>
      </c>
      <c r="S42" s="15">
        <v>21.359223300970875</v>
      </c>
      <c r="T42" s="15">
        <v>24.255319148936174</v>
      </c>
    </row>
    <row r="43" spans="1:20" ht="12">
      <c r="A43" s="4" t="s">
        <v>42</v>
      </c>
      <c r="B43" s="5">
        <v>2512.2</v>
      </c>
      <c r="C43" s="5">
        <v>41.8</v>
      </c>
      <c r="D43" s="5">
        <v>128.2</v>
      </c>
      <c r="E43" s="5">
        <v>1301.5</v>
      </c>
      <c r="F43" s="5">
        <v>31.4</v>
      </c>
      <c r="G43" s="5">
        <v>86.3</v>
      </c>
      <c r="H43" s="5">
        <v>1210.7</v>
      </c>
      <c r="I43" s="5">
        <v>10.4</v>
      </c>
      <c r="J43" s="5">
        <v>42</v>
      </c>
      <c r="K43" s="42"/>
      <c r="L43" s="4" t="s">
        <v>42</v>
      </c>
      <c r="M43" s="15">
        <f t="shared" si="0"/>
        <v>48.192819043069825</v>
      </c>
      <c r="N43" s="15">
        <f t="shared" si="1"/>
        <v>24.88038277511962</v>
      </c>
      <c r="O43" s="15">
        <f t="shared" si="2"/>
        <v>32.7613104524181</v>
      </c>
      <c r="S43" s="12"/>
      <c r="T43" s="12"/>
    </row>
    <row r="44" spans="1:20" ht="12">
      <c r="A44" s="4" t="s">
        <v>43</v>
      </c>
      <c r="B44" s="5">
        <v>3975.8</v>
      </c>
      <c r="C44" s="5">
        <v>262.9</v>
      </c>
      <c r="D44" s="5">
        <v>322</v>
      </c>
      <c r="E44" s="5">
        <v>2080.3</v>
      </c>
      <c r="F44" s="5">
        <v>196.7</v>
      </c>
      <c r="G44" s="5">
        <v>172</v>
      </c>
      <c r="H44" s="5">
        <v>1895.6</v>
      </c>
      <c r="I44" s="5">
        <v>66.2</v>
      </c>
      <c r="J44" s="5">
        <v>150</v>
      </c>
      <c r="K44" s="42"/>
      <c r="L44" s="4" t="s">
        <v>43</v>
      </c>
      <c r="M44" s="15">
        <f t="shared" si="0"/>
        <v>47.67845465063634</v>
      </c>
      <c r="N44" s="15">
        <f t="shared" si="1"/>
        <v>25.180677063522257</v>
      </c>
      <c r="O44" s="15">
        <f t="shared" si="2"/>
        <v>46.58385093167702</v>
      </c>
      <c r="Q44" s="71" t="s">
        <v>44</v>
      </c>
      <c r="R44" s="15">
        <v>48.354020507285476</v>
      </c>
      <c r="S44" s="15">
        <v>25.257731958762893</v>
      </c>
      <c r="T44" s="15">
        <v>22.093023255813954</v>
      </c>
    </row>
    <row r="45" spans="1:20" ht="12">
      <c r="A45" s="4" t="s">
        <v>44</v>
      </c>
      <c r="B45" s="5">
        <v>185.3</v>
      </c>
      <c r="C45" s="5">
        <v>19.4</v>
      </c>
      <c r="D45" s="5">
        <v>25.8</v>
      </c>
      <c r="E45" s="5">
        <v>95.7</v>
      </c>
      <c r="F45" s="5">
        <v>14.6</v>
      </c>
      <c r="G45" s="5">
        <v>20.1</v>
      </c>
      <c r="H45" s="5">
        <v>89.6</v>
      </c>
      <c r="I45" s="5">
        <v>4.9</v>
      </c>
      <c r="J45" s="5">
        <v>5.7</v>
      </c>
      <c r="K45" s="42"/>
      <c r="L45" s="4" t="s">
        <v>44</v>
      </c>
      <c r="M45" s="15">
        <f t="shared" si="0"/>
        <v>48.354020507285476</v>
      </c>
      <c r="N45" s="15">
        <f t="shared" si="1"/>
        <v>25.257731958762893</v>
      </c>
      <c r="O45" s="15">
        <f t="shared" si="2"/>
        <v>22.093023255813954</v>
      </c>
      <c r="Q45" s="71" t="s">
        <v>42</v>
      </c>
      <c r="R45" s="15">
        <v>48.192819043069825</v>
      </c>
      <c r="S45" s="15">
        <v>24.88038277511962</v>
      </c>
      <c r="T45" s="15">
        <v>32.7613104524181</v>
      </c>
    </row>
    <row r="46" spans="1:20" ht="12">
      <c r="A46" s="4" t="s">
        <v>115</v>
      </c>
      <c r="B46" s="5">
        <v>579.5</v>
      </c>
      <c r="C46" s="5">
        <v>32.3</v>
      </c>
      <c r="D46" s="5">
        <v>100.6</v>
      </c>
      <c r="E46" s="5">
        <v>337.3</v>
      </c>
      <c r="F46" s="5">
        <v>24.6</v>
      </c>
      <c r="G46" s="5">
        <v>80.3</v>
      </c>
      <c r="H46" s="5">
        <v>242.3</v>
      </c>
      <c r="I46" s="5">
        <v>7.7</v>
      </c>
      <c r="J46" s="5">
        <v>20.3</v>
      </c>
      <c r="K46" s="42"/>
      <c r="L46" s="4" t="s">
        <v>115</v>
      </c>
      <c r="M46" s="15">
        <f t="shared" si="0"/>
        <v>41.81190681622088</v>
      </c>
      <c r="N46" s="15">
        <f t="shared" si="1"/>
        <v>23.8390092879257</v>
      </c>
      <c r="O46" s="15">
        <f t="shared" si="2"/>
        <v>20.17892644135189</v>
      </c>
      <c r="Q46" s="33" t="s">
        <v>41</v>
      </c>
      <c r="R46" s="15">
        <v>48.10996563573883</v>
      </c>
      <c r="S46" s="15">
        <v>27.500000000000004</v>
      </c>
      <c r="T46" s="15">
        <v>33.333333333333336</v>
      </c>
    </row>
    <row r="47" spans="1:20" ht="12">
      <c r="A47" s="4" t="s">
        <v>77</v>
      </c>
      <c r="B47" s="5">
        <v>2031.9</v>
      </c>
      <c r="C47" s="5">
        <v>103</v>
      </c>
      <c r="D47" s="5">
        <v>515.9</v>
      </c>
      <c r="E47" s="5">
        <v>1085.6</v>
      </c>
      <c r="F47" s="5">
        <v>72.7</v>
      </c>
      <c r="G47" s="5">
        <v>367.3</v>
      </c>
      <c r="H47" s="5">
        <v>946.3</v>
      </c>
      <c r="I47" s="5">
        <v>30.3</v>
      </c>
      <c r="J47" s="5">
        <v>148.6</v>
      </c>
      <c r="K47" s="42"/>
      <c r="L47" s="4" t="s">
        <v>77</v>
      </c>
      <c r="M47" s="15">
        <f t="shared" si="0"/>
        <v>46.57217382745213</v>
      </c>
      <c r="N47" s="15">
        <f t="shared" si="1"/>
        <v>29.41747572815534</v>
      </c>
      <c r="O47" s="15">
        <f t="shared" si="2"/>
        <v>28.804031789106414</v>
      </c>
      <c r="Q47" s="12" t="s">
        <v>43</v>
      </c>
      <c r="R47" s="15">
        <v>47.67845465063634</v>
      </c>
      <c r="S47" s="15">
        <v>25.180677063522257</v>
      </c>
      <c r="T47" s="15">
        <v>46.58385093167702</v>
      </c>
    </row>
    <row r="48" spans="1:20" ht="12">
      <c r="A48" s="4" t="s">
        <v>45</v>
      </c>
      <c r="B48" s="5">
        <v>19523.3</v>
      </c>
      <c r="C48" s="5">
        <v>1274.5</v>
      </c>
      <c r="D48" s="5">
        <v>4824.8</v>
      </c>
      <c r="E48" s="5">
        <v>13637.8</v>
      </c>
      <c r="F48" s="5">
        <v>1163</v>
      </c>
      <c r="G48" s="5">
        <v>3956.1</v>
      </c>
      <c r="H48" s="5">
        <v>5885.5</v>
      </c>
      <c r="I48" s="5">
        <v>111.5</v>
      </c>
      <c r="J48" s="5">
        <v>868.6</v>
      </c>
      <c r="K48" s="42"/>
      <c r="L48" s="4" t="s">
        <v>45</v>
      </c>
      <c r="M48" s="15">
        <f t="shared" si="0"/>
        <v>30.14603064031183</v>
      </c>
      <c r="N48" s="15">
        <f t="shared" si="1"/>
        <v>8.748528834837192</v>
      </c>
      <c r="O48" s="15">
        <f t="shared" si="2"/>
        <v>18.002818769689934</v>
      </c>
      <c r="Q48" s="12" t="s">
        <v>77</v>
      </c>
      <c r="R48" s="15">
        <v>46.57217382745213</v>
      </c>
      <c r="S48" s="15">
        <v>29.41747572815534</v>
      </c>
      <c r="T48" s="15">
        <v>28.804031789106414</v>
      </c>
    </row>
    <row r="49" spans="13:20" ht="12">
      <c r="M49" s="12"/>
      <c r="Q49" s="71" t="s">
        <v>115</v>
      </c>
      <c r="R49" s="15">
        <v>41.81190681622088</v>
      </c>
      <c r="S49" s="15">
        <v>23.8390092879257</v>
      </c>
      <c r="T49" s="15">
        <v>20.17892644135189</v>
      </c>
    </row>
    <row r="50" spans="1:20" ht="12">
      <c r="A50" s="1" t="s">
        <v>47</v>
      </c>
      <c r="B50" s="2"/>
      <c r="M50" s="12"/>
      <c r="Q50" s="71" t="s">
        <v>45</v>
      </c>
      <c r="R50" s="15">
        <v>30.14603064031183</v>
      </c>
      <c r="S50" s="15">
        <v>8.748528834837192</v>
      </c>
      <c r="T50" s="15">
        <v>18.002818769689934</v>
      </c>
    </row>
    <row r="51" spans="1:20" ht="12">
      <c r="A51" s="1" t="s">
        <v>46</v>
      </c>
      <c r="B51" s="1" t="s">
        <v>48</v>
      </c>
      <c r="C51" s="11"/>
      <c r="L51" s="1"/>
      <c r="M51" s="43" t="s">
        <v>141</v>
      </c>
      <c r="N51" s="3"/>
      <c r="O51" s="3"/>
      <c r="Q51" s="11"/>
      <c r="R51" s="15"/>
      <c r="S51" s="12"/>
      <c r="T51" s="12"/>
    </row>
    <row r="52" spans="1:20" ht="12">
      <c r="A52" s="11"/>
      <c r="B52" s="11"/>
      <c r="M52" s="1" t="s">
        <v>142</v>
      </c>
      <c r="N52" s="1" t="s">
        <v>143</v>
      </c>
      <c r="O52" s="1" t="s">
        <v>144</v>
      </c>
      <c r="S52" s="12"/>
      <c r="T52" s="12"/>
    </row>
    <row r="53" spans="1:20" ht="14.25">
      <c r="A53" s="11"/>
      <c r="B53" s="11"/>
      <c r="L53" s="28" t="s">
        <v>49</v>
      </c>
      <c r="M53" s="44">
        <f>E13/B13*100</f>
        <v>51.88567635011451</v>
      </c>
      <c r="N53" s="44">
        <f aca="true" t="shared" si="3" ref="N53:N88">F13/C13*100</f>
        <v>73.43307413847785</v>
      </c>
      <c r="O53" s="44">
        <f aca="true" t="shared" si="4" ref="O53:O88">G13/D13*100</f>
        <v>65.30548694914025</v>
      </c>
      <c r="S53" s="12"/>
      <c r="T53" s="12"/>
    </row>
    <row r="54" spans="1:15" ht="14.25">
      <c r="A54" s="11"/>
      <c r="B54" s="11"/>
      <c r="L54" s="28" t="s">
        <v>13</v>
      </c>
      <c r="M54" s="44">
        <f aca="true" t="shared" si="5" ref="M54:M88">E14/B14*100</f>
        <v>51.44493111801699</v>
      </c>
      <c r="N54" s="44">
        <f t="shared" si="3"/>
        <v>72.24080267558529</v>
      </c>
      <c r="O54" s="44">
        <f t="shared" si="4"/>
        <v>64.08274607865424</v>
      </c>
    </row>
    <row r="55" spans="1:15" ht="14.25">
      <c r="A55" s="11"/>
      <c r="B55" s="11"/>
      <c r="L55" s="28" t="s">
        <v>14</v>
      </c>
      <c r="M55" s="44">
        <f t="shared" si="5"/>
        <v>51.852650494159924</v>
      </c>
      <c r="N55" s="44">
        <f t="shared" si="3"/>
        <v>73.28178694158075</v>
      </c>
      <c r="O55" s="44">
        <f t="shared" si="4"/>
        <v>64.5547186530793</v>
      </c>
    </row>
    <row r="56" spans="1:15" ht="14.25">
      <c r="A56" s="11"/>
      <c r="B56" s="11"/>
      <c r="L56" s="28" t="s">
        <v>15</v>
      </c>
      <c r="M56" s="44">
        <f t="shared" si="5"/>
        <v>53.234295609378215</v>
      </c>
      <c r="N56" s="44">
        <f t="shared" si="3"/>
        <v>76.79222357229648</v>
      </c>
      <c r="O56" s="44">
        <f t="shared" si="4"/>
        <v>67.11801596351197</v>
      </c>
    </row>
    <row r="57" spans="1:15" ht="14.25">
      <c r="A57" s="11"/>
      <c r="B57" s="11"/>
      <c r="L57" s="85" t="s">
        <v>16</v>
      </c>
      <c r="M57" s="44">
        <f t="shared" si="5"/>
        <v>51.48743177799984</v>
      </c>
      <c r="N57" s="44">
        <f t="shared" si="3"/>
        <v>77.22772277227723</v>
      </c>
      <c r="O57" s="44">
        <f t="shared" si="4"/>
        <v>68.07181889149103</v>
      </c>
    </row>
    <row r="58" spans="1:15" ht="14.25">
      <c r="A58" s="11"/>
      <c r="B58" s="11"/>
      <c r="L58" s="4" t="s">
        <v>50</v>
      </c>
      <c r="M58" s="44">
        <f t="shared" si="5"/>
        <v>52.07038568297252</v>
      </c>
      <c r="N58" s="44">
        <f t="shared" si="3"/>
        <v>74.70051340559041</v>
      </c>
      <c r="O58" s="44">
        <f t="shared" si="4"/>
        <v>60.07627274398089</v>
      </c>
    </row>
    <row r="59" spans="1:15" ht="14.25">
      <c r="A59" s="11"/>
      <c r="B59" s="11"/>
      <c r="L59" s="4" t="s">
        <v>18</v>
      </c>
      <c r="M59" s="44">
        <f t="shared" si="5"/>
        <v>49.37710437710438</v>
      </c>
      <c r="N59" s="44">
        <f t="shared" si="3"/>
        <v>78.52348993288591</v>
      </c>
      <c r="O59" s="44">
        <f t="shared" si="4"/>
        <v>63.092269326683294</v>
      </c>
    </row>
    <row r="60" spans="1:15" ht="14.25">
      <c r="A60" s="11"/>
      <c r="B60" s="11"/>
      <c r="L60" s="4" t="s">
        <v>19</v>
      </c>
      <c r="M60" s="44">
        <f t="shared" si="5"/>
        <v>50.27915470910514</v>
      </c>
      <c r="N60" s="44">
        <f t="shared" si="3"/>
        <v>76.34854771784231</v>
      </c>
      <c r="O60" s="44">
        <f t="shared" si="4"/>
        <v>76.50248531405333</v>
      </c>
    </row>
    <row r="61" spans="1:15" ht="14.25">
      <c r="A61" s="11"/>
      <c r="B61" s="11"/>
      <c r="L61" s="4" t="s">
        <v>20</v>
      </c>
      <c r="M61" s="44">
        <f t="shared" si="5"/>
        <v>55.30285175583314</v>
      </c>
      <c r="N61" s="44">
        <f t="shared" si="3"/>
        <v>74.02061855670104</v>
      </c>
      <c r="O61" s="44">
        <f t="shared" si="4"/>
        <v>66.05774896876841</v>
      </c>
    </row>
    <row r="62" spans="1:15" ht="14.25">
      <c r="A62" s="11"/>
      <c r="B62" s="11"/>
      <c r="L62" s="4" t="s">
        <v>21</v>
      </c>
      <c r="M62" s="44">
        <f t="shared" si="5"/>
        <v>52.24168417420877</v>
      </c>
      <c r="N62" s="44">
        <f t="shared" si="3"/>
        <v>68.748038908064</v>
      </c>
      <c r="O62" s="44">
        <f t="shared" si="4"/>
        <v>65.83829704130456</v>
      </c>
    </row>
    <row r="63" spans="12:15" ht="14.25">
      <c r="L63" s="4" t="s">
        <v>22</v>
      </c>
      <c r="M63" s="44">
        <f t="shared" si="5"/>
        <v>49.93753890762025</v>
      </c>
      <c r="N63" s="44">
        <f t="shared" si="3"/>
        <v>75.39418360196217</v>
      </c>
      <c r="O63" s="44">
        <f t="shared" si="4"/>
        <v>61.08035390903916</v>
      </c>
    </row>
    <row r="64" spans="12:15" ht="14.25">
      <c r="L64" s="4" t="s">
        <v>23</v>
      </c>
      <c r="M64" s="44">
        <f t="shared" si="5"/>
        <v>52.92580622980129</v>
      </c>
      <c r="N64" s="44">
        <f t="shared" si="3"/>
        <v>67.00898587933247</v>
      </c>
      <c r="O64" s="44">
        <f t="shared" si="4"/>
        <v>62.729124236252545</v>
      </c>
    </row>
    <row r="65" spans="12:15" ht="14.25">
      <c r="L65" s="4" t="s">
        <v>24</v>
      </c>
      <c r="M65" s="44">
        <f t="shared" si="5"/>
        <v>54.65277467245002</v>
      </c>
      <c r="N65" s="44">
        <f t="shared" si="3"/>
        <v>75.29590069284065</v>
      </c>
      <c r="O65" s="44">
        <f t="shared" si="4"/>
        <v>68.1136015592371</v>
      </c>
    </row>
    <row r="66" spans="12:15" ht="14.25">
      <c r="L66" s="4" t="s">
        <v>25</v>
      </c>
      <c r="M66" s="44">
        <f t="shared" si="5"/>
        <v>50.67703831748776</v>
      </c>
      <c r="N66" s="44">
        <f t="shared" si="3"/>
        <v>81.3953488372093</v>
      </c>
      <c r="O66" s="44">
        <f t="shared" si="4"/>
        <v>60.3448275862069</v>
      </c>
    </row>
    <row r="67" spans="12:15" ht="14.25">
      <c r="L67" s="4" t="s">
        <v>26</v>
      </c>
      <c r="M67" s="44">
        <f t="shared" si="5"/>
        <v>48.2848620432513</v>
      </c>
      <c r="N67" s="44">
        <f t="shared" si="3"/>
        <v>68.71794871794872</v>
      </c>
      <c r="O67" s="44">
        <f t="shared" si="4"/>
        <v>50.326797385620914</v>
      </c>
    </row>
    <row r="68" spans="12:15" ht="14.25">
      <c r="L68" s="4" t="s">
        <v>27</v>
      </c>
      <c r="M68" s="44">
        <f t="shared" si="5"/>
        <v>47.98146922567836</v>
      </c>
      <c r="N68" s="44">
        <f t="shared" si="3"/>
        <v>69.4189602446483</v>
      </c>
      <c r="O68" s="44">
        <f t="shared" si="4"/>
        <v>58.63557858376511</v>
      </c>
    </row>
    <row r="69" spans="12:15" ht="14.25">
      <c r="L69" s="4" t="s">
        <v>28</v>
      </c>
      <c r="M69" s="44">
        <f t="shared" si="5"/>
        <v>53.194825558604464</v>
      </c>
      <c r="N69" s="44">
        <f t="shared" si="3"/>
        <v>70.37037037037037</v>
      </c>
      <c r="O69" s="44">
        <f t="shared" si="4"/>
        <v>54.545454545454554</v>
      </c>
    </row>
    <row r="70" spans="12:15" ht="14.25">
      <c r="L70" s="4" t="s">
        <v>29</v>
      </c>
      <c r="M70" s="44">
        <f t="shared" si="5"/>
        <v>53.580259247233954</v>
      </c>
      <c r="N70" s="44">
        <f t="shared" si="3"/>
        <v>71.85069984447901</v>
      </c>
      <c r="O70" s="44">
        <f t="shared" si="4"/>
        <v>60.38095238095238</v>
      </c>
    </row>
    <row r="71" spans="12:15" ht="14.25">
      <c r="L71" s="4" t="s">
        <v>30</v>
      </c>
      <c r="M71" s="44">
        <f t="shared" si="5"/>
        <v>56.54091131798139</v>
      </c>
      <c r="N71" s="44">
        <f t="shared" si="3"/>
        <v>78.64077669902912</v>
      </c>
      <c r="O71" s="44">
        <f t="shared" si="4"/>
        <v>76.17021276595744</v>
      </c>
    </row>
    <row r="72" spans="12:15" ht="14.25">
      <c r="L72" s="4" t="s">
        <v>31</v>
      </c>
      <c r="M72" s="44">
        <f t="shared" si="5"/>
        <v>51.48522964723236</v>
      </c>
      <c r="N72" s="44">
        <f t="shared" si="3"/>
        <v>74.15472779369627</v>
      </c>
      <c r="O72" s="44">
        <f t="shared" si="4"/>
        <v>60.5812220566319</v>
      </c>
    </row>
    <row r="73" spans="12:15" ht="14.25">
      <c r="L73" s="4" t="s">
        <v>32</v>
      </c>
      <c r="M73" s="44">
        <f t="shared" si="5"/>
        <v>51.76482983879465</v>
      </c>
      <c r="N73" s="44">
        <f t="shared" si="3"/>
        <v>74.18367346938776</v>
      </c>
      <c r="O73" s="44">
        <f t="shared" si="4"/>
        <v>57.40181268882175</v>
      </c>
    </row>
    <row r="74" spans="12:15" ht="14.25">
      <c r="L74" s="4" t="s">
        <v>33</v>
      </c>
      <c r="M74" s="44">
        <f t="shared" si="5"/>
        <v>52.66565118050267</v>
      </c>
      <c r="N74" s="44">
        <f t="shared" si="3"/>
        <v>69.8391219365509</v>
      </c>
      <c r="O74" s="44">
        <f t="shared" si="4"/>
        <v>67.55422324105096</v>
      </c>
    </row>
    <row r="75" spans="12:15" ht="14.25">
      <c r="L75" s="4" t="s">
        <v>34</v>
      </c>
      <c r="M75" s="44">
        <f t="shared" si="5"/>
        <v>48.59942249315136</v>
      </c>
      <c r="N75" s="44">
        <f t="shared" si="3"/>
        <v>68.34127327847554</v>
      </c>
      <c r="O75" s="44">
        <f t="shared" si="4"/>
        <v>60.939381774387805</v>
      </c>
    </row>
    <row r="76" spans="12:15" ht="14.25">
      <c r="L76" s="4" t="s">
        <v>35</v>
      </c>
      <c r="M76" s="44">
        <f t="shared" si="5"/>
        <v>56.11340269654621</v>
      </c>
      <c r="N76" s="44">
        <f t="shared" si="3"/>
        <v>72.86652078774615</v>
      </c>
      <c r="O76" s="44">
        <f t="shared" si="4"/>
        <v>71.29301798612094</v>
      </c>
    </row>
    <row r="77" spans="12:15" ht="14.25">
      <c r="L77" s="4" t="s">
        <v>36</v>
      </c>
      <c r="M77" s="44">
        <f t="shared" si="5"/>
        <v>52.29159148321906</v>
      </c>
      <c r="N77" s="44">
        <f t="shared" si="3"/>
        <v>73.11827956989247</v>
      </c>
      <c r="O77" s="44">
        <f t="shared" si="4"/>
        <v>66.3895486935867</v>
      </c>
    </row>
    <row r="78" spans="12:15" ht="14.25">
      <c r="L78" s="4" t="s">
        <v>37</v>
      </c>
      <c r="M78" s="44">
        <f t="shared" si="5"/>
        <v>52.428649835345766</v>
      </c>
      <c r="N78" s="44">
        <f t="shared" si="3"/>
        <v>75</v>
      </c>
      <c r="O78" s="44">
        <f t="shared" si="4"/>
        <v>69.17491749174917</v>
      </c>
    </row>
    <row r="79" spans="12:15" ht="14.25">
      <c r="L79" s="4" t="s">
        <v>38</v>
      </c>
      <c r="M79" s="44">
        <f t="shared" si="5"/>
        <v>49.63480469990472</v>
      </c>
      <c r="N79" s="44">
        <f t="shared" si="3"/>
        <v>75.49450549450549</v>
      </c>
      <c r="O79" s="44">
        <f t="shared" si="4"/>
        <v>63.25481798715204</v>
      </c>
    </row>
    <row r="80" spans="12:15" ht="14.25">
      <c r="L80" s="4" t="s">
        <v>39</v>
      </c>
      <c r="M80" s="44">
        <f t="shared" si="5"/>
        <v>50.16406266976684</v>
      </c>
      <c r="N80" s="44">
        <f t="shared" si="3"/>
        <v>80.45977011494253</v>
      </c>
      <c r="O80" s="44">
        <f t="shared" si="4"/>
        <v>68.41757515692105</v>
      </c>
    </row>
    <row r="81" spans="12:15" ht="14.25">
      <c r="L81" s="4" t="s">
        <v>40</v>
      </c>
      <c r="M81" s="44">
        <f t="shared" si="5"/>
        <v>50.64581444986989</v>
      </c>
      <c r="N81" s="44">
        <f t="shared" si="3"/>
        <v>71.58428001228124</v>
      </c>
      <c r="O81" s="44">
        <f t="shared" si="4"/>
        <v>65.76330862115991</v>
      </c>
    </row>
    <row r="82" spans="12:15" ht="14.25">
      <c r="L82" s="4" t="s">
        <v>41</v>
      </c>
      <c r="M82" s="44">
        <f t="shared" si="5"/>
        <v>51.89003436426116</v>
      </c>
      <c r="N82" s="44">
        <f t="shared" si="3"/>
        <v>72.5</v>
      </c>
      <c r="O82" s="44">
        <f t="shared" si="4"/>
        <v>66.66666666666667</v>
      </c>
    </row>
    <row r="83" spans="12:15" ht="14.25">
      <c r="L83" s="4" t="s">
        <v>42</v>
      </c>
      <c r="M83" s="44">
        <f t="shared" si="5"/>
        <v>51.80718095693019</v>
      </c>
      <c r="N83" s="44">
        <f t="shared" si="3"/>
        <v>75.11961722488039</v>
      </c>
      <c r="O83" s="44">
        <f t="shared" si="4"/>
        <v>67.31669266770672</v>
      </c>
    </row>
    <row r="84" spans="12:15" ht="14.25">
      <c r="L84" s="4" t="s">
        <v>43</v>
      </c>
      <c r="M84" s="44">
        <f t="shared" si="5"/>
        <v>52.32406056642689</v>
      </c>
      <c r="N84" s="44">
        <f t="shared" si="3"/>
        <v>74.81932293647775</v>
      </c>
      <c r="O84" s="44">
        <f t="shared" si="4"/>
        <v>53.41614906832298</v>
      </c>
    </row>
    <row r="85" spans="12:15" ht="14.25">
      <c r="L85" s="4" t="s">
        <v>44</v>
      </c>
      <c r="M85" s="44">
        <f t="shared" si="5"/>
        <v>51.64597949271451</v>
      </c>
      <c r="N85" s="44">
        <f t="shared" si="3"/>
        <v>75.25773195876289</v>
      </c>
      <c r="O85" s="44">
        <f t="shared" si="4"/>
        <v>77.90697674418605</v>
      </c>
    </row>
    <row r="86" spans="12:15" ht="14.25">
      <c r="L86" s="4" t="s">
        <v>115</v>
      </c>
      <c r="M86" s="44">
        <f t="shared" si="5"/>
        <v>58.205349439171705</v>
      </c>
      <c r="N86" s="44">
        <f t="shared" si="3"/>
        <v>76.16099071207432</v>
      </c>
      <c r="O86" s="44">
        <f t="shared" si="4"/>
        <v>79.82107355864811</v>
      </c>
    </row>
    <row r="87" spans="12:15" ht="14.25">
      <c r="L87" s="4" t="s">
        <v>77</v>
      </c>
      <c r="M87" s="44">
        <f t="shared" si="5"/>
        <v>53.42782617254785</v>
      </c>
      <c r="N87" s="44">
        <f t="shared" si="3"/>
        <v>70.58252427184466</v>
      </c>
      <c r="O87" s="44">
        <f t="shared" si="4"/>
        <v>71.1959682108936</v>
      </c>
    </row>
    <row r="88" spans="12:15" ht="14.25">
      <c r="L88" s="4" t="s">
        <v>45</v>
      </c>
      <c r="M88" s="44">
        <f t="shared" si="5"/>
        <v>69.85396935968816</v>
      </c>
      <c r="N88" s="44">
        <f t="shared" si="3"/>
        <v>91.25147116516281</v>
      </c>
      <c r="O88" s="44">
        <f t="shared" si="4"/>
        <v>81.99510860553805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 topLeftCell="A13">
      <selection activeCell="D1" sqref="D1:D1048576"/>
    </sheetView>
  </sheetViews>
  <sheetFormatPr defaultColWidth="9.00390625" defaultRowHeight="14.25"/>
  <sheetData>
    <row r="1" ht="14.25">
      <c r="A1" s="126" t="s">
        <v>211</v>
      </c>
    </row>
    <row r="2" spans="7:12" ht="14.25">
      <c r="G2" s="118"/>
      <c r="H2" s="118"/>
      <c r="I2" s="118"/>
      <c r="J2" s="118"/>
      <c r="K2" s="118"/>
      <c r="L2" s="118"/>
    </row>
    <row r="3" spans="1:12" ht="14.25">
      <c r="A3" s="109" t="s">
        <v>1</v>
      </c>
      <c r="B3" s="3">
        <v>43858.84180422453</v>
      </c>
      <c r="G3" s="109"/>
      <c r="H3" s="110"/>
      <c r="I3" s="118"/>
      <c r="J3" s="118"/>
      <c r="K3" s="118"/>
      <c r="L3" s="118"/>
    </row>
    <row r="4" spans="1:12" ht="14.25">
      <c r="A4" s="109" t="s">
        <v>2</v>
      </c>
      <c r="B4" s="109" t="s">
        <v>3</v>
      </c>
      <c r="G4" s="109"/>
      <c r="H4" s="109"/>
      <c r="I4" s="118"/>
      <c r="J4" s="118"/>
      <c r="K4" s="118"/>
      <c r="L4" s="118"/>
    </row>
    <row r="5" spans="7:12" ht="14.25">
      <c r="G5" s="118"/>
      <c r="H5" s="118"/>
      <c r="I5" s="118"/>
      <c r="J5" s="118"/>
      <c r="K5" s="118"/>
      <c r="L5" s="118"/>
    </row>
    <row r="6" spans="1:12" ht="14.25">
      <c r="A6" s="109" t="s">
        <v>65</v>
      </c>
      <c r="B6" s="109" t="s">
        <v>5</v>
      </c>
      <c r="G6" s="109"/>
      <c r="H6" s="109"/>
      <c r="I6" s="118"/>
      <c r="J6" s="118"/>
      <c r="K6" s="118"/>
      <c r="L6" s="118"/>
    </row>
    <row r="7" spans="1:12" ht="14.25">
      <c r="A7" s="109" t="s">
        <v>212</v>
      </c>
      <c r="B7" s="109" t="s">
        <v>5</v>
      </c>
      <c r="G7" s="109"/>
      <c r="H7" s="109"/>
      <c r="I7" s="118"/>
      <c r="J7" s="118"/>
      <c r="K7" s="118"/>
      <c r="L7" s="118"/>
    </row>
    <row r="8" spans="1:12" ht="14.25">
      <c r="A8" s="109" t="s">
        <v>86</v>
      </c>
      <c r="B8" s="109" t="s">
        <v>213</v>
      </c>
      <c r="G8" s="109"/>
      <c r="H8" s="109"/>
      <c r="I8" s="118"/>
      <c r="J8" s="118"/>
      <c r="K8" s="118"/>
      <c r="L8" s="118"/>
    </row>
    <row r="9" spans="1:12" ht="14.25">
      <c r="A9" s="109" t="s">
        <v>214</v>
      </c>
      <c r="B9" s="109" t="s">
        <v>215</v>
      </c>
      <c r="G9" s="109"/>
      <c r="H9" s="109"/>
      <c r="I9" s="118"/>
      <c r="J9" s="118"/>
      <c r="K9" s="118"/>
      <c r="L9" s="118"/>
    </row>
    <row r="10" spans="1:12" ht="14.25">
      <c r="A10" s="109" t="s">
        <v>62</v>
      </c>
      <c r="B10" s="109" t="s">
        <v>216</v>
      </c>
      <c r="G10" s="109"/>
      <c r="H10" s="109"/>
      <c r="I10" s="118"/>
      <c r="J10" s="118"/>
      <c r="K10" s="118"/>
      <c r="L10" s="118"/>
    </row>
    <row r="11" spans="7:12" ht="14.25">
      <c r="G11" s="118"/>
      <c r="H11" s="118"/>
      <c r="I11" s="118"/>
      <c r="J11" s="118"/>
      <c r="K11" s="118"/>
      <c r="L11" s="118"/>
    </row>
    <row r="12" spans="1:12" ht="14.25">
      <c r="A12" s="111" t="s">
        <v>102</v>
      </c>
      <c r="B12" s="111" t="s">
        <v>8</v>
      </c>
      <c r="C12" s="111" t="s">
        <v>217</v>
      </c>
      <c r="D12" s="111" t="s">
        <v>132</v>
      </c>
      <c r="E12" s="111" t="s">
        <v>217</v>
      </c>
      <c r="G12" s="109"/>
      <c r="H12" s="109"/>
      <c r="I12" s="109"/>
      <c r="J12" s="118"/>
      <c r="K12" s="118"/>
      <c r="L12" s="118"/>
    </row>
    <row r="13" spans="1:12" ht="14.25">
      <c r="A13" s="112" t="s">
        <v>133</v>
      </c>
      <c r="B13" s="112">
        <v>37.1</v>
      </c>
      <c r="C13" s="113" t="s">
        <v>218</v>
      </c>
      <c r="D13" s="112">
        <v>37.1</v>
      </c>
      <c r="E13" s="113" t="s">
        <v>218</v>
      </c>
      <c r="G13" s="109"/>
      <c r="H13" s="119"/>
      <c r="I13" s="109"/>
      <c r="J13" s="118"/>
      <c r="K13" s="118"/>
      <c r="L13" s="118"/>
    </row>
    <row r="14" spans="1:12" ht="14.25">
      <c r="A14" s="111" t="s">
        <v>13</v>
      </c>
      <c r="B14" s="112">
        <v>37.5</v>
      </c>
      <c r="C14" s="113" t="s">
        <v>219</v>
      </c>
      <c r="D14" s="112">
        <v>37.2</v>
      </c>
      <c r="E14" s="113" t="s">
        <v>218</v>
      </c>
      <c r="G14" s="109"/>
      <c r="H14" s="119"/>
      <c r="I14" s="109"/>
      <c r="J14" s="118"/>
      <c r="K14" s="118"/>
      <c r="L14" s="118"/>
    </row>
    <row r="15" spans="1:12" ht="15">
      <c r="A15" s="111" t="s">
        <v>14</v>
      </c>
      <c r="B15" s="114">
        <v>40.8</v>
      </c>
      <c r="C15" s="113" t="s">
        <v>218</v>
      </c>
      <c r="D15" s="114">
        <v>40.7</v>
      </c>
      <c r="E15" s="113" t="s">
        <v>218</v>
      </c>
      <c r="G15" s="109"/>
      <c r="H15" s="119"/>
      <c r="I15" s="109"/>
      <c r="J15" s="118"/>
      <c r="K15" s="118"/>
      <c r="L15" s="118"/>
    </row>
    <row r="16" spans="1:12" ht="15">
      <c r="A16" s="111" t="s">
        <v>15</v>
      </c>
      <c r="B16" s="114">
        <v>40.2</v>
      </c>
      <c r="C16" s="113" t="s">
        <v>218</v>
      </c>
      <c r="D16" s="114">
        <v>40.1</v>
      </c>
      <c r="E16" s="113" t="s">
        <v>218</v>
      </c>
      <c r="G16" s="109"/>
      <c r="H16" s="119"/>
      <c r="I16" s="109"/>
      <c r="J16" s="118"/>
      <c r="K16" s="118"/>
      <c r="L16" s="118"/>
    </row>
    <row r="17" spans="1:12" ht="14.25">
      <c r="A17" s="112" t="s">
        <v>16</v>
      </c>
      <c r="B17" s="112">
        <v>33.2</v>
      </c>
      <c r="C17" s="113" t="s">
        <v>219</v>
      </c>
      <c r="D17" s="112">
        <v>33.2</v>
      </c>
      <c r="E17" s="113" t="s">
        <v>218</v>
      </c>
      <c r="G17" s="109"/>
      <c r="H17" s="119"/>
      <c r="I17" s="109"/>
      <c r="J17" s="118"/>
      <c r="K17" s="118"/>
      <c r="L17" s="118"/>
    </row>
    <row r="18" spans="1:12" ht="15">
      <c r="A18" s="111" t="s">
        <v>17</v>
      </c>
      <c r="B18" s="115">
        <v>35</v>
      </c>
      <c r="C18" s="113" t="s">
        <v>218</v>
      </c>
      <c r="D18" s="115">
        <v>34.9</v>
      </c>
      <c r="E18" s="113" t="s">
        <v>218</v>
      </c>
      <c r="G18" s="109"/>
      <c r="H18" s="119"/>
      <c r="I18" s="109"/>
      <c r="J18" s="118"/>
      <c r="K18" s="118"/>
      <c r="L18" s="118"/>
    </row>
    <row r="19" spans="1:12" ht="15">
      <c r="A19" s="111" t="s">
        <v>18</v>
      </c>
      <c r="B19" s="115">
        <v>38.5</v>
      </c>
      <c r="C19" s="113" t="s">
        <v>218</v>
      </c>
      <c r="D19" s="115">
        <v>38.2</v>
      </c>
      <c r="E19" s="113" t="s">
        <v>218</v>
      </c>
      <c r="G19" s="109"/>
      <c r="H19" s="119"/>
      <c r="I19" s="109"/>
      <c r="J19" s="118"/>
      <c r="K19" s="118"/>
      <c r="L19" s="118"/>
    </row>
    <row r="20" spans="1:12" ht="15">
      <c r="A20" s="111" t="s">
        <v>19</v>
      </c>
      <c r="B20" s="115">
        <v>36.3</v>
      </c>
      <c r="C20" s="113" t="s">
        <v>219</v>
      </c>
      <c r="D20" s="115">
        <v>36.5</v>
      </c>
      <c r="E20" s="113" t="s">
        <v>218</v>
      </c>
      <c r="G20" s="109"/>
      <c r="H20" s="119"/>
      <c r="I20" s="109"/>
      <c r="J20" s="118"/>
      <c r="K20" s="118"/>
      <c r="L20" s="118"/>
    </row>
    <row r="21" spans="1:12" ht="14.25">
      <c r="A21" s="112" t="s">
        <v>20</v>
      </c>
      <c r="B21" s="112">
        <v>42</v>
      </c>
      <c r="C21" s="113" t="s">
        <v>218</v>
      </c>
      <c r="D21" s="112">
        <v>42</v>
      </c>
      <c r="E21" s="113" t="s">
        <v>218</v>
      </c>
      <c r="G21" s="109"/>
      <c r="H21" s="119"/>
      <c r="I21" s="109"/>
      <c r="J21" s="118"/>
      <c r="K21" s="118"/>
      <c r="L21" s="118"/>
    </row>
    <row r="22" spans="1:12" ht="14.25">
      <c r="A22" s="112" t="s">
        <v>21</v>
      </c>
      <c r="B22" s="112">
        <v>37.7</v>
      </c>
      <c r="C22" s="113" t="s">
        <v>218</v>
      </c>
      <c r="D22" s="112">
        <v>37.7</v>
      </c>
      <c r="E22" s="113" t="s">
        <v>218</v>
      </c>
      <c r="G22" s="109"/>
      <c r="H22" s="119"/>
      <c r="I22" s="109"/>
      <c r="J22" s="118"/>
      <c r="K22" s="118"/>
      <c r="L22" s="118"/>
    </row>
    <row r="23" spans="1:12" ht="15">
      <c r="A23" s="111" t="s">
        <v>22</v>
      </c>
      <c r="B23" s="115">
        <v>37.2</v>
      </c>
      <c r="C23" s="113" t="s">
        <v>218</v>
      </c>
      <c r="D23" s="115">
        <v>37.3</v>
      </c>
      <c r="E23" s="113" t="s">
        <v>218</v>
      </c>
      <c r="G23" s="109"/>
      <c r="H23" s="119"/>
      <c r="I23" s="109"/>
      <c r="J23" s="118"/>
      <c r="K23" s="118"/>
      <c r="L23" s="118"/>
    </row>
    <row r="24" spans="1:12" ht="14.25">
      <c r="A24" s="112" t="s">
        <v>23</v>
      </c>
      <c r="B24" s="112">
        <v>39.6</v>
      </c>
      <c r="C24" s="113" t="s">
        <v>218</v>
      </c>
      <c r="D24" s="112">
        <v>39.6</v>
      </c>
      <c r="E24" s="113" t="s">
        <v>218</v>
      </c>
      <c r="G24" s="109"/>
      <c r="H24" s="119"/>
      <c r="I24" s="109"/>
      <c r="J24" s="118"/>
      <c r="K24" s="118"/>
      <c r="L24" s="118"/>
    </row>
    <row r="25" spans="1:12" ht="14.25">
      <c r="A25" s="112" t="s">
        <v>24</v>
      </c>
      <c r="B25" s="112">
        <v>37.2</v>
      </c>
      <c r="C25" s="113" t="s">
        <v>218</v>
      </c>
      <c r="D25" s="112">
        <v>37.2</v>
      </c>
      <c r="E25" s="113" t="s">
        <v>218</v>
      </c>
      <c r="G25" s="109"/>
      <c r="H25" s="119"/>
      <c r="I25" s="109"/>
      <c r="J25" s="118"/>
      <c r="K25" s="118"/>
      <c r="L25" s="118"/>
    </row>
    <row r="26" spans="1:12" ht="15">
      <c r="A26" s="111" t="s">
        <v>25</v>
      </c>
      <c r="B26" s="115">
        <v>39.2</v>
      </c>
      <c r="C26" s="113" t="s">
        <v>218</v>
      </c>
      <c r="D26" s="115">
        <v>39.3</v>
      </c>
      <c r="E26" s="113" t="s">
        <v>218</v>
      </c>
      <c r="G26" s="109"/>
      <c r="H26" s="119"/>
      <c r="I26" s="109"/>
      <c r="J26" s="118"/>
      <c r="K26" s="118"/>
      <c r="L26" s="118"/>
    </row>
    <row r="27" spans="1:12" ht="15">
      <c r="A27" s="111" t="s">
        <v>26</v>
      </c>
      <c r="B27" s="115">
        <v>38.8</v>
      </c>
      <c r="C27" s="113" t="s">
        <v>218</v>
      </c>
      <c r="D27" s="115">
        <v>38.9</v>
      </c>
      <c r="E27" s="113" t="s">
        <v>218</v>
      </c>
      <c r="G27" s="109"/>
      <c r="H27" s="119"/>
      <c r="I27" s="109"/>
      <c r="J27" s="118"/>
      <c r="K27" s="118"/>
      <c r="L27" s="118"/>
    </row>
    <row r="28" spans="1:12" ht="15">
      <c r="A28" s="111" t="s">
        <v>27</v>
      </c>
      <c r="B28" s="115">
        <v>38.5</v>
      </c>
      <c r="C28" s="113" t="s">
        <v>218</v>
      </c>
      <c r="D28" s="115">
        <v>38.6</v>
      </c>
      <c r="E28" s="113" t="s">
        <v>218</v>
      </c>
      <c r="G28" s="109"/>
      <c r="H28" s="119"/>
      <c r="I28" s="109"/>
      <c r="J28" s="118"/>
      <c r="K28" s="118"/>
      <c r="L28" s="118"/>
    </row>
    <row r="29" spans="1:12" ht="15">
      <c r="A29" s="111" t="s">
        <v>28</v>
      </c>
      <c r="B29" s="115">
        <v>37.3</v>
      </c>
      <c r="C29" s="113" t="s">
        <v>218</v>
      </c>
      <c r="D29" s="115">
        <v>37.6</v>
      </c>
      <c r="E29" s="113" t="s">
        <v>218</v>
      </c>
      <c r="G29" s="109"/>
      <c r="H29" s="119"/>
      <c r="I29" s="109"/>
      <c r="J29" s="118"/>
      <c r="K29" s="118"/>
      <c r="L29" s="118"/>
    </row>
    <row r="30" spans="1:12" ht="15">
      <c r="A30" s="111" t="s">
        <v>29</v>
      </c>
      <c r="B30" s="115">
        <v>39.8</v>
      </c>
      <c r="C30" s="113" t="s">
        <v>218</v>
      </c>
      <c r="D30" s="115">
        <v>39.6</v>
      </c>
      <c r="E30" s="113" t="s">
        <v>218</v>
      </c>
      <c r="G30" s="109"/>
      <c r="H30" s="119"/>
      <c r="I30" s="109"/>
      <c r="J30" s="118"/>
      <c r="K30" s="118"/>
      <c r="L30" s="118"/>
    </row>
    <row r="31" spans="1:12" ht="15">
      <c r="A31" s="111" t="s">
        <v>30</v>
      </c>
      <c r="B31" s="115">
        <v>38.8</v>
      </c>
      <c r="C31" s="113" t="s">
        <v>218</v>
      </c>
      <c r="D31" s="115">
        <v>38.9</v>
      </c>
      <c r="E31" s="113" t="s">
        <v>218</v>
      </c>
      <c r="G31" s="109"/>
      <c r="H31" s="119"/>
      <c r="I31" s="109"/>
      <c r="J31" s="118"/>
      <c r="K31" s="118"/>
      <c r="L31" s="118"/>
    </row>
    <row r="32" spans="1:12" ht="15">
      <c r="A32" s="111" t="s">
        <v>31</v>
      </c>
      <c r="B32" s="116">
        <v>30.3</v>
      </c>
      <c r="C32" s="113" t="s">
        <v>218</v>
      </c>
      <c r="D32" s="116">
        <v>30.4</v>
      </c>
      <c r="E32" s="113" t="s">
        <v>218</v>
      </c>
      <c r="G32" s="109"/>
      <c r="H32" s="119"/>
      <c r="I32" s="109"/>
      <c r="J32" s="118"/>
      <c r="K32" s="118"/>
      <c r="L32" s="118"/>
    </row>
    <row r="33" spans="1:12" ht="14.25">
      <c r="A33" s="111" t="s">
        <v>32</v>
      </c>
      <c r="B33" s="112">
        <v>36.4</v>
      </c>
      <c r="C33" s="113" t="s">
        <v>218</v>
      </c>
      <c r="D33" s="112">
        <v>36.5</v>
      </c>
      <c r="E33" s="113" t="s">
        <v>218</v>
      </c>
      <c r="G33" s="109"/>
      <c r="H33" s="119"/>
      <c r="I33" s="109"/>
      <c r="J33" s="118"/>
      <c r="K33" s="118"/>
      <c r="L33" s="118"/>
    </row>
    <row r="34" spans="1:12" ht="15">
      <c r="A34" s="111" t="s">
        <v>33</v>
      </c>
      <c r="B34" s="114">
        <v>40.5</v>
      </c>
      <c r="C34" s="113" t="s">
        <v>218</v>
      </c>
      <c r="D34" s="114">
        <v>40.4</v>
      </c>
      <c r="E34" s="113" t="s">
        <v>218</v>
      </c>
      <c r="G34" s="109"/>
      <c r="H34" s="119"/>
      <c r="I34" s="109"/>
      <c r="J34" s="118"/>
      <c r="K34" s="118"/>
      <c r="L34" s="118"/>
    </row>
    <row r="35" spans="1:12" ht="14.25">
      <c r="A35" s="112" t="s">
        <v>34</v>
      </c>
      <c r="B35" s="112">
        <v>39.5</v>
      </c>
      <c r="C35" s="113" t="s">
        <v>218</v>
      </c>
      <c r="D35" s="112">
        <v>39.5</v>
      </c>
      <c r="E35" s="113" t="s">
        <v>218</v>
      </c>
      <c r="G35" s="109"/>
      <c r="H35" s="119"/>
      <c r="I35" s="109"/>
      <c r="J35" s="118"/>
      <c r="K35" s="118"/>
      <c r="L35" s="118"/>
    </row>
    <row r="36" spans="1:12" ht="15">
      <c r="A36" s="111" t="s">
        <v>35</v>
      </c>
      <c r="B36" s="115">
        <v>39.7</v>
      </c>
      <c r="C36" s="113" t="s">
        <v>218</v>
      </c>
      <c r="D36" s="115">
        <v>39.6</v>
      </c>
      <c r="E36" s="113" t="s">
        <v>218</v>
      </c>
      <c r="G36" s="109"/>
      <c r="H36" s="119"/>
      <c r="I36" s="109"/>
      <c r="J36" s="118"/>
      <c r="K36" s="118"/>
      <c r="L36" s="118"/>
    </row>
    <row r="37" spans="1:12" ht="15">
      <c r="A37" s="111" t="s">
        <v>36</v>
      </c>
      <c r="B37" s="115">
        <v>39</v>
      </c>
      <c r="C37" s="113" t="s">
        <v>218</v>
      </c>
      <c r="D37" s="115">
        <v>39.2</v>
      </c>
      <c r="E37" s="113" t="s">
        <v>218</v>
      </c>
      <c r="G37" s="109"/>
      <c r="H37" s="119"/>
      <c r="I37" s="109"/>
      <c r="J37" s="118"/>
      <c r="K37" s="118"/>
      <c r="L37" s="118"/>
    </row>
    <row r="38" spans="1:12" ht="15">
      <c r="A38" s="117" t="s">
        <v>37</v>
      </c>
      <c r="B38" s="115">
        <v>39.8</v>
      </c>
      <c r="C38" s="113" t="s">
        <v>218</v>
      </c>
      <c r="D38" s="114">
        <v>40</v>
      </c>
      <c r="E38" s="113" t="s">
        <v>218</v>
      </c>
      <c r="G38" s="109"/>
      <c r="H38" s="119"/>
      <c r="I38" s="109"/>
      <c r="J38" s="118"/>
      <c r="K38" s="118"/>
      <c r="L38" s="118"/>
    </row>
    <row r="39" spans="1:12" ht="15">
      <c r="A39" s="111" t="s">
        <v>38</v>
      </c>
      <c r="B39" s="115">
        <v>36.7</v>
      </c>
      <c r="C39" s="113" t="s">
        <v>218</v>
      </c>
      <c r="D39" s="115">
        <v>36.8</v>
      </c>
      <c r="E39" s="113" t="s">
        <v>218</v>
      </c>
      <c r="G39" s="109"/>
      <c r="H39" s="119"/>
      <c r="I39" s="109"/>
      <c r="J39" s="118"/>
      <c r="K39" s="118"/>
      <c r="L39" s="118"/>
    </row>
    <row r="40" spans="1:12" ht="14.25">
      <c r="A40" s="112" t="s">
        <v>39</v>
      </c>
      <c r="B40" s="112">
        <v>36.4</v>
      </c>
      <c r="C40" s="113" t="s">
        <v>218</v>
      </c>
      <c r="D40" s="112">
        <v>36.4</v>
      </c>
      <c r="E40" s="113" t="s">
        <v>218</v>
      </c>
      <c r="G40" s="109"/>
      <c r="H40" s="119"/>
      <c r="I40" s="109"/>
      <c r="J40" s="118"/>
      <c r="K40" s="118"/>
      <c r="L40" s="118"/>
    </row>
    <row r="41" spans="1:12" ht="15">
      <c r="A41" s="111" t="s">
        <v>40</v>
      </c>
      <c r="B41" s="115">
        <v>36.6</v>
      </c>
      <c r="C41" s="113" t="s">
        <v>218</v>
      </c>
      <c r="D41" s="115">
        <v>36.5</v>
      </c>
      <c r="E41" s="113" t="s">
        <v>218</v>
      </c>
      <c r="G41" s="109"/>
      <c r="H41" s="119"/>
      <c r="I41" s="109"/>
      <c r="J41" s="118"/>
      <c r="K41" s="118"/>
      <c r="L41" s="118"/>
    </row>
    <row r="42" spans="1:12" ht="15">
      <c r="A42" s="111" t="s">
        <v>41</v>
      </c>
      <c r="B42" s="115">
        <v>39.1</v>
      </c>
      <c r="C42" s="113" t="s">
        <v>218</v>
      </c>
      <c r="D42" s="115">
        <v>39.2</v>
      </c>
      <c r="E42" s="113" t="s">
        <v>218</v>
      </c>
      <c r="G42" s="109"/>
      <c r="H42" s="119"/>
      <c r="I42" s="109"/>
      <c r="J42" s="118"/>
      <c r="K42" s="118"/>
      <c r="L42" s="118"/>
    </row>
    <row r="43" spans="1:12" ht="15">
      <c r="A43" s="111" t="s">
        <v>42</v>
      </c>
      <c r="B43" s="115">
        <v>33.9</v>
      </c>
      <c r="C43" s="113" t="s">
        <v>218</v>
      </c>
      <c r="D43" s="115">
        <v>33.8</v>
      </c>
      <c r="E43" s="113" t="s">
        <v>218</v>
      </c>
      <c r="G43" s="109"/>
      <c r="H43" s="119"/>
      <c r="I43" s="109"/>
      <c r="J43" s="118"/>
      <c r="K43" s="118"/>
      <c r="L43" s="118"/>
    </row>
    <row r="44" spans="1:12" ht="14.25">
      <c r="A44" s="112" t="s">
        <v>43</v>
      </c>
      <c r="B44" s="112">
        <v>34.7</v>
      </c>
      <c r="C44" s="113" t="s">
        <v>218</v>
      </c>
      <c r="D44" s="112">
        <v>34.7</v>
      </c>
      <c r="E44" s="113" t="s">
        <v>218</v>
      </c>
      <c r="G44" s="109"/>
      <c r="H44" s="119"/>
      <c r="I44" s="109"/>
      <c r="J44" s="118"/>
      <c r="K44" s="118"/>
      <c r="L44" s="118"/>
    </row>
    <row r="45" spans="1:12" ht="15">
      <c r="A45" s="111" t="s">
        <v>44</v>
      </c>
      <c r="B45" s="114">
        <v>43.2</v>
      </c>
      <c r="C45" s="113" t="s">
        <v>218</v>
      </c>
      <c r="D45" s="114">
        <v>44.1</v>
      </c>
      <c r="E45" s="113" t="s">
        <v>218</v>
      </c>
      <c r="G45" s="109"/>
      <c r="H45" s="119"/>
      <c r="I45" s="109"/>
      <c r="J45" s="118"/>
      <c r="K45" s="118"/>
      <c r="L45" s="118"/>
    </row>
    <row r="46" spans="1:12" ht="15">
      <c r="A46" s="111" t="s">
        <v>115</v>
      </c>
      <c r="B46" s="114">
        <v>42.5</v>
      </c>
      <c r="C46" s="113" t="s">
        <v>218</v>
      </c>
      <c r="D46" s="114">
        <v>42.3</v>
      </c>
      <c r="E46" s="113" t="s">
        <v>218</v>
      </c>
      <c r="G46" s="109"/>
      <c r="H46" s="119"/>
      <c r="I46" s="109"/>
      <c r="J46" s="118"/>
      <c r="K46" s="118"/>
      <c r="L46" s="118"/>
    </row>
    <row r="47" spans="1:12" ht="15">
      <c r="A47" s="111" t="s">
        <v>77</v>
      </c>
      <c r="B47" s="114">
        <v>42.9</v>
      </c>
      <c r="C47" s="113" t="s">
        <v>218</v>
      </c>
      <c r="D47" s="114">
        <v>42.8</v>
      </c>
      <c r="E47" s="113" t="s">
        <v>218</v>
      </c>
      <c r="G47" s="109"/>
      <c r="H47" s="119"/>
      <c r="I47" s="109"/>
      <c r="J47" s="118"/>
      <c r="K47" s="118"/>
      <c r="L47" s="118"/>
    </row>
    <row r="48" spans="1:12" ht="15">
      <c r="A48" s="111" t="s">
        <v>45</v>
      </c>
      <c r="B48" s="114">
        <v>46.4</v>
      </c>
      <c r="C48" s="113" t="s">
        <v>218</v>
      </c>
      <c r="D48" s="114">
        <v>45.7</v>
      </c>
      <c r="E48" s="113" t="s">
        <v>218</v>
      </c>
      <c r="G48" s="109"/>
      <c r="H48" s="119"/>
      <c r="I48" s="109"/>
      <c r="J48" s="118"/>
      <c r="K48" s="118"/>
      <c r="L48" s="118"/>
    </row>
    <row r="49" spans="7:12" ht="14.25">
      <c r="G49" s="118"/>
      <c r="H49" s="118"/>
      <c r="I49" s="118"/>
      <c r="J49" s="118"/>
      <c r="K49" s="118"/>
      <c r="L49" s="118"/>
    </row>
    <row r="50" spans="1:12" ht="14.25">
      <c r="A50" s="109" t="s">
        <v>220</v>
      </c>
      <c r="E50" s="109" t="s">
        <v>47</v>
      </c>
      <c r="G50" s="109"/>
      <c r="H50" s="118"/>
      <c r="I50" s="118"/>
      <c r="J50" s="118"/>
      <c r="K50" s="118"/>
      <c r="L50" s="118"/>
    </row>
    <row r="51" spans="1:12" ht="14.25">
      <c r="A51" s="109" t="s">
        <v>219</v>
      </c>
      <c r="B51" s="109" t="s">
        <v>221</v>
      </c>
      <c r="E51" s="109" t="s">
        <v>46</v>
      </c>
      <c r="F51" s="109" t="s">
        <v>48</v>
      </c>
      <c r="G51" s="109"/>
      <c r="H51" s="109"/>
      <c r="I51" s="118"/>
      <c r="J51" s="118"/>
      <c r="K51" s="118"/>
      <c r="L51" s="118"/>
    </row>
    <row r="52" spans="1:12" ht="14.25">
      <c r="A52" s="109" t="s">
        <v>222</v>
      </c>
      <c r="B52" s="109" t="s">
        <v>223</v>
      </c>
      <c r="G52" s="109"/>
      <c r="H52" s="109"/>
      <c r="I52" s="118"/>
      <c r="J52" s="118"/>
      <c r="K52" s="118"/>
      <c r="L52" s="118"/>
    </row>
    <row r="53" spans="1:12" ht="14.25">
      <c r="A53" s="109" t="s">
        <v>224</v>
      </c>
      <c r="B53" s="109" t="s">
        <v>225</v>
      </c>
      <c r="G53" s="109"/>
      <c r="H53" s="109"/>
      <c r="I53" s="118"/>
      <c r="J53" s="118"/>
      <c r="K53" s="118"/>
      <c r="L53" s="118"/>
    </row>
    <row r="54" spans="1:12" ht="14.25">
      <c r="A54" s="109" t="s">
        <v>226</v>
      </c>
      <c r="B54" s="109" t="s">
        <v>227</v>
      </c>
      <c r="G54" s="109"/>
      <c r="H54" s="109"/>
      <c r="I54" s="118"/>
      <c r="J54" s="118"/>
      <c r="K54" s="118"/>
      <c r="L54" s="118"/>
    </row>
    <row r="55" spans="1:12" ht="14.25">
      <c r="A55" s="109" t="s">
        <v>228</v>
      </c>
      <c r="B55" s="109" t="s">
        <v>229</v>
      </c>
      <c r="G55" s="109"/>
      <c r="H55" s="109"/>
      <c r="I55" s="118"/>
      <c r="J55" s="118"/>
      <c r="K55" s="118"/>
      <c r="L55" s="118"/>
    </row>
    <row r="56" spans="1:12" ht="14.25">
      <c r="A56" s="109" t="s">
        <v>230</v>
      </c>
      <c r="B56" s="109" t="s">
        <v>231</v>
      </c>
      <c r="G56" s="109"/>
      <c r="H56" s="109"/>
      <c r="I56" s="118"/>
      <c r="J56" s="118"/>
      <c r="K56" s="118"/>
      <c r="L56" s="118"/>
    </row>
    <row r="57" spans="1:12" ht="14.25">
      <c r="A57" s="109" t="s">
        <v>232</v>
      </c>
      <c r="B57" s="109" t="s">
        <v>233</v>
      </c>
      <c r="G57" s="109"/>
      <c r="H57" s="109"/>
      <c r="I57" s="118"/>
      <c r="J57" s="118"/>
      <c r="K57" s="118"/>
      <c r="L57" s="118"/>
    </row>
    <row r="58" spans="1:12" ht="14.25">
      <c r="A58" s="109" t="s">
        <v>234</v>
      </c>
      <c r="B58" s="109" t="s">
        <v>235</v>
      </c>
      <c r="G58" s="109"/>
      <c r="H58" s="109"/>
      <c r="I58" s="118"/>
      <c r="J58" s="118"/>
      <c r="K58" s="118"/>
      <c r="L58" s="118"/>
    </row>
    <row r="59" spans="1:12" ht="14.25">
      <c r="A59" s="109" t="s">
        <v>236</v>
      </c>
      <c r="B59" s="109" t="s">
        <v>237</v>
      </c>
      <c r="G59" s="109"/>
      <c r="H59" s="109"/>
      <c r="I59" s="118"/>
      <c r="J59" s="118"/>
      <c r="K59" s="118"/>
      <c r="L59" s="118"/>
    </row>
    <row r="60" spans="1:12" ht="14.25">
      <c r="A60" s="109" t="s">
        <v>238</v>
      </c>
      <c r="B60" s="109" t="s">
        <v>239</v>
      </c>
      <c r="G60" s="109"/>
      <c r="H60" s="109"/>
      <c r="I60" s="118"/>
      <c r="J60" s="118"/>
      <c r="K60" s="118"/>
      <c r="L60" s="118"/>
    </row>
    <row r="61" spans="1:12" ht="14.25">
      <c r="A61" s="109" t="s">
        <v>240</v>
      </c>
      <c r="B61" s="109" t="s">
        <v>241</v>
      </c>
      <c r="G61" s="109"/>
      <c r="H61" s="109"/>
      <c r="I61" s="118"/>
      <c r="J61" s="118"/>
      <c r="K61" s="118"/>
      <c r="L61" s="118"/>
    </row>
    <row r="62" spans="7:12" ht="14.25">
      <c r="G62" s="118"/>
      <c r="H62" s="118"/>
      <c r="I62" s="118"/>
      <c r="J62" s="118"/>
      <c r="K62" s="118"/>
      <c r="L62" s="118"/>
    </row>
    <row r="63" spans="7:12" ht="14.25">
      <c r="G63" s="109"/>
      <c r="H63" s="109"/>
      <c r="I63" s="118"/>
      <c r="J63" s="118"/>
      <c r="K63" s="118"/>
      <c r="L63" s="118"/>
    </row>
    <row r="64" spans="7:12" ht="14.25">
      <c r="G64" s="109"/>
      <c r="H64" s="109"/>
      <c r="I64" s="118"/>
      <c r="J64" s="118"/>
      <c r="K64" s="118"/>
      <c r="L64" s="118"/>
    </row>
    <row r="65" spans="7:10" ht="14.25">
      <c r="G65" s="109"/>
      <c r="H65" s="109"/>
      <c r="I65" s="118"/>
      <c r="J65" s="118"/>
    </row>
    <row r="66" spans="7:10" ht="14.25">
      <c r="G66" s="109"/>
      <c r="H66" s="109"/>
      <c r="I66" s="118"/>
      <c r="J66" s="118"/>
    </row>
    <row r="67" spans="7:10" ht="14.25">
      <c r="G67" s="109"/>
      <c r="H67" s="109"/>
      <c r="I67" s="118"/>
      <c r="J67" s="118"/>
    </row>
    <row r="68" spans="7:10" ht="14.25">
      <c r="G68" s="118"/>
      <c r="H68" s="118"/>
      <c r="I68" s="118"/>
      <c r="J68" s="118"/>
    </row>
    <row r="69" spans="7:10" ht="14.25">
      <c r="G69" s="109"/>
      <c r="H69" s="109"/>
      <c r="I69" s="109"/>
      <c r="J69" s="118"/>
    </row>
    <row r="70" spans="7:10" ht="14.25">
      <c r="G70" s="109"/>
      <c r="H70" s="119"/>
      <c r="I70" s="109"/>
      <c r="J70" s="118"/>
    </row>
    <row r="71" spans="7:10" ht="14.25">
      <c r="G71" s="109"/>
      <c r="H71" s="119"/>
      <c r="I71" s="109"/>
      <c r="J71" s="118"/>
    </row>
    <row r="72" spans="7:10" ht="14.25">
      <c r="G72" s="109"/>
      <c r="H72" s="119"/>
      <c r="I72" s="109"/>
      <c r="J72" s="118"/>
    </row>
    <row r="73" spans="7:10" ht="14.25">
      <c r="G73" s="109"/>
      <c r="H73" s="119"/>
      <c r="I73" s="109"/>
      <c r="J73" s="118"/>
    </row>
    <row r="74" spans="7:10" ht="14.25">
      <c r="G74" s="109"/>
      <c r="H74" s="119"/>
      <c r="I74" s="109"/>
      <c r="J74" s="118"/>
    </row>
    <row r="75" spans="7:10" ht="14.25">
      <c r="G75" s="109"/>
      <c r="H75" s="119"/>
      <c r="I75" s="109"/>
      <c r="J75" s="118"/>
    </row>
    <row r="76" spans="7:10" ht="14.25">
      <c r="G76" s="109"/>
      <c r="H76" s="119"/>
      <c r="I76" s="109"/>
      <c r="J76" s="118"/>
    </row>
    <row r="77" spans="7:10" ht="14.25">
      <c r="G77" s="109"/>
      <c r="H77" s="119"/>
      <c r="I77" s="109"/>
      <c r="J77" s="118"/>
    </row>
    <row r="78" spans="7:10" ht="14.25">
      <c r="G78" s="109"/>
      <c r="H78" s="119"/>
      <c r="I78" s="109"/>
      <c r="J78" s="118"/>
    </row>
    <row r="79" spans="7:10" ht="14.25">
      <c r="G79" s="109"/>
      <c r="H79" s="119"/>
      <c r="I79" s="109"/>
      <c r="J79" s="118"/>
    </row>
    <row r="80" spans="7:10" ht="14.25">
      <c r="G80" s="109"/>
      <c r="H80" s="119"/>
      <c r="I80" s="109"/>
      <c r="J80" s="118"/>
    </row>
    <row r="81" spans="7:10" ht="14.25">
      <c r="G81" s="109"/>
      <c r="H81" s="119"/>
      <c r="I81" s="109"/>
      <c r="J81" s="118"/>
    </row>
    <row r="82" spans="7:10" ht="14.25">
      <c r="G82" s="109"/>
      <c r="H82" s="119"/>
      <c r="I82" s="109"/>
      <c r="J82" s="118"/>
    </row>
    <row r="83" spans="7:10" ht="14.25">
      <c r="G83" s="109"/>
      <c r="H83" s="119"/>
      <c r="I83" s="109"/>
      <c r="J83" s="118"/>
    </row>
    <row r="84" spans="7:10" ht="14.25">
      <c r="G84" s="109"/>
      <c r="H84" s="119"/>
      <c r="I84" s="109"/>
      <c r="J84" s="118"/>
    </row>
    <row r="85" spans="7:10" ht="14.25">
      <c r="G85" s="109"/>
      <c r="H85" s="119"/>
      <c r="I85" s="109"/>
      <c r="J85" s="118"/>
    </row>
    <row r="86" spans="7:10" ht="14.25">
      <c r="G86" s="109"/>
      <c r="H86" s="119"/>
      <c r="I86" s="109"/>
      <c r="J86" s="118"/>
    </row>
    <row r="87" spans="7:10" ht="14.25">
      <c r="G87" s="109"/>
      <c r="H87" s="119"/>
      <c r="I87" s="109"/>
      <c r="J87" s="118"/>
    </row>
    <row r="88" spans="7:10" ht="14.25">
      <c r="G88" s="109"/>
      <c r="H88" s="119"/>
      <c r="I88" s="109"/>
      <c r="J88" s="118"/>
    </row>
    <row r="89" spans="7:10" ht="14.25">
      <c r="G89" s="109"/>
      <c r="H89" s="119"/>
      <c r="I89" s="109"/>
      <c r="J89" s="118"/>
    </row>
    <row r="90" spans="7:10" ht="14.25">
      <c r="G90" s="109"/>
      <c r="H90" s="119"/>
      <c r="I90" s="109"/>
      <c r="J90" s="118"/>
    </row>
    <row r="91" spans="7:10" ht="14.25">
      <c r="G91" s="109"/>
      <c r="H91" s="119"/>
      <c r="I91" s="109"/>
      <c r="J91" s="118"/>
    </row>
    <row r="92" spans="7:10" ht="14.25">
      <c r="G92" s="109"/>
      <c r="H92" s="119"/>
      <c r="I92" s="109"/>
      <c r="J92" s="118"/>
    </row>
    <row r="93" spans="7:10" ht="14.25">
      <c r="G93" s="109"/>
      <c r="H93" s="119"/>
      <c r="I93" s="109"/>
      <c r="J93" s="118"/>
    </row>
    <row r="94" spans="7:10" ht="14.25">
      <c r="G94" s="109"/>
      <c r="H94" s="119"/>
      <c r="I94" s="109"/>
      <c r="J94" s="118"/>
    </row>
    <row r="95" spans="7:10" ht="14.25">
      <c r="G95" s="109"/>
      <c r="H95" s="119"/>
      <c r="I95" s="109"/>
      <c r="J95" s="118"/>
    </row>
    <row r="96" spans="7:10" ht="14.25">
      <c r="G96" s="109"/>
      <c r="H96" s="119"/>
      <c r="I96" s="109"/>
      <c r="J96" s="118"/>
    </row>
    <row r="97" spans="7:10" ht="14.25">
      <c r="G97" s="109"/>
      <c r="H97" s="119"/>
      <c r="I97" s="109"/>
      <c r="J97" s="118"/>
    </row>
    <row r="98" spans="7:10" ht="14.25">
      <c r="G98" s="109"/>
      <c r="H98" s="119"/>
      <c r="I98" s="109"/>
      <c r="J98" s="118"/>
    </row>
    <row r="99" spans="7:10" ht="14.25">
      <c r="G99" s="109"/>
      <c r="H99" s="119"/>
      <c r="I99" s="109"/>
      <c r="J99" s="118"/>
    </row>
    <row r="100" spans="7:10" ht="14.25">
      <c r="G100" s="109"/>
      <c r="H100" s="119"/>
      <c r="I100" s="109"/>
      <c r="J100" s="118"/>
    </row>
    <row r="101" spans="7:10" ht="14.25">
      <c r="G101" s="109"/>
      <c r="H101" s="119"/>
      <c r="I101" s="109"/>
      <c r="J101" s="118"/>
    </row>
    <row r="102" spans="7:10" ht="14.25">
      <c r="G102" s="109"/>
      <c r="H102" s="119"/>
      <c r="I102" s="109"/>
      <c r="J102" s="118"/>
    </row>
    <row r="103" spans="7:10" ht="14.25">
      <c r="G103" s="109"/>
      <c r="H103" s="119"/>
      <c r="I103" s="109"/>
      <c r="J103" s="118"/>
    </row>
    <row r="104" spans="7:10" ht="14.25">
      <c r="G104" s="109"/>
      <c r="H104" s="119"/>
      <c r="I104" s="109"/>
      <c r="J104" s="118"/>
    </row>
    <row r="105" spans="7:10" ht="14.25">
      <c r="G105" s="109"/>
      <c r="H105" s="119"/>
      <c r="I105" s="109"/>
      <c r="J105" s="118"/>
    </row>
    <row r="106" spans="7:10" ht="14.25">
      <c r="G106" s="118"/>
      <c r="H106" s="118"/>
      <c r="I106" s="118"/>
      <c r="J106" s="118"/>
    </row>
    <row r="107" spans="7:10" ht="14.25">
      <c r="G107" s="118"/>
      <c r="H107" s="118"/>
      <c r="I107" s="118"/>
      <c r="J107" s="11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 topLeftCell="A19">
      <selection activeCell="D38" sqref="D38"/>
    </sheetView>
  </sheetViews>
  <sheetFormatPr defaultColWidth="9.00390625" defaultRowHeight="14.25"/>
  <sheetData>
    <row r="1" ht="14.25">
      <c r="A1" s="126" t="s">
        <v>211</v>
      </c>
    </row>
    <row r="3" spans="1:13" ht="14.25">
      <c r="A3" s="109" t="s">
        <v>1</v>
      </c>
      <c r="B3" s="3">
        <v>43858.84180422453</v>
      </c>
      <c r="G3" s="120"/>
      <c r="H3" s="121"/>
      <c r="I3" s="118"/>
      <c r="J3" s="118"/>
      <c r="K3" s="118"/>
      <c r="L3" s="118"/>
      <c r="M3" s="118"/>
    </row>
    <row r="4" spans="1:13" ht="14.25">
      <c r="A4" s="109" t="s">
        <v>2</v>
      </c>
      <c r="B4" s="109" t="s">
        <v>3</v>
      </c>
      <c r="G4" s="120"/>
      <c r="H4" s="120"/>
      <c r="I4" s="118"/>
      <c r="J4" s="118"/>
      <c r="K4" s="118"/>
      <c r="L4" s="118"/>
      <c r="M4" s="118"/>
    </row>
    <row r="5" spans="7:13" ht="14.25">
      <c r="G5" s="118"/>
      <c r="H5" s="118"/>
      <c r="I5" s="118"/>
      <c r="J5" s="118"/>
      <c r="K5" s="118"/>
      <c r="L5" s="118"/>
      <c r="M5" s="118"/>
    </row>
    <row r="6" spans="1:13" ht="14.25">
      <c r="A6" s="109" t="s">
        <v>65</v>
      </c>
      <c r="B6" s="109" t="s">
        <v>5</v>
      </c>
      <c r="G6" s="120"/>
      <c r="H6" s="120"/>
      <c r="I6" s="118"/>
      <c r="J6" s="118"/>
      <c r="K6" s="118"/>
      <c r="L6" s="118"/>
      <c r="M6" s="118"/>
    </row>
    <row r="7" spans="1:13" ht="14.25">
      <c r="A7" s="109" t="s">
        <v>212</v>
      </c>
      <c r="B7" s="109" t="s">
        <v>242</v>
      </c>
      <c r="G7" s="120"/>
      <c r="H7" s="120"/>
      <c r="I7" s="118"/>
      <c r="J7" s="118"/>
      <c r="K7" s="118"/>
      <c r="L7" s="118"/>
      <c r="M7" s="118"/>
    </row>
    <row r="8" spans="1:13" ht="14.25">
      <c r="A8" s="109" t="s">
        <v>86</v>
      </c>
      <c r="B8" s="109" t="s">
        <v>82</v>
      </c>
      <c r="G8" s="120"/>
      <c r="H8" s="120"/>
      <c r="I8" s="118"/>
      <c r="J8" s="118"/>
      <c r="K8" s="118"/>
      <c r="L8" s="118"/>
      <c r="M8" s="118"/>
    </row>
    <row r="9" spans="1:13" ht="14.25">
      <c r="A9" s="109" t="s">
        <v>214</v>
      </c>
      <c r="B9" s="109" t="s">
        <v>215</v>
      </c>
      <c r="G9" s="120"/>
      <c r="H9" s="120"/>
      <c r="I9" s="118"/>
      <c r="J9" s="118"/>
      <c r="K9" s="118"/>
      <c r="L9" s="118"/>
      <c r="M9" s="118"/>
    </row>
    <row r="10" spans="1:13" ht="14.25">
      <c r="A10" s="109" t="s">
        <v>62</v>
      </c>
      <c r="B10" s="109" t="s">
        <v>216</v>
      </c>
      <c r="G10" s="120"/>
      <c r="H10" s="120"/>
      <c r="I10" s="118"/>
      <c r="J10" s="118"/>
      <c r="K10" s="118"/>
      <c r="L10" s="118"/>
      <c r="M10" s="118"/>
    </row>
    <row r="11" spans="7:13" ht="14.25">
      <c r="G11" s="118"/>
      <c r="H11" s="118"/>
      <c r="I11" s="118"/>
      <c r="J11" s="118"/>
      <c r="K11" s="118"/>
      <c r="L11" s="118"/>
      <c r="M11" s="118"/>
    </row>
    <row r="12" spans="1:13" ht="14.25">
      <c r="A12" s="111" t="s">
        <v>102</v>
      </c>
      <c r="B12" s="111" t="s">
        <v>8</v>
      </c>
      <c r="C12" s="111" t="s">
        <v>217</v>
      </c>
      <c r="D12" s="111" t="s">
        <v>132</v>
      </c>
      <c r="E12" s="111" t="s">
        <v>217</v>
      </c>
      <c r="G12" s="120"/>
      <c r="H12" s="120"/>
      <c r="I12" s="120"/>
      <c r="J12" s="118"/>
      <c r="K12" s="118"/>
      <c r="L12" s="118"/>
      <c r="M12" s="118"/>
    </row>
    <row r="13" spans="1:13" ht="14.25">
      <c r="A13" s="122" t="s">
        <v>133</v>
      </c>
      <c r="B13" s="122">
        <v>40.2</v>
      </c>
      <c r="C13" s="122" t="s">
        <v>218</v>
      </c>
      <c r="D13" s="122">
        <v>40.2</v>
      </c>
      <c r="E13" s="113" t="s">
        <v>218</v>
      </c>
      <c r="G13" s="120"/>
      <c r="H13" s="127"/>
      <c r="I13" s="120"/>
      <c r="J13" s="118"/>
      <c r="K13" s="118"/>
      <c r="L13" s="118"/>
      <c r="M13" s="118"/>
    </row>
    <row r="14" spans="1:13" ht="14.25">
      <c r="A14" s="122" t="s">
        <v>13</v>
      </c>
      <c r="B14" s="122">
        <v>39.1</v>
      </c>
      <c r="C14" s="122" t="s">
        <v>219</v>
      </c>
      <c r="D14" s="122">
        <v>39.1</v>
      </c>
      <c r="E14" s="113" t="s">
        <v>218</v>
      </c>
      <c r="G14" s="120"/>
      <c r="H14" s="127"/>
      <c r="I14" s="120"/>
      <c r="J14" s="118"/>
      <c r="K14" s="118"/>
      <c r="L14" s="118"/>
      <c r="M14" s="118"/>
    </row>
    <row r="15" spans="1:13" ht="15">
      <c r="A15" s="111" t="s">
        <v>14</v>
      </c>
      <c r="B15" s="123">
        <v>40.9</v>
      </c>
      <c r="C15" s="122" t="s">
        <v>218</v>
      </c>
      <c r="D15" s="123">
        <v>40.8</v>
      </c>
      <c r="E15" s="113" t="s">
        <v>218</v>
      </c>
      <c r="G15" s="120"/>
      <c r="H15" s="127"/>
      <c r="I15" s="120"/>
      <c r="J15" s="118"/>
      <c r="K15" s="118"/>
      <c r="L15" s="118"/>
      <c r="M15" s="118"/>
    </row>
    <row r="16" spans="1:13" ht="14.25">
      <c r="A16" s="122" t="s">
        <v>15</v>
      </c>
      <c r="B16" s="122">
        <v>40.7</v>
      </c>
      <c r="C16" s="122" t="s">
        <v>218</v>
      </c>
      <c r="D16" s="122">
        <v>40.7</v>
      </c>
      <c r="E16" s="113" t="s">
        <v>218</v>
      </c>
      <c r="G16" s="120"/>
      <c r="H16" s="127"/>
      <c r="I16" s="120"/>
      <c r="J16" s="118"/>
      <c r="K16" s="118"/>
      <c r="L16" s="118"/>
      <c r="M16" s="118"/>
    </row>
    <row r="17" spans="1:13" ht="14.25">
      <c r="A17" s="122" t="s">
        <v>16</v>
      </c>
      <c r="B17" s="122">
        <v>37.8</v>
      </c>
      <c r="C17" s="122" t="s">
        <v>219</v>
      </c>
      <c r="D17" s="122">
        <v>37.8</v>
      </c>
      <c r="E17" s="113" t="s">
        <v>218</v>
      </c>
      <c r="G17" s="120"/>
      <c r="H17" s="127"/>
      <c r="I17" s="120"/>
      <c r="J17" s="118"/>
      <c r="K17" s="118"/>
      <c r="L17" s="118"/>
      <c r="M17" s="118"/>
    </row>
    <row r="18" spans="1:13" ht="15">
      <c r="A18" s="111" t="s">
        <v>17</v>
      </c>
      <c r="B18" s="123">
        <v>40.3</v>
      </c>
      <c r="C18" s="122" t="s">
        <v>218</v>
      </c>
      <c r="D18" s="123">
        <v>40.2</v>
      </c>
      <c r="E18" s="113" t="s">
        <v>218</v>
      </c>
      <c r="G18" s="120"/>
      <c r="H18" s="127"/>
      <c r="I18" s="120"/>
      <c r="J18" s="118"/>
      <c r="K18" s="118"/>
      <c r="L18" s="118"/>
      <c r="M18" s="118"/>
    </row>
    <row r="19" spans="1:13" ht="14.25">
      <c r="A19" s="122" t="s">
        <v>18</v>
      </c>
      <c r="B19" s="122">
        <v>40.3</v>
      </c>
      <c r="C19" s="122" t="s">
        <v>218</v>
      </c>
      <c r="D19" s="122">
        <v>40.3</v>
      </c>
      <c r="E19" s="113" t="s">
        <v>218</v>
      </c>
      <c r="G19" s="120"/>
      <c r="H19" s="127"/>
      <c r="I19" s="120"/>
      <c r="J19" s="118"/>
      <c r="K19" s="118"/>
      <c r="L19" s="118"/>
      <c r="M19" s="118"/>
    </row>
    <row r="20" spans="1:13" ht="15">
      <c r="A20" s="111" t="s">
        <v>19</v>
      </c>
      <c r="B20" s="124">
        <v>39.2</v>
      </c>
      <c r="C20" s="122" t="s">
        <v>219</v>
      </c>
      <c r="D20" s="124">
        <v>39.3</v>
      </c>
      <c r="E20" s="113" t="s">
        <v>218</v>
      </c>
      <c r="G20" s="120"/>
      <c r="H20" s="127"/>
      <c r="I20" s="120"/>
      <c r="J20" s="118"/>
      <c r="K20" s="118"/>
      <c r="L20" s="118"/>
      <c r="M20" s="118"/>
    </row>
    <row r="21" spans="1:13" ht="15">
      <c r="A21" s="111" t="s">
        <v>20</v>
      </c>
      <c r="B21" s="123">
        <v>41</v>
      </c>
      <c r="C21" s="122" t="s">
        <v>218</v>
      </c>
      <c r="D21" s="123">
        <v>40.9</v>
      </c>
      <c r="E21" s="113" t="s">
        <v>218</v>
      </c>
      <c r="G21" s="120"/>
      <c r="H21" s="127"/>
      <c r="I21" s="120"/>
      <c r="J21" s="118"/>
      <c r="K21" s="118"/>
      <c r="L21" s="118"/>
      <c r="M21" s="118"/>
    </row>
    <row r="22" spans="1:13" ht="15">
      <c r="A22" s="111" t="s">
        <v>21</v>
      </c>
      <c r="B22" s="124">
        <v>39.8</v>
      </c>
      <c r="C22" s="122" t="s">
        <v>218</v>
      </c>
      <c r="D22" s="124">
        <v>39.7</v>
      </c>
      <c r="E22" s="113" t="s">
        <v>218</v>
      </c>
      <c r="G22" s="120"/>
      <c r="H22" s="127"/>
      <c r="I22" s="120"/>
      <c r="J22" s="118"/>
      <c r="K22" s="118"/>
      <c r="L22" s="118"/>
      <c r="M22" s="118"/>
    </row>
    <row r="23" spans="1:13" ht="14.25">
      <c r="A23" s="122" t="s">
        <v>22</v>
      </c>
      <c r="B23" s="122">
        <v>39.1</v>
      </c>
      <c r="C23" s="122" t="s">
        <v>218</v>
      </c>
      <c r="D23" s="122">
        <v>39.1</v>
      </c>
      <c r="E23" s="113" t="s">
        <v>218</v>
      </c>
      <c r="G23" s="120"/>
      <c r="H23" s="127"/>
      <c r="I23" s="120"/>
      <c r="J23" s="118"/>
      <c r="K23" s="118"/>
      <c r="L23" s="118"/>
      <c r="M23" s="118"/>
    </row>
    <row r="24" spans="1:13" ht="14.25">
      <c r="A24" s="122" t="s">
        <v>23</v>
      </c>
      <c r="B24" s="122">
        <v>40.4</v>
      </c>
      <c r="C24" s="122" t="s">
        <v>218</v>
      </c>
      <c r="D24" s="122">
        <v>40.4</v>
      </c>
      <c r="E24" s="113" t="s">
        <v>218</v>
      </c>
      <c r="G24" s="120"/>
      <c r="H24" s="127"/>
      <c r="I24" s="120"/>
      <c r="J24" s="118"/>
      <c r="K24" s="118"/>
      <c r="L24" s="118"/>
      <c r="M24" s="118"/>
    </row>
    <row r="25" spans="1:13" ht="14.25">
      <c r="A25" s="122" t="s">
        <v>24</v>
      </c>
      <c r="B25" s="122">
        <v>39</v>
      </c>
      <c r="C25" s="122" t="s">
        <v>218</v>
      </c>
      <c r="D25" s="122">
        <v>39</v>
      </c>
      <c r="E25" s="113" t="s">
        <v>218</v>
      </c>
      <c r="G25" s="120"/>
      <c r="H25" s="127"/>
      <c r="I25" s="120"/>
      <c r="J25" s="118"/>
      <c r="K25" s="118"/>
      <c r="L25" s="118"/>
      <c r="M25" s="118"/>
    </row>
    <row r="26" spans="1:13" ht="15">
      <c r="A26" s="111" t="s">
        <v>25</v>
      </c>
      <c r="B26" s="123">
        <v>41.6</v>
      </c>
      <c r="C26" s="122" t="s">
        <v>218</v>
      </c>
      <c r="D26" s="123">
        <v>41.3</v>
      </c>
      <c r="E26" s="113" t="s">
        <v>218</v>
      </c>
      <c r="G26" s="120"/>
      <c r="H26" s="127"/>
      <c r="I26" s="120"/>
      <c r="J26" s="118"/>
      <c r="K26" s="118"/>
      <c r="L26" s="118"/>
      <c r="M26" s="118"/>
    </row>
    <row r="27" spans="1:13" ht="14.25">
      <c r="A27" s="122" t="s">
        <v>26</v>
      </c>
      <c r="B27" s="122">
        <v>40.3</v>
      </c>
      <c r="C27" s="122" t="s">
        <v>218</v>
      </c>
      <c r="D27" s="122">
        <v>40.3</v>
      </c>
      <c r="E27" s="113" t="s">
        <v>218</v>
      </c>
      <c r="G27" s="120"/>
      <c r="H27" s="127"/>
      <c r="I27" s="120"/>
      <c r="J27" s="118"/>
      <c r="K27" s="118"/>
      <c r="L27" s="118"/>
      <c r="M27" s="118"/>
    </row>
    <row r="28" spans="1:13" ht="15">
      <c r="A28" s="111" t="s">
        <v>27</v>
      </c>
      <c r="B28" s="124">
        <v>39.8</v>
      </c>
      <c r="C28" s="122" t="s">
        <v>218</v>
      </c>
      <c r="D28" s="124">
        <v>39.9</v>
      </c>
      <c r="E28" s="113" t="s">
        <v>218</v>
      </c>
      <c r="G28" s="120"/>
      <c r="H28" s="127"/>
      <c r="I28" s="120"/>
      <c r="J28" s="118"/>
      <c r="K28" s="118"/>
      <c r="L28" s="118"/>
      <c r="M28" s="118"/>
    </row>
    <row r="29" spans="1:13" ht="15">
      <c r="A29" s="111" t="s">
        <v>28</v>
      </c>
      <c r="B29" s="123">
        <v>40.5</v>
      </c>
      <c r="C29" s="122" t="s">
        <v>218</v>
      </c>
      <c r="D29" s="123">
        <v>40.2</v>
      </c>
      <c r="E29" s="113" t="s">
        <v>218</v>
      </c>
      <c r="G29" s="120"/>
      <c r="H29" s="127"/>
      <c r="I29" s="120"/>
      <c r="J29" s="118"/>
      <c r="K29" s="118"/>
      <c r="L29" s="118"/>
      <c r="M29" s="118"/>
    </row>
    <row r="30" spans="1:13" ht="15">
      <c r="A30" s="111" t="s">
        <v>29</v>
      </c>
      <c r="B30" s="123">
        <v>40.5</v>
      </c>
      <c r="C30" s="122" t="s">
        <v>218</v>
      </c>
      <c r="D30" s="123">
        <v>40.4</v>
      </c>
      <c r="E30" s="113" t="s">
        <v>218</v>
      </c>
      <c r="G30" s="120"/>
      <c r="H30" s="127"/>
      <c r="I30" s="120"/>
      <c r="J30" s="118"/>
      <c r="K30" s="118"/>
      <c r="L30" s="118"/>
      <c r="M30" s="118"/>
    </row>
    <row r="31" spans="1:13" ht="15">
      <c r="A31" s="111" t="s">
        <v>30</v>
      </c>
      <c r="B31" s="123">
        <v>40.6</v>
      </c>
      <c r="C31" s="122" t="s">
        <v>218</v>
      </c>
      <c r="D31" s="123">
        <v>40.8</v>
      </c>
      <c r="E31" s="113" t="s">
        <v>218</v>
      </c>
      <c r="G31" s="120"/>
      <c r="H31" s="127"/>
      <c r="I31" s="120"/>
      <c r="J31" s="118"/>
      <c r="K31" s="118"/>
      <c r="L31" s="118"/>
      <c r="M31" s="118"/>
    </row>
    <row r="32" spans="1:13" ht="15">
      <c r="A32" s="122" t="s">
        <v>31</v>
      </c>
      <c r="B32" s="122">
        <v>39</v>
      </c>
      <c r="C32" s="122" t="s">
        <v>218</v>
      </c>
      <c r="D32" s="124">
        <v>39</v>
      </c>
      <c r="E32" s="113" t="s">
        <v>218</v>
      </c>
      <c r="G32" s="120"/>
      <c r="H32" s="127"/>
      <c r="I32" s="120"/>
      <c r="J32" s="118"/>
      <c r="K32" s="118"/>
      <c r="L32" s="118"/>
      <c r="M32" s="118"/>
    </row>
    <row r="33" spans="1:13" ht="15">
      <c r="A33" s="111" t="s">
        <v>32</v>
      </c>
      <c r="B33" s="123">
        <v>41.3</v>
      </c>
      <c r="C33" s="122" t="s">
        <v>218</v>
      </c>
      <c r="D33" s="123">
        <v>41.2</v>
      </c>
      <c r="E33" s="113" t="s">
        <v>218</v>
      </c>
      <c r="G33" s="120"/>
      <c r="H33" s="127"/>
      <c r="I33" s="120"/>
      <c r="J33" s="118"/>
      <c r="K33" s="118"/>
      <c r="L33" s="118"/>
      <c r="M33" s="118"/>
    </row>
    <row r="34" spans="1:13" ht="14.25">
      <c r="A34" s="122" t="s">
        <v>33</v>
      </c>
      <c r="B34" s="122">
        <v>40.9</v>
      </c>
      <c r="C34" s="122" t="s">
        <v>218</v>
      </c>
      <c r="D34" s="122">
        <v>40.9</v>
      </c>
      <c r="E34" s="113" t="s">
        <v>218</v>
      </c>
      <c r="G34" s="120"/>
      <c r="H34" s="127"/>
      <c r="I34" s="120"/>
      <c r="J34" s="118"/>
      <c r="K34" s="118"/>
      <c r="L34" s="118"/>
      <c r="M34" s="118"/>
    </row>
    <row r="35" spans="1:13" ht="15">
      <c r="A35" s="111" t="s">
        <v>34</v>
      </c>
      <c r="B35" s="123">
        <v>41</v>
      </c>
      <c r="C35" s="122" t="s">
        <v>218</v>
      </c>
      <c r="D35" s="123">
        <v>40.8</v>
      </c>
      <c r="E35" s="113" t="s">
        <v>218</v>
      </c>
      <c r="G35" s="120"/>
      <c r="H35" s="127"/>
      <c r="I35" s="120"/>
      <c r="J35" s="118"/>
      <c r="K35" s="118"/>
      <c r="L35" s="118"/>
      <c r="M35" s="118"/>
    </row>
    <row r="36" spans="1:13" ht="15">
      <c r="A36" s="111" t="s">
        <v>35</v>
      </c>
      <c r="B36" s="123">
        <v>40.6</v>
      </c>
      <c r="C36" s="122" t="s">
        <v>218</v>
      </c>
      <c r="D36" s="123">
        <v>40.5</v>
      </c>
      <c r="E36" s="113" t="s">
        <v>218</v>
      </c>
      <c r="G36" s="120"/>
      <c r="H36" s="127"/>
      <c r="I36" s="120"/>
      <c r="J36" s="118"/>
      <c r="K36" s="118"/>
      <c r="L36" s="118"/>
      <c r="M36" s="118"/>
    </row>
    <row r="37" spans="1:13" ht="15">
      <c r="A37" s="111" t="s">
        <v>36</v>
      </c>
      <c r="B37" s="123">
        <v>40.9</v>
      </c>
      <c r="C37" s="122" t="s">
        <v>218</v>
      </c>
      <c r="D37" s="123">
        <v>40.8</v>
      </c>
      <c r="E37" s="113" t="s">
        <v>218</v>
      </c>
      <c r="G37" s="120"/>
      <c r="H37" s="127"/>
      <c r="I37" s="120"/>
      <c r="J37" s="118"/>
      <c r="K37" s="118"/>
      <c r="L37" s="118"/>
      <c r="M37" s="118"/>
    </row>
    <row r="38" spans="1:13" ht="15">
      <c r="A38" s="111" t="s">
        <v>37</v>
      </c>
      <c r="B38" s="123">
        <v>40.5</v>
      </c>
      <c r="C38" s="122" t="s">
        <v>218</v>
      </c>
      <c r="D38" s="123">
        <v>40.4</v>
      </c>
      <c r="E38" s="113" t="s">
        <v>218</v>
      </c>
      <c r="G38" s="120"/>
      <c r="H38" s="127"/>
      <c r="I38" s="120"/>
      <c r="J38" s="118"/>
      <c r="K38" s="118"/>
      <c r="L38" s="118"/>
      <c r="M38" s="118"/>
    </row>
    <row r="39" spans="1:13" ht="15">
      <c r="A39" s="111" t="s">
        <v>38</v>
      </c>
      <c r="B39" s="124">
        <v>39.3</v>
      </c>
      <c r="C39" s="122" t="s">
        <v>218</v>
      </c>
      <c r="D39" s="124">
        <v>39.4</v>
      </c>
      <c r="E39" s="113" t="s">
        <v>218</v>
      </c>
      <c r="G39" s="120"/>
      <c r="H39" s="127"/>
      <c r="I39" s="120"/>
      <c r="J39" s="118"/>
      <c r="K39" s="118"/>
      <c r="L39" s="118"/>
      <c r="M39" s="118"/>
    </row>
    <row r="40" spans="1:13" ht="14.25">
      <c r="A40" s="122" t="s">
        <v>39</v>
      </c>
      <c r="B40" s="122">
        <v>39.9</v>
      </c>
      <c r="C40" s="122" t="s">
        <v>218</v>
      </c>
      <c r="D40" s="122">
        <v>39.9</v>
      </c>
      <c r="E40" s="113" t="s">
        <v>218</v>
      </c>
      <c r="G40" s="120"/>
      <c r="H40" s="127"/>
      <c r="I40" s="120"/>
      <c r="J40" s="118"/>
      <c r="K40" s="118"/>
      <c r="L40" s="118"/>
      <c r="M40" s="118"/>
    </row>
    <row r="41" spans="1:13" ht="15">
      <c r="A41" s="111" t="s">
        <v>40</v>
      </c>
      <c r="B41" s="125">
        <v>42.1</v>
      </c>
      <c r="C41" s="122" t="s">
        <v>218</v>
      </c>
      <c r="D41" s="125">
        <v>42</v>
      </c>
      <c r="E41" s="113" t="s">
        <v>218</v>
      </c>
      <c r="G41" s="120"/>
      <c r="H41" s="127"/>
      <c r="I41" s="120"/>
      <c r="J41" s="118"/>
      <c r="K41" s="118"/>
      <c r="L41" s="118"/>
      <c r="M41" s="118"/>
    </row>
    <row r="42" spans="1:13" ht="15">
      <c r="A42" s="111" t="s">
        <v>41</v>
      </c>
      <c r="B42" s="125">
        <v>44</v>
      </c>
      <c r="C42" s="122" t="s">
        <v>218</v>
      </c>
      <c r="D42" s="125">
        <v>43.8</v>
      </c>
      <c r="E42" s="113" t="s">
        <v>218</v>
      </c>
      <c r="G42" s="120"/>
      <c r="H42" s="127"/>
      <c r="I42" s="120"/>
      <c r="J42" s="118"/>
      <c r="K42" s="118"/>
      <c r="L42" s="118"/>
      <c r="M42" s="118"/>
    </row>
    <row r="43" spans="1:13" ht="14.25">
      <c r="A43" s="122" t="s">
        <v>42</v>
      </c>
      <c r="B43" s="122">
        <v>38.5</v>
      </c>
      <c r="C43" s="122" t="s">
        <v>218</v>
      </c>
      <c r="D43" s="122">
        <v>38.5</v>
      </c>
      <c r="E43" s="113" t="s">
        <v>218</v>
      </c>
      <c r="G43" s="120"/>
      <c r="H43" s="127"/>
      <c r="I43" s="120"/>
      <c r="J43" s="118"/>
      <c r="K43" s="118"/>
      <c r="L43" s="118"/>
      <c r="M43" s="118"/>
    </row>
    <row r="44" spans="1:13" ht="14.25">
      <c r="A44" s="122" t="s">
        <v>43</v>
      </c>
      <c r="B44" s="122">
        <v>41.8</v>
      </c>
      <c r="C44" s="122" t="s">
        <v>218</v>
      </c>
      <c r="D44" s="122">
        <v>41.8</v>
      </c>
      <c r="E44" s="113" t="s">
        <v>218</v>
      </c>
      <c r="G44" s="120"/>
      <c r="H44" s="127"/>
      <c r="I44" s="120"/>
      <c r="J44" s="118"/>
      <c r="K44" s="118"/>
      <c r="L44" s="118"/>
      <c r="M44" s="118"/>
    </row>
    <row r="45" spans="1:13" ht="15">
      <c r="A45" s="111" t="s">
        <v>44</v>
      </c>
      <c r="B45" s="125">
        <v>43.6</v>
      </c>
      <c r="C45" s="122" t="s">
        <v>218</v>
      </c>
      <c r="D45" s="125">
        <v>44.2</v>
      </c>
      <c r="E45" s="113" t="s">
        <v>218</v>
      </c>
      <c r="G45" s="120"/>
      <c r="H45" s="127"/>
      <c r="I45" s="120"/>
      <c r="J45" s="118"/>
      <c r="K45" s="118"/>
      <c r="L45" s="118"/>
      <c r="M45" s="118"/>
    </row>
    <row r="46" spans="1:13" ht="15">
      <c r="A46" s="111" t="s">
        <v>115</v>
      </c>
      <c r="B46" s="125">
        <v>42.3</v>
      </c>
      <c r="C46" s="122" t="s">
        <v>218</v>
      </c>
      <c r="D46" s="125">
        <v>42</v>
      </c>
      <c r="E46" s="113" t="s">
        <v>218</v>
      </c>
      <c r="G46" s="120"/>
      <c r="H46" s="127"/>
      <c r="I46" s="120"/>
      <c r="J46" s="118"/>
      <c r="K46" s="118"/>
      <c r="L46" s="118"/>
      <c r="M46" s="118"/>
    </row>
    <row r="47" spans="1:13" ht="15">
      <c r="A47" s="111" t="s">
        <v>77</v>
      </c>
      <c r="B47" s="125">
        <v>42.9</v>
      </c>
      <c r="C47" s="122" t="s">
        <v>218</v>
      </c>
      <c r="D47" s="125">
        <v>42.8</v>
      </c>
      <c r="E47" s="113" t="s">
        <v>218</v>
      </c>
      <c r="G47" s="120"/>
      <c r="H47" s="127"/>
      <c r="I47" s="120"/>
      <c r="J47" s="118"/>
      <c r="K47" s="118"/>
      <c r="L47" s="118"/>
      <c r="M47" s="118"/>
    </row>
    <row r="48" spans="1:13" ht="15">
      <c r="A48" s="111" t="s">
        <v>45</v>
      </c>
      <c r="B48" s="125">
        <v>49.1</v>
      </c>
      <c r="C48" s="122" t="s">
        <v>218</v>
      </c>
      <c r="D48" s="125">
        <v>48.5</v>
      </c>
      <c r="E48" s="113" t="s">
        <v>218</v>
      </c>
      <c r="G48" s="120"/>
      <c r="H48" s="127"/>
      <c r="I48" s="120"/>
      <c r="J48" s="118"/>
      <c r="K48" s="118"/>
      <c r="L48" s="118"/>
      <c r="M48" s="118"/>
    </row>
    <row r="49" spans="7:13" ht="14.25">
      <c r="G49" s="118"/>
      <c r="H49" s="118"/>
      <c r="I49" s="118"/>
      <c r="J49" s="118"/>
      <c r="K49" s="118"/>
      <c r="L49" s="118"/>
      <c r="M49" s="118"/>
    </row>
    <row r="50" spans="1:13" ht="14.25">
      <c r="A50" s="109" t="s">
        <v>220</v>
      </c>
      <c r="E50" s="109" t="s">
        <v>47</v>
      </c>
      <c r="G50" s="120"/>
      <c r="H50" s="118"/>
      <c r="I50" s="118"/>
      <c r="J50" s="118"/>
      <c r="K50" s="118"/>
      <c r="L50" s="118"/>
      <c r="M50" s="118"/>
    </row>
    <row r="51" spans="1:13" ht="14.25">
      <c r="A51" s="109" t="s">
        <v>219</v>
      </c>
      <c r="B51" s="109" t="s">
        <v>221</v>
      </c>
      <c r="E51" s="109" t="s">
        <v>46</v>
      </c>
      <c r="F51" s="109" t="s">
        <v>48</v>
      </c>
      <c r="G51" s="120"/>
      <c r="H51" s="120"/>
      <c r="I51" s="118"/>
      <c r="J51" s="118"/>
      <c r="K51" s="118"/>
      <c r="L51" s="118"/>
      <c r="M51" s="118"/>
    </row>
    <row r="52" spans="1:13" ht="14.25">
      <c r="A52" s="109" t="s">
        <v>222</v>
      </c>
      <c r="B52" s="109" t="s">
        <v>223</v>
      </c>
      <c r="G52" s="120"/>
      <c r="H52" s="120"/>
      <c r="I52" s="118"/>
      <c r="J52" s="118"/>
      <c r="K52" s="118"/>
      <c r="L52" s="118"/>
      <c r="M52" s="118"/>
    </row>
    <row r="53" spans="1:13" ht="14.25">
      <c r="A53" s="109" t="s">
        <v>224</v>
      </c>
      <c r="B53" s="109" t="s">
        <v>225</v>
      </c>
      <c r="G53" s="120"/>
      <c r="H53" s="120"/>
      <c r="I53" s="118"/>
      <c r="J53" s="118"/>
      <c r="K53" s="118"/>
      <c r="L53" s="118"/>
      <c r="M53" s="118"/>
    </row>
    <row r="54" spans="1:13" ht="14.25">
      <c r="A54" s="109" t="s">
        <v>226</v>
      </c>
      <c r="B54" s="109" t="s">
        <v>227</v>
      </c>
      <c r="G54" s="120"/>
      <c r="H54" s="120"/>
      <c r="I54" s="118"/>
      <c r="J54" s="118"/>
      <c r="K54" s="118"/>
      <c r="L54" s="118"/>
      <c r="M54" s="118"/>
    </row>
    <row r="55" spans="1:13" ht="14.25">
      <c r="A55" s="109" t="s">
        <v>228</v>
      </c>
      <c r="B55" s="109" t="s">
        <v>229</v>
      </c>
      <c r="G55" s="120"/>
      <c r="H55" s="120"/>
      <c r="I55" s="118"/>
      <c r="J55" s="118"/>
      <c r="K55" s="118"/>
      <c r="L55" s="118"/>
      <c r="M55" s="118"/>
    </row>
    <row r="56" spans="1:13" ht="14.25">
      <c r="A56" s="109" t="s">
        <v>230</v>
      </c>
      <c r="B56" s="109" t="s">
        <v>231</v>
      </c>
      <c r="G56" s="120"/>
      <c r="H56" s="120"/>
      <c r="I56" s="118"/>
      <c r="J56" s="118"/>
      <c r="K56" s="118"/>
      <c r="L56" s="118"/>
      <c r="M56" s="118"/>
    </row>
    <row r="57" spans="1:13" ht="14.25">
      <c r="A57" s="109" t="s">
        <v>232</v>
      </c>
      <c r="B57" s="109" t="s">
        <v>233</v>
      </c>
      <c r="G57" s="120"/>
      <c r="H57" s="120"/>
      <c r="I57" s="118"/>
      <c r="J57" s="118"/>
      <c r="K57" s="118"/>
      <c r="L57" s="118"/>
      <c r="M57" s="118"/>
    </row>
    <row r="58" spans="1:13" ht="14.25">
      <c r="A58" s="109" t="s">
        <v>234</v>
      </c>
      <c r="B58" s="109" t="s">
        <v>235</v>
      </c>
      <c r="G58" s="120"/>
      <c r="H58" s="120"/>
      <c r="I58" s="118"/>
      <c r="J58" s="118"/>
      <c r="K58" s="118"/>
      <c r="L58" s="118"/>
      <c r="M58" s="118"/>
    </row>
    <row r="59" spans="1:13" ht="14.25">
      <c r="A59" s="109" t="s">
        <v>236</v>
      </c>
      <c r="B59" s="109" t="s">
        <v>237</v>
      </c>
      <c r="G59" s="120"/>
      <c r="H59" s="120"/>
      <c r="I59" s="118"/>
      <c r="J59" s="118"/>
      <c r="K59" s="118"/>
      <c r="L59" s="118"/>
      <c r="M59" s="118"/>
    </row>
    <row r="60" spans="1:13" ht="14.25">
      <c r="A60" s="109" t="s">
        <v>238</v>
      </c>
      <c r="B60" s="109" t="s">
        <v>239</v>
      </c>
      <c r="G60" s="120"/>
      <c r="H60" s="120"/>
      <c r="I60" s="118"/>
      <c r="J60" s="118"/>
      <c r="K60" s="118"/>
      <c r="L60" s="118"/>
      <c r="M60" s="118"/>
    </row>
    <row r="61" spans="1:13" ht="14.25">
      <c r="A61" s="109" t="s">
        <v>240</v>
      </c>
      <c r="B61" s="109" t="s">
        <v>241</v>
      </c>
      <c r="G61" s="120"/>
      <c r="H61" s="120"/>
      <c r="I61" s="118"/>
      <c r="J61" s="118"/>
      <c r="K61" s="118"/>
      <c r="L61" s="118"/>
      <c r="M61" s="118"/>
    </row>
    <row r="62" spans="7:13" ht="14.25">
      <c r="G62" s="118"/>
      <c r="H62" s="118"/>
      <c r="I62" s="118"/>
      <c r="J62" s="118"/>
      <c r="K62" s="118"/>
      <c r="L62" s="118"/>
      <c r="M62" s="118"/>
    </row>
    <row r="63" spans="7:13" ht="14.25">
      <c r="G63" s="118"/>
      <c r="H63" s="118"/>
      <c r="I63" s="118"/>
      <c r="J63" s="118"/>
      <c r="K63" s="118"/>
      <c r="L63" s="118"/>
      <c r="M63" s="11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 topLeftCell="E16">
      <selection activeCell="G43" sqref="G43"/>
    </sheetView>
  </sheetViews>
  <sheetFormatPr defaultColWidth="9.00390625" defaultRowHeight="14.25"/>
  <cols>
    <col min="1" max="1" width="17.625" style="2" customWidth="1"/>
    <col min="2" max="2" width="9.00390625" style="35" customWidth="1"/>
    <col min="3" max="3" width="9.00390625" style="2" customWidth="1"/>
    <col min="4" max="4" width="16.25390625" style="2" customWidth="1"/>
    <col min="5" max="12" width="9.00390625" style="2" customWidth="1"/>
    <col min="13" max="13" width="17.50390625" style="2" bestFit="1" customWidth="1"/>
    <col min="14" max="16384" width="9.00390625" style="2" customWidth="1"/>
  </cols>
  <sheetData>
    <row r="1" ht="12">
      <c r="A1" s="74" t="s">
        <v>61</v>
      </c>
    </row>
    <row r="2" ht="12"/>
    <row r="3" spans="1:6" ht="12">
      <c r="A3" s="1" t="s">
        <v>1</v>
      </c>
      <c r="B3" s="3">
        <v>43858.91408428241</v>
      </c>
      <c r="E3" s="9"/>
      <c r="F3" s="10" t="s">
        <v>59</v>
      </c>
    </row>
    <row r="4" spans="1:6" ht="12">
      <c r="A4" s="1" t="s">
        <v>2</v>
      </c>
      <c r="B4" s="1" t="s">
        <v>3</v>
      </c>
      <c r="E4" s="48"/>
      <c r="F4" s="46" t="s">
        <v>145</v>
      </c>
    </row>
    <row r="5" ht="12">
      <c r="B5" s="2"/>
    </row>
    <row r="6" spans="1:2" ht="12">
      <c r="A6" s="1" t="s">
        <v>62</v>
      </c>
      <c r="B6" s="1" t="s">
        <v>63</v>
      </c>
    </row>
    <row r="7" spans="1:13" ht="12">
      <c r="A7" s="1" t="s">
        <v>64</v>
      </c>
      <c r="B7" s="1" t="s">
        <v>133</v>
      </c>
      <c r="M7" s="75" t="s">
        <v>247</v>
      </c>
    </row>
    <row r="8" spans="1:2" ht="15.75" customHeight="1">
      <c r="A8" s="1"/>
      <c r="B8" s="1"/>
    </row>
    <row r="9" ht="12"/>
    <row r="10" ht="12">
      <c r="M10" s="39"/>
    </row>
    <row r="11" spans="1:13" ht="15" customHeight="1">
      <c r="A11" s="4" t="s">
        <v>54</v>
      </c>
      <c r="B11" s="4" t="s">
        <v>150</v>
      </c>
      <c r="C11" s="4" t="s">
        <v>68</v>
      </c>
      <c r="D11" s="4" t="s">
        <v>151</v>
      </c>
      <c r="E11" s="4" t="s">
        <v>127</v>
      </c>
      <c r="F11" s="4" t="s">
        <v>69</v>
      </c>
      <c r="G11" s="4" t="s">
        <v>70</v>
      </c>
      <c r="H11" s="37" t="s">
        <v>71</v>
      </c>
      <c r="M11" s="40" t="s">
        <v>243</v>
      </c>
    </row>
    <row r="12" spans="1:13" ht="12">
      <c r="A12" s="4" t="s">
        <v>72</v>
      </c>
      <c r="B12" s="4" t="s">
        <v>152</v>
      </c>
      <c r="C12" s="5">
        <v>1.3</v>
      </c>
      <c r="D12" s="5">
        <v>0.4</v>
      </c>
      <c r="E12" s="49">
        <v>0.1</v>
      </c>
      <c r="F12" s="5">
        <v>49.3</v>
      </c>
      <c r="G12" s="86"/>
      <c r="H12" s="38">
        <f aca="true" t="shared" si="0" ref="H12:H17">C12+G12</f>
        <v>1.3</v>
      </c>
      <c r="M12" s="40" t="s">
        <v>244</v>
      </c>
    </row>
    <row r="13" spans="1:13" ht="12">
      <c r="A13" s="4" t="s">
        <v>72</v>
      </c>
      <c r="B13" s="4" t="s">
        <v>67</v>
      </c>
      <c r="C13" s="5">
        <v>1.1</v>
      </c>
      <c r="D13" s="5">
        <v>1</v>
      </c>
      <c r="E13" s="5">
        <v>2.2</v>
      </c>
      <c r="F13" s="5">
        <v>52.4</v>
      </c>
      <c r="G13" s="86"/>
      <c r="H13" s="38">
        <f t="shared" si="0"/>
        <v>1.1</v>
      </c>
      <c r="M13" s="54" t="s">
        <v>155</v>
      </c>
    </row>
    <row r="14" spans="1:8" ht="12">
      <c r="A14" s="4" t="s">
        <v>73</v>
      </c>
      <c r="B14" s="4" t="s">
        <v>66</v>
      </c>
      <c r="C14" s="5">
        <v>2.7</v>
      </c>
      <c r="D14" s="5">
        <v>0.3</v>
      </c>
      <c r="E14" s="5">
        <v>0.3</v>
      </c>
      <c r="F14" s="5">
        <v>1.5</v>
      </c>
      <c r="G14" s="5">
        <v>0.2</v>
      </c>
      <c r="H14" s="38">
        <f t="shared" si="0"/>
        <v>2.9000000000000004</v>
      </c>
    </row>
    <row r="15" spans="1:8" ht="12">
      <c r="A15" s="4" t="s">
        <v>73</v>
      </c>
      <c r="B15" s="4" t="s">
        <v>67</v>
      </c>
      <c r="C15" s="5">
        <v>2.8</v>
      </c>
      <c r="D15" s="5">
        <v>3</v>
      </c>
      <c r="E15" s="5">
        <v>7.3</v>
      </c>
      <c r="F15" s="5">
        <v>1.7</v>
      </c>
      <c r="G15" s="5">
        <v>0.1</v>
      </c>
      <c r="H15" s="38">
        <f t="shared" si="0"/>
        <v>2.9</v>
      </c>
    </row>
    <row r="16" spans="1:8" ht="12">
      <c r="A16" s="4" t="s">
        <v>74</v>
      </c>
      <c r="B16" s="4" t="s">
        <v>66</v>
      </c>
      <c r="C16" s="5">
        <v>6.1</v>
      </c>
      <c r="D16" s="5">
        <v>0.4</v>
      </c>
      <c r="E16" s="5">
        <v>0.3</v>
      </c>
      <c r="F16" s="5">
        <v>0.1</v>
      </c>
      <c r="G16" s="5">
        <v>32.8</v>
      </c>
      <c r="H16" s="38">
        <f t="shared" si="0"/>
        <v>38.9</v>
      </c>
    </row>
    <row r="17" spans="1:8" ht="12">
      <c r="A17" s="4" t="s">
        <v>74</v>
      </c>
      <c r="B17" s="4" t="s">
        <v>67</v>
      </c>
      <c r="C17" s="5">
        <v>6.2</v>
      </c>
      <c r="D17" s="5">
        <v>4.3</v>
      </c>
      <c r="E17" s="5">
        <v>1.5</v>
      </c>
      <c r="F17" s="5">
        <v>0.1</v>
      </c>
      <c r="G17" s="5">
        <v>33.8</v>
      </c>
      <c r="H17" s="38">
        <f t="shared" si="0"/>
        <v>40</v>
      </c>
    </row>
    <row r="18" spans="1:2" ht="12">
      <c r="A18" s="1"/>
      <c r="B18" s="36"/>
    </row>
    <row r="19" ht="12">
      <c r="A19" s="1" t="s">
        <v>47</v>
      </c>
    </row>
    <row r="20" spans="1:2" ht="12">
      <c r="A20" s="1" t="s">
        <v>46</v>
      </c>
      <c r="B20" s="36" t="s">
        <v>48</v>
      </c>
    </row>
    <row r="21" spans="1:2" ht="12">
      <c r="A21" s="1"/>
      <c r="B21" s="36"/>
    </row>
    <row r="22" ht="12"/>
    <row r="23" spans="2:5" ht="12">
      <c r="B23" s="35" t="s">
        <v>69</v>
      </c>
      <c r="C23" s="1" t="s">
        <v>151</v>
      </c>
      <c r="D23" s="2" t="s">
        <v>71</v>
      </c>
      <c r="E23" s="2" t="s">
        <v>127</v>
      </c>
    </row>
    <row r="24" spans="1:5" ht="12">
      <c r="A24" s="2" t="s">
        <v>245</v>
      </c>
      <c r="B24" s="45">
        <v>49.3</v>
      </c>
      <c r="C24" s="60">
        <v>0.4</v>
      </c>
      <c r="D24" s="6">
        <v>1.3</v>
      </c>
      <c r="E24" s="6">
        <v>0.1</v>
      </c>
    </row>
    <row r="25" spans="1:5" ht="12">
      <c r="A25" s="2" t="s">
        <v>246</v>
      </c>
      <c r="B25" s="45">
        <v>52.4</v>
      </c>
      <c r="C25" s="60">
        <v>1</v>
      </c>
      <c r="D25" s="6">
        <v>1.1</v>
      </c>
      <c r="E25" s="6">
        <v>2.2</v>
      </c>
    </row>
    <row r="26" spans="1:5" ht="12">
      <c r="A26" s="2" t="s">
        <v>128</v>
      </c>
      <c r="B26" s="45">
        <v>1.5</v>
      </c>
      <c r="C26" s="60">
        <v>0.3</v>
      </c>
      <c r="D26" s="6">
        <v>2.9000000000000004</v>
      </c>
      <c r="E26" s="6">
        <v>0.3</v>
      </c>
    </row>
    <row r="27" spans="1:5" ht="12">
      <c r="A27" s="2" t="s">
        <v>129</v>
      </c>
      <c r="B27" s="45">
        <v>1.7</v>
      </c>
      <c r="C27" s="60">
        <v>3</v>
      </c>
      <c r="D27" s="6">
        <v>2.9</v>
      </c>
      <c r="E27" s="6">
        <v>7.3</v>
      </c>
    </row>
    <row r="28" spans="1:5" ht="12">
      <c r="A28" s="2" t="s">
        <v>130</v>
      </c>
      <c r="B28" s="45">
        <v>0.1</v>
      </c>
      <c r="C28" s="60">
        <v>0.4</v>
      </c>
      <c r="D28" s="6">
        <v>38.9</v>
      </c>
      <c r="E28" s="6">
        <v>0.3</v>
      </c>
    </row>
    <row r="29" spans="1:5" ht="12">
      <c r="A29" s="2" t="s">
        <v>131</v>
      </c>
      <c r="B29" s="45">
        <v>0.1</v>
      </c>
      <c r="C29" s="60">
        <v>4.3</v>
      </c>
      <c r="D29" s="6">
        <v>40</v>
      </c>
      <c r="E29" s="6">
        <v>1.5</v>
      </c>
    </row>
    <row r="30" ht="12"/>
    <row r="31" ht="12"/>
    <row r="32" ht="12"/>
    <row r="33" ht="12"/>
    <row r="34" ht="12">
      <c r="B34" s="2"/>
    </row>
    <row r="35" ht="12">
      <c r="B35" s="2"/>
    </row>
    <row r="36" ht="12">
      <c r="B36" s="2"/>
    </row>
    <row r="37" ht="12">
      <c r="B37" s="2"/>
    </row>
    <row r="38" ht="12">
      <c r="B38" s="2"/>
    </row>
    <row r="39" ht="12">
      <c r="B39" s="2"/>
    </row>
    <row r="40" ht="12"/>
    <row r="41" ht="12"/>
    <row r="42" ht="12"/>
    <row r="43" spans="10:16" ht="12">
      <c r="J43" s="1"/>
      <c r="K43" s="1"/>
      <c r="L43" s="1"/>
      <c r="M43" s="1"/>
      <c r="N43" s="1"/>
      <c r="O43" s="34"/>
      <c r="P43" s="34"/>
    </row>
    <row r="44" spans="10:16" ht="12">
      <c r="J44" s="34"/>
      <c r="K44" s="34"/>
      <c r="L44" s="34"/>
      <c r="M44" s="34"/>
      <c r="N44" s="34"/>
      <c r="O44" s="34"/>
      <c r="P44" s="34"/>
    </row>
    <row r="45" spans="10:16" ht="12">
      <c r="J45" s="34"/>
      <c r="K45" s="34"/>
      <c r="L45" s="34"/>
      <c r="M45" s="34"/>
      <c r="N45" s="34"/>
      <c r="O45" s="34"/>
      <c r="P45" s="34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 topLeftCell="A1">
      <selection activeCell="H19" sqref="H19"/>
    </sheetView>
  </sheetViews>
  <sheetFormatPr defaultColWidth="9.00390625" defaultRowHeight="14.25"/>
  <cols>
    <col min="1" max="1" width="18.75390625" style="2" customWidth="1"/>
    <col min="2" max="4" width="9.00390625" style="2" customWidth="1"/>
    <col min="5" max="5" width="21.375" style="2" customWidth="1"/>
    <col min="6" max="16384" width="9.00390625" style="2" customWidth="1"/>
  </cols>
  <sheetData>
    <row r="1" spans="1:15" ht="12">
      <c r="A1" s="74" t="s">
        <v>61</v>
      </c>
      <c r="N1" s="9"/>
      <c r="O1" s="10" t="s">
        <v>59</v>
      </c>
    </row>
    <row r="2" spans="14:15" ht="12">
      <c r="N2" s="48"/>
      <c r="O2" s="46" t="s">
        <v>145</v>
      </c>
    </row>
    <row r="3" spans="1:12" ht="12">
      <c r="A3" s="1" t="s">
        <v>1</v>
      </c>
      <c r="B3" s="3">
        <v>43858.91408428241</v>
      </c>
      <c r="H3" s="1"/>
      <c r="I3" s="30"/>
      <c r="J3" s="21"/>
      <c r="K3" s="21"/>
      <c r="L3" s="21"/>
    </row>
    <row r="4" spans="1:2" ht="12">
      <c r="A4" s="1" t="s">
        <v>2</v>
      </c>
      <c r="B4" s="39" t="s">
        <v>3</v>
      </c>
    </row>
    <row r="5" spans="2:11" ht="12">
      <c r="B5" s="18"/>
      <c r="K5" s="75" t="s">
        <v>110</v>
      </c>
    </row>
    <row r="6" spans="1:2" ht="15" customHeight="1">
      <c r="A6" s="1" t="s">
        <v>54</v>
      </c>
      <c r="B6" s="39" t="s">
        <v>79</v>
      </c>
    </row>
    <row r="7" spans="1:11" ht="12">
      <c r="A7" s="1" t="s">
        <v>75</v>
      </c>
      <c r="B7" s="39" t="s">
        <v>76</v>
      </c>
      <c r="K7" s="54" t="s">
        <v>155</v>
      </c>
    </row>
    <row r="8" spans="1:11" ht="12">
      <c r="A8" s="1" t="s">
        <v>62</v>
      </c>
      <c r="B8" s="39" t="s">
        <v>63</v>
      </c>
      <c r="K8" s="39" t="s">
        <v>149</v>
      </c>
    </row>
    <row r="9" spans="1:11" ht="12">
      <c r="A9" s="1" t="s">
        <v>7</v>
      </c>
      <c r="B9" s="39">
        <v>2018</v>
      </c>
      <c r="K9" s="39" t="s">
        <v>185</v>
      </c>
    </row>
    <row r="10" ht="13.5">
      <c r="K10" s="40" t="s">
        <v>206</v>
      </c>
    </row>
    <row r="11" spans="2:11" ht="13.5">
      <c r="B11" s="72" t="s">
        <v>188</v>
      </c>
      <c r="F11" s="72" t="s">
        <v>194</v>
      </c>
      <c r="K11" s="40" t="s">
        <v>207</v>
      </c>
    </row>
    <row r="12" ht="13.5">
      <c r="K12" s="40" t="s">
        <v>208</v>
      </c>
    </row>
    <row r="13" spans="1:7" ht="12">
      <c r="A13" s="4"/>
      <c r="B13" s="4" t="s">
        <v>66</v>
      </c>
      <c r="C13" s="4" t="s">
        <v>67</v>
      </c>
      <c r="E13" s="4"/>
      <c r="F13" s="4" t="s">
        <v>125</v>
      </c>
      <c r="G13" s="4" t="s">
        <v>126</v>
      </c>
    </row>
    <row r="14" spans="1:8" ht="12">
      <c r="A14" s="4" t="s">
        <v>49</v>
      </c>
      <c r="B14" s="5">
        <v>0.8</v>
      </c>
      <c r="C14" s="5">
        <v>1.2</v>
      </c>
      <c r="E14" s="4" t="s">
        <v>49</v>
      </c>
      <c r="F14" s="5">
        <v>0.8</v>
      </c>
      <c r="G14" s="5">
        <v>1.2</v>
      </c>
      <c r="H14" s="14">
        <f>G14-F14</f>
        <v>0.3999999999999999</v>
      </c>
    </row>
    <row r="15" spans="1:11" ht="12">
      <c r="A15" s="4" t="s">
        <v>13</v>
      </c>
      <c r="B15" s="5">
        <v>0.7</v>
      </c>
      <c r="C15" s="5">
        <v>1.2</v>
      </c>
      <c r="E15" s="4"/>
      <c r="F15" s="5"/>
      <c r="G15" s="5"/>
      <c r="H15" s="14"/>
      <c r="K15" s="40"/>
    </row>
    <row r="16" spans="1:9" ht="12">
      <c r="A16" s="4" t="s">
        <v>14</v>
      </c>
      <c r="B16" s="5">
        <v>1.6</v>
      </c>
      <c r="C16" s="5">
        <v>1.6</v>
      </c>
      <c r="E16" s="4" t="s">
        <v>34</v>
      </c>
      <c r="F16" s="5">
        <v>3</v>
      </c>
      <c r="G16" s="5">
        <v>5.3</v>
      </c>
      <c r="H16" s="14">
        <f aca="true" t="shared" si="0" ref="H16:H41">G16-F16</f>
        <v>2.3</v>
      </c>
      <c r="I16" s="14"/>
    </row>
    <row r="17" spans="1:9" ht="12">
      <c r="A17" s="4" t="s">
        <v>15</v>
      </c>
      <c r="B17" s="49">
        <v>0.1</v>
      </c>
      <c r="C17" s="49">
        <v>0.1</v>
      </c>
      <c r="E17" s="4" t="s">
        <v>24</v>
      </c>
      <c r="F17" s="5">
        <v>2.7</v>
      </c>
      <c r="G17" s="5">
        <v>4.1</v>
      </c>
      <c r="H17" s="14">
        <f t="shared" si="0"/>
        <v>1.3999999999999995</v>
      </c>
      <c r="I17" s="14"/>
    </row>
    <row r="18" spans="1:9" ht="12">
      <c r="A18" s="4" t="s">
        <v>16</v>
      </c>
      <c r="B18" s="49">
        <v>0.1</v>
      </c>
      <c r="C18" s="49">
        <v>0.1</v>
      </c>
      <c r="E18" s="4" t="s">
        <v>14</v>
      </c>
      <c r="F18" s="5">
        <v>1.6</v>
      </c>
      <c r="G18" s="5">
        <v>1.6</v>
      </c>
      <c r="H18" s="14">
        <f t="shared" si="0"/>
        <v>0</v>
      </c>
      <c r="I18" s="14"/>
    </row>
    <row r="19" spans="1:9" ht="12">
      <c r="A19" s="4" t="s">
        <v>60</v>
      </c>
      <c r="B19" s="5">
        <v>0.3</v>
      </c>
      <c r="C19" s="5">
        <v>0.3</v>
      </c>
      <c r="E19" s="4" t="s">
        <v>23</v>
      </c>
      <c r="F19" s="5">
        <v>1.6</v>
      </c>
      <c r="G19" s="5">
        <v>2.3</v>
      </c>
      <c r="H19" s="14">
        <f t="shared" si="0"/>
        <v>0.6999999999999997</v>
      </c>
      <c r="I19" s="14"/>
    </row>
    <row r="20" spans="1:9" ht="12">
      <c r="A20" s="4" t="s">
        <v>18</v>
      </c>
      <c r="B20" s="5">
        <v>0.9</v>
      </c>
      <c r="C20" s="5">
        <v>0.6</v>
      </c>
      <c r="E20" s="4" t="s">
        <v>35</v>
      </c>
      <c r="F20" s="5">
        <v>1.5</v>
      </c>
      <c r="G20" s="5">
        <v>1.6</v>
      </c>
      <c r="H20" s="14">
        <f t="shared" si="0"/>
        <v>0.10000000000000009</v>
      </c>
      <c r="I20" s="14"/>
    </row>
    <row r="21" spans="1:9" ht="12">
      <c r="A21" s="4" t="s">
        <v>19</v>
      </c>
      <c r="B21" s="5">
        <v>0.8</v>
      </c>
      <c r="C21" s="5">
        <v>0.7</v>
      </c>
      <c r="E21" s="4" t="s">
        <v>38</v>
      </c>
      <c r="F21" s="5">
        <v>1.1</v>
      </c>
      <c r="G21" s="5">
        <v>0.8</v>
      </c>
      <c r="H21" s="14">
        <f t="shared" si="0"/>
        <v>-0.30000000000000004</v>
      </c>
      <c r="I21" s="14"/>
    </row>
    <row r="22" spans="1:9" ht="12">
      <c r="A22" s="4" t="s">
        <v>20</v>
      </c>
      <c r="B22" s="5">
        <v>0.3</v>
      </c>
      <c r="C22" s="5">
        <v>0.9</v>
      </c>
      <c r="E22" s="4" t="s">
        <v>18</v>
      </c>
      <c r="F22" s="5">
        <v>0.9</v>
      </c>
      <c r="G22" s="5">
        <v>0.6</v>
      </c>
      <c r="H22" s="14">
        <f t="shared" si="0"/>
        <v>-0.30000000000000004</v>
      </c>
      <c r="I22" s="14"/>
    </row>
    <row r="23" spans="1:9" ht="12">
      <c r="A23" s="4" t="s">
        <v>21</v>
      </c>
      <c r="B23" s="5">
        <v>0.5</v>
      </c>
      <c r="C23" s="5">
        <v>1.3</v>
      </c>
      <c r="E23" s="4" t="s">
        <v>26</v>
      </c>
      <c r="F23" s="5">
        <v>0.9</v>
      </c>
      <c r="G23" s="5">
        <v>0.7</v>
      </c>
      <c r="H23" s="14">
        <f t="shared" si="0"/>
        <v>-0.20000000000000007</v>
      </c>
      <c r="I23" s="14"/>
    </row>
    <row r="24" spans="1:9" ht="12">
      <c r="A24" s="4" t="s">
        <v>22</v>
      </c>
      <c r="B24" s="5">
        <v>0.6</v>
      </c>
      <c r="C24" s="5">
        <v>0.7</v>
      </c>
      <c r="E24" s="4" t="s">
        <v>29</v>
      </c>
      <c r="F24" s="5">
        <v>0.9</v>
      </c>
      <c r="G24" s="5">
        <v>0.8</v>
      </c>
      <c r="H24" s="14">
        <f t="shared" si="0"/>
        <v>-0.09999999999999998</v>
      </c>
      <c r="I24" s="14"/>
    </row>
    <row r="25" spans="1:9" ht="12">
      <c r="A25" s="4" t="s">
        <v>23</v>
      </c>
      <c r="B25" s="5">
        <v>1.6</v>
      </c>
      <c r="C25" s="5">
        <v>2.3</v>
      </c>
      <c r="E25" s="4" t="s">
        <v>33</v>
      </c>
      <c r="F25" s="5">
        <v>0.9</v>
      </c>
      <c r="G25" s="5">
        <v>1</v>
      </c>
      <c r="H25" s="14">
        <f t="shared" si="0"/>
        <v>0.09999999999999998</v>
      </c>
      <c r="I25" s="14"/>
    </row>
    <row r="26" spans="1:9" ht="12">
      <c r="A26" s="4" t="s">
        <v>24</v>
      </c>
      <c r="B26" s="5">
        <v>2.7</v>
      </c>
      <c r="C26" s="5">
        <v>4.1</v>
      </c>
      <c r="E26" s="4" t="s">
        <v>19</v>
      </c>
      <c r="F26" s="5">
        <v>0.8</v>
      </c>
      <c r="G26" s="5">
        <v>0.7</v>
      </c>
      <c r="H26" s="14">
        <f t="shared" si="0"/>
        <v>-0.10000000000000009</v>
      </c>
      <c r="I26" s="14"/>
    </row>
    <row r="27" spans="1:9" ht="12">
      <c r="A27" s="4" t="s">
        <v>25</v>
      </c>
      <c r="B27" s="5">
        <v>0.5</v>
      </c>
      <c r="C27" s="5">
        <v>0.8</v>
      </c>
      <c r="E27" s="4" t="s">
        <v>13</v>
      </c>
      <c r="F27" s="5">
        <v>0.7</v>
      </c>
      <c r="G27" s="5">
        <v>1.2</v>
      </c>
      <c r="H27" s="14">
        <f t="shared" si="0"/>
        <v>0.5</v>
      </c>
      <c r="I27" s="14"/>
    </row>
    <row r="28" spans="1:9" ht="12">
      <c r="A28" s="4" t="s">
        <v>26</v>
      </c>
      <c r="B28" s="5">
        <v>0.9</v>
      </c>
      <c r="C28" s="5">
        <v>0.7</v>
      </c>
      <c r="E28" s="4" t="s">
        <v>31</v>
      </c>
      <c r="F28" s="5">
        <v>0.7</v>
      </c>
      <c r="G28" s="5">
        <v>0.7</v>
      </c>
      <c r="H28" s="14">
        <f t="shared" si="0"/>
        <v>0</v>
      </c>
      <c r="I28" s="14"/>
    </row>
    <row r="29" spans="1:9" ht="12">
      <c r="A29" s="4" t="s">
        <v>27</v>
      </c>
      <c r="B29" s="49">
        <v>0.4</v>
      </c>
      <c r="C29" s="49">
        <v>0.4</v>
      </c>
      <c r="E29" s="4" t="s">
        <v>22</v>
      </c>
      <c r="F29" s="5">
        <v>0.6</v>
      </c>
      <c r="G29" s="5">
        <v>0.7</v>
      </c>
      <c r="H29" s="14">
        <f t="shared" si="0"/>
        <v>0.09999999999999998</v>
      </c>
      <c r="I29" s="14"/>
    </row>
    <row r="30" spans="1:9" ht="12">
      <c r="A30" s="4" t="s">
        <v>28</v>
      </c>
      <c r="B30" s="87" t="s">
        <v>46</v>
      </c>
      <c r="C30" s="49">
        <v>0.4</v>
      </c>
      <c r="E30" s="4" t="s">
        <v>21</v>
      </c>
      <c r="F30" s="5">
        <v>0.5</v>
      </c>
      <c r="G30" s="5">
        <v>1.3</v>
      </c>
      <c r="H30" s="14">
        <f t="shared" si="0"/>
        <v>0.8</v>
      </c>
      <c r="I30" s="14"/>
    </row>
    <row r="31" spans="1:9" ht="12">
      <c r="A31" s="4" t="s">
        <v>29</v>
      </c>
      <c r="B31" s="5">
        <v>0.9</v>
      </c>
      <c r="C31" s="5">
        <v>0.8</v>
      </c>
      <c r="E31" s="4" t="s">
        <v>25</v>
      </c>
      <c r="F31" s="5">
        <v>0.5</v>
      </c>
      <c r="G31" s="5">
        <v>0.8</v>
      </c>
      <c r="H31" s="14">
        <f t="shared" si="0"/>
        <v>0.30000000000000004</v>
      </c>
      <c r="I31" s="14"/>
    </row>
    <row r="32" spans="1:9" ht="12">
      <c r="A32" s="4" t="s">
        <v>30</v>
      </c>
      <c r="B32" s="87" t="s">
        <v>46</v>
      </c>
      <c r="C32" s="87" t="s">
        <v>46</v>
      </c>
      <c r="E32" s="4" t="s">
        <v>157</v>
      </c>
      <c r="F32" s="49">
        <v>0.4</v>
      </c>
      <c r="G32" s="49">
        <v>0.4</v>
      </c>
      <c r="H32" s="14">
        <f t="shared" si="0"/>
        <v>0</v>
      </c>
      <c r="I32" s="14"/>
    </row>
    <row r="33" spans="1:9" ht="12">
      <c r="A33" s="4" t="s">
        <v>31</v>
      </c>
      <c r="B33" s="5">
        <v>0.7</v>
      </c>
      <c r="C33" s="5">
        <v>0.7</v>
      </c>
      <c r="E33" s="4" t="s">
        <v>37</v>
      </c>
      <c r="F33" s="5">
        <v>0.4</v>
      </c>
      <c r="G33" s="5">
        <v>0.5</v>
      </c>
      <c r="H33" s="14">
        <f t="shared" si="0"/>
        <v>0.09999999999999998</v>
      </c>
      <c r="I33" s="14"/>
    </row>
    <row r="34" spans="1:9" ht="12">
      <c r="A34" s="4" t="s">
        <v>32</v>
      </c>
      <c r="B34" s="87" t="s">
        <v>46</v>
      </c>
      <c r="C34" s="87" t="s">
        <v>46</v>
      </c>
      <c r="E34" s="4" t="s">
        <v>39</v>
      </c>
      <c r="F34" s="5">
        <v>0.3</v>
      </c>
      <c r="G34" s="5">
        <v>0.4</v>
      </c>
      <c r="H34" s="14">
        <f t="shared" si="0"/>
        <v>0.10000000000000003</v>
      </c>
      <c r="I34" s="14"/>
    </row>
    <row r="35" spans="1:9" ht="12">
      <c r="A35" s="4" t="s">
        <v>33</v>
      </c>
      <c r="B35" s="5">
        <v>0.9</v>
      </c>
      <c r="C35" s="5">
        <v>1</v>
      </c>
      <c r="E35" s="4" t="s">
        <v>60</v>
      </c>
      <c r="F35" s="5">
        <v>0.3</v>
      </c>
      <c r="G35" s="5">
        <v>0.3</v>
      </c>
      <c r="H35" s="14">
        <f t="shared" si="0"/>
        <v>0</v>
      </c>
      <c r="I35" s="14"/>
    </row>
    <row r="36" spans="1:9" ht="12">
      <c r="A36" s="4" t="s">
        <v>34</v>
      </c>
      <c r="B36" s="5">
        <v>3</v>
      </c>
      <c r="C36" s="5">
        <v>5.3</v>
      </c>
      <c r="E36" s="4" t="s">
        <v>20</v>
      </c>
      <c r="F36" s="5">
        <v>0.3</v>
      </c>
      <c r="G36" s="5">
        <v>0.9</v>
      </c>
      <c r="H36" s="14">
        <f t="shared" si="0"/>
        <v>0.6000000000000001</v>
      </c>
      <c r="I36" s="14"/>
    </row>
    <row r="37" spans="1:9" ht="12">
      <c r="A37" s="4" t="s">
        <v>35</v>
      </c>
      <c r="B37" s="5">
        <v>1.5</v>
      </c>
      <c r="C37" s="5">
        <v>1.6</v>
      </c>
      <c r="E37" s="4" t="s">
        <v>159</v>
      </c>
      <c r="F37" s="49">
        <v>0.3</v>
      </c>
      <c r="G37" s="49">
        <v>0.3</v>
      </c>
      <c r="H37" s="14">
        <f t="shared" si="0"/>
        <v>0</v>
      </c>
      <c r="I37" s="14"/>
    </row>
    <row r="38" spans="1:9" ht="12">
      <c r="A38" s="4" t="s">
        <v>36</v>
      </c>
      <c r="B38" s="49">
        <v>0.3</v>
      </c>
      <c r="C38" s="49">
        <v>0.3</v>
      </c>
      <c r="E38" s="4" t="s">
        <v>160</v>
      </c>
      <c r="F38" s="49">
        <v>0.1</v>
      </c>
      <c r="G38" s="49">
        <v>0.1</v>
      </c>
      <c r="H38" s="14">
        <f t="shared" si="0"/>
        <v>0</v>
      </c>
      <c r="I38" s="14"/>
    </row>
    <row r="39" spans="1:9" ht="12">
      <c r="A39" s="4" t="s">
        <v>37</v>
      </c>
      <c r="B39" s="5">
        <v>0.4</v>
      </c>
      <c r="C39" s="5">
        <v>0.5</v>
      </c>
      <c r="E39" s="4" t="s">
        <v>161</v>
      </c>
      <c r="F39" s="49">
        <v>0.1</v>
      </c>
      <c r="G39" s="49">
        <v>0.1</v>
      </c>
      <c r="H39" s="14">
        <f t="shared" si="0"/>
        <v>0</v>
      </c>
      <c r="I39" s="14"/>
    </row>
    <row r="40" spans="1:9" ht="13.5">
      <c r="A40" s="4" t="s">
        <v>38</v>
      </c>
      <c r="B40" s="5">
        <v>1.1</v>
      </c>
      <c r="C40" s="5">
        <v>0.8</v>
      </c>
      <c r="E40" s="4" t="s">
        <v>195</v>
      </c>
      <c r="F40" s="5">
        <v>0.1</v>
      </c>
      <c r="G40" s="49">
        <v>0.1</v>
      </c>
      <c r="H40" s="14">
        <f t="shared" si="0"/>
        <v>0</v>
      </c>
      <c r="I40" s="14"/>
    </row>
    <row r="41" spans="1:9" ht="12">
      <c r="A41" s="4" t="s">
        <v>39</v>
      </c>
      <c r="B41" s="5">
        <v>0.3</v>
      </c>
      <c r="C41" s="5">
        <v>0.4</v>
      </c>
      <c r="E41" s="4" t="s">
        <v>158</v>
      </c>
      <c r="F41" s="87"/>
      <c r="G41" s="49">
        <v>0.4</v>
      </c>
      <c r="H41" s="14">
        <f t="shared" si="0"/>
        <v>0.4</v>
      </c>
      <c r="I41" s="14"/>
    </row>
    <row r="42" spans="1:10" ht="12">
      <c r="A42" s="4" t="s">
        <v>40</v>
      </c>
      <c r="B42" s="5">
        <v>0.1</v>
      </c>
      <c r="C42" s="49">
        <v>0.1</v>
      </c>
      <c r="H42" s="14"/>
      <c r="I42" s="14"/>
      <c r="J42" s="2" t="s">
        <v>184</v>
      </c>
    </row>
    <row r="43" spans="1:9" ht="12">
      <c r="A43" s="4" t="s">
        <v>41</v>
      </c>
      <c r="B43" s="87" t="s">
        <v>46</v>
      </c>
      <c r="C43" s="87" t="s">
        <v>46</v>
      </c>
      <c r="E43" s="4" t="s">
        <v>115</v>
      </c>
      <c r="F43" s="5">
        <v>2.5</v>
      </c>
      <c r="G43" s="5">
        <v>2.1</v>
      </c>
      <c r="H43" s="14">
        <f>G43-F43</f>
        <v>-0.3999999999999999</v>
      </c>
      <c r="I43" s="14"/>
    </row>
    <row r="44" spans="1:9" ht="12">
      <c r="A44" s="4" t="s">
        <v>42</v>
      </c>
      <c r="B44" s="87" t="s">
        <v>46</v>
      </c>
      <c r="C44" s="87" t="s">
        <v>46</v>
      </c>
      <c r="E44" s="4" t="s">
        <v>44</v>
      </c>
      <c r="F44" s="5">
        <v>2</v>
      </c>
      <c r="G44" s="5">
        <v>3.3</v>
      </c>
      <c r="H44" s="14">
        <f>G44-F44</f>
        <v>1.2999999999999998</v>
      </c>
      <c r="I44" s="14"/>
    </row>
    <row r="45" spans="1:9" ht="12">
      <c r="A45" s="4" t="s">
        <v>43</v>
      </c>
      <c r="B45" s="49">
        <v>0.1</v>
      </c>
      <c r="C45" s="5">
        <v>0.3</v>
      </c>
      <c r="E45" s="4" t="s">
        <v>77</v>
      </c>
      <c r="F45" s="5">
        <v>2</v>
      </c>
      <c r="G45" s="5">
        <v>3.1</v>
      </c>
      <c r="H45" s="14">
        <f>G45-F45</f>
        <v>1.1</v>
      </c>
      <c r="I45" s="14"/>
    </row>
    <row r="46" spans="1:8" ht="12">
      <c r="A46" s="4" t="s">
        <v>44</v>
      </c>
      <c r="B46" s="5">
        <v>2</v>
      </c>
      <c r="C46" s="5">
        <v>3.3</v>
      </c>
      <c r="E46" s="4" t="s">
        <v>45</v>
      </c>
      <c r="F46" s="5">
        <v>1.3</v>
      </c>
      <c r="G46" s="5">
        <v>0.8</v>
      </c>
      <c r="H46" s="14">
        <f>G46-F46</f>
        <v>-0.5</v>
      </c>
    </row>
    <row r="47" spans="1:8" ht="12">
      <c r="A47" s="4" t="s">
        <v>115</v>
      </c>
      <c r="B47" s="5">
        <v>2.5</v>
      </c>
      <c r="C47" s="5">
        <v>2.1</v>
      </c>
      <c r="E47" s="4" t="s">
        <v>174</v>
      </c>
      <c r="F47" s="49">
        <v>0.1</v>
      </c>
      <c r="G47" s="5">
        <v>0.3</v>
      </c>
      <c r="H47" s="14">
        <f>G47-F47</f>
        <v>0.19999999999999998</v>
      </c>
    </row>
    <row r="48" spans="1:6" ht="12">
      <c r="A48" s="4" t="s">
        <v>77</v>
      </c>
      <c r="B48" s="5">
        <v>2</v>
      </c>
      <c r="C48" s="5">
        <v>3.1</v>
      </c>
      <c r="E48" s="1"/>
      <c r="F48" s="1"/>
    </row>
    <row r="49" spans="1:8" ht="12">
      <c r="A49" s="4" t="s">
        <v>45</v>
      </c>
      <c r="B49" s="5">
        <v>1.3</v>
      </c>
      <c r="C49" s="5">
        <v>0.8</v>
      </c>
      <c r="E49" s="4" t="s">
        <v>30</v>
      </c>
      <c r="F49" s="87" t="s">
        <v>46</v>
      </c>
      <c r="G49" s="87" t="s">
        <v>46</v>
      </c>
      <c r="H49" s="14"/>
    </row>
    <row r="50" spans="1:8" ht="12">
      <c r="A50" s="4"/>
      <c r="B50" s="7"/>
      <c r="C50" s="7"/>
      <c r="E50" s="4" t="s">
        <v>32</v>
      </c>
      <c r="F50" s="87" t="s">
        <v>46</v>
      </c>
      <c r="G50" s="87" t="s">
        <v>46</v>
      </c>
      <c r="H50" s="14"/>
    </row>
    <row r="51" spans="1:7" ht="12">
      <c r="A51" s="4"/>
      <c r="B51" s="7"/>
      <c r="C51" s="7"/>
      <c r="E51" s="4" t="s">
        <v>41</v>
      </c>
      <c r="F51" s="87" t="s">
        <v>46</v>
      </c>
      <c r="G51" s="87" t="s">
        <v>46</v>
      </c>
    </row>
    <row r="52" spans="1:7" ht="12">
      <c r="A52" s="4"/>
      <c r="B52" s="5"/>
      <c r="C52" s="5"/>
      <c r="E52" s="4" t="s">
        <v>42</v>
      </c>
      <c r="F52" s="88" t="s">
        <v>46</v>
      </c>
      <c r="G52" s="88" t="s">
        <v>46</v>
      </c>
    </row>
    <row r="53" spans="5:6" ht="12">
      <c r="E53" s="1"/>
      <c r="F53" s="1"/>
    </row>
    <row r="54" spans="5:6" ht="12">
      <c r="E54" s="1"/>
      <c r="F54" s="1"/>
    </row>
    <row r="55" ht="12">
      <c r="E55" s="1"/>
    </row>
    <row r="56" spans="5:6" ht="14.25">
      <c r="E56" s="1"/>
      <c r="F56" s="1"/>
    </row>
  </sheetData>
  <conditionalFormatting sqref="I17:I40">
    <cfRule type="cellIs" priority="1" dxfId="3" operator="greaterThan">
      <formula>1</formula>
    </cfRule>
    <cfRule type="cellIs" priority="2" dxfId="1" operator="lessThan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ANTUOFERMO Melina (ESTAT-EXT)</dc:creator>
  <cp:keywords/>
  <dc:description/>
  <cp:lastModifiedBy>ROSS Wendy (ESTAT)</cp:lastModifiedBy>
  <dcterms:created xsi:type="dcterms:W3CDTF">2019-01-04T15:27:11Z</dcterms:created>
  <dcterms:modified xsi:type="dcterms:W3CDTF">2020-01-31T09:25:32Z</dcterms:modified>
  <cp:category/>
  <cp:version/>
  <cp:contentType/>
  <cp:contentStatus/>
</cp:coreProperties>
</file>