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colors9.xml" ContentType="application/vnd.ms-office.chartcolor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bookViews>
    <workbookView xWindow="65431" yWindow="65431" windowWidth="23250" windowHeight="12600" firstSheet="3" activeTab="8"/>
  </bookViews>
  <sheets>
    <sheet name="Fig 1" sheetId="30" r:id="rId1"/>
    <sheet name="Fig 2 and 3" sheetId="31" r:id="rId2"/>
    <sheet name="Fig 4" sheetId="14" r:id="rId3"/>
    <sheet name="Table 1" sheetId="15" r:id="rId4"/>
    <sheet name="Table 2" sheetId="16" r:id="rId5"/>
    <sheet name="Table 3" sheetId="17" r:id="rId6"/>
    <sheet name="Table 4" sheetId="18" r:id="rId7"/>
    <sheet name="Fig 5" sheetId="33" r:id="rId8"/>
    <sheet name="Fig 6" sheetId="35" r:id="rId9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<sst xmlns="http://schemas.openxmlformats.org/spreadsheetml/2006/main" count="215" uniqueCount="57">
  <si>
    <t>United States</t>
  </si>
  <si>
    <t>United Kingdom</t>
  </si>
  <si>
    <t>Turkey</t>
  </si>
  <si>
    <t>Switzerland</t>
  </si>
  <si>
    <t>South Korea</t>
  </si>
  <si>
    <t>Russia</t>
  </si>
  <si>
    <t>Norway</t>
  </si>
  <si>
    <t>Japan</t>
  </si>
  <si>
    <t>India</t>
  </si>
  <si>
    <t>Exports</t>
  </si>
  <si>
    <t>Imports</t>
  </si>
  <si>
    <t>Trend</t>
  </si>
  <si>
    <t xml:space="preserve"> </t>
  </si>
  <si>
    <t>Not in final table</t>
  </si>
  <si>
    <t>China</t>
  </si>
  <si>
    <t>Export</t>
  </si>
  <si>
    <t>Import</t>
  </si>
  <si>
    <t>Trade balance</t>
  </si>
  <si>
    <t>2020 Q1</t>
  </si>
  <si>
    <t>2020 Q2</t>
  </si>
  <si>
    <t>2020 Q3</t>
  </si>
  <si>
    <t>2020 Q4</t>
  </si>
  <si>
    <t>United  Kingdom</t>
  </si>
  <si>
    <t>Data sorted by growth rate in fourth  quarter. Blue bars are positive values, red bars are negative values.</t>
  </si>
  <si>
    <t>Data sorted by growth rate in fourth  quarter 2020. Blue bars are positive values, red bars are negative values.</t>
  </si>
  <si>
    <r>
      <t>Source:</t>
    </r>
    <r>
      <rPr>
        <sz val="12"/>
        <color theme="1"/>
        <rFont val="Arial"/>
        <family val="2"/>
      </rPr>
      <t xml:space="preserve"> Eurostat (online data code: ext_st_27_2020sitc)</t>
    </r>
  </si>
  <si>
    <t>Growth rates of extra EU trade in goods by main partner</t>
  </si>
  <si>
    <t>2021-Q2</t>
  </si>
  <si>
    <t>2021-Q4</t>
  </si>
  <si>
    <t>2021-Q3</t>
  </si>
  <si>
    <t>2021-Q1</t>
  </si>
  <si>
    <t>2008-2009</t>
  </si>
  <si>
    <t>2009-2010</t>
  </si>
  <si>
    <t>2019-2020</t>
  </si>
  <si>
    <t>2020-2021</t>
  </si>
  <si>
    <t>Growth rates of extra EU imports in goods, 2021</t>
  </si>
  <si>
    <t>Growth rates of extra EU exports in goods, 2021</t>
  </si>
  <si>
    <t>Growth rates of extra EU imports in goods by quarter, 2020 - 2021</t>
  </si>
  <si>
    <t>2021 Q1</t>
  </si>
  <si>
    <t>2021 Q3</t>
  </si>
  <si>
    <t>2021 Q2</t>
  </si>
  <si>
    <t>2021 Q4</t>
  </si>
  <si>
    <t>Growth rates of extra EU exports in goods by quarter, 2020 - 2021</t>
  </si>
  <si>
    <t>EU trade with four largest partners, January 2020 - December 2021</t>
  </si>
  <si>
    <t>EU imports from main partners, 2020 and 2021</t>
  </si>
  <si>
    <t>EU exports to main partners, 2020 and 2021</t>
  </si>
  <si>
    <t>% change compared to same quarter previous year, seasonally adjusted data</t>
  </si>
  <si>
    <t>% change compared to the previous quarter, seasonally adjusted data</t>
  </si>
  <si>
    <t>€ billion, seasonally adjusted</t>
  </si>
  <si>
    <t>Maximum</t>
  </si>
  <si>
    <t>% change</t>
  </si>
  <si>
    <t>Exports during the financial crisis and the COVID-19 pandemic, by partner</t>
  </si>
  <si>
    <t>Imports during the financial crisis and the COVID-19 pandemic, by partner</t>
  </si>
  <si>
    <t>Change</t>
  </si>
  <si>
    <t>Month of maxmum</t>
  </si>
  <si>
    <t>Net change 2008-2010</t>
  </si>
  <si>
    <t>Net change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</si>
</sst>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_i"/>
    <numFmt numFmtId="166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  <font>
      <sz val="16"/>
      <color rgb="FF000000"/>
      <name val="Arial"/>
      <family val="2"/>
    </font>
    <font>
      <sz val="12"/>
      <name val="Arial"/>
      <family val="2"/>
    </font>
    <font>
      <sz val="16"/>
      <color theme="1" tint="0.35"/>
      <name val="Arial"/>
      <family val="2"/>
    </font>
    <font>
      <sz val="12"/>
      <color theme="1" tint="0.35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4"/>
      <color theme="1" tint="0.35"/>
      <name val="Arial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ill="0" applyBorder="0" applyProtection="0">
      <alignment horizontal="right"/>
    </xf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64" fontId="2" fillId="0" borderId="3" xfId="0" applyNumberFormat="1" applyFont="1" applyBorder="1"/>
    <xf numFmtId="0" fontId="6" fillId="0" borderId="0" xfId="0" applyFont="1"/>
    <xf numFmtId="0" fontId="2" fillId="0" borderId="5" xfId="0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2" fillId="0" borderId="4" xfId="0" applyNumberFormat="1" applyFont="1" applyBorder="1"/>
    <xf numFmtId="164" fontId="2" fillId="0" borderId="10" xfId="0" applyNumberFormat="1" applyFont="1" applyBorder="1"/>
    <xf numFmtId="0" fontId="5" fillId="2" borderId="11" xfId="0" applyFont="1" applyFill="1" applyBorder="1" applyAlignment="1">
      <alignment horizontal="center" vertical="center"/>
    </xf>
    <xf numFmtId="164" fontId="2" fillId="0" borderId="0" xfId="0" applyNumberFormat="1" applyFont="1" applyBorder="1"/>
    <xf numFmtId="17" fontId="0" fillId="0" borderId="0" xfId="0" applyNumberFormat="1"/>
    <xf numFmtId="164" fontId="0" fillId="0" borderId="0" xfId="0" applyNumberFormat="1"/>
    <xf numFmtId="164" fontId="2" fillId="0" borderId="12" xfId="0" applyNumberFormat="1" applyFont="1" applyBorder="1"/>
    <xf numFmtId="0" fontId="5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5" fillId="0" borderId="0" xfId="0" applyFont="1" applyBorder="1" applyAlignment="1">
      <alignment horizontal="left"/>
    </xf>
    <xf numFmtId="164" fontId="2" fillId="0" borderId="13" xfId="0" applyNumberFormat="1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4" fillId="2" borderId="11" xfId="0" applyFont="1" applyFill="1" applyBorder="1" applyAlignment="1">
      <alignment horizontal="left" vertical="center"/>
    </xf>
    <xf numFmtId="164" fontId="2" fillId="0" borderId="3" xfId="0" applyNumberFormat="1" applyFont="1" applyBorder="1"/>
    <xf numFmtId="164" fontId="2" fillId="0" borderId="7" xfId="0" applyNumberFormat="1" applyFont="1" applyBorder="1"/>
    <xf numFmtId="164" fontId="2" fillId="0" borderId="9" xfId="0" applyNumberFormat="1" applyFont="1" applyBorder="1"/>
    <xf numFmtId="164" fontId="2" fillId="0" borderId="4" xfId="0" applyNumberFormat="1" applyFont="1" applyBorder="1"/>
    <xf numFmtId="164" fontId="2" fillId="0" borderId="10" xfId="0" applyNumberFormat="1" applyFont="1" applyBorder="1"/>
    <xf numFmtId="0" fontId="5" fillId="2" borderId="11" xfId="0" applyFont="1" applyFill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164" fontId="10" fillId="0" borderId="0" xfId="0" applyNumberFormat="1" applyFont="1" applyBorder="1"/>
    <xf numFmtId="0" fontId="12" fillId="0" borderId="0" xfId="0" applyFont="1"/>
    <xf numFmtId="0" fontId="1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166" fontId="0" fillId="0" borderId="0" xfId="15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 1'!$A$1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'Fig 1'!$B$4</c:f>
              <c:strCache>
                <c:ptCount val="1"/>
                <c:pt idx="0">
                  <c:v>Trade 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1'!$C$1:$Z$1</c:f>
              <c:strCache/>
            </c:strRef>
          </c:cat>
          <c:val>
            <c:numRef>
              <c:f>'Fig 1'!$C$4:$Z$4</c:f>
              <c:numCache/>
            </c:numRef>
          </c:val>
        </c:ser>
        <c:gapWidth val="50"/>
        <c:axId val="60532402"/>
        <c:axId val="7920707"/>
      </c:barChart>
      <c:lineChart>
        <c:grouping val="standard"/>
        <c:varyColors val="0"/>
        <c:ser>
          <c:idx val="0"/>
          <c:order val="1"/>
          <c:tx>
            <c:strRef>
              <c:f>'Fig 1'!$B$2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1'!$C$1:$Z$1</c:f>
              <c:strCache/>
            </c:strRef>
          </c:cat>
          <c:val>
            <c:numRef>
              <c:f>'Fig 1'!$C$2:$Z$2</c:f>
              <c:numCache/>
            </c:numRef>
          </c:val>
          <c:smooth val="0"/>
        </c:ser>
        <c:ser>
          <c:idx val="1"/>
          <c:order val="2"/>
          <c:tx>
            <c:strRef>
              <c:f>'Fig 1'!$B$3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1'!$C$1:$Z$1</c:f>
              <c:strCache/>
            </c:strRef>
          </c:cat>
          <c:val>
            <c:numRef>
              <c:f>'Fig 1'!$C$3:$Z$3</c:f>
              <c:numCache/>
            </c:numRef>
          </c:val>
          <c:smooth val="0"/>
        </c:ser>
        <c:axId val="60532402"/>
        <c:axId val="7920707"/>
      </c:lineChart>
      <c:dateAx>
        <c:axId val="60532402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920707"/>
        <c:crosses val="autoZero"/>
        <c:auto val="1"/>
        <c:baseTimeUnit val="months"/>
        <c:noMultiLvlLbl val="0"/>
      </c:dateAx>
      <c:valAx>
        <c:axId val="792070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53240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Financial crisis</a:t>
            </a:r>
          </a:p>
        </c:rich>
      </c:tx>
      <c:layout>
        <c:manualLayout>
          <c:xMode val="edge"/>
          <c:yMode val="edge"/>
          <c:x val="0.26725"/>
          <c:y val="0.006"/>
        </c:manualLayout>
      </c:layout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6'!$B$42</c:f>
              <c:strCache>
                <c:ptCount val="1"/>
                <c:pt idx="0">
                  <c:v>2008-2009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6'!$A$43:$A$52</c:f>
              <c:strCache/>
            </c:strRef>
          </c:cat>
          <c:val>
            <c:numRef>
              <c:f>'Fig 6'!$B$43:$B$52</c:f>
              <c:numCache/>
            </c:numRef>
          </c:val>
        </c:ser>
        <c:ser>
          <c:idx val="1"/>
          <c:order val="1"/>
          <c:tx>
            <c:strRef>
              <c:f>'Fig 6'!$C$42</c:f>
              <c:strCache>
                <c:ptCount val="1"/>
                <c:pt idx="0">
                  <c:v>2009-2010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6'!$A$43:$A$52</c:f>
              <c:strCache/>
            </c:strRef>
          </c:cat>
          <c:val>
            <c:numRef>
              <c:f>'Fig 6'!$C$43:$C$52</c:f>
              <c:numCache/>
            </c:numRef>
          </c:val>
        </c:ser>
        <c:ser>
          <c:idx val="2"/>
          <c:order val="2"/>
          <c:tx>
            <c:strRef>
              <c:f>'Fig 6'!$D$42</c:f>
              <c:strCache>
                <c:ptCount val="1"/>
                <c:pt idx="0">
                  <c:v>Net change 2008-2010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6'!$A$43:$A$52</c:f>
              <c:strCache/>
            </c:strRef>
          </c:cat>
          <c:val>
            <c:numRef>
              <c:f>'Fig 6'!$D$43:$D$52</c:f>
              <c:numCache/>
            </c:numRef>
          </c:val>
        </c:ser>
        <c:gapWidth val="40"/>
        <c:axId val="54852652"/>
        <c:axId val="23911821"/>
      </c:barChart>
      <c:catAx>
        <c:axId val="54852652"/>
        <c:scaling>
          <c:orientation val="maxMin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crossAx val="23911821"/>
        <c:crosses val="autoZero"/>
        <c:auto val="1"/>
        <c:lblOffset val="100"/>
        <c:noMultiLvlLbl val="0"/>
      </c:catAx>
      <c:valAx>
        <c:axId val="23911821"/>
        <c:scaling>
          <c:orientation val="minMax"/>
          <c:min val="-40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485265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rPr>
              <a:t>COVID-19 pandemic</a:t>
            </a:r>
          </a:p>
        </c:rich>
      </c:tx>
      <c:layout>
        <c:manualLayout>
          <c:xMode val="edge"/>
          <c:yMode val="edge"/>
          <c:x val="0.0405"/>
          <c:y val="0.00975"/>
        </c:manualLayout>
      </c:layout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6'!$I$42</c:f>
              <c:strCache>
                <c:ptCount val="1"/>
                <c:pt idx="0">
                  <c:v>2019-2020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6'!$H$43:$H$52</c:f>
              <c:strCache/>
            </c:strRef>
          </c:cat>
          <c:val>
            <c:numRef>
              <c:f>'Fig 6'!$I$43:$I$52</c:f>
              <c:numCache/>
            </c:numRef>
          </c:val>
        </c:ser>
        <c:ser>
          <c:idx val="1"/>
          <c:order val="1"/>
          <c:tx>
            <c:strRef>
              <c:f>'Fig 6'!$J$42</c:f>
              <c:strCache>
                <c:ptCount val="1"/>
                <c:pt idx="0">
                  <c:v>2020-2021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6'!$H$43:$H$52</c:f>
              <c:strCache/>
            </c:strRef>
          </c:cat>
          <c:val>
            <c:numRef>
              <c:f>'Fig 6'!$J$43:$J$52</c:f>
              <c:numCache/>
            </c:numRef>
          </c:val>
        </c:ser>
        <c:ser>
          <c:idx val="2"/>
          <c:order val="2"/>
          <c:tx>
            <c:strRef>
              <c:f>'Fig 6'!$K$42</c:f>
              <c:strCache>
                <c:ptCount val="1"/>
                <c:pt idx="0">
                  <c:v>Net change 2019-2021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6'!$H$43:$H$52</c:f>
              <c:strCache/>
            </c:strRef>
          </c:cat>
          <c:val>
            <c:numRef>
              <c:f>'Fig 6'!$K$43:$K$52</c:f>
              <c:numCache/>
            </c:numRef>
          </c:val>
        </c:ser>
        <c:gapWidth val="40"/>
        <c:axId val="13879798"/>
        <c:axId val="57809319"/>
      </c:barChart>
      <c:catAx>
        <c:axId val="13879798"/>
        <c:scaling>
          <c:orientation val="maxMin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high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9319"/>
        <c:crosses val="autoZero"/>
        <c:auto val="1"/>
        <c:lblOffset val="100"/>
        <c:noMultiLvlLbl val="0"/>
      </c:catAx>
      <c:valAx>
        <c:axId val="57809319"/>
        <c:scaling>
          <c:orientation val="minMax"/>
          <c:max val="60"/>
          <c:min val="-40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387979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 1'!$A$16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'Fig 1'!$B$19</c:f>
              <c:strCache>
                <c:ptCount val="1"/>
                <c:pt idx="0">
                  <c:v>Trade 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1'!$C$1:$Z$1</c:f>
              <c:strCache/>
            </c:strRef>
          </c:cat>
          <c:val>
            <c:numRef>
              <c:f>'Fig 1'!$C$19:$Z$19</c:f>
              <c:numCache/>
            </c:numRef>
          </c:val>
        </c:ser>
        <c:gapWidth val="50"/>
        <c:axId val="4177500"/>
        <c:axId val="37597501"/>
      </c:barChart>
      <c:lineChart>
        <c:grouping val="standard"/>
        <c:varyColors val="0"/>
        <c:ser>
          <c:idx val="0"/>
          <c:order val="1"/>
          <c:tx>
            <c:strRef>
              <c:f>'Fig 1'!$B$17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1'!$C$1:$Z$1</c:f>
              <c:strCache/>
            </c:strRef>
          </c:cat>
          <c:val>
            <c:numRef>
              <c:f>'Fig 1'!$C$17:$Z$17</c:f>
              <c:numCache/>
            </c:numRef>
          </c:val>
          <c:smooth val="0"/>
        </c:ser>
        <c:ser>
          <c:idx val="1"/>
          <c:order val="2"/>
          <c:tx>
            <c:strRef>
              <c:f>'Fig 1'!$B$18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1'!$C$1:$Z$1</c:f>
              <c:strCache/>
            </c:strRef>
          </c:cat>
          <c:val>
            <c:numRef>
              <c:f>'Fig 1'!$C$18:$Z$18</c:f>
              <c:numCache/>
            </c:numRef>
          </c:val>
          <c:smooth val="0"/>
        </c:ser>
        <c:axId val="4177500"/>
        <c:axId val="37597501"/>
      </c:lineChart>
      <c:dateAx>
        <c:axId val="4177500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597501"/>
        <c:crosses val="autoZero"/>
        <c:auto val="1"/>
        <c:baseTimeUnit val="months"/>
        <c:noMultiLvlLbl val="0"/>
      </c:dateAx>
      <c:valAx>
        <c:axId val="3759750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7750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 1'!$A$11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'Fig 1'!$B$14</c:f>
              <c:strCache>
                <c:ptCount val="1"/>
                <c:pt idx="0">
                  <c:v>Trade 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1'!$C$1:$Z$1</c:f>
              <c:strCache/>
            </c:strRef>
          </c:cat>
          <c:val>
            <c:numRef>
              <c:f>'Fig 1'!$C$14:$Z$14</c:f>
              <c:numCache/>
            </c:numRef>
          </c:val>
        </c:ser>
        <c:gapWidth val="50"/>
        <c:axId val="2833190"/>
        <c:axId val="25498711"/>
      </c:barChart>
      <c:lineChart>
        <c:grouping val="standard"/>
        <c:varyColors val="0"/>
        <c:ser>
          <c:idx val="0"/>
          <c:order val="1"/>
          <c:tx>
            <c:strRef>
              <c:f>'Fig 1'!$B$12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1'!$C$1:$Z$1</c:f>
              <c:strCache/>
            </c:strRef>
          </c:cat>
          <c:val>
            <c:numRef>
              <c:f>'Fig 1'!$C$12:$Z$12</c:f>
              <c:numCache/>
            </c:numRef>
          </c:val>
          <c:smooth val="0"/>
        </c:ser>
        <c:ser>
          <c:idx val="1"/>
          <c:order val="2"/>
          <c:tx>
            <c:strRef>
              <c:f>'Fig 1'!$B$13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1'!$C$1:$Z$1</c:f>
              <c:strCache/>
            </c:strRef>
          </c:cat>
          <c:val>
            <c:numRef>
              <c:f>'Fig 1'!$C$13:$Z$13</c:f>
              <c:numCache/>
            </c:numRef>
          </c:val>
          <c:smooth val="0"/>
        </c:ser>
        <c:axId val="2833190"/>
        <c:axId val="25498711"/>
      </c:lineChart>
      <c:dateAx>
        <c:axId val="2833190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498711"/>
        <c:crosses val="autoZero"/>
        <c:auto val="1"/>
        <c:baseTimeUnit val="months"/>
        <c:noMultiLvlLbl val="0"/>
      </c:dateAx>
      <c:valAx>
        <c:axId val="2549871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331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 1'!$A$6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6375"/>
          <c:y val="0.17525"/>
          <c:w val="0.90675"/>
          <c:h val="0.52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 1'!$B$9</c:f>
              <c:strCache>
                <c:ptCount val="1"/>
                <c:pt idx="0">
                  <c:v>Trade 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1'!$C$1:$Z$1</c:f>
              <c:strCache/>
            </c:strRef>
          </c:cat>
          <c:val>
            <c:numRef>
              <c:f>'Fig 1'!$C$9:$Z$9</c:f>
              <c:numCache/>
            </c:numRef>
          </c:val>
        </c:ser>
        <c:gapWidth val="50"/>
        <c:axId val="28161808"/>
        <c:axId val="52129681"/>
      </c:barChart>
      <c:lineChart>
        <c:grouping val="standard"/>
        <c:varyColors val="0"/>
        <c:ser>
          <c:idx val="0"/>
          <c:order val="1"/>
          <c:tx>
            <c:strRef>
              <c:f>'Fig 1'!$B$7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1'!$C$1:$Z$1</c:f>
              <c:strCache/>
            </c:strRef>
          </c:cat>
          <c:val>
            <c:numRef>
              <c:f>'Fig 1'!$C$7:$Z$7</c:f>
              <c:numCache/>
            </c:numRef>
          </c:val>
          <c:smooth val="0"/>
        </c:ser>
        <c:ser>
          <c:idx val="1"/>
          <c:order val="2"/>
          <c:tx>
            <c:strRef>
              <c:f>'Fig 1'!$B$8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1'!$C$1:$Z$1</c:f>
              <c:strCache/>
            </c:strRef>
          </c:cat>
          <c:val>
            <c:numRef>
              <c:f>'Fig 1'!$C$8:$Z$8</c:f>
              <c:numCache/>
            </c:numRef>
          </c:val>
          <c:smooth val="0"/>
        </c:ser>
        <c:ser>
          <c:idx val="3"/>
          <c:order val="3"/>
          <c:tx>
            <c:strRef>
              <c:f>'Fig 1'!$B$10</c:f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1'!$C$1:$Z$1</c:f>
              <c:strCache/>
            </c:strRef>
          </c:cat>
          <c:val>
            <c:numRef>
              <c:f>'Fig 1'!$C$10:$Z$10</c:f>
              <c:numCache/>
            </c:numRef>
          </c:val>
          <c:smooth val="0"/>
        </c:ser>
        <c:axId val="28161808"/>
        <c:axId val="52129681"/>
      </c:lineChart>
      <c:dateAx>
        <c:axId val="28161808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129681"/>
        <c:crosses val="autoZero"/>
        <c:auto val="1"/>
        <c:baseTimeUnit val="months"/>
        <c:noMultiLvlLbl val="0"/>
      </c:dateAx>
      <c:valAx>
        <c:axId val="5212968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16180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imports from main partners, 2020 and 2021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€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billion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75"/>
          <c:y val="0.1345"/>
          <c:w val="0.926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 and 3'!$B$3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 and 3'!$A$4:$A$13</c:f>
              <c:strCache/>
            </c:strRef>
          </c:cat>
          <c:val>
            <c:numRef>
              <c:f>'Fig 2 and 3'!$B$4:$B$13</c:f>
              <c:numCache/>
            </c:numRef>
          </c:val>
        </c:ser>
        <c:ser>
          <c:idx val="1"/>
          <c:order val="1"/>
          <c:tx>
            <c:strRef>
              <c:f>'Fig 2 and 3'!$C$3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 and 3'!$A$4:$A$13</c:f>
              <c:strCache/>
            </c:strRef>
          </c:cat>
          <c:val>
            <c:numRef>
              <c:f>'Fig 2 and 3'!$C$4:$C$13</c:f>
              <c:numCache/>
            </c:numRef>
          </c:val>
        </c:ser>
        <c:gapWidth val="70"/>
        <c:axId val="66513946"/>
        <c:axId val="61754603"/>
      </c:barChart>
      <c:catAx>
        <c:axId val="66513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1754603"/>
        <c:crosses val="autoZero"/>
        <c:auto val="1"/>
        <c:lblOffset val="100"/>
        <c:noMultiLvlLbl val="0"/>
      </c:catAx>
      <c:valAx>
        <c:axId val="6175460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651394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0575"/>
          <c:w val="0.281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exports to main partners, 2020 and 2021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€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billion</a:t>
            </a:r>
          </a:p>
        </c:rich>
      </c:tx>
      <c:layout>
        <c:manualLayout>
          <c:xMode val="edge"/>
          <c:yMode val="edge"/>
          <c:x val="0.005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75"/>
          <c:y val="0.1345"/>
          <c:w val="0.926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 and 3'!$O$3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 and 3'!$N$4:$N$13</c:f>
              <c:strCache/>
            </c:strRef>
          </c:cat>
          <c:val>
            <c:numRef>
              <c:f>'Fig 2 and 3'!$O$4:$O$13</c:f>
              <c:numCache/>
            </c:numRef>
          </c:val>
        </c:ser>
        <c:ser>
          <c:idx val="1"/>
          <c:order val="1"/>
          <c:tx>
            <c:strRef>
              <c:f>'Fig 2 and 3'!$P$3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 and 3'!$N$4:$N$13</c:f>
              <c:strCache/>
            </c:strRef>
          </c:cat>
          <c:val>
            <c:numRef>
              <c:f>'Fig 2 and 3'!$P$4:$P$13</c:f>
              <c:numCache/>
            </c:numRef>
          </c:val>
        </c:ser>
        <c:gapWidth val="70"/>
        <c:axId val="18920516"/>
        <c:axId val="36066917"/>
      </c:barChart>
      <c:catAx>
        <c:axId val="18920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6066917"/>
        <c:crosses val="autoZero"/>
        <c:auto val="1"/>
        <c:lblOffset val="100"/>
        <c:noMultiLvlLbl val="0"/>
      </c:catAx>
      <c:valAx>
        <c:axId val="36066917"/>
        <c:scaling>
          <c:orientation val="minMax"/>
          <c:max val="5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892051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35"/>
          <c:y val="0.90575"/>
          <c:w val="0.281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rates of extra EU trade in goods by main partner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 change 2020 - 2021, seasonally adjusted data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'Fig 4'!$B$1</c:f>
              <c:strCache>
                <c:ptCount val="1"/>
                <c:pt idx="0">
                  <c:v>Imports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4'!$A$2:$A$11</c:f>
              <c:strCache/>
            </c:strRef>
          </c:cat>
          <c:val>
            <c:numRef>
              <c:f>'Fig 4'!$B$2:$B$11</c:f>
              <c:numCache/>
            </c:numRef>
          </c:val>
          <c:smooth val="0"/>
        </c:ser>
        <c:ser>
          <c:idx val="1"/>
          <c:order val="1"/>
          <c:tx>
            <c:strRef>
              <c:f>'Fig 4'!$C$1</c:f>
              <c:strCache>
                <c:ptCount val="1"/>
                <c:pt idx="0">
                  <c:v>Exports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4'!$A$2:$A$11</c:f>
              <c:strCache/>
            </c:strRef>
          </c:cat>
          <c:val>
            <c:numRef>
              <c:f>'Fig 4'!$C$2:$C$11</c:f>
              <c:numCache/>
            </c:numRef>
          </c:val>
          <c:smooth val="0"/>
        </c:ser>
        <c:marker val="1"/>
        <c:axId val="56166798"/>
        <c:axId val="35739135"/>
      </c:lineChart>
      <c:catAx>
        <c:axId val="56166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5739135"/>
        <c:crosses val="autoZero"/>
        <c:auto val="1"/>
        <c:lblOffset val="100"/>
        <c:noMultiLvlLbl val="0"/>
      </c:catAx>
      <c:valAx>
        <c:axId val="3573913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noFill/>
          <a:ln>
            <a:noFill/>
          </a:ln>
        </c:spPr>
        <c:crossAx val="56166798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75"/>
          <c:y val="0.863"/>
          <c:w val="0.1805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rPr>
              <a:t>Financial crisis</a:t>
            </a:r>
          </a:p>
        </c:rich>
      </c:tx>
      <c:layout>
        <c:manualLayout>
          <c:xMode val="edge"/>
          <c:yMode val="edge"/>
          <c:x val="0.2595"/>
          <c:y val="0.00975"/>
        </c:manualLayout>
      </c:layout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5'!$B$42</c:f>
              <c:strCache>
                <c:ptCount val="1"/>
                <c:pt idx="0">
                  <c:v>2008-2009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5'!$A$43:$A$52</c:f>
              <c:strCache/>
            </c:strRef>
          </c:cat>
          <c:val>
            <c:numRef>
              <c:f>'Fig 5'!$B$43:$B$52</c:f>
              <c:numCache/>
            </c:numRef>
          </c:val>
        </c:ser>
        <c:ser>
          <c:idx val="1"/>
          <c:order val="1"/>
          <c:tx>
            <c:strRef>
              <c:f>'Fig 5'!$C$42</c:f>
              <c:strCache>
                <c:ptCount val="1"/>
                <c:pt idx="0">
                  <c:v>2009-2010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5'!$A$43:$A$52</c:f>
              <c:strCache/>
            </c:strRef>
          </c:cat>
          <c:val>
            <c:numRef>
              <c:f>'Fig 5'!$C$43:$C$52</c:f>
              <c:numCache/>
            </c:numRef>
          </c:val>
        </c:ser>
        <c:ser>
          <c:idx val="2"/>
          <c:order val="2"/>
          <c:tx>
            <c:strRef>
              <c:f>'Fig 5'!$D$42</c:f>
              <c:strCache>
                <c:ptCount val="1"/>
                <c:pt idx="0">
                  <c:v>Net change 2008-2010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5'!$A$43:$A$52</c:f>
              <c:strCache/>
            </c:strRef>
          </c:cat>
          <c:val>
            <c:numRef>
              <c:f>'Fig 5'!$D$43:$D$52</c:f>
              <c:numCache/>
            </c:numRef>
          </c:val>
        </c:ser>
        <c:gapWidth val="40"/>
        <c:axId val="53216760"/>
        <c:axId val="9188793"/>
      </c:barChart>
      <c:catAx>
        <c:axId val="53216760"/>
        <c:scaling>
          <c:orientation val="maxMin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9188793"/>
        <c:crosses val="autoZero"/>
        <c:auto val="1"/>
        <c:lblOffset val="100"/>
        <c:noMultiLvlLbl val="0"/>
      </c:catAx>
      <c:valAx>
        <c:axId val="9188793"/>
        <c:scaling>
          <c:orientation val="minMax"/>
          <c:max val="80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321676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COVID-19 pandemic</a:t>
            </a:r>
          </a:p>
        </c:rich>
      </c:tx>
      <c:layout>
        <c:manualLayout>
          <c:xMode val="edge"/>
          <c:yMode val="edge"/>
          <c:x val="0.04825"/>
          <c:y val="0.00975"/>
        </c:manualLayout>
      </c:layout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5'!$I$42</c:f>
              <c:strCache>
                <c:ptCount val="1"/>
                <c:pt idx="0">
                  <c:v>2019-2020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5'!$A$43:$A$52</c:f>
              <c:strCache/>
            </c:strRef>
          </c:cat>
          <c:val>
            <c:numRef>
              <c:f>'Fig 5'!$I$43:$I$52</c:f>
              <c:numCache/>
            </c:numRef>
          </c:val>
        </c:ser>
        <c:ser>
          <c:idx val="1"/>
          <c:order val="1"/>
          <c:tx>
            <c:strRef>
              <c:f>'Fig 5'!$J$42</c:f>
              <c:strCache>
                <c:ptCount val="1"/>
                <c:pt idx="0">
                  <c:v>2020-2021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5'!$A$43:$A$52</c:f>
              <c:strCache/>
            </c:strRef>
          </c:cat>
          <c:val>
            <c:numRef>
              <c:f>'Fig 5'!$J$43:$J$52</c:f>
              <c:numCache/>
            </c:numRef>
          </c:val>
        </c:ser>
        <c:ser>
          <c:idx val="2"/>
          <c:order val="2"/>
          <c:tx>
            <c:strRef>
              <c:f>'Fig 5'!$K$42</c:f>
              <c:strCache>
                <c:ptCount val="1"/>
                <c:pt idx="0">
                  <c:v>Net change 2019-2021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5'!$A$43:$A$52</c:f>
              <c:strCache/>
            </c:strRef>
          </c:cat>
          <c:val>
            <c:numRef>
              <c:f>'Fig 5'!$K$43:$K$52</c:f>
              <c:numCache/>
            </c:numRef>
          </c:val>
        </c:ser>
        <c:gapWidth val="40"/>
        <c:axId val="15590274"/>
        <c:axId val="6094739"/>
      </c:barChart>
      <c:catAx>
        <c:axId val="15590274"/>
        <c:scaling>
          <c:orientation val="maxMin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high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crossAx val="6094739"/>
        <c:crosses val="autoZero"/>
        <c:auto val="1"/>
        <c:lblOffset val="100"/>
        <c:noMultiLvlLbl val="0"/>
      </c:catAx>
      <c:valAx>
        <c:axId val="6094739"/>
        <c:scaling>
          <c:orientation val="minMax"/>
          <c:max val="80"/>
          <c:min val="-40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559027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762000</xdr:colOff>
      <xdr:row>37</xdr:row>
      <xdr:rowOff>0</xdr:rowOff>
    </xdr:from>
    <xdr:to>
      <xdr:col>13</xdr:col>
      <xdr:colOff>762000</xdr:colOff>
      <xdr:row>52</xdr:row>
      <xdr:rowOff>0</xdr:rowOff>
    </xdr:to>
    <xdr:graphicFrame macro="">
      <xdr:nvGraphicFramePr>
        <xdr:cNvPr id="3" name="Diagramm 2"/>
        <xdr:cNvGraphicFramePr/>
      </xdr:nvGraphicFramePr>
      <xdr:xfrm>
        <a:off x="6257925" y="7219950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7</xdr:col>
      <xdr:colOff>762000</xdr:colOff>
      <xdr:row>37</xdr:row>
      <xdr:rowOff>0</xdr:rowOff>
    </xdr:to>
    <xdr:graphicFrame macro="">
      <xdr:nvGraphicFramePr>
        <xdr:cNvPr id="6" name="Diagramm 5"/>
        <xdr:cNvGraphicFramePr/>
      </xdr:nvGraphicFramePr>
      <xdr:xfrm>
        <a:off x="1685925" y="4362450"/>
        <a:ext cx="45720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37</xdr:row>
      <xdr:rowOff>0</xdr:rowOff>
    </xdr:from>
    <xdr:to>
      <xdr:col>7</xdr:col>
      <xdr:colOff>762000</xdr:colOff>
      <xdr:row>52</xdr:row>
      <xdr:rowOff>0</xdr:rowOff>
    </xdr:to>
    <xdr:graphicFrame macro="">
      <xdr:nvGraphicFramePr>
        <xdr:cNvPr id="8" name="Diagramm 7"/>
        <xdr:cNvGraphicFramePr/>
      </xdr:nvGraphicFramePr>
      <xdr:xfrm>
        <a:off x="1685925" y="7219950"/>
        <a:ext cx="45720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762000</xdr:colOff>
      <xdr:row>22</xdr:row>
      <xdr:rowOff>0</xdr:rowOff>
    </xdr:from>
    <xdr:to>
      <xdr:col>13</xdr:col>
      <xdr:colOff>762000</xdr:colOff>
      <xdr:row>36</xdr:row>
      <xdr:rowOff>180975</xdr:rowOff>
    </xdr:to>
    <xdr:graphicFrame macro="">
      <xdr:nvGraphicFramePr>
        <xdr:cNvPr id="9" name="Diagramm 8"/>
        <xdr:cNvGraphicFramePr/>
      </xdr:nvGraphicFramePr>
      <xdr:xfrm>
        <a:off x="6257925" y="4362450"/>
        <a:ext cx="457200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12</xdr:col>
      <xdr:colOff>38100</xdr:colOff>
      <xdr:row>53</xdr:row>
      <xdr:rowOff>0</xdr:rowOff>
    </xdr:from>
    <xdr:ext cx="1533525" cy="419100"/>
    <xdr:pic>
      <xdr:nvPicPr>
        <xdr:cNvPr id="10" name="LogoShape"/>
        <xdr:cNvPicPr preferRelativeResize="1">
          <a:picLocks noChangeAspect="1"/>
        </xdr:cNvPicPr>
      </xdr:nvPicPr>
      <xdr:blipFill>
        <a:blip r:link="rId5"/>
        <a:srcRect b="16915"/>
        <a:stretch>
          <a:fillRect/>
        </a:stretch>
      </xdr:blipFill>
      <xdr:spPr>
        <a:xfrm>
          <a:off x="9344025" y="10277475"/>
          <a:ext cx="1533525" cy="41910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409575</xdr:colOff>
      <xdr:row>14</xdr:row>
      <xdr:rowOff>76200</xdr:rowOff>
    </xdr:from>
    <xdr:ext cx="1533525" cy="419100"/>
    <xdr:pic>
      <xdr:nvPicPr>
        <xdr:cNvPr id="2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7324725" y="3543300"/>
          <a:ext cx="1533525" cy="41910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19050</xdr:colOff>
      <xdr:row>35</xdr:row>
      <xdr:rowOff>180975</xdr:rowOff>
    </xdr:to>
    <xdr:graphicFrame macro="">
      <xdr:nvGraphicFramePr>
        <xdr:cNvPr id="2" name="Chart 1"/>
        <xdr:cNvGraphicFramePr/>
      </xdr:nvGraphicFramePr>
      <xdr:xfrm>
        <a:off x="0" y="552450"/>
        <a:ext cx="489585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16</xdr:col>
      <xdr:colOff>19050</xdr:colOff>
      <xdr:row>35</xdr:row>
      <xdr:rowOff>180975</xdr:rowOff>
    </xdr:to>
    <xdr:graphicFrame macro="">
      <xdr:nvGraphicFramePr>
        <xdr:cNvPr id="3" name="Chart 2"/>
        <xdr:cNvGraphicFramePr/>
      </xdr:nvGraphicFramePr>
      <xdr:xfrm>
        <a:off x="4876800" y="552450"/>
        <a:ext cx="4895850" cy="646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381000</xdr:colOff>
      <xdr:row>36</xdr:row>
      <xdr:rowOff>9525</xdr:rowOff>
    </xdr:from>
    <xdr:to>
      <xdr:col>16</xdr:col>
      <xdr:colOff>19050</xdr:colOff>
      <xdr:row>38</xdr:row>
      <xdr:rowOff>38100</xdr:rowOff>
    </xdr:to>
    <xdr:pic>
      <xdr:nvPicPr>
        <xdr:cNvPr id="4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8305800" y="7038975"/>
          <a:ext cx="1466850" cy="419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19050</xdr:colOff>
      <xdr:row>36</xdr:row>
      <xdr:rowOff>9525</xdr:rowOff>
    </xdr:to>
    <xdr:graphicFrame macro="">
      <xdr:nvGraphicFramePr>
        <xdr:cNvPr id="2" name="Chart 1"/>
        <xdr:cNvGraphicFramePr/>
      </xdr:nvGraphicFramePr>
      <xdr:xfrm>
        <a:off x="0" y="552450"/>
        <a:ext cx="48958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16</xdr:col>
      <xdr:colOff>19050</xdr:colOff>
      <xdr:row>36</xdr:row>
      <xdr:rowOff>9525</xdr:rowOff>
    </xdr:to>
    <xdr:graphicFrame macro="">
      <xdr:nvGraphicFramePr>
        <xdr:cNvPr id="3" name="Chart 2"/>
        <xdr:cNvGraphicFramePr/>
      </xdr:nvGraphicFramePr>
      <xdr:xfrm>
        <a:off x="4876800" y="552450"/>
        <a:ext cx="4895850" cy="648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381000</xdr:colOff>
      <xdr:row>36</xdr:row>
      <xdr:rowOff>0</xdr:rowOff>
    </xdr:from>
    <xdr:to>
      <xdr:col>16</xdr:col>
      <xdr:colOff>19050</xdr:colOff>
      <xdr:row>38</xdr:row>
      <xdr:rowOff>28575</xdr:rowOff>
    </xdr:to>
    <xdr:pic>
      <xdr:nvPicPr>
        <xdr:cNvPr id="4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8305800" y="7029450"/>
          <a:ext cx="1466850" cy="419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53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53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12</xdr:col>
      <xdr:colOff>19050</xdr:colOff>
      <xdr:row>47</xdr:row>
      <xdr:rowOff>152400</xdr:rowOff>
    </xdr:to>
    <xdr:graphicFrame macro="">
      <xdr:nvGraphicFramePr>
        <xdr:cNvPr id="2" name="Diagramm 1"/>
        <xdr:cNvGraphicFramePr/>
      </xdr:nvGraphicFramePr>
      <xdr:xfrm>
        <a:off x="0" y="2667000"/>
        <a:ext cx="916305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14</xdr:row>
      <xdr:rowOff>0</xdr:rowOff>
    </xdr:from>
    <xdr:to>
      <xdr:col>25</xdr:col>
      <xdr:colOff>19050</xdr:colOff>
      <xdr:row>47</xdr:row>
      <xdr:rowOff>152400</xdr:rowOff>
    </xdr:to>
    <xdr:graphicFrame macro="">
      <xdr:nvGraphicFramePr>
        <xdr:cNvPr id="3" name="Diagramm 2"/>
        <xdr:cNvGraphicFramePr/>
      </xdr:nvGraphicFramePr>
      <xdr:xfrm>
        <a:off x="9906000" y="2667000"/>
        <a:ext cx="9163050" cy="643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067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Data sorted on growth rate of exports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19</xdr:col>
      <xdr:colOff>171450</xdr:colOff>
      <xdr:row>39</xdr:row>
      <xdr:rowOff>0</xdr:rowOff>
    </xdr:to>
    <xdr:graphicFrame macro="">
      <xdr:nvGraphicFramePr>
        <xdr:cNvPr id="2" name="Diagramm 1"/>
        <xdr:cNvGraphicFramePr/>
      </xdr:nvGraphicFramePr>
      <xdr:xfrm>
        <a:off x="3514725" y="762000"/>
        <a:ext cx="91725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828675</xdr:colOff>
      <xdr:row>14</xdr:row>
      <xdr:rowOff>76200</xdr:rowOff>
    </xdr:from>
    <xdr:ext cx="1533525" cy="419100"/>
    <xdr:pic>
      <xdr:nvPicPr>
        <xdr:cNvPr id="2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5353050" y="3543300"/>
          <a:ext cx="1533525" cy="41910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838200</xdr:colOff>
      <xdr:row>14</xdr:row>
      <xdr:rowOff>76200</xdr:rowOff>
    </xdr:from>
    <xdr:ext cx="1533525" cy="419100"/>
    <xdr:pic>
      <xdr:nvPicPr>
        <xdr:cNvPr id="2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5391150" y="3543300"/>
          <a:ext cx="1533525" cy="41910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409575</xdr:colOff>
      <xdr:row>14</xdr:row>
      <xdr:rowOff>76200</xdr:rowOff>
    </xdr:from>
    <xdr:ext cx="1533525" cy="419100"/>
    <xdr:pic>
      <xdr:nvPicPr>
        <xdr:cNvPr id="2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7324725" y="3543300"/>
          <a:ext cx="1533525" cy="4191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showGridLines="0" workbookViewId="0" topLeftCell="A1">
      <selection activeCell="P34" sqref="P34"/>
    </sheetView>
  </sheetViews>
  <sheetFormatPr defaultColWidth="11.421875" defaultRowHeight="15"/>
  <cols>
    <col min="1" max="1" width="13.8515625" style="0" bestFit="1" customWidth="1"/>
    <col min="27" max="27" width="11.421875" style="47" customWidth="1"/>
  </cols>
  <sheetData>
    <row r="1" spans="1:27" ht="15">
      <c r="A1" t="s">
        <v>3</v>
      </c>
      <c r="C1" s="18">
        <v>43831</v>
      </c>
      <c r="D1" s="18">
        <v>43862</v>
      </c>
      <c r="E1" s="18">
        <v>43891</v>
      </c>
      <c r="F1" s="18">
        <v>43922</v>
      </c>
      <c r="G1" s="18">
        <v>43952</v>
      </c>
      <c r="H1" s="18">
        <v>43983</v>
      </c>
      <c r="I1" s="18">
        <v>44013</v>
      </c>
      <c r="J1" s="18">
        <v>44044</v>
      </c>
      <c r="K1" s="18">
        <v>44075</v>
      </c>
      <c r="L1" s="18">
        <v>44105</v>
      </c>
      <c r="M1" s="18">
        <v>44136</v>
      </c>
      <c r="N1" s="18">
        <v>44166</v>
      </c>
      <c r="O1" s="18">
        <v>44197</v>
      </c>
      <c r="P1" s="18">
        <v>44228</v>
      </c>
      <c r="Q1" s="18">
        <v>44256</v>
      </c>
      <c r="R1" s="18">
        <v>44287</v>
      </c>
      <c r="S1" s="18">
        <v>44317</v>
      </c>
      <c r="T1" s="18">
        <v>44348</v>
      </c>
      <c r="U1" s="18">
        <v>44378</v>
      </c>
      <c r="V1" s="18">
        <v>44409</v>
      </c>
      <c r="W1" s="18">
        <v>44440</v>
      </c>
      <c r="X1" s="18">
        <v>44470</v>
      </c>
      <c r="Y1" s="18">
        <v>44501</v>
      </c>
      <c r="Z1" s="18">
        <v>44531</v>
      </c>
      <c r="AA1" s="47" t="s">
        <v>53</v>
      </c>
    </row>
    <row r="2" spans="1:27" ht="15">
      <c r="A2">
        <v>2</v>
      </c>
      <c r="B2" t="s">
        <v>15</v>
      </c>
      <c r="C2" s="40">
        <v>12.8571</v>
      </c>
      <c r="D2" s="40">
        <v>12.4882</v>
      </c>
      <c r="E2" s="40">
        <v>11.6576</v>
      </c>
      <c r="F2" s="40">
        <v>9.4914</v>
      </c>
      <c r="G2" s="40">
        <v>11.24</v>
      </c>
      <c r="H2" s="40">
        <v>12.0864</v>
      </c>
      <c r="I2" s="40">
        <v>11.809700000000001</v>
      </c>
      <c r="J2" s="40">
        <v>11.6619</v>
      </c>
      <c r="K2" s="40">
        <v>12.2938</v>
      </c>
      <c r="L2" s="40">
        <v>12.2121</v>
      </c>
      <c r="M2" s="40">
        <v>12.2566</v>
      </c>
      <c r="N2" s="40">
        <v>11.6919</v>
      </c>
      <c r="O2" s="40">
        <v>12.470600000000001</v>
      </c>
      <c r="P2" s="40">
        <v>13.0425</v>
      </c>
      <c r="Q2" s="40">
        <v>12.5323</v>
      </c>
      <c r="R2" s="40">
        <v>13.0225</v>
      </c>
      <c r="S2" s="40">
        <v>12.7347</v>
      </c>
      <c r="T2" s="40">
        <v>12.5516</v>
      </c>
      <c r="U2" s="40">
        <v>13.4594</v>
      </c>
      <c r="V2" s="40">
        <v>12.7855</v>
      </c>
      <c r="W2" s="40">
        <v>12.8211</v>
      </c>
      <c r="X2" s="40">
        <v>13.1767</v>
      </c>
      <c r="Y2" s="40">
        <v>13.742799999999999</v>
      </c>
      <c r="Z2" s="40">
        <v>13.6731</v>
      </c>
      <c r="AA2" s="48">
        <f>Z2-C2</f>
        <v>0.815999999999999</v>
      </c>
    </row>
    <row r="3" spans="1:27" ht="15">
      <c r="A3">
        <v>3</v>
      </c>
      <c r="B3" t="s">
        <v>16</v>
      </c>
      <c r="C3" s="40">
        <v>9.828899999999999</v>
      </c>
      <c r="D3" s="40">
        <v>10.0983</v>
      </c>
      <c r="E3" s="40">
        <v>9.697700000000001</v>
      </c>
      <c r="F3" s="40">
        <v>7.9073</v>
      </c>
      <c r="G3" s="40">
        <v>8.5229</v>
      </c>
      <c r="H3" s="40">
        <v>8.4991</v>
      </c>
      <c r="I3" s="40">
        <v>9.0823</v>
      </c>
      <c r="J3" s="40">
        <v>8.873299999999999</v>
      </c>
      <c r="K3" s="40">
        <v>8.9454</v>
      </c>
      <c r="L3" s="40">
        <v>9.158299999999999</v>
      </c>
      <c r="M3" s="40">
        <v>9.0908</v>
      </c>
      <c r="N3" s="40">
        <v>8.8117</v>
      </c>
      <c r="O3" s="40">
        <v>9.5091</v>
      </c>
      <c r="P3" s="40">
        <v>9.4114</v>
      </c>
      <c r="Q3" s="40">
        <v>9.7086</v>
      </c>
      <c r="R3" s="40">
        <v>10.288799999999998</v>
      </c>
      <c r="S3" s="40">
        <v>10.0685</v>
      </c>
      <c r="T3" s="40">
        <v>10.4685</v>
      </c>
      <c r="U3" s="40">
        <v>9.902299999999999</v>
      </c>
      <c r="V3" s="40">
        <v>10.2646</v>
      </c>
      <c r="W3" s="40">
        <v>10.1768</v>
      </c>
      <c r="X3" s="40">
        <v>11.0271</v>
      </c>
      <c r="Y3" s="40">
        <v>11.0116</v>
      </c>
      <c r="Z3" s="40">
        <v>11.3407</v>
      </c>
      <c r="AA3" s="48">
        <f>Z3-C3</f>
        <v>1.511800000000001</v>
      </c>
    </row>
    <row r="4" spans="2:27" ht="15">
      <c r="B4" t="s">
        <v>17</v>
      </c>
      <c r="C4" s="40">
        <v>3.028200000000002</v>
      </c>
      <c r="D4" s="40">
        <v>2.389900000000001</v>
      </c>
      <c r="E4" s="40">
        <v>1.9598999999999993</v>
      </c>
      <c r="F4" s="40">
        <v>1.5841000000000003</v>
      </c>
      <c r="G4" s="40">
        <v>2.7171000000000003</v>
      </c>
      <c r="H4" s="40">
        <v>3.587299999999999</v>
      </c>
      <c r="I4" s="40">
        <v>2.727400000000001</v>
      </c>
      <c r="J4" s="40">
        <v>2.7886000000000006</v>
      </c>
      <c r="K4" s="40">
        <v>3.3484</v>
      </c>
      <c r="L4" s="40">
        <v>3.0538000000000007</v>
      </c>
      <c r="M4" s="40">
        <v>3.165800000000001</v>
      </c>
      <c r="N4" s="40">
        <v>2.8802000000000003</v>
      </c>
      <c r="O4" s="40">
        <v>2.961500000000001</v>
      </c>
      <c r="P4" s="40">
        <v>3.6311</v>
      </c>
      <c r="Q4" s="40">
        <v>2.8236999999999988</v>
      </c>
      <c r="R4" s="40">
        <v>2.7337000000000025</v>
      </c>
      <c r="S4" s="40">
        <v>2.6662</v>
      </c>
      <c r="T4" s="40">
        <v>2.0831</v>
      </c>
      <c r="U4" s="40">
        <v>3.557100000000002</v>
      </c>
      <c r="V4" s="40">
        <v>2.520900000000001</v>
      </c>
      <c r="W4" s="40">
        <v>2.6442999999999994</v>
      </c>
      <c r="X4" s="40">
        <v>2.1495999999999995</v>
      </c>
      <c r="Y4" s="40">
        <v>2.7311999999999994</v>
      </c>
      <c r="Z4" s="40">
        <v>2.3324</v>
      </c>
      <c r="AA4" s="48">
        <f>Z4-C4</f>
        <v>-0.695800000000002</v>
      </c>
    </row>
    <row r="6" ht="15">
      <c r="A6" t="s">
        <v>14</v>
      </c>
    </row>
    <row r="7" spans="1:27" ht="15">
      <c r="A7">
        <v>4</v>
      </c>
      <c r="B7" t="s">
        <v>15</v>
      </c>
      <c r="C7" s="40">
        <v>16.2482</v>
      </c>
      <c r="D7" s="40">
        <v>15.872399999999999</v>
      </c>
      <c r="E7" s="40">
        <v>14.887</v>
      </c>
      <c r="F7" s="40">
        <v>15.3135</v>
      </c>
      <c r="G7" s="40">
        <v>15.9512</v>
      </c>
      <c r="H7" s="40">
        <v>17.0053</v>
      </c>
      <c r="I7" s="40">
        <v>17.0808</v>
      </c>
      <c r="J7" s="40">
        <v>17.192700000000002</v>
      </c>
      <c r="K7" s="40">
        <v>17.3231</v>
      </c>
      <c r="L7" s="40">
        <v>17.6418</v>
      </c>
      <c r="M7" s="40">
        <v>18.6448</v>
      </c>
      <c r="N7" s="40">
        <v>18.7363</v>
      </c>
      <c r="O7" s="40">
        <v>18.8571</v>
      </c>
      <c r="P7" s="40">
        <v>18.9162</v>
      </c>
      <c r="Q7" s="40">
        <v>19.2992</v>
      </c>
      <c r="R7" s="40">
        <v>19.088</v>
      </c>
      <c r="S7" s="40">
        <v>19.3391</v>
      </c>
      <c r="T7" s="40">
        <v>18.7679</v>
      </c>
      <c r="U7" s="40">
        <v>17.4061</v>
      </c>
      <c r="V7" s="40">
        <v>17.9779</v>
      </c>
      <c r="W7" s="40">
        <v>17.982599999999998</v>
      </c>
      <c r="X7" s="40">
        <v>18.8793</v>
      </c>
      <c r="Y7" s="40">
        <v>18.1806</v>
      </c>
      <c r="Z7" s="40">
        <v>17.8658</v>
      </c>
      <c r="AA7" s="48">
        <f>Z7-C7</f>
        <v>1.6175999999999995</v>
      </c>
    </row>
    <row r="8" spans="1:27" ht="15">
      <c r="A8">
        <v>5</v>
      </c>
      <c r="B8" t="s">
        <v>16</v>
      </c>
      <c r="C8" s="40">
        <v>30.9447</v>
      </c>
      <c r="D8" s="40">
        <v>28.2174</v>
      </c>
      <c r="E8" s="40">
        <v>24.719</v>
      </c>
      <c r="F8" s="40">
        <v>31.6092</v>
      </c>
      <c r="G8" s="40">
        <v>37.42</v>
      </c>
      <c r="H8" s="40">
        <v>35.2355</v>
      </c>
      <c r="I8" s="40">
        <v>33.7865</v>
      </c>
      <c r="J8" s="40">
        <v>31.8346</v>
      </c>
      <c r="K8" s="40">
        <v>31.7686</v>
      </c>
      <c r="L8" s="40">
        <v>31.3285</v>
      </c>
      <c r="M8" s="40">
        <v>33.819900000000004</v>
      </c>
      <c r="N8" s="40">
        <v>33.3573</v>
      </c>
      <c r="O8" s="40">
        <v>32.611599999999996</v>
      </c>
      <c r="P8" s="40">
        <v>34.835699999999996</v>
      </c>
      <c r="Q8" s="40">
        <v>38.342400000000005</v>
      </c>
      <c r="R8" s="40">
        <v>37.0788</v>
      </c>
      <c r="S8" s="40">
        <v>37.674699999999994</v>
      </c>
      <c r="T8" s="40">
        <v>36.8971</v>
      </c>
      <c r="U8" s="40">
        <v>36.6925</v>
      </c>
      <c r="V8" s="40">
        <v>40.305699999999995</v>
      </c>
      <c r="W8" s="40">
        <v>41.601800000000004</v>
      </c>
      <c r="X8" s="40">
        <v>41.437599999999996</v>
      </c>
      <c r="Y8" s="40">
        <v>44.308800000000005</v>
      </c>
      <c r="Z8" s="40">
        <v>47.7639</v>
      </c>
      <c r="AA8" s="48">
        <f>Z8-C8</f>
        <v>16.8192</v>
      </c>
    </row>
    <row r="9" spans="2:27" ht="15">
      <c r="B9" t="s">
        <v>17</v>
      </c>
      <c r="C9" s="40">
        <v>-14.6965</v>
      </c>
      <c r="D9" s="40">
        <v>-12.345000000000002</v>
      </c>
      <c r="E9" s="40">
        <v>-9.832</v>
      </c>
      <c r="F9" s="40">
        <v>-16.295700000000004</v>
      </c>
      <c r="G9" s="40">
        <v>-21.4688</v>
      </c>
      <c r="H9" s="40">
        <v>-18.230200000000004</v>
      </c>
      <c r="I9" s="40">
        <v>-16.705699999999997</v>
      </c>
      <c r="J9" s="40">
        <v>-14.641899999999996</v>
      </c>
      <c r="K9" s="40">
        <v>-14.4455</v>
      </c>
      <c r="L9" s="40">
        <v>-13.686699999999998</v>
      </c>
      <c r="M9" s="40">
        <v>-15.175100000000004</v>
      </c>
      <c r="N9" s="40">
        <v>-14.621000000000002</v>
      </c>
      <c r="O9" s="40">
        <v>-13.754499999999997</v>
      </c>
      <c r="P9" s="40">
        <v>-15.919499999999996</v>
      </c>
      <c r="Q9" s="40">
        <v>-19.043200000000006</v>
      </c>
      <c r="R9" s="40">
        <v>-17.9908</v>
      </c>
      <c r="S9" s="40">
        <v>-18.335599999999996</v>
      </c>
      <c r="T9" s="40">
        <v>-18.1292</v>
      </c>
      <c r="U9" s="40">
        <v>-19.286400000000004</v>
      </c>
      <c r="V9" s="40">
        <v>-22.327799999999993</v>
      </c>
      <c r="W9" s="40">
        <v>-23.619200000000006</v>
      </c>
      <c r="X9" s="40">
        <v>-22.558299999999996</v>
      </c>
      <c r="Y9" s="40">
        <v>-26.128200000000007</v>
      </c>
      <c r="Z9" s="40">
        <v>-29.8981</v>
      </c>
      <c r="AA9" s="48">
        <f>Z9-C9</f>
        <v>-15.2016</v>
      </c>
    </row>
    <row r="11" ht="15">
      <c r="A11" t="s">
        <v>1</v>
      </c>
    </row>
    <row r="12" spans="1:27" ht="15">
      <c r="A12">
        <v>6</v>
      </c>
      <c r="B12" t="s">
        <v>15</v>
      </c>
      <c r="C12" s="40">
        <v>25.3461</v>
      </c>
      <c r="D12" s="40">
        <v>25.3379</v>
      </c>
      <c r="E12" s="40">
        <v>24.2306</v>
      </c>
      <c r="F12" s="40">
        <v>14.847299999999999</v>
      </c>
      <c r="G12" s="40">
        <v>17.243299999999998</v>
      </c>
      <c r="H12" s="40">
        <v>20.5096</v>
      </c>
      <c r="I12" s="40">
        <v>21.734599999999997</v>
      </c>
      <c r="J12" s="40">
        <v>24.197400000000002</v>
      </c>
      <c r="K12" s="40">
        <v>24.7024</v>
      </c>
      <c r="L12" s="40">
        <v>25.3594</v>
      </c>
      <c r="M12" s="40">
        <v>26.7008</v>
      </c>
      <c r="N12" s="40">
        <v>26.8392</v>
      </c>
      <c r="O12" s="40">
        <v>20.117099999999997</v>
      </c>
      <c r="P12" s="40">
        <v>21.7517</v>
      </c>
      <c r="Q12" s="40">
        <v>23.0076</v>
      </c>
      <c r="R12" s="40">
        <v>23.0061</v>
      </c>
      <c r="S12" s="40">
        <v>23.6573</v>
      </c>
      <c r="T12" s="40">
        <v>23.6693</v>
      </c>
      <c r="U12" s="40">
        <v>24.9589</v>
      </c>
      <c r="V12" s="40">
        <v>23.5315</v>
      </c>
      <c r="W12" s="40">
        <v>23.7472</v>
      </c>
      <c r="X12" s="40">
        <v>24.5031</v>
      </c>
      <c r="Y12" s="40">
        <v>25.529700000000002</v>
      </c>
      <c r="Z12" s="40">
        <v>24.816</v>
      </c>
      <c r="AA12" s="48">
        <f>Z12-C12</f>
        <v>-0.5301000000000009</v>
      </c>
    </row>
    <row r="13" spans="1:27" ht="15">
      <c r="A13">
        <v>7</v>
      </c>
      <c r="B13" t="s">
        <v>16</v>
      </c>
      <c r="C13" s="40">
        <v>16.0674</v>
      </c>
      <c r="D13" s="40">
        <v>15.758700000000001</v>
      </c>
      <c r="E13" s="40">
        <v>13.6015</v>
      </c>
      <c r="F13" s="40">
        <v>11.526299999999999</v>
      </c>
      <c r="G13" s="40">
        <v>11.2672</v>
      </c>
      <c r="H13" s="40">
        <v>12.7216</v>
      </c>
      <c r="I13" s="40">
        <v>13.725100000000001</v>
      </c>
      <c r="J13" s="40">
        <v>14.1255</v>
      </c>
      <c r="K13" s="40">
        <v>14.331</v>
      </c>
      <c r="L13" s="40">
        <v>14.546100000000001</v>
      </c>
      <c r="M13" s="40">
        <v>15.037600000000001</v>
      </c>
      <c r="N13" s="40">
        <v>16.048</v>
      </c>
      <c r="O13" s="40">
        <v>7.4816</v>
      </c>
      <c r="P13" s="40">
        <v>10.4871</v>
      </c>
      <c r="Q13" s="40">
        <v>11.808200000000001</v>
      </c>
      <c r="R13" s="40">
        <v>12.2853</v>
      </c>
      <c r="S13" s="40">
        <v>12.2783</v>
      </c>
      <c r="T13" s="40">
        <v>12.541799999999999</v>
      </c>
      <c r="U13" s="40">
        <v>12.878</v>
      </c>
      <c r="V13" s="40">
        <v>12.8613</v>
      </c>
      <c r="W13" s="40">
        <v>12.3736</v>
      </c>
      <c r="X13" s="40">
        <v>13.8491</v>
      </c>
      <c r="Y13" s="40">
        <v>14.0485</v>
      </c>
      <c r="Z13" s="40">
        <v>13.6259</v>
      </c>
      <c r="AA13" s="48">
        <f>Z13-C13</f>
        <v>-2.4414999999999996</v>
      </c>
    </row>
    <row r="14" spans="2:27" ht="15">
      <c r="B14" t="s">
        <v>17</v>
      </c>
      <c r="C14" s="40">
        <v>9.2787</v>
      </c>
      <c r="D14" s="40">
        <v>9.5792</v>
      </c>
      <c r="E14" s="40">
        <v>10.6291</v>
      </c>
      <c r="F14" s="40">
        <v>3.3209999999999997</v>
      </c>
      <c r="G14" s="40">
        <v>5.976099999999997</v>
      </c>
      <c r="H14" s="40">
        <v>7.7879999999999985</v>
      </c>
      <c r="I14" s="40">
        <v>8.009499999999996</v>
      </c>
      <c r="J14" s="40">
        <v>10.071900000000001</v>
      </c>
      <c r="K14" s="40">
        <v>10.371400000000001</v>
      </c>
      <c r="L14" s="40">
        <v>10.8133</v>
      </c>
      <c r="M14" s="40">
        <v>11.6632</v>
      </c>
      <c r="N14" s="40">
        <v>10.791200000000003</v>
      </c>
      <c r="O14" s="40">
        <v>12.635499999999997</v>
      </c>
      <c r="P14" s="40">
        <v>11.2646</v>
      </c>
      <c r="Q14" s="40">
        <v>11.199399999999999</v>
      </c>
      <c r="R14" s="40">
        <v>10.7208</v>
      </c>
      <c r="S14" s="40">
        <v>11.379</v>
      </c>
      <c r="T14" s="40">
        <v>11.127500000000001</v>
      </c>
      <c r="U14" s="40">
        <v>12.0809</v>
      </c>
      <c r="V14" s="40">
        <v>10.670200000000001</v>
      </c>
      <c r="W14" s="40">
        <v>11.3736</v>
      </c>
      <c r="X14" s="40">
        <v>10.654</v>
      </c>
      <c r="Y14" s="40">
        <v>11.481200000000001</v>
      </c>
      <c r="Z14" s="40">
        <v>11.1901</v>
      </c>
      <c r="AA14" s="48">
        <f>Z14-C14</f>
        <v>1.9113999999999987</v>
      </c>
    </row>
    <row r="16" ht="15">
      <c r="A16" t="s">
        <v>0</v>
      </c>
    </row>
    <row r="17" spans="1:27" ht="15">
      <c r="A17">
        <v>8</v>
      </c>
      <c r="B17" t="s">
        <v>15</v>
      </c>
      <c r="C17" s="40">
        <v>32.7491</v>
      </c>
      <c r="D17" s="40">
        <v>32.8134</v>
      </c>
      <c r="E17" s="40">
        <v>31.9836</v>
      </c>
      <c r="F17" s="40">
        <v>23.0183</v>
      </c>
      <c r="G17" s="40">
        <v>25.1143</v>
      </c>
      <c r="H17" s="40">
        <v>26.0453</v>
      </c>
      <c r="I17" s="40">
        <v>29.001</v>
      </c>
      <c r="J17" s="40">
        <v>28.6205</v>
      </c>
      <c r="K17" s="40">
        <v>30.7928</v>
      </c>
      <c r="L17" s="40">
        <v>29.3643</v>
      </c>
      <c r="M17" s="40">
        <v>30.9897</v>
      </c>
      <c r="N17" s="40">
        <v>31.5452</v>
      </c>
      <c r="O17" s="40">
        <v>31.823700000000002</v>
      </c>
      <c r="P17" s="40">
        <v>31.466900000000003</v>
      </c>
      <c r="Q17" s="40">
        <v>30.6496</v>
      </c>
      <c r="R17" s="40">
        <v>31.8965</v>
      </c>
      <c r="S17" s="40">
        <v>32.1378</v>
      </c>
      <c r="T17" s="40">
        <v>32.977599999999995</v>
      </c>
      <c r="U17" s="40">
        <v>33.3375</v>
      </c>
      <c r="V17" s="40">
        <v>33.4159</v>
      </c>
      <c r="W17" s="40">
        <v>33.3296</v>
      </c>
      <c r="X17" s="40">
        <v>35.481199999999994</v>
      </c>
      <c r="Y17" s="40">
        <v>35.6424</v>
      </c>
      <c r="Z17" s="40">
        <v>35.6663</v>
      </c>
      <c r="AA17" s="48">
        <f>Z17-C17</f>
        <v>2.917200000000001</v>
      </c>
    </row>
    <row r="18" spans="1:27" ht="15">
      <c r="A18">
        <v>9</v>
      </c>
      <c r="B18" t="s">
        <v>16</v>
      </c>
      <c r="C18" s="40">
        <v>20.081599999999998</v>
      </c>
      <c r="D18" s="40">
        <v>19.8178</v>
      </c>
      <c r="E18" s="40">
        <v>19.0575</v>
      </c>
      <c r="F18" s="40">
        <v>16.603900000000003</v>
      </c>
      <c r="G18" s="40">
        <v>13.7333</v>
      </c>
      <c r="H18" s="40">
        <v>14.4855</v>
      </c>
      <c r="I18" s="40">
        <v>15.5591</v>
      </c>
      <c r="J18" s="40">
        <v>16.6644</v>
      </c>
      <c r="K18" s="40">
        <v>17.473200000000002</v>
      </c>
      <c r="L18" s="40">
        <v>16.0134</v>
      </c>
      <c r="M18" s="40">
        <v>16.5485</v>
      </c>
      <c r="N18" s="40">
        <v>16.4133</v>
      </c>
      <c r="O18" s="40">
        <v>16.1357</v>
      </c>
      <c r="P18" s="40">
        <v>16.7948</v>
      </c>
      <c r="Q18" s="40">
        <v>18.4722</v>
      </c>
      <c r="R18" s="40">
        <v>18.2724</v>
      </c>
      <c r="S18" s="40">
        <v>18.904400000000003</v>
      </c>
      <c r="T18" s="40">
        <v>19.2628</v>
      </c>
      <c r="U18" s="40">
        <v>19.1167</v>
      </c>
      <c r="V18" s="40">
        <v>20.1135</v>
      </c>
      <c r="W18" s="40">
        <v>20.3353</v>
      </c>
      <c r="X18" s="40">
        <v>20.413</v>
      </c>
      <c r="Y18" s="40">
        <v>21.0364</v>
      </c>
      <c r="Z18" s="40">
        <v>22.6938</v>
      </c>
      <c r="AA18" s="48">
        <f>Z18-C18</f>
        <v>2.6122000000000014</v>
      </c>
    </row>
    <row r="19" spans="2:27" ht="15">
      <c r="B19" t="s">
        <v>17</v>
      </c>
      <c r="C19" s="40">
        <v>12.6675</v>
      </c>
      <c r="D19" s="40">
        <v>12.995600000000003</v>
      </c>
      <c r="E19" s="40">
        <v>12.926099999999998</v>
      </c>
      <c r="F19" s="40">
        <v>6.414399999999997</v>
      </c>
      <c r="G19" s="40">
        <v>11.381</v>
      </c>
      <c r="H19" s="40">
        <v>11.559800000000001</v>
      </c>
      <c r="I19" s="40">
        <v>13.4419</v>
      </c>
      <c r="J19" s="40">
        <v>11.9561</v>
      </c>
      <c r="K19" s="40">
        <v>13.319599999999998</v>
      </c>
      <c r="L19" s="40">
        <v>13.3509</v>
      </c>
      <c r="M19" s="40">
        <v>14.441199999999998</v>
      </c>
      <c r="N19" s="40">
        <v>15.131900000000002</v>
      </c>
      <c r="O19" s="40">
        <v>15.688000000000002</v>
      </c>
      <c r="P19" s="40">
        <v>14.672100000000004</v>
      </c>
      <c r="Q19" s="40">
        <v>12.177399999999999</v>
      </c>
      <c r="R19" s="40">
        <v>13.624099999999999</v>
      </c>
      <c r="S19" s="40">
        <v>13.233399999999996</v>
      </c>
      <c r="T19" s="40">
        <v>13.714799999999997</v>
      </c>
      <c r="U19" s="40">
        <v>14.220799999999997</v>
      </c>
      <c r="V19" s="40">
        <v>13.302400000000002</v>
      </c>
      <c r="W19" s="40">
        <v>12.994299999999999</v>
      </c>
      <c r="X19" s="40">
        <v>15.068199999999994</v>
      </c>
      <c r="Y19" s="40">
        <v>14.606000000000002</v>
      </c>
      <c r="Z19" s="40">
        <v>12.9725</v>
      </c>
      <c r="AA19" s="48">
        <f>Z19-C19</f>
        <v>0.3049999999999997</v>
      </c>
    </row>
    <row r="21" ht="23.25">
      <c r="C21" s="41" t="s">
        <v>43</v>
      </c>
    </row>
    <row r="22" ht="20.25">
      <c r="C22" s="42" t="s">
        <v>48</v>
      </c>
    </row>
    <row r="53" ht="15.75">
      <c r="C53" s="45" t="s">
        <v>25</v>
      </c>
    </row>
    <row r="55" ht="18" customHeight="1"/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showGridLines="0" workbookViewId="0" topLeftCell="A1">
      <selection activeCell="R4" sqref="R4:R13"/>
    </sheetView>
  </sheetViews>
  <sheetFormatPr defaultColWidth="11.421875" defaultRowHeight="15"/>
  <sheetData>
    <row r="1" spans="1:14" ht="15">
      <c r="A1" t="s">
        <v>44</v>
      </c>
      <c r="N1" t="s">
        <v>45</v>
      </c>
    </row>
    <row r="2" spans="3:15" ht="15">
      <c r="C2" t="s">
        <v>16</v>
      </c>
      <c r="O2" t="s">
        <v>15</v>
      </c>
    </row>
    <row r="3" spans="2:16" ht="15">
      <c r="B3">
        <v>2020</v>
      </c>
      <c r="C3">
        <v>2021</v>
      </c>
      <c r="O3">
        <v>2020</v>
      </c>
      <c r="P3">
        <v>2021</v>
      </c>
    </row>
    <row r="4" spans="1:18" ht="15">
      <c r="A4" s="30" t="s">
        <v>14</v>
      </c>
      <c r="B4" s="19">
        <v>384.0412</v>
      </c>
      <c r="C4" s="19">
        <v>469.5506</v>
      </c>
      <c r="D4" s="19">
        <v>85.50939999999997</v>
      </c>
      <c r="E4" s="50">
        <f>C4/B4-1</f>
        <v>0.22265683994321428</v>
      </c>
      <c r="N4" t="s">
        <v>0</v>
      </c>
      <c r="O4" s="40">
        <v>352.0375</v>
      </c>
      <c r="P4" s="40">
        <v>397.825</v>
      </c>
      <c r="Q4" s="40">
        <v>45.787499999999966</v>
      </c>
      <c r="R4" s="50">
        <f>P4/O4-1</f>
        <v>0.130064268721372</v>
      </c>
    </row>
    <row r="5" spans="1:18" ht="15">
      <c r="A5" t="s">
        <v>0</v>
      </c>
      <c r="B5" s="19">
        <v>202.45150000000004</v>
      </c>
      <c r="C5" s="19">
        <v>231.551</v>
      </c>
      <c r="D5" s="19">
        <v>29.09949999999995</v>
      </c>
      <c r="E5" s="50">
        <f aca="true" t="shared" si="0" ref="E5:E13">C5/B5-1</f>
        <v>0.1437356601457631</v>
      </c>
      <c r="N5" s="30" t="s">
        <v>22</v>
      </c>
      <c r="O5" s="40">
        <v>277.04859999999996</v>
      </c>
      <c r="P5" s="40">
        <v>282.2955</v>
      </c>
      <c r="Q5" s="40">
        <v>5.246900000000039</v>
      </c>
      <c r="R5" s="50">
        <f aca="true" t="shared" si="1" ref="R5:R13">P5/O5-1</f>
        <v>0.01893855446300763</v>
      </c>
    </row>
    <row r="6" spans="1:18" ht="15">
      <c r="A6" t="s">
        <v>5</v>
      </c>
      <c r="B6" s="19">
        <v>94.4166</v>
      </c>
      <c r="C6" s="19">
        <v>158.4402</v>
      </c>
      <c r="D6" s="19">
        <v>64.0236</v>
      </c>
      <c r="E6" s="50">
        <f t="shared" si="0"/>
        <v>0.6780968600860442</v>
      </c>
      <c r="N6" s="30" t="s">
        <v>14</v>
      </c>
      <c r="O6" s="40">
        <v>201.8971</v>
      </c>
      <c r="P6" s="40">
        <v>222.5598</v>
      </c>
      <c r="Q6" s="40">
        <v>20.6627</v>
      </c>
      <c r="R6" s="50">
        <f t="shared" si="1"/>
        <v>0.10234272805305267</v>
      </c>
    </row>
    <row r="7" spans="1:18" ht="15">
      <c r="A7" t="s">
        <v>22</v>
      </c>
      <c r="B7" s="19">
        <v>168.756</v>
      </c>
      <c r="C7" s="19">
        <v>146.5187</v>
      </c>
      <c r="D7" s="19">
        <v>-22.237300000000005</v>
      </c>
      <c r="E7" s="50">
        <f t="shared" si="0"/>
        <v>-0.1317719073692195</v>
      </c>
      <c r="N7" s="30" t="s">
        <v>3</v>
      </c>
      <c r="O7" s="40">
        <v>141.7467</v>
      </c>
      <c r="P7" s="40">
        <v>156.01280000000003</v>
      </c>
      <c r="Q7" s="40">
        <v>14.266100000000023</v>
      </c>
      <c r="R7" s="50">
        <f t="shared" si="1"/>
        <v>0.10064502383477025</v>
      </c>
    </row>
    <row r="8" spans="1:18" ht="15">
      <c r="A8" t="s">
        <v>3</v>
      </c>
      <c r="B8" s="19">
        <v>108.516</v>
      </c>
      <c r="C8" s="19">
        <v>123.178</v>
      </c>
      <c r="D8" s="19">
        <v>14.661999999999992</v>
      </c>
      <c r="E8" s="50">
        <f t="shared" si="0"/>
        <v>0.13511371594972155</v>
      </c>
      <c r="N8" s="30" t="s">
        <v>5</v>
      </c>
      <c r="O8" s="40">
        <v>78.9798</v>
      </c>
      <c r="P8" s="40">
        <v>88.93860000000001</v>
      </c>
      <c r="Q8" s="40">
        <v>9.95880000000001</v>
      </c>
      <c r="R8" s="50">
        <f t="shared" si="1"/>
        <v>0.12609300099519127</v>
      </c>
    </row>
    <row r="9" spans="1:18" ht="15">
      <c r="A9" t="s">
        <v>2</v>
      </c>
      <c r="B9" s="19">
        <v>62.344800000000006</v>
      </c>
      <c r="C9" s="19">
        <v>77.8573</v>
      </c>
      <c r="D9" s="19">
        <v>15.512499999999989</v>
      </c>
      <c r="E9" s="50">
        <f t="shared" si="0"/>
        <v>0.2488178645211787</v>
      </c>
      <c r="N9" s="30" t="s">
        <v>2</v>
      </c>
      <c r="O9" s="40">
        <v>69.99889999999999</v>
      </c>
      <c r="P9" s="40">
        <v>78.971</v>
      </c>
      <c r="Q9" s="40">
        <v>8.972100000000012</v>
      </c>
      <c r="R9" s="50">
        <f t="shared" si="1"/>
        <v>0.12817487131940664</v>
      </c>
    </row>
    <row r="10" spans="1:18" ht="15">
      <c r="A10" t="s">
        <v>6</v>
      </c>
      <c r="B10" s="19">
        <v>42.3202</v>
      </c>
      <c r="C10" s="19">
        <v>73.97970000000001</v>
      </c>
      <c r="D10" s="19">
        <v>31.65950000000001</v>
      </c>
      <c r="E10" s="50">
        <f t="shared" si="0"/>
        <v>0.7480942906697041</v>
      </c>
      <c r="N10" s="30" t="s">
        <v>7</v>
      </c>
      <c r="O10" s="40">
        <v>54.9981</v>
      </c>
      <c r="P10" s="40">
        <v>62.203199999999995</v>
      </c>
      <c r="Q10" s="40">
        <v>7.2050999999999945</v>
      </c>
      <c r="R10" s="50">
        <f t="shared" si="1"/>
        <v>0.1310063438555149</v>
      </c>
    </row>
    <row r="11" spans="1:18" ht="15">
      <c r="A11" t="s">
        <v>7</v>
      </c>
      <c r="B11" s="19">
        <v>54.772099999999995</v>
      </c>
      <c r="C11" s="19">
        <v>62.20510000000001</v>
      </c>
      <c r="D11" s="19">
        <v>7.433000000000014</v>
      </c>
      <c r="E11" s="50">
        <f t="shared" si="0"/>
        <v>0.13570777823015767</v>
      </c>
      <c r="N11" s="30" t="s">
        <v>6</v>
      </c>
      <c r="O11" s="40">
        <v>48.4647</v>
      </c>
      <c r="P11" s="40">
        <v>56.305699999999995</v>
      </c>
      <c r="Q11" s="40">
        <v>7.840999999999994</v>
      </c>
      <c r="R11" s="50">
        <f t="shared" si="1"/>
        <v>0.16178785796672623</v>
      </c>
    </row>
    <row r="12" spans="1:18" ht="15">
      <c r="A12" t="s">
        <v>4</v>
      </c>
      <c r="B12" s="19">
        <v>44.0174</v>
      </c>
      <c r="C12" s="19">
        <v>55.303599999999996</v>
      </c>
      <c r="D12" s="19">
        <v>11.286199999999994</v>
      </c>
      <c r="E12" s="50">
        <f t="shared" si="0"/>
        <v>0.25640314966354194</v>
      </c>
      <c r="N12" s="30" t="s">
        <v>4</v>
      </c>
      <c r="O12" s="40">
        <v>45.1118</v>
      </c>
      <c r="P12" s="40">
        <v>51.54039999999999</v>
      </c>
      <c r="Q12" s="40">
        <v>6.428599999999989</v>
      </c>
      <c r="R12" s="50">
        <f t="shared" si="1"/>
        <v>0.14250373516463521</v>
      </c>
    </row>
    <row r="13" spans="1:18" ht="15">
      <c r="A13" t="s">
        <v>8</v>
      </c>
      <c r="B13" s="19">
        <v>32.899800000000006</v>
      </c>
      <c r="C13" s="19">
        <v>46.250800000000005</v>
      </c>
      <c r="D13" s="19">
        <v>13.350999999999999</v>
      </c>
      <c r="E13" s="50">
        <f t="shared" si="0"/>
        <v>0.4058079380421764</v>
      </c>
      <c r="N13" s="30" t="s">
        <v>8</v>
      </c>
      <c r="O13" s="40">
        <v>31.8531</v>
      </c>
      <c r="P13" s="40">
        <v>41.5623</v>
      </c>
      <c r="Q13" s="40">
        <v>9.7092</v>
      </c>
      <c r="R13" s="50">
        <f t="shared" si="1"/>
        <v>0.3048117765617788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workbookViewId="0" topLeftCell="A4">
      <selection activeCell="C45" sqref="C45"/>
    </sheetView>
  </sheetViews>
  <sheetFormatPr defaultColWidth="11.57421875" defaultRowHeight="15"/>
  <cols>
    <col min="1" max="1" width="14.140625" style="1" customWidth="1"/>
    <col min="2" max="2" width="14.00390625" style="1" customWidth="1"/>
    <col min="3" max="3" width="15.57421875" style="1" bestFit="1" customWidth="1"/>
    <col min="4" max="19" width="9.00390625" style="1" bestFit="1" customWidth="1"/>
    <col min="20" max="20" width="2.7109375" style="1" customWidth="1"/>
    <col min="21" max="21" width="14.421875" style="1" bestFit="1" customWidth="1"/>
    <col min="22" max="16384" width="11.57421875" style="1" customWidth="1"/>
  </cols>
  <sheetData>
    <row r="1" spans="2:5" ht="12">
      <c r="B1" s="31" t="s">
        <v>10</v>
      </c>
      <c r="C1" s="31" t="s">
        <v>9</v>
      </c>
      <c r="E1" s="31" t="s">
        <v>26</v>
      </c>
    </row>
    <row r="2" spans="1:3" ht="12">
      <c r="A2" s="31" t="s">
        <v>8</v>
      </c>
      <c r="B2" s="32">
        <v>40.58079380421762</v>
      </c>
      <c r="C2" s="32">
        <v>30.48117765617786</v>
      </c>
    </row>
    <row r="3" spans="1:3" ht="12">
      <c r="A3" s="31" t="s">
        <v>6</v>
      </c>
      <c r="B3" s="32">
        <v>74.8094290669704</v>
      </c>
      <c r="C3" s="32">
        <v>16.178785796672624</v>
      </c>
    </row>
    <row r="4" spans="1:5" ht="12">
      <c r="A4" s="31" t="s">
        <v>4</v>
      </c>
      <c r="B4" s="32">
        <v>25.64031496635424</v>
      </c>
      <c r="C4" s="32">
        <v>14.250373516463565</v>
      </c>
      <c r="E4" s="2"/>
    </row>
    <row r="5" spans="1:3" ht="12">
      <c r="A5" s="31" t="s">
        <v>7</v>
      </c>
      <c r="B5" s="32">
        <v>13.570777823015723</v>
      </c>
      <c r="C5" s="32">
        <v>13.100634385551512</v>
      </c>
    </row>
    <row r="6" spans="1:3" ht="12">
      <c r="A6" s="31" t="s">
        <v>0</v>
      </c>
      <c r="B6" s="32">
        <v>14.373566014576312</v>
      </c>
      <c r="C6" s="32">
        <v>13.006426872137222</v>
      </c>
    </row>
    <row r="7" spans="1:3" ht="12">
      <c r="A7" s="31" t="s">
        <v>2</v>
      </c>
      <c r="B7" s="32">
        <v>24.881786452117893</v>
      </c>
      <c r="C7" s="32">
        <v>12.817487131940663</v>
      </c>
    </row>
    <row r="8" spans="1:3" ht="12">
      <c r="A8" s="31" t="s">
        <v>5</v>
      </c>
      <c r="B8" s="32">
        <v>67.8096860086044</v>
      </c>
      <c r="C8" s="32">
        <v>12.60930009951915</v>
      </c>
    </row>
    <row r="9" spans="1:3" ht="12">
      <c r="A9" s="31" t="s">
        <v>14</v>
      </c>
      <c r="B9" s="32">
        <v>22.265683994321428</v>
      </c>
      <c r="C9" s="32">
        <v>10.234272805305288</v>
      </c>
    </row>
    <row r="10" spans="1:3" ht="12">
      <c r="A10" s="31" t="s">
        <v>3</v>
      </c>
      <c r="B10" s="32">
        <v>13.511371594972177</v>
      </c>
      <c r="C10" s="32">
        <v>10.064502383477025</v>
      </c>
    </row>
    <row r="11" spans="1:3" ht="12">
      <c r="A11" s="31" t="s">
        <v>22</v>
      </c>
      <c r="B11" s="32">
        <v>-13.17719073692195</v>
      </c>
      <c r="C11" s="32">
        <v>1.8938554463007407</v>
      </c>
    </row>
    <row r="12" ht="12"/>
    <row r="13" ht="12"/>
    <row r="14" ht="12"/>
    <row r="15" ht="12"/>
    <row r="16" spans="1:3" ht="12">
      <c r="A16" s="31"/>
      <c r="B16" s="31"/>
      <c r="C16" s="31"/>
    </row>
    <row r="17" spans="1:3" ht="12">
      <c r="A17" s="31"/>
      <c r="B17" s="32"/>
      <c r="C17" s="32"/>
    </row>
    <row r="18" spans="1:3" ht="12">
      <c r="A18" s="31"/>
      <c r="B18" s="32"/>
      <c r="C18" s="32"/>
    </row>
    <row r="19" spans="1:3" ht="12">
      <c r="A19" s="31"/>
      <c r="B19" s="32"/>
      <c r="C19" s="32"/>
    </row>
    <row r="20" spans="1:3" ht="12">
      <c r="A20" s="31"/>
      <c r="B20" s="32"/>
      <c r="C20" s="32"/>
    </row>
    <row r="21" spans="1:3" ht="12">
      <c r="A21" s="31"/>
      <c r="B21" s="32"/>
      <c r="C21" s="32"/>
    </row>
    <row r="22" spans="1:3" ht="12">
      <c r="A22" s="31"/>
      <c r="B22" s="32"/>
      <c r="C22" s="32"/>
    </row>
    <row r="23" spans="1:3" ht="12">
      <c r="A23" s="31"/>
      <c r="B23" s="32"/>
      <c r="C23" s="32"/>
    </row>
    <row r="24" spans="1:3" ht="12">
      <c r="A24" s="31"/>
      <c r="B24" s="32"/>
      <c r="C24" s="32"/>
    </row>
    <row r="25" spans="1:3" ht="12">
      <c r="A25" s="31"/>
      <c r="B25" s="32"/>
      <c r="C25" s="32"/>
    </row>
    <row r="26" spans="1:3" ht="12">
      <c r="A26" s="31"/>
      <c r="B26" s="32"/>
      <c r="C26" s="32"/>
    </row>
    <row r="39" ht="11.25" customHeight="1"/>
    <row r="40" ht="15" hidden="1"/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workbookViewId="0" topLeftCell="A1">
      <selection activeCell="G3" sqref="G3:H3"/>
    </sheetView>
  </sheetViews>
  <sheetFormatPr defaultColWidth="11.57421875" defaultRowHeight="19.5" customHeight="1"/>
  <cols>
    <col min="1" max="1" width="14.7109375" style="1" customWidth="1"/>
    <col min="2" max="6" width="17.7109375" style="1" customWidth="1"/>
    <col min="7" max="7" width="16.421875" style="1" customWidth="1"/>
    <col min="8" max="8" width="16.7109375" style="1" customWidth="1"/>
    <col min="9" max="16384" width="11.57421875" style="1" customWidth="1"/>
  </cols>
  <sheetData>
    <row r="1" spans="1:6" ht="19.9" customHeight="1">
      <c r="A1" s="27" t="s">
        <v>35</v>
      </c>
      <c r="F1" s="9"/>
    </row>
    <row r="2" spans="1:8" ht="19.9" customHeight="1">
      <c r="A2" s="26" t="s">
        <v>46</v>
      </c>
      <c r="F2" s="9"/>
      <c r="G2" s="49" t="s">
        <v>13</v>
      </c>
      <c r="H2" s="49"/>
    </row>
    <row r="3" spans="1:8" ht="19.9" customHeight="1">
      <c r="A3" s="16" t="s">
        <v>12</v>
      </c>
      <c r="B3" s="39" t="s">
        <v>30</v>
      </c>
      <c r="C3" s="39" t="s">
        <v>27</v>
      </c>
      <c r="D3" s="39" t="s">
        <v>29</v>
      </c>
      <c r="E3" s="39" t="s">
        <v>28</v>
      </c>
      <c r="F3" s="4" t="s">
        <v>11</v>
      </c>
      <c r="G3" s="4" t="s">
        <v>49</v>
      </c>
      <c r="H3" s="3" t="s">
        <v>54</v>
      </c>
    </row>
    <row r="4" spans="1:8" ht="19.9" customHeight="1">
      <c r="A4" s="6" t="s">
        <v>6</v>
      </c>
      <c r="B4" s="14">
        <v>5.716731898238758</v>
      </c>
      <c r="C4" s="14">
        <v>65.54290669974642</v>
      </c>
      <c r="D4" s="14">
        <v>81.67539771195254</v>
      </c>
      <c r="E4" s="15">
        <v>156.27360946745563</v>
      </c>
      <c r="F4" s="14"/>
      <c r="G4" s="25">
        <f>MAX(B4:E4)</f>
        <v>156.27360946745563</v>
      </c>
      <c r="H4" s="14">
        <f>MATCH(G4,B4:E4,0)</f>
        <v>4</v>
      </c>
    </row>
    <row r="5" spans="1:8" ht="19.9" customHeight="1">
      <c r="A5" s="5" t="s">
        <v>5</v>
      </c>
      <c r="B5" s="7">
        <v>-1.6014234875444733</v>
      </c>
      <c r="C5" s="7">
        <v>103.74709089792886</v>
      </c>
      <c r="D5" s="7">
        <v>94.57048835560818</v>
      </c>
      <c r="E5" s="13">
        <v>107.68202961243287</v>
      </c>
      <c r="F5" s="7"/>
      <c r="G5" s="10">
        <f aca="true" t="shared" si="0" ref="G5:G13">MAX(B5:E5)</f>
        <v>107.68202961243287</v>
      </c>
      <c r="H5" s="7">
        <f aca="true" t="shared" si="1" ref="H5:H13">MATCH(G5,B5:E5,0)</f>
        <v>4</v>
      </c>
    </row>
    <row r="6" spans="1:8" ht="19.9" customHeight="1">
      <c r="A6" s="5" t="s">
        <v>8</v>
      </c>
      <c r="B6" s="7">
        <v>-0.38235479997471566</v>
      </c>
      <c r="C6" s="7">
        <v>83.77019688282867</v>
      </c>
      <c r="D6" s="7">
        <v>36.32983273141988</v>
      </c>
      <c r="E6" s="13">
        <v>59.141438162974104</v>
      </c>
      <c r="F6" s="7"/>
      <c r="G6" s="10">
        <f t="shared" si="0"/>
        <v>83.77019688282867</v>
      </c>
      <c r="H6" s="7">
        <f t="shared" si="1"/>
        <v>2</v>
      </c>
    </row>
    <row r="7" spans="1:8" ht="19.9" customHeight="1">
      <c r="A7" s="5" t="s">
        <v>14</v>
      </c>
      <c r="B7" s="7">
        <v>26.118636975433084</v>
      </c>
      <c r="C7" s="7">
        <v>7.083797296688132</v>
      </c>
      <c r="D7" s="7">
        <v>21.778791802418528</v>
      </c>
      <c r="E7" s="13">
        <v>35.53560859929934</v>
      </c>
      <c r="F7" s="7"/>
      <c r="G7" s="10">
        <f t="shared" si="0"/>
        <v>35.53560859929934</v>
      </c>
      <c r="H7" s="7">
        <f t="shared" si="1"/>
        <v>4</v>
      </c>
    </row>
    <row r="8" spans="1:8" ht="19.9" customHeight="1">
      <c r="A8" s="5" t="s">
        <v>0</v>
      </c>
      <c r="B8" s="7">
        <v>-12.813088883574276</v>
      </c>
      <c r="C8" s="7">
        <v>25.917448078763663</v>
      </c>
      <c r="D8" s="7">
        <v>19.8580589858079</v>
      </c>
      <c r="E8" s="13">
        <v>30.970777046341812</v>
      </c>
      <c r="F8" s="7"/>
      <c r="G8" s="10">
        <f t="shared" si="0"/>
        <v>30.970777046341812</v>
      </c>
      <c r="H8" s="7">
        <f t="shared" si="1"/>
        <v>4</v>
      </c>
    </row>
    <row r="9" spans="1:8" ht="19.9" customHeight="1">
      <c r="A9" s="5" t="s">
        <v>2</v>
      </c>
      <c r="B9" s="7">
        <v>7.513266086623949</v>
      </c>
      <c r="C9" s="7">
        <v>58.60422188164167</v>
      </c>
      <c r="D9" s="7">
        <v>17.993146585614884</v>
      </c>
      <c r="E9" s="13">
        <v>25.466198031972965</v>
      </c>
      <c r="F9" s="7"/>
      <c r="G9" s="10">
        <f t="shared" si="0"/>
        <v>58.60422188164167</v>
      </c>
      <c r="H9" s="7">
        <f t="shared" si="1"/>
        <v>2</v>
      </c>
    </row>
    <row r="10" spans="1:8" ht="19.9" customHeight="1">
      <c r="A10" s="5" t="s">
        <v>4</v>
      </c>
      <c r="B10" s="7">
        <v>13.894936927596335</v>
      </c>
      <c r="C10" s="7">
        <v>29.42564004219006</v>
      </c>
      <c r="D10" s="7">
        <v>37.43556069545444</v>
      </c>
      <c r="E10" s="13">
        <v>23.617813902294472</v>
      </c>
      <c r="F10" s="7"/>
      <c r="G10" s="10">
        <f t="shared" si="0"/>
        <v>37.43556069545444</v>
      </c>
      <c r="H10" s="7">
        <f t="shared" si="1"/>
        <v>3</v>
      </c>
    </row>
    <row r="11" spans="1:8" ht="19.9" customHeight="1">
      <c r="A11" s="5" t="s">
        <v>3</v>
      </c>
      <c r="B11" s="7">
        <v>-3.3613615573386046</v>
      </c>
      <c r="C11" s="7">
        <v>23.65289037397762</v>
      </c>
      <c r="D11" s="7">
        <v>12.797665514293177</v>
      </c>
      <c r="E11" s="13">
        <v>23.349642286998183</v>
      </c>
      <c r="F11" s="7"/>
      <c r="G11" s="10">
        <f t="shared" si="0"/>
        <v>23.65289037397762</v>
      </c>
      <c r="H11" s="7">
        <f t="shared" si="1"/>
        <v>2</v>
      </c>
    </row>
    <row r="12" spans="1:8" ht="19.9" customHeight="1">
      <c r="A12" s="5" t="s">
        <v>7</v>
      </c>
      <c r="B12" s="7">
        <v>-3.08737264587835</v>
      </c>
      <c r="C12" s="7">
        <v>27.435029701856074</v>
      </c>
      <c r="D12" s="7">
        <v>24.59271851537046</v>
      </c>
      <c r="E12" s="13">
        <v>9.479041541975942</v>
      </c>
      <c r="F12" s="7"/>
      <c r="G12" s="10">
        <f t="shared" si="0"/>
        <v>27.435029701856074</v>
      </c>
      <c r="H12" s="7">
        <f t="shared" si="1"/>
        <v>2</v>
      </c>
    </row>
    <row r="13" spans="1:8" ht="19.9" customHeight="1">
      <c r="A13" s="21" t="s">
        <v>22</v>
      </c>
      <c r="B13" s="11">
        <v>-34.451963123739745</v>
      </c>
      <c r="C13" s="11">
        <v>4.477813662357666</v>
      </c>
      <c r="D13" s="11">
        <v>-9.64567489142184</v>
      </c>
      <c r="E13" s="20">
        <v>-9.002951895283317</v>
      </c>
      <c r="F13" s="11"/>
      <c r="G13" s="12">
        <f t="shared" si="0"/>
        <v>4.477813662357666</v>
      </c>
      <c r="H13" s="11">
        <f t="shared" si="1"/>
        <v>2</v>
      </c>
    </row>
    <row r="14" spans="1:9" ht="19.9" customHeight="1">
      <c r="A14" s="43" t="s">
        <v>23</v>
      </c>
      <c r="B14" s="17"/>
      <c r="C14" s="17"/>
      <c r="D14" s="17"/>
      <c r="E14" s="17"/>
      <c r="F14" s="17"/>
      <c r="G14" s="17"/>
      <c r="H14" s="17"/>
      <c r="I14" s="23"/>
    </row>
    <row r="15" spans="1:9" ht="19.9" customHeight="1">
      <c r="A15" s="46" t="s">
        <v>25</v>
      </c>
      <c r="B15" s="17"/>
      <c r="C15" s="17"/>
      <c r="D15" s="17"/>
      <c r="E15" s="17"/>
      <c r="F15" s="17"/>
      <c r="G15" s="17"/>
      <c r="H15" s="17"/>
      <c r="I15" s="23"/>
    </row>
    <row r="16" spans="1:9" ht="19.9" customHeight="1">
      <c r="A16" s="24"/>
      <c r="B16" s="17"/>
      <c r="C16" s="17"/>
      <c r="D16" s="17"/>
      <c r="E16" s="17"/>
      <c r="F16" s="17"/>
      <c r="G16" s="17"/>
      <c r="H16" s="17"/>
      <c r="I16" s="23"/>
    </row>
    <row r="17" spans="1:9" ht="19.9" customHeight="1">
      <c r="A17" s="24"/>
      <c r="B17" s="17"/>
      <c r="C17" s="17"/>
      <c r="D17" s="17"/>
      <c r="E17" s="17"/>
      <c r="F17" s="17"/>
      <c r="G17" s="17"/>
      <c r="H17" s="17"/>
      <c r="I17" s="23"/>
    </row>
    <row r="18" spans="1:9" ht="19.9" customHeight="1">
      <c r="A18" s="24"/>
      <c r="B18" s="17"/>
      <c r="C18" s="17"/>
      <c r="D18" s="17"/>
      <c r="E18" s="17"/>
      <c r="F18" s="17"/>
      <c r="G18" s="17"/>
      <c r="H18" s="17"/>
      <c r="I18" s="23"/>
    </row>
    <row r="19" spans="1:9" ht="19.9" customHeight="1">
      <c r="A19" s="24"/>
      <c r="B19" s="17"/>
      <c r="C19" s="17"/>
      <c r="D19" s="17"/>
      <c r="E19" s="17"/>
      <c r="F19" s="17"/>
      <c r="G19" s="17"/>
      <c r="H19" s="17"/>
      <c r="I19" s="23"/>
    </row>
    <row r="20" spans="1:9" ht="19.9" customHeight="1">
      <c r="A20" s="24"/>
      <c r="B20" s="17"/>
      <c r="C20" s="17"/>
      <c r="D20" s="17"/>
      <c r="E20" s="17"/>
      <c r="F20" s="17"/>
      <c r="G20" s="17"/>
      <c r="H20" s="17"/>
      <c r="I20" s="23"/>
    </row>
    <row r="21" spans="1:9" ht="19.9" customHeight="1">
      <c r="A21" s="24"/>
      <c r="B21" s="17"/>
      <c r="C21" s="17"/>
      <c r="D21" s="17"/>
      <c r="E21" s="17"/>
      <c r="F21" s="17"/>
      <c r="G21" s="17"/>
      <c r="H21" s="17"/>
      <c r="I21" s="23"/>
    </row>
    <row r="22" spans="1:9" ht="19.9" customHeight="1">
      <c r="A22" s="24"/>
      <c r="B22" s="17"/>
      <c r="C22" s="17"/>
      <c r="D22" s="17"/>
      <c r="E22" s="17"/>
      <c r="F22" s="17"/>
      <c r="G22" s="17"/>
      <c r="H22" s="17"/>
      <c r="I22" s="23"/>
    </row>
    <row r="23" spans="1:9" ht="19.9" customHeight="1">
      <c r="A23" s="24"/>
      <c r="B23" s="17"/>
      <c r="C23" s="17"/>
      <c r="D23" s="17"/>
      <c r="E23" s="17"/>
      <c r="F23" s="17"/>
      <c r="G23" s="17"/>
      <c r="H23" s="17"/>
      <c r="I23" s="23"/>
    </row>
    <row r="24" spans="1:9" ht="19.9" customHeight="1">
      <c r="A24" s="24"/>
      <c r="B24" s="17"/>
      <c r="C24" s="17"/>
      <c r="D24" s="17"/>
      <c r="E24" s="17"/>
      <c r="F24" s="17"/>
      <c r="G24" s="17"/>
      <c r="H24" s="17"/>
      <c r="I24" s="23"/>
    </row>
    <row r="25" spans="1:9" ht="19.9" customHeight="1">
      <c r="A25" s="24"/>
      <c r="B25" s="17"/>
      <c r="C25" s="17"/>
      <c r="D25" s="17"/>
      <c r="E25" s="17"/>
      <c r="F25" s="17"/>
      <c r="G25" s="17"/>
      <c r="H25" s="17"/>
      <c r="I25" s="23"/>
    </row>
    <row r="26" spans="1:9" ht="19.9" customHeight="1">
      <c r="A26" s="24"/>
      <c r="B26" s="17"/>
      <c r="C26" s="17"/>
      <c r="D26" s="17"/>
      <c r="E26" s="17"/>
      <c r="F26" s="17"/>
      <c r="G26" s="17"/>
      <c r="H26" s="17"/>
      <c r="I26" s="23"/>
    </row>
    <row r="27" spans="1:9" ht="19.9" customHeight="1">
      <c r="A27" s="24"/>
      <c r="B27" s="17"/>
      <c r="C27" s="17"/>
      <c r="D27" s="17"/>
      <c r="E27" s="17"/>
      <c r="F27" s="17"/>
      <c r="G27" s="17"/>
      <c r="H27" s="17"/>
      <c r="I27" s="23"/>
    </row>
    <row r="28" spans="1:9" ht="19.9" customHeight="1">
      <c r="A28" s="24"/>
      <c r="B28" s="17"/>
      <c r="C28" s="17"/>
      <c r="D28" s="17"/>
      <c r="E28" s="17"/>
      <c r="F28" s="17"/>
      <c r="G28" s="17"/>
      <c r="H28" s="17"/>
      <c r="I28" s="23"/>
    </row>
    <row r="29" spans="1:9" ht="19.9" customHeight="1">
      <c r="A29" s="24"/>
      <c r="B29" s="17"/>
      <c r="C29" s="17"/>
      <c r="D29" s="17"/>
      <c r="E29" s="17"/>
      <c r="F29" s="17"/>
      <c r="G29" s="17"/>
      <c r="H29" s="17"/>
      <c r="I29" s="23"/>
    </row>
    <row r="30" spans="1:9" ht="19.9" customHeight="1">
      <c r="A30" s="24"/>
      <c r="B30" s="17"/>
      <c r="C30" s="17"/>
      <c r="D30" s="17"/>
      <c r="E30" s="17"/>
      <c r="F30" s="17"/>
      <c r="G30" s="17"/>
      <c r="H30" s="17"/>
      <c r="I30" s="23"/>
    </row>
    <row r="31" spans="1:9" ht="19.9" customHeight="1">
      <c r="A31" s="22"/>
      <c r="B31" s="23"/>
      <c r="C31" s="23"/>
      <c r="D31" s="23"/>
      <c r="E31" s="23"/>
      <c r="F31" s="23"/>
      <c r="G31" s="23"/>
      <c r="H31" s="23"/>
      <c r="I31" s="23"/>
    </row>
    <row r="32" ht="19.9" customHeight="1">
      <c r="A32" s="2"/>
    </row>
  </sheetData>
  <mergeCells count="1">
    <mergeCell ref="G2:H2"/>
  </mergeCells>
  <printOptions/>
  <pageMargins left="0.7" right="0.7" top="0.787401575" bottom="0.787401575" header="0.3" footer="0.3"/>
  <pageSetup orientation="portrait" paperSize="9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negative="1">
          <x14:colorSeries theme="5"/>
          <x14:colorNegative theme="4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 1'!B4:E4</xm:f>
              <xm:sqref>F4</xm:sqref>
            </x14:sparkline>
            <x14:sparkline>
              <xm:f>'Table 1'!B5:E5</xm:f>
              <xm:sqref>F5</xm:sqref>
            </x14:sparkline>
            <x14:sparkline>
              <xm:f>'Table 1'!B6:E6</xm:f>
              <xm:sqref>F6</xm:sqref>
            </x14:sparkline>
            <x14:sparkline>
              <xm:f>'Table 1'!B7:E7</xm:f>
              <xm:sqref>F7</xm:sqref>
            </x14:sparkline>
            <x14:sparkline>
              <xm:f>'Table 1'!B8:E8</xm:f>
              <xm:sqref>F8</xm:sqref>
            </x14:sparkline>
            <x14:sparkline>
              <xm:f>'Table 1'!B9:E9</xm:f>
              <xm:sqref>F9</xm:sqref>
            </x14:sparkline>
            <x14:sparkline>
              <xm:f>'Table 1'!B10:E10</xm:f>
              <xm:sqref>F10</xm:sqref>
            </x14:sparkline>
            <x14:sparkline>
              <xm:f>'Table 1'!B11:E11</xm:f>
              <xm:sqref>F11</xm:sqref>
            </x14:sparkline>
            <x14:sparkline>
              <xm:f>'Table 1'!B12:E12</xm:f>
              <xm:sqref>F12</xm:sqref>
            </x14:sparkline>
            <x14:sparkline>
              <xm:f>'Table 1'!B13:E13</xm:f>
              <xm:sqref>F13</xm:sqref>
            </x14:sparkline>
            <x14:sparkline>
              <xm:f>'Table 1'!B14:E14</xm:f>
              <xm:sqref>F14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workbookViewId="0" topLeftCell="A13">
      <selection activeCell="S17" sqref="S17"/>
    </sheetView>
  </sheetViews>
  <sheetFormatPr defaultColWidth="11.57421875" defaultRowHeight="19.5" customHeight="1"/>
  <cols>
    <col min="1" max="1" width="14.7109375" style="1" customWidth="1"/>
    <col min="2" max="5" width="17.8515625" style="1" customWidth="1"/>
    <col min="6" max="6" width="17.7109375" style="1" customWidth="1"/>
    <col min="7" max="7" width="16.421875" style="1" customWidth="1"/>
    <col min="8" max="8" width="16.7109375" style="1" customWidth="1"/>
    <col min="9" max="16384" width="11.57421875" style="1" customWidth="1"/>
  </cols>
  <sheetData>
    <row r="1" spans="1:6" ht="19.9" customHeight="1">
      <c r="A1" s="27" t="s">
        <v>36</v>
      </c>
      <c r="F1" s="9"/>
    </row>
    <row r="2" spans="1:8" ht="19.9" customHeight="1">
      <c r="A2" s="26" t="s">
        <v>46</v>
      </c>
      <c r="F2" s="9"/>
      <c r="G2" s="49" t="s">
        <v>13</v>
      </c>
      <c r="H2" s="49"/>
    </row>
    <row r="3" spans="1:8" ht="19.9" customHeight="1">
      <c r="A3" s="33" t="s">
        <v>12</v>
      </c>
      <c r="B3" s="39" t="s">
        <v>30</v>
      </c>
      <c r="C3" s="39" t="s">
        <v>27</v>
      </c>
      <c r="D3" s="39" t="s">
        <v>29</v>
      </c>
      <c r="E3" s="39" t="s">
        <v>28</v>
      </c>
      <c r="F3" s="4" t="s">
        <v>11</v>
      </c>
      <c r="G3" s="4" t="s">
        <v>49</v>
      </c>
      <c r="H3" s="3" t="s">
        <v>54</v>
      </c>
    </row>
    <row r="4" spans="1:8" ht="19.9" customHeight="1">
      <c r="A4" s="6" t="s">
        <v>0</v>
      </c>
      <c r="B4" s="37">
        <v>-3.696611140783701</v>
      </c>
      <c r="C4" s="37">
        <v>30.782753353761706</v>
      </c>
      <c r="D4" s="37">
        <v>13.197751947365987</v>
      </c>
      <c r="E4" s="38">
        <v>16.203296655466005</v>
      </c>
      <c r="F4" s="14"/>
      <c r="G4" s="25">
        <f>MAX(B4:E4)</f>
        <v>30.782753353761706</v>
      </c>
      <c r="H4" s="37">
        <f>MATCH(G4,B4:E4,0)</f>
        <v>2</v>
      </c>
    </row>
    <row r="5" spans="1:8" ht="19.9" customHeight="1">
      <c r="A5" s="5" t="s">
        <v>6</v>
      </c>
      <c r="B5" s="34">
        <v>5.868609890415533</v>
      </c>
      <c r="C5" s="34">
        <v>27.522226868602395</v>
      </c>
      <c r="D5" s="34">
        <v>16.707830297515592</v>
      </c>
      <c r="E5" s="36">
        <v>16.055520203627104</v>
      </c>
      <c r="F5" s="7"/>
      <c r="G5" s="10">
        <f aca="true" t="shared" si="0" ref="G5:G13">MAX(B5:E5)</f>
        <v>27.522226868602395</v>
      </c>
      <c r="H5" s="34">
        <f aca="true" t="shared" si="1" ref="H5:H13">MATCH(G5,B5:E5,0)</f>
        <v>2</v>
      </c>
    </row>
    <row r="6" spans="1:8" ht="19.9" customHeight="1">
      <c r="A6" s="5" t="s">
        <v>8</v>
      </c>
      <c r="B6" s="34">
        <v>11.34859824516532</v>
      </c>
      <c r="C6" s="34">
        <v>98.1663289196687</v>
      </c>
      <c r="D6" s="34">
        <v>26.967095851216015</v>
      </c>
      <c r="E6" s="36">
        <v>15.476552744519845</v>
      </c>
      <c r="F6" s="7"/>
      <c r="G6" s="10">
        <f t="shared" si="0"/>
        <v>98.1663289196687</v>
      </c>
      <c r="H6" s="34">
        <f t="shared" si="1"/>
        <v>2</v>
      </c>
    </row>
    <row r="7" spans="1:8" ht="19.9" customHeight="1">
      <c r="A7" s="5" t="s">
        <v>4</v>
      </c>
      <c r="B7" s="34">
        <v>2.0394300593553405</v>
      </c>
      <c r="C7" s="34">
        <v>22.610167546476955</v>
      </c>
      <c r="D7" s="34">
        <v>21.67161670470714</v>
      </c>
      <c r="E7" s="36">
        <v>13.055214723926367</v>
      </c>
      <c r="F7" s="7"/>
      <c r="G7" s="10">
        <f t="shared" si="0"/>
        <v>22.610167546476955</v>
      </c>
      <c r="H7" s="34">
        <f t="shared" si="1"/>
        <v>2</v>
      </c>
    </row>
    <row r="8" spans="1:8" ht="19.9" customHeight="1">
      <c r="A8" s="5" t="s">
        <v>5</v>
      </c>
      <c r="B8" s="34">
        <v>-1.1299824143329973</v>
      </c>
      <c r="C8" s="34">
        <v>28.987610289404042</v>
      </c>
      <c r="D8" s="34">
        <v>13.232918174939169</v>
      </c>
      <c r="E8" s="36">
        <v>12.901745392408138</v>
      </c>
      <c r="F8" s="7"/>
      <c r="G8" s="10">
        <f t="shared" si="0"/>
        <v>28.987610289404042</v>
      </c>
      <c r="H8" s="34">
        <f t="shared" si="1"/>
        <v>2</v>
      </c>
    </row>
    <row r="9" spans="1:8" ht="19.9" customHeight="1">
      <c r="A9" s="5" t="s">
        <v>3</v>
      </c>
      <c r="B9" s="34">
        <v>2.817346748498095</v>
      </c>
      <c r="C9" s="34">
        <v>16.731773610662515</v>
      </c>
      <c r="D9" s="34">
        <v>9.228472210572235</v>
      </c>
      <c r="E9" s="36">
        <v>12.256433798111788</v>
      </c>
      <c r="F9" s="7"/>
      <c r="G9" s="10">
        <f t="shared" si="0"/>
        <v>16.731773610662515</v>
      </c>
      <c r="H9" s="34">
        <f t="shared" si="1"/>
        <v>2</v>
      </c>
    </row>
    <row r="10" spans="1:8" ht="19.9" customHeight="1">
      <c r="A10" s="5" t="s">
        <v>7</v>
      </c>
      <c r="B10" s="34">
        <v>-5.263970361222614</v>
      </c>
      <c r="C10" s="34">
        <v>23.062346762779118</v>
      </c>
      <c r="D10" s="34">
        <v>30.382407176274473</v>
      </c>
      <c r="E10" s="36">
        <v>8.995313020726226</v>
      </c>
      <c r="F10" s="7"/>
      <c r="G10" s="10">
        <f t="shared" si="0"/>
        <v>30.382407176274473</v>
      </c>
      <c r="H10" s="34">
        <f t="shared" si="1"/>
        <v>3</v>
      </c>
    </row>
    <row r="11" spans="1:8" ht="19.9" customHeight="1">
      <c r="A11" s="5" t="s">
        <v>2</v>
      </c>
      <c r="B11" s="34">
        <v>9.685793621670747</v>
      </c>
      <c r="C11" s="34">
        <v>40.66768977222039</v>
      </c>
      <c r="D11" s="34">
        <v>4.658506838574783</v>
      </c>
      <c r="E11" s="36">
        <v>4.807878447937819</v>
      </c>
      <c r="F11" s="7"/>
      <c r="G11" s="10">
        <f t="shared" si="0"/>
        <v>40.66768977222039</v>
      </c>
      <c r="H11" s="34">
        <f t="shared" si="1"/>
        <v>2</v>
      </c>
    </row>
    <row r="12" spans="1:8" ht="19.9" customHeight="1">
      <c r="A12" s="5" t="s">
        <v>14</v>
      </c>
      <c r="B12" s="34">
        <v>21.41121861145856</v>
      </c>
      <c r="C12" s="34">
        <v>18.489745183343697</v>
      </c>
      <c r="D12" s="34">
        <v>3.4304585961090206</v>
      </c>
      <c r="E12" s="36">
        <v>-0.1766537205418084</v>
      </c>
      <c r="F12" s="7"/>
      <c r="G12" s="10">
        <f t="shared" si="0"/>
        <v>21.41121861145856</v>
      </c>
      <c r="H12" s="34">
        <f t="shared" si="1"/>
        <v>1</v>
      </c>
    </row>
    <row r="13" spans="1:8" ht="19.9" customHeight="1">
      <c r="A13" s="21" t="s">
        <v>22</v>
      </c>
      <c r="B13" s="35">
        <v>-13.399524258288775</v>
      </c>
      <c r="C13" s="35">
        <v>33.711849004376404</v>
      </c>
      <c r="D13" s="35">
        <v>2.269715605993694</v>
      </c>
      <c r="E13" s="20">
        <v>-5.133879345090087</v>
      </c>
      <c r="F13" s="11"/>
      <c r="G13" s="12">
        <f t="shared" si="0"/>
        <v>33.711849004376404</v>
      </c>
      <c r="H13" s="35">
        <f t="shared" si="1"/>
        <v>2</v>
      </c>
    </row>
    <row r="14" spans="1:9" ht="19.9" customHeight="1">
      <c r="A14" s="43" t="s">
        <v>23</v>
      </c>
      <c r="B14" s="17"/>
      <c r="C14" s="17"/>
      <c r="D14" s="17"/>
      <c r="E14" s="17"/>
      <c r="F14" s="17"/>
      <c r="G14" s="17"/>
      <c r="H14" s="17"/>
      <c r="I14" s="23"/>
    </row>
    <row r="15" spans="1:9" ht="15" customHeight="1">
      <c r="A15" s="46" t="s">
        <v>25</v>
      </c>
      <c r="B15" s="17"/>
      <c r="C15" s="17"/>
      <c r="D15" s="17"/>
      <c r="E15" s="17"/>
      <c r="F15" s="17"/>
      <c r="G15" s="17"/>
      <c r="H15" s="17"/>
      <c r="I15" s="23"/>
    </row>
    <row r="16" spans="1:9" ht="19.9" customHeight="1">
      <c r="A16" s="24"/>
      <c r="B16" s="17"/>
      <c r="C16" s="17"/>
      <c r="D16" s="17"/>
      <c r="E16" s="17"/>
      <c r="F16" s="17"/>
      <c r="G16" s="17"/>
      <c r="H16" s="17"/>
      <c r="I16" s="23"/>
    </row>
    <row r="17" spans="1:9" ht="19.9" customHeight="1">
      <c r="A17" s="24"/>
      <c r="B17" s="17"/>
      <c r="C17" s="17"/>
      <c r="D17" s="17"/>
      <c r="E17" s="17"/>
      <c r="F17" s="17"/>
      <c r="G17" s="17"/>
      <c r="H17" s="17"/>
      <c r="I17" s="23"/>
    </row>
    <row r="18" spans="1:9" ht="19.9" customHeight="1">
      <c r="A18" s="24"/>
      <c r="B18" s="17"/>
      <c r="C18" s="17"/>
      <c r="D18" s="17"/>
      <c r="E18" s="17"/>
      <c r="F18" s="17"/>
      <c r="G18" s="17"/>
      <c r="H18" s="17"/>
      <c r="I18" s="23"/>
    </row>
    <row r="19" spans="1:9" ht="19.9" customHeight="1">
      <c r="A19" s="24"/>
      <c r="B19" s="17"/>
      <c r="C19" s="17"/>
      <c r="D19" s="17"/>
      <c r="E19" s="17"/>
      <c r="F19" s="17"/>
      <c r="G19" s="17"/>
      <c r="H19" s="17"/>
      <c r="I19" s="23"/>
    </row>
    <row r="20" spans="1:9" ht="19.9" customHeight="1">
      <c r="A20" s="24"/>
      <c r="B20" s="17"/>
      <c r="C20" s="17"/>
      <c r="D20" s="17"/>
      <c r="E20" s="17"/>
      <c r="F20" s="17"/>
      <c r="G20" s="17"/>
      <c r="H20" s="17"/>
      <c r="I20" s="23"/>
    </row>
    <row r="21" spans="1:9" ht="19.9" customHeight="1">
      <c r="A21" s="24"/>
      <c r="B21" s="17"/>
      <c r="C21" s="17"/>
      <c r="D21" s="17"/>
      <c r="E21" s="17"/>
      <c r="F21" s="17"/>
      <c r="G21" s="17"/>
      <c r="H21" s="17"/>
      <c r="I21" s="23"/>
    </row>
    <row r="22" spans="1:9" ht="19.9" customHeight="1">
      <c r="A22" s="24"/>
      <c r="B22" s="17"/>
      <c r="C22" s="17"/>
      <c r="D22" s="17"/>
      <c r="E22" s="17"/>
      <c r="F22" s="17"/>
      <c r="G22" s="17"/>
      <c r="H22" s="17"/>
      <c r="I22" s="23"/>
    </row>
    <row r="23" spans="1:9" ht="19.9" customHeight="1">
      <c r="A23" s="24"/>
      <c r="B23" s="17"/>
      <c r="C23" s="17"/>
      <c r="D23" s="17"/>
      <c r="E23" s="17"/>
      <c r="F23" s="17"/>
      <c r="G23" s="17"/>
      <c r="H23" s="17"/>
      <c r="I23" s="23"/>
    </row>
    <row r="24" spans="1:9" ht="19.9" customHeight="1">
      <c r="A24" s="24"/>
      <c r="B24" s="17"/>
      <c r="C24" s="17"/>
      <c r="D24" s="17"/>
      <c r="E24" s="17"/>
      <c r="F24" s="17"/>
      <c r="G24" s="17"/>
      <c r="H24" s="17"/>
      <c r="I24" s="23"/>
    </row>
    <row r="25" spans="1:9" ht="19.9" customHeight="1">
      <c r="A25" s="24"/>
      <c r="B25" s="17"/>
      <c r="C25" s="17"/>
      <c r="D25" s="17"/>
      <c r="E25" s="17"/>
      <c r="F25" s="17"/>
      <c r="G25" s="17"/>
      <c r="H25" s="17"/>
      <c r="I25" s="23"/>
    </row>
    <row r="26" spans="1:9" ht="19.9" customHeight="1">
      <c r="A26" s="24"/>
      <c r="B26" s="17"/>
      <c r="C26" s="17"/>
      <c r="D26" s="17"/>
      <c r="E26" s="17"/>
      <c r="F26" s="17"/>
      <c r="G26" s="17"/>
      <c r="H26" s="17"/>
      <c r="I26" s="23"/>
    </row>
    <row r="27" spans="1:9" ht="19.9" customHeight="1">
      <c r="A27" s="24"/>
      <c r="B27" s="17"/>
      <c r="C27" s="17"/>
      <c r="D27" s="17"/>
      <c r="E27" s="17"/>
      <c r="F27" s="17"/>
      <c r="G27" s="17"/>
      <c r="H27" s="17"/>
      <c r="I27" s="23"/>
    </row>
    <row r="28" spans="1:9" ht="19.9" customHeight="1">
      <c r="A28" s="24"/>
      <c r="B28" s="17"/>
      <c r="C28" s="17"/>
      <c r="D28" s="17"/>
      <c r="E28" s="17"/>
      <c r="F28" s="17"/>
      <c r="G28" s="17"/>
      <c r="H28" s="17"/>
      <c r="I28" s="23"/>
    </row>
    <row r="29" spans="1:9" ht="19.9" customHeight="1">
      <c r="A29" s="24"/>
      <c r="B29" s="17"/>
      <c r="C29" s="17"/>
      <c r="D29" s="17"/>
      <c r="E29" s="17"/>
      <c r="F29" s="17"/>
      <c r="G29" s="17"/>
      <c r="H29" s="17"/>
      <c r="I29" s="23"/>
    </row>
    <row r="30" spans="1:9" ht="19.9" customHeight="1">
      <c r="A30" s="24"/>
      <c r="B30" s="17"/>
      <c r="C30" s="17"/>
      <c r="D30" s="17"/>
      <c r="E30" s="17"/>
      <c r="F30" s="17"/>
      <c r="G30" s="17"/>
      <c r="H30" s="17"/>
      <c r="I30" s="23"/>
    </row>
    <row r="31" spans="1:9" ht="19.9" customHeight="1">
      <c r="A31" s="22"/>
      <c r="B31" s="23"/>
      <c r="C31" s="23"/>
      <c r="D31" s="23"/>
      <c r="E31" s="23"/>
      <c r="F31" s="23"/>
      <c r="G31" s="23"/>
      <c r="H31" s="23"/>
      <c r="I31" s="23"/>
    </row>
    <row r="32" ht="19.9" customHeight="1">
      <c r="A32" s="2"/>
    </row>
  </sheetData>
  <mergeCells count="1">
    <mergeCell ref="G2:H2"/>
  </mergeCells>
  <printOptions/>
  <pageMargins left="0.7" right="0.7" top="0.787401575" bottom="0.787401575" header="0.3" footer="0.3"/>
  <pageSetup orientation="portrait" paperSize="9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negative="1">
          <x14:colorSeries rgb="FF376092"/>
          <x14:colorNegative theme="4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 2'!B4:E4</xm:f>
              <xm:sqref>F4</xm:sqref>
            </x14:sparkline>
            <x14:sparkline>
              <xm:f>'Table 2'!B5:E5</xm:f>
              <xm:sqref>F5</xm:sqref>
            </x14:sparkline>
            <x14:sparkline>
              <xm:f>'Table 2'!B6:E6</xm:f>
              <xm:sqref>F6</xm:sqref>
            </x14:sparkline>
            <x14:sparkline>
              <xm:f>'Table 2'!B7:E7</xm:f>
              <xm:sqref>F7</xm:sqref>
            </x14:sparkline>
            <x14:sparkline>
              <xm:f>'Table 2'!B8:E8</xm:f>
              <xm:sqref>F8</xm:sqref>
            </x14:sparkline>
            <x14:sparkline>
              <xm:f>'Table 2'!B9:E9</xm:f>
              <xm:sqref>F9</xm:sqref>
            </x14:sparkline>
            <x14:sparkline>
              <xm:f>'Table 2'!B10:E10</xm:f>
              <xm:sqref>F10</xm:sqref>
            </x14:sparkline>
            <x14:sparkline>
              <xm:f>'Table 2'!B11:E11</xm:f>
              <xm:sqref>F11</xm:sqref>
            </x14:sparkline>
            <x14:sparkline>
              <xm:f>'Table 2'!B12:E12</xm:f>
              <xm:sqref>F12</xm:sqref>
            </x14:sparkline>
            <x14:sparkline>
              <xm:f>'Table 2'!B13:E13</xm:f>
              <xm:sqref>F13</xm:sqref>
            </x14:sparkline>
            <x14:sparkline>
              <xm:f>'Table 2'!B14:E14</xm:f>
              <xm:sqref>F14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workbookViewId="0" topLeftCell="A1">
      <selection activeCell="K2" sqref="K2:L2"/>
    </sheetView>
  </sheetViews>
  <sheetFormatPr defaultColWidth="11.57421875" defaultRowHeight="19.5" customHeight="1"/>
  <cols>
    <col min="1" max="1" width="14.7109375" style="1" customWidth="1"/>
    <col min="2" max="6" width="12.7109375" style="1" customWidth="1"/>
    <col min="7" max="7" width="12.7109375" style="31" customWidth="1"/>
    <col min="8" max="9" width="12.7109375" style="1" customWidth="1"/>
    <col min="10" max="11" width="16.421875" style="1" customWidth="1"/>
    <col min="12" max="12" width="16.7109375" style="1" customWidth="1"/>
    <col min="13" max="16384" width="11.57421875" style="1" customWidth="1"/>
  </cols>
  <sheetData>
    <row r="1" spans="1:10" ht="19.9" customHeight="1">
      <c r="A1" s="27" t="s">
        <v>37</v>
      </c>
      <c r="E1" s="8"/>
      <c r="J1" s="9"/>
    </row>
    <row r="2" spans="1:12" ht="19.9" customHeight="1">
      <c r="A2" s="26" t="s">
        <v>47</v>
      </c>
      <c r="J2" s="9"/>
      <c r="K2" s="49" t="s">
        <v>13</v>
      </c>
      <c r="L2" s="49"/>
    </row>
    <row r="3" spans="1:12" ht="19.9" customHeight="1">
      <c r="A3" s="28" t="s">
        <v>12</v>
      </c>
      <c r="B3" s="29" t="s">
        <v>18</v>
      </c>
      <c r="C3" s="29" t="s">
        <v>19</v>
      </c>
      <c r="D3" s="29" t="s">
        <v>20</v>
      </c>
      <c r="E3" s="29" t="s">
        <v>21</v>
      </c>
      <c r="F3" s="29" t="s">
        <v>38</v>
      </c>
      <c r="G3" s="39" t="s">
        <v>40</v>
      </c>
      <c r="H3" s="29" t="s">
        <v>39</v>
      </c>
      <c r="I3" s="29" t="s">
        <v>41</v>
      </c>
      <c r="J3" s="4" t="s">
        <v>11</v>
      </c>
      <c r="K3" s="4" t="s">
        <v>49</v>
      </c>
      <c r="L3" s="3" t="s">
        <v>54</v>
      </c>
    </row>
    <row r="4" spans="1:12" ht="19.9" customHeight="1">
      <c r="A4" s="6" t="s">
        <v>6</v>
      </c>
      <c r="B4" s="14">
        <v>-8.810385979522495</v>
      </c>
      <c r="C4" s="37">
        <v>-25.72325505544685</v>
      </c>
      <c r="D4" s="37">
        <v>13.997782486030786</v>
      </c>
      <c r="E4" s="37">
        <v>1.7150726089133483</v>
      </c>
      <c r="F4" s="37">
        <v>22.746508875739657</v>
      </c>
      <c r="G4" s="37">
        <v>16.310711062776218</v>
      </c>
      <c r="H4" s="37">
        <v>25.107096911099624</v>
      </c>
      <c r="I4" s="37">
        <v>43.480565464674356</v>
      </c>
      <c r="J4" s="14"/>
      <c r="K4" s="25">
        <v>43.480565464674356</v>
      </c>
      <c r="L4" s="14">
        <v>8</v>
      </c>
    </row>
    <row r="5" spans="1:12" ht="19.9" customHeight="1">
      <c r="A5" s="5" t="s">
        <v>8</v>
      </c>
      <c r="B5" s="7">
        <v>-4.410076723252587</v>
      </c>
      <c r="C5" s="34">
        <v>-37.35174534959658</v>
      </c>
      <c r="D5" s="34">
        <v>41.526976814566986</v>
      </c>
      <c r="E5" s="34">
        <v>7.402347462459602</v>
      </c>
      <c r="F5" s="34">
        <v>4.610262479675242</v>
      </c>
      <c r="G5" s="34">
        <v>15.570711075865717</v>
      </c>
      <c r="H5" s="34">
        <v>4.991720112350295</v>
      </c>
      <c r="I5" s="34">
        <v>25.37361555286386</v>
      </c>
      <c r="J5" s="7"/>
      <c r="K5" s="10">
        <v>41.526976814566986</v>
      </c>
      <c r="L5" s="7">
        <v>3</v>
      </c>
    </row>
    <row r="6" spans="1:12" ht="19.9" customHeight="1">
      <c r="A6" s="5" t="s">
        <v>5</v>
      </c>
      <c r="B6" s="7">
        <v>-9.692261450602313</v>
      </c>
      <c r="C6" s="34">
        <v>-42.65758211935788</v>
      </c>
      <c r="D6" s="34">
        <v>18.887257993403228</v>
      </c>
      <c r="E6" s="34">
        <v>12.427413259725583</v>
      </c>
      <c r="F6" s="34">
        <v>28.382339432303105</v>
      </c>
      <c r="G6" s="34">
        <v>18.734957784224694</v>
      </c>
      <c r="H6" s="34">
        <v>13.53267300696852</v>
      </c>
      <c r="I6" s="34">
        <v>20.003570773699785</v>
      </c>
      <c r="J6" s="7"/>
      <c r="K6" s="10">
        <v>28.382339432303105</v>
      </c>
      <c r="L6" s="7">
        <v>5</v>
      </c>
    </row>
    <row r="7" spans="1:12" ht="19.9" customHeight="1">
      <c r="A7" s="5" t="s">
        <v>14</v>
      </c>
      <c r="B7" s="7">
        <v>-8.011997324179976</v>
      </c>
      <c r="C7" s="34">
        <v>24.300587379040085</v>
      </c>
      <c r="D7" s="34">
        <v>-6.593794448168944</v>
      </c>
      <c r="E7" s="34">
        <v>1.1459117339924108</v>
      </c>
      <c r="F7" s="34">
        <v>7.394495953026059</v>
      </c>
      <c r="G7" s="34">
        <v>5.54014237680982</v>
      </c>
      <c r="H7" s="34">
        <v>6.224238830781026</v>
      </c>
      <c r="I7" s="34">
        <v>12.57192242833054</v>
      </c>
      <c r="J7" s="7"/>
      <c r="K7" s="10">
        <v>24.300587379040085</v>
      </c>
      <c r="L7" s="7">
        <v>2</v>
      </c>
    </row>
    <row r="8" spans="1:12" ht="19.9" customHeight="1">
      <c r="A8" s="5" t="s">
        <v>3</v>
      </c>
      <c r="B8" s="7">
        <v>4.3593284344462635</v>
      </c>
      <c r="C8" s="34">
        <v>-15.85018008499608</v>
      </c>
      <c r="D8" s="34">
        <v>7.909167124628436</v>
      </c>
      <c r="E8" s="34">
        <v>0.594029961711473</v>
      </c>
      <c r="F8" s="34">
        <v>5.79546798320818</v>
      </c>
      <c r="G8" s="34">
        <v>7.672962125948768</v>
      </c>
      <c r="H8" s="34">
        <v>-1.5639496785160412</v>
      </c>
      <c r="I8" s="34">
        <v>10.004383117418115</v>
      </c>
      <c r="J8" s="7"/>
      <c r="K8" s="10">
        <v>10.004383117418115</v>
      </c>
      <c r="L8" s="7">
        <v>8</v>
      </c>
    </row>
    <row r="9" spans="1:12" ht="19.9" customHeight="1">
      <c r="A9" s="5" t="s">
        <v>22</v>
      </c>
      <c r="B9" s="7">
        <v>-5.6179308396147265</v>
      </c>
      <c r="C9" s="34">
        <v>-21.82043515395925</v>
      </c>
      <c r="D9" s="34">
        <v>18.77088900214272</v>
      </c>
      <c r="E9" s="34">
        <v>8.179158685303545</v>
      </c>
      <c r="F9" s="34">
        <v>-34.74514427470376</v>
      </c>
      <c r="G9" s="34">
        <v>24.611359812472067</v>
      </c>
      <c r="H9" s="34">
        <v>2.715238213305904</v>
      </c>
      <c r="I9" s="34">
        <v>8.948676170010671</v>
      </c>
      <c r="J9" s="7"/>
      <c r="K9" s="10">
        <v>24.611359812472067</v>
      </c>
      <c r="L9" s="7">
        <v>6</v>
      </c>
    </row>
    <row r="10" spans="1:12" ht="19.9" customHeight="1">
      <c r="A10" s="5" t="s">
        <v>0</v>
      </c>
      <c r="B10" s="7">
        <v>-2.699665141180363</v>
      </c>
      <c r="C10" s="34">
        <v>-23.973784238994934</v>
      </c>
      <c r="D10" s="34">
        <v>10.873954491808856</v>
      </c>
      <c r="E10" s="34">
        <v>-1.4518066591946766</v>
      </c>
      <c r="F10" s="34">
        <v>4.956590274261252</v>
      </c>
      <c r="G10" s="34">
        <v>9.79890161411754</v>
      </c>
      <c r="H10" s="34">
        <v>5.538487161496541</v>
      </c>
      <c r="I10" s="34">
        <v>7.685153318615634</v>
      </c>
      <c r="J10" s="7"/>
      <c r="K10" s="10">
        <v>10.873954491808856</v>
      </c>
      <c r="L10" s="7">
        <v>3</v>
      </c>
    </row>
    <row r="11" spans="1:12" ht="19.9" customHeight="1">
      <c r="A11" s="5" t="s">
        <v>2</v>
      </c>
      <c r="B11" s="7">
        <v>-1.9591301087363955</v>
      </c>
      <c r="C11" s="34">
        <v>-29.427407017879347</v>
      </c>
      <c r="D11" s="34">
        <v>44.307741809837495</v>
      </c>
      <c r="E11" s="34">
        <v>-1.6705197563751883</v>
      </c>
      <c r="F11" s="34">
        <v>7.362497687657754</v>
      </c>
      <c r="G11" s="34">
        <v>4.109116981719341</v>
      </c>
      <c r="H11" s="34">
        <v>7.357322086380869</v>
      </c>
      <c r="I11" s="34">
        <v>4.557140796952641</v>
      </c>
      <c r="J11" s="7"/>
      <c r="K11" s="10">
        <v>44.307741809837495</v>
      </c>
      <c r="L11" s="7">
        <v>3</v>
      </c>
    </row>
    <row r="12" spans="1:12" ht="19.9" customHeight="1">
      <c r="A12" s="5" t="s">
        <v>4</v>
      </c>
      <c r="B12" s="7">
        <v>-0.12770951263287866</v>
      </c>
      <c r="C12" s="34">
        <v>-9.892863314325206</v>
      </c>
      <c r="D12" s="34">
        <v>-2.1631987726531854</v>
      </c>
      <c r="E12" s="34">
        <v>15.755532469568978</v>
      </c>
      <c r="F12" s="34">
        <v>11.60951655236644</v>
      </c>
      <c r="G12" s="34">
        <v>2.3941375491192796</v>
      </c>
      <c r="H12" s="34">
        <v>3.891745321459772</v>
      </c>
      <c r="I12" s="34">
        <v>4.117491852728716</v>
      </c>
      <c r="J12" s="7"/>
      <c r="K12" s="10">
        <v>15.755532469568978</v>
      </c>
      <c r="L12" s="7">
        <v>4</v>
      </c>
    </row>
    <row r="13" spans="1:12" ht="19.9" customHeight="1">
      <c r="A13" s="21" t="s">
        <v>7</v>
      </c>
      <c r="B13" s="11">
        <v>-0.976361767728684</v>
      </c>
      <c r="C13" s="35">
        <v>-18.28118739038185</v>
      </c>
      <c r="D13" s="35">
        <v>2.137408261858642</v>
      </c>
      <c r="E13" s="35">
        <v>13.348601470148424</v>
      </c>
      <c r="F13" s="35">
        <v>2.4371107392569424</v>
      </c>
      <c r="G13" s="35">
        <v>7.455959005781754</v>
      </c>
      <c r="H13" s="35">
        <v>-0.14066471964828686</v>
      </c>
      <c r="I13" s="35">
        <v>-0.40111174278314454</v>
      </c>
      <c r="J13" s="11"/>
      <c r="K13" s="12">
        <v>13.348601470148424</v>
      </c>
      <c r="L13" s="11">
        <v>4</v>
      </c>
    </row>
    <row r="14" spans="1:13" ht="19.9" customHeight="1">
      <c r="A14" s="43" t="s">
        <v>24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23"/>
    </row>
    <row r="15" spans="1:13" ht="15" customHeight="1">
      <c r="A15" s="46" t="s">
        <v>25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23"/>
    </row>
    <row r="16" spans="1:13" ht="19.9" customHeight="1">
      <c r="A16" s="2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3"/>
    </row>
    <row r="17" spans="1:13" ht="19.9" customHeight="1">
      <c r="A17" s="2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3"/>
    </row>
    <row r="18" spans="1:13" ht="19.9" customHeight="1">
      <c r="A18" s="2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3"/>
    </row>
    <row r="19" spans="1:13" ht="19.9" customHeight="1">
      <c r="A19" s="2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3"/>
    </row>
    <row r="20" spans="1:13" ht="19.9" customHeight="1">
      <c r="A20" s="24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3"/>
    </row>
    <row r="21" spans="1:13" ht="19.9" customHeight="1">
      <c r="A21" s="24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3"/>
    </row>
    <row r="22" spans="1:13" ht="19.9" customHeight="1">
      <c r="A22" s="24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3"/>
    </row>
    <row r="23" spans="1:13" ht="19.9" customHeight="1">
      <c r="A23" s="24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3"/>
    </row>
    <row r="24" spans="1:13" ht="19.9" customHeight="1">
      <c r="A24" s="24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3"/>
    </row>
    <row r="25" spans="1:13" ht="19.9" customHeight="1">
      <c r="A25" s="24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3"/>
    </row>
    <row r="26" spans="1:13" ht="19.9" customHeight="1">
      <c r="A26" s="24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3"/>
    </row>
    <row r="27" spans="1:13" ht="19.9" customHeight="1">
      <c r="A27" s="24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3"/>
    </row>
    <row r="28" spans="1:13" ht="19.9" customHeight="1">
      <c r="A28" s="24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3"/>
    </row>
    <row r="29" spans="1:13" ht="19.9" customHeight="1">
      <c r="A29" s="2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3"/>
    </row>
    <row r="30" spans="1:13" ht="19.9" customHeight="1">
      <c r="A30" s="24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3"/>
    </row>
    <row r="31" spans="1:13" ht="19.9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ht="19.9" customHeight="1">
      <c r="A32" s="2"/>
    </row>
  </sheetData>
  <mergeCells count="1">
    <mergeCell ref="K2:L2"/>
  </mergeCells>
  <printOptions/>
  <pageMargins left="0.7" right="0.7" top="0.787401575" bottom="0.787401575" header="0.3" footer="0.3"/>
  <pageSetup horizontalDpi="600" verticalDpi="600" orientation="portrait" paperSize="9" r:id="rId2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negative="1">
          <x14:colorSeries theme="5"/>
          <x14:colorNegative theme="4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 3'!B4:I4</xm:f>
              <xm:sqref>J4</xm:sqref>
            </x14:sparkline>
            <x14:sparkline>
              <xm:f>'Table 3'!B5:I5</xm:f>
              <xm:sqref>J5</xm:sqref>
            </x14:sparkline>
            <x14:sparkline>
              <xm:f>'Table 3'!B6:I6</xm:f>
              <xm:sqref>J6</xm:sqref>
            </x14:sparkline>
            <x14:sparkline>
              <xm:f>'Table 3'!B7:I7</xm:f>
              <xm:sqref>J7</xm:sqref>
            </x14:sparkline>
            <x14:sparkline>
              <xm:f>'Table 3'!B8:I8</xm:f>
              <xm:sqref>J8</xm:sqref>
            </x14:sparkline>
            <x14:sparkline>
              <xm:f>'Table 3'!B9:I9</xm:f>
              <xm:sqref>J9</xm:sqref>
            </x14:sparkline>
            <x14:sparkline>
              <xm:f>'Table 3'!B10:I10</xm:f>
              <xm:sqref>J10</xm:sqref>
            </x14:sparkline>
            <x14:sparkline>
              <xm:f>'Table 3'!B11:I11</xm:f>
              <xm:sqref>J11</xm:sqref>
            </x14:sparkline>
            <x14:sparkline>
              <xm:f>'Table 3'!B12:I12</xm:f>
              <xm:sqref>J12</xm:sqref>
            </x14:sparkline>
            <x14:sparkline>
              <xm:f>'Table 3'!B13:I13</xm:f>
              <xm:sqref>J13</xm:sqref>
            </x14:sparkline>
            <x14:sparkline>
              <xm:f>'Table 3'!B14:I14</xm:f>
              <xm:sqref>J14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workbookViewId="0" topLeftCell="A1">
      <selection activeCell="N6" sqref="N6"/>
    </sheetView>
  </sheetViews>
  <sheetFormatPr defaultColWidth="11.57421875" defaultRowHeight="19.5" customHeight="1"/>
  <cols>
    <col min="1" max="1" width="14.7109375" style="1" customWidth="1"/>
    <col min="2" max="6" width="12.7109375" style="1" customWidth="1"/>
    <col min="7" max="7" width="12.7109375" style="31" customWidth="1"/>
    <col min="8" max="9" width="12.7109375" style="1" customWidth="1"/>
    <col min="10" max="11" width="16.421875" style="1" customWidth="1"/>
    <col min="12" max="12" width="16.7109375" style="1" customWidth="1"/>
    <col min="13" max="16384" width="11.57421875" style="1" customWidth="1"/>
  </cols>
  <sheetData>
    <row r="1" spans="1:10" ht="19.9" customHeight="1">
      <c r="A1" s="27" t="s">
        <v>42</v>
      </c>
      <c r="B1" s="31"/>
      <c r="C1" s="31"/>
      <c r="D1" s="31"/>
      <c r="E1" s="8"/>
      <c r="F1" s="31"/>
      <c r="H1" s="31"/>
      <c r="I1" s="31"/>
      <c r="J1" s="9"/>
    </row>
    <row r="2" spans="1:12" ht="19.9" customHeight="1">
      <c r="A2" s="26" t="s">
        <v>47</v>
      </c>
      <c r="B2" s="31"/>
      <c r="C2" s="31"/>
      <c r="D2" s="31"/>
      <c r="E2" s="31"/>
      <c r="F2" s="31"/>
      <c r="H2" s="31"/>
      <c r="I2" s="31"/>
      <c r="J2" s="9"/>
      <c r="K2" s="49" t="s">
        <v>13</v>
      </c>
      <c r="L2" s="49"/>
    </row>
    <row r="3" spans="1:12" ht="19.9" customHeight="1">
      <c r="A3" s="33" t="s">
        <v>12</v>
      </c>
      <c r="B3" s="39" t="s">
        <v>18</v>
      </c>
      <c r="C3" s="39" t="s">
        <v>19</v>
      </c>
      <c r="D3" s="39" t="s">
        <v>20</v>
      </c>
      <c r="E3" s="39" t="s">
        <v>21</v>
      </c>
      <c r="F3" s="39" t="s">
        <v>38</v>
      </c>
      <c r="G3" s="39" t="s">
        <v>40</v>
      </c>
      <c r="H3" s="39" t="s">
        <v>39</v>
      </c>
      <c r="I3" s="39" t="s">
        <v>41</v>
      </c>
      <c r="J3" s="4" t="s">
        <v>11</v>
      </c>
      <c r="K3" s="4" t="s">
        <v>49</v>
      </c>
      <c r="L3" s="3" t="s">
        <v>54</v>
      </c>
    </row>
    <row r="4" spans="1:12" ht="19.9" customHeight="1">
      <c r="A4" s="6" t="s">
        <v>2</v>
      </c>
      <c r="B4" s="37">
        <v>-0.6729262773087386</v>
      </c>
      <c r="C4" s="37">
        <v>-27.553987961903093</v>
      </c>
      <c r="D4" s="37">
        <v>38.84802346590865</v>
      </c>
      <c r="E4" s="37">
        <v>9.68997734994337</v>
      </c>
      <c r="F4" s="37">
        <v>-0.5901886717528559</v>
      </c>
      <c r="G4" s="37">
        <v>-7.09085643524806</v>
      </c>
      <c r="H4" s="37">
        <v>3.3046525251113845</v>
      </c>
      <c r="I4" s="37">
        <v>9.846530017688071</v>
      </c>
      <c r="J4" s="14"/>
      <c r="K4" s="25">
        <v>38.84802346590865</v>
      </c>
      <c r="L4" s="37">
        <v>3</v>
      </c>
    </row>
    <row r="5" spans="1:12" ht="19.9" customHeight="1">
      <c r="A5" s="5" t="s">
        <v>0</v>
      </c>
      <c r="B5" s="34">
        <v>1.135395174751963</v>
      </c>
      <c r="C5" s="34">
        <v>-23.956057699897805</v>
      </c>
      <c r="D5" s="34">
        <v>19.19223919792823</v>
      </c>
      <c r="E5" s="34">
        <v>3.9415569653325155</v>
      </c>
      <c r="F5" s="34">
        <v>2.2209116075003976</v>
      </c>
      <c r="G5" s="34">
        <v>3.2698461361589493</v>
      </c>
      <c r="H5" s="34">
        <v>3.165694105568506</v>
      </c>
      <c r="I5" s="34">
        <v>6.701337889551673</v>
      </c>
      <c r="J5" s="7"/>
      <c r="K5" s="10">
        <v>19.19223919792823</v>
      </c>
      <c r="L5" s="34">
        <v>3</v>
      </c>
    </row>
    <row r="6" spans="1:12" ht="19.9" customHeight="1">
      <c r="A6" s="5" t="s">
        <v>8</v>
      </c>
      <c r="B6" s="34">
        <v>-9.40569620890801</v>
      </c>
      <c r="C6" s="34">
        <v>-43.477197157568135</v>
      </c>
      <c r="D6" s="34">
        <v>62.27989060932184</v>
      </c>
      <c r="E6" s="34">
        <v>15.539147935307106</v>
      </c>
      <c r="F6" s="34">
        <v>5.06720951951225</v>
      </c>
      <c r="G6" s="34">
        <v>0.5932406519655098</v>
      </c>
      <c r="H6" s="34">
        <v>3.9743055141875594</v>
      </c>
      <c r="I6" s="34">
        <v>5.08283599904511</v>
      </c>
      <c r="J6" s="7"/>
      <c r="K6" s="10">
        <v>62.27989060932184</v>
      </c>
      <c r="L6" s="34">
        <v>3</v>
      </c>
    </row>
    <row r="7" spans="1:12" ht="19.9" customHeight="1">
      <c r="A7" s="5" t="s">
        <v>4</v>
      </c>
      <c r="B7" s="34">
        <v>14.766452283505505</v>
      </c>
      <c r="C7" s="34">
        <v>-15.440474842716444</v>
      </c>
      <c r="D7" s="34">
        <v>0.13866574860377234</v>
      </c>
      <c r="E7" s="34">
        <v>12.856092366754845</v>
      </c>
      <c r="F7" s="34">
        <v>6.777237148297011</v>
      </c>
      <c r="G7" s="34">
        <v>1.6063843276485246</v>
      </c>
      <c r="H7" s="34">
        <v>-0.6278712434970579</v>
      </c>
      <c r="I7" s="34">
        <v>4.863978148595827</v>
      </c>
      <c r="J7" s="7"/>
      <c r="K7" s="10">
        <v>14.766452283505505</v>
      </c>
      <c r="L7" s="34">
        <v>1</v>
      </c>
    </row>
    <row r="8" spans="1:12" ht="19.9" customHeight="1">
      <c r="A8" s="5" t="s">
        <v>5</v>
      </c>
      <c r="B8" s="34">
        <v>-5.778141182883633</v>
      </c>
      <c r="C8" s="34">
        <v>-21.211620314889036</v>
      </c>
      <c r="D8" s="34">
        <v>13.983006398825125</v>
      </c>
      <c r="E8" s="34">
        <v>4.722682373151721</v>
      </c>
      <c r="F8" s="34">
        <v>5.128768460881239</v>
      </c>
      <c r="G8" s="34">
        <v>2.7887428597966</v>
      </c>
      <c r="H8" s="34">
        <v>0.06099351661508212</v>
      </c>
      <c r="I8" s="34">
        <v>4.416399512349289</v>
      </c>
      <c r="J8" s="7"/>
      <c r="K8" s="10">
        <v>13.983006398825125</v>
      </c>
      <c r="L8" s="34">
        <v>3</v>
      </c>
    </row>
    <row r="9" spans="1:12" ht="19.9" customHeight="1">
      <c r="A9" s="5" t="s">
        <v>3</v>
      </c>
      <c r="B9" s="34">
        <v>-0.8377215902238944</v>
      </c>
      <c r="C9" s="34">
        <v>-11.310194606368684</v>
      </c>
      <c r="D9" s="34">
        <v>8.981711144561766</v>
      </c>
      <c r="E9" s="34">
        <v>1.1049785546925373</v>
      </c>
      <c r="F9" s="34">
        <v>5.212302893204224</v>
      </c>
      <c r="G9" s="34">
        <v>0.6923307416928148</v>
      </c>
      <c r="H9" s="34">
        <v>1.976569352211488</v>
      </c>
      <c r="I9" s="34">
        <v>3.9077458659704245</v>
      </c>
      <c r="J9" s="7"/>
      <c r="K9" s="10">
        <v>8.981711144561766</v>
      </c>
      <c r="L9" s="34">
        <v>3</v>
      </c>
    </row>
    <row r="10" spans="1:12" ht="19.9" customHeight="1">
      <c r="A10" s="5" t="s">
        <v>22</v>
      </c>
      <c r="B10" s="34">
        <v>-3.6269843311806826</v>
      </c>
      <c r="C10" s="34">
        <v>-29.78645017126169</v>
      </c>
      <c r="D10" s="34">
        <v>34.2854209679811</v>
      </c>
      <c r="E10" s="34">
        <v>11.701097482246613</v>
      </c>
      <c r="F10" s="34">
        <v>-17.773265702907747</v>
      </c>
      <c r="G10" s="34">
        <v>8.41030020161413</v>
      </c>
      <c r="H10" s="34">
        <v>2.7084130141456386</v>
      </c>
      <c r="I10" s="34">
        <v>3.614738031163811</v>
      </c>
      <c r="J10" s="7"/>
      <c r="K10" s="10">
        <v>34.2854209679811</v>
      </c>
      <c r="L10" s="34">
        <v>3</v>
      </c>
    </row>
    <row r="11" spans="1:12" ht="19.9" customHeight="1">
      <c r="A11" s="5" t="s">
        <v>14</v>
      </c>
      <c r="B11" s="34">
        <v>-9.227554831209838</v>
      </c>
      <c r="C11" s="34">
        <v>2.6855231919944655</v>
      </c>
      <c r="D11" s="34">
        <v>6.89165112906569</v>
      </c>
      <c r="E11" s="34">
        <v>6.640553834942597</v>
      </c>
      <c r="F11" s="34">
        <v>3.7249945022890474</v>
      </c>
      <c r="G11" s="34">
        <v>0.21463927460685372</v>
      </c>
      <c r="H11" s="34">
        <v>-6.693592097211298</v>
      </c>
      <c r="I11" s="34">
        <v>2.921490220474987</v>
      </c>
      <c r="J11" s="7"/>
      <c r="K11" s="10">
        <v>6.89165112906569</v>
      </c>
      <c r="L11" s="34">
        <v>3</v>
      </c>
    </row>
    <row r="12" spans="1:12" ht="19.9" customHeight="1">
      <c r="A12" s="5" t="s">
        <v>6</v>
      </c>
      <c r="B12" s="34">
        <v>-0.42492245363042747</v>
      </c>
      <c r="C12" s="34">
        <v>-12.585128616724539</v>
      </c>
      <c r="D12" s="34">
        <v>11.894329194014631</v>
      </c>
      <c r="E12" s="34">
        <v>2.1399671774206874</v>
      </c>
      <c r="F12" s="34">
        <v>5.968819599109132</v>
      </c>
      <c r="G12" s="34">
        <v>5.294091154746905</v>
      </c>
      <c r="H12" s="34">
        <v>2.4052410587623196</v>
      </c>
      <c r="I12" s="34">
        <v>1.5690806190002071</v>
      </c>
      <c r="J12" s="7"/>
      <c r="K12" s="10">
        <v>11.894329194014631</v>
      </c>
      <c r="L12" s="34">
        <v>3</v>
      </c>
    </row>
    <row r="13" spans="1:12" ht="19.9" customHeight="1">
      <c r="A13" s="21" t="s">
        <v>7</v>
      </c>
      <c r="B13" s="35">
        <v>1.2101840339033831</v>
      </c>
      <c r="C13" s="35">
        <v>-16.838401770093657</v>
      </c>
      <c r="D13" s="35">
        <v>-3.9491697152977956</v>
      </c>
      <c r="E13" s="35">
        <v>13.561805986133812</v>
      </c>
      <c r="F13" s="35">
        <v>4.438094292663197</v>
      </c>
      <c r="G13" s="35">
        <v>8.027130519797932</v>
      </c>
      <c r="H13" s="35">
        <v>1.7641772096209651</v>
      </c>
      <c r="I13" s="35">
        <v>-5.0661445917069114</v>
      </c>
      <c r="J13" s="11"/>
      <c r="K13" s="12">
        <v>13.561805986133812</v>
      </c>
      <c r="L13" s="35">
        <v>4</v>
      </c>
    </row>
    <row r="14" spans="1:13" ht="19.9" customHeight="1">
      <c r="A14" s="43" t="s">
        <v>24</v>
      </c>
      <c r="B14" s="44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23"/>
    </row>
    <row r="15" spans="1:13" ht="19.9" customHeight="1">
      <c r="A15" s="46" t="s">
        <v>25</v>
      </c>
      <c r="B15" s="44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23"/>
    </row>
    <row r="16" spans="1:13" ht="19.9" customHeight="1">
      <c r="A16" s="2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3"/>
    </row>
    <row r="17" spans="1:13" ht="19.9" customHeight="1">
      <c r="A17" s="2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3"/>
    </row>
    <row r="18" spans="1:13" ht="19.9" customHeight="1">
      <c r="A18" s="2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3"/>
    </row>
    <row r="19" spans="1:13" ht="19.9" customHeight="1">
      <c r="A19" s="2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3"/>
    </row>
    <row r="20" spans="1:13" ht="19.9" customHeight="1">
      <c r="A20" s="24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3"/>
    </row>
    <row r="21" spans="1:13" ht="19.9" customHeight="1">
      <c r="A21" s="24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3"/>
    </row>
    <row r="22" spans="1:13" ht="19.9" customHeight="1">
      <c r="A22" s="24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3"/>
    </row>
    <row r="23" spans="1:13" ht="19.9" customHeight="1">
      <c r="A23" s="24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3"/>
    </row>
    <row r="24" spans="1:13" ht="19.9" customHeight="1">
      <c r="A24" s="24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3"/>
    </row>
    <row r="25" spans="1:13" ht="19.9" customHeight="1">
      <c r="A25" s="24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3"/>
    </row>
    <row r="26" spans="1:13" ht="19.9" customHeight="1">
      <c r="A26" s="24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3"/>
    </row>
    <row r="27" spans="1:13" ht="19.9" customHeight="1">
      <c r="A27" s="24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3"/>
    </row>
    <row r="28" spans="1:13" ht="19.9" customHeight="1">
      <c r="A28" s="24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3"/>
    </row>
    <row r="29" spans="1:13" ht="19.9" customHeight="1">
      <c r="A29" s="2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3"/>
    </row>
    <row r="30" spans="1:13" ht="19.9" customHeight="1">
      <c r="A30" s="24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3"/>
    </row>
    <row r="31" spans="1:13" ht="19.9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ht="19.9" customHeight="1">
      <c r="A32" s="2"/>
    </row>
  </sheetData>
  <mergeCells count="1">
    <mergeCell ref="K2:L2"/>
  </mergeCells>
  <printOptions/>
  <pageMargins left="0.7" right="0.7" top="0.787401575" bottom="0.787401575" header="0.3" footer="0.3"/>
  <pageSetup horizontalDpi="600" verticalDpi="600" orientation="portrait" paperSize="9" r:id="rId2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negative="1">
          <x14:colorSeries rgb="FF376092"/>
          <x14:colorNegative theme="4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 4'!B4:I4</xm:f>
              <xm:sqref>J4</xm:sqref>
            </x14:sparkline>
            <x14:sparkline>
              <xm:f>'Table 4'!B5:I5</xm:f>
              <xm:sqref>J5</xm:sqref>
            </x14:sparkline>
            <x14:sparkline>
              <xm:f>'Table 4'!B6:I6</xm:f>
              <xm:sqref>J6</xm:sqref>
            </x14:sparkline>
            <x14:sparkline>
              <xm:f>'Table 4'!B7:I7</xm:f>
              <xm:sqref>J7</xm:sqref>
            </x14:sparkline>
            <x14:sparkline>
              <xm:f>'Table 4'!B8:I8</xm:f>
              <xm:sqref>J8</xm:sqref>
            </x14:sparkline>
            <x14:sparkline>
              <xm:f>'Table 4'!B9:I9</xm:f>
              <xm:sqref>J9</xm:sqref>
            </x14:sparkline>
            <x14:sparkline>
              <xm:f>'Table 4'!B10:I10</xm:f>
              <xm:sqref>J10</xm:sqref>
            </x14:sparkline>
            <x14:sparkline>
              <xm:f>'Table 4'!B11:I11</xm:f>
              <xm:sqref>J11</xm:sqref>
            </x14:sparkline>
            <x14:sparkline>
              <xm:f>'Table 4'!B12:I12</xm:f>
              <xm:sqref>J12</xm:sqref>
            </x14:sparkline>
            <x14:sparkline>
              <xm:f>'Table 4'!B13:I13</xm:f>
              <xm:sqref>J13</xm:sqref>
            </x14:sparkline>
            <x14:sparkline>
              <xm:f>'Table 4'!B14:I14</xm:f>
              <xm:sqref>J14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workbookViewId="0" topLeftCell="A10">
      <selection activeCell="E2" sqref="E2"/>
    </sheetView>
  </sheetViews>
  <sheetFormatPr defaultColWidth="9.140625" defaultRowHeight="15"/>
  <sheetData>
    <row r="1" ht="23.25">
      <c r="A1" s="41" t="s">
        <v>52</v>
      </c>
    </row>
    <row r="2" ht="20.25">
      <c r="A2" s="42" t="s">
        <v>50</v>
      </c>
    </row>
    <row r="30" s="30" customFormat="1" ht="15"/>
    <row r="31" s="30" customFormat="1" ht="15"/>
    <row r="32" s="30" customFormat="1" ht="15"/>
    <row r="33" s="30" customFormat="1" ht="15"/>
    <row r="34" s="30" customFormat="1" ht="15"/>
    <row r="35" s="30" customFormat="1" ht="15"/>
    <row r="36" s="30" customFormat="1" ht="15"/>
    <row r="37" s="30" customFormat="1" ht="15.75">
      <c r="A37" s="46" t="s">
        <v>25</v>
      </c>
    </row>
    <row r="38" s="30" customFormat="1" ht="15"/>
    <row r="39" s="30" customFormat="1" ht="15"/>
    <row r="40" s="30" customFormat="1" ht="15"/>
    <row r="41" s="30" customFormat="1" ht="15"/>
    <row r="42" spans="1:11" ht="15">
      <c r="A42" s="30"/>
      <c r="B42" s="30" t="s">
        <v>31</v>
      </c>
      <c r="C42" s="30" t="s">
        <v>32</v>
      </c>
      <c r="D42" s="30" t="s">
        <v>55</v>
      </c>
      <c r="E42" s="30"/>
      <c r="F42" s="30"/>
      <c r="G42" s="30"/>
      <c r="H42" s="30"/>
      <c r="I42" s="30" t="s">
        <v>33</v>
      </c>
      <c r="J42" s="30" t="s">
        <v>34</v>
      </c>
      <c r="K42" s="30" t="s">
        <v>56</v>
      </c>
    </row>
    <row r="43" spans="1:15" ht="15">
      <c r="A43" s="30" t="s">
        <v>14</v>
      </c>
      <c r="B43" s="40">
        <v>-14.632172349926831</v>
      </c>
      <c r="C43" s="40">
        <v>32.819668896883634</v>
      </c>
      <c r="D43" s="40">
        <v>13.385266029289443</v>
      </c>
      <c r="E43" s="30"/>
      <c r="F43" s="30"/>
      <c r="G43" s="30"/>
      <c r="H43" s="30" t="s">
        <v>14</v>
      </c>
      <c r="I43" s="40">
        <v>5.965921114818062</v>
      </c>
      <c r="J43" s="40">
        <v>22.641776410760773</v>
      </c>
      <c r="K43" s="40">
        <v>29.958488045238308</v>
      </c>
      <c r="M43" t="b">
        <f>I43&gt;B43</f>
        <v>1</v>
      </c>
      <c r="N43" s="30" t="b">
        <f>J43&gt;C43</f>
        <v>0</v>
      </c>
      <c r="O43" s="30" t="b">
        <f>K43&gt;D43</f>
        <v>1</v>
      </c>
    </row>
    <row r="44" spans="1:15" ht="15">
      <c r="A44" s="30" t="s">
        <v>0</v>
      </c>
      <c r="B44" s="40">
        <v>-15.0866143233367</v>
      </c>
      <c r="C44" s="40">
        <v>11.612903436756872</v>
      </c>
      <c r="D44" s="40">
        <v>-5.225704839824852</v>
      </c>
      <c r="E44" s="30"/>
      <c r="F44" s="30"/>
      <c r="G44" s="30"/>
      <c r="H44" s="30" t="s">
        <v>0</v>
      </c>
      <c r="I44" s="40">
        <v>-13.689646473370997</v>
      </c>
      <c r="J44" s="40">
        <v>14.513240357086833</v>
      </c>
      <c r="K44" s="40">
        <v>-1.1632174129999617</v>
      </c>
      <c r="M44" s="30" t="b">
        <f aca="true" t="shared" si="0" ref="M44:O52">I44&gt;B44</f>
        <v>1</v>
      </c>
      <c r="N44" s="30" t="b">
        <f t="shared" si="0"/>
        <v>1</v>
      </c>
      <c r="O44" s="30" t="b">
        <f t="shared" si="0"/>
        <v>1</v>
      </c>
    </row>
    <row r="45" spans="1:15" ht="15">
      <c r="A45" s="30" t="s">
        <v>1</v>
      </c>
      <c r="B45" s="40">
        <v>-22.345010587417246</v>
      </c>
      <c r="C45" s="40">
        <v>16.461135996276166</v>
      </c>
      <c r="D45" s="40">
        <v>-9.562117172318152</v>
      </c>
      <c r="E45" s="30"/>
      <c r="F45" s="30"/>
      <c r="G45" s="30"/>
      <c r="H45" s="30" t="s">
        <v>1</v>
      </c>
      <c r="I45" s="40">
        <v>-13.01415181511042</v>
      </c>
      <c r="J45" s="40">
        <v>-13.126659475854563</v>
      </c>
      <c r="K45" s="40">
        <v>-24.43248789852469</v>
      </c>
      <c r="M45" s="30" t="b">
        <f t="shared" si="0"/>
        <v>1</v>
      </c>
      <c r="N45" s="30" t="b">
        <f t="shared" si="0"/>
        <v>0</v>
      </c>
      <c r="O45" s="30" t="b">
        <f t="shared" si="0"/>
        <v>0</v>
      </c>
    </row>
    <row r="46" spans="1:15" ht="15">
      <c r="A46" s="30" t="s">
        <v>3</v>
      </c>
      <c r="B46" s="40">
        <v>-7.597326965662887</v>
      </c>
      <c r="C46" s="40">
        <v>11.424214228533458</v>
      </c>
      <c r="D46" s="40">
        <v>2.958952354671096</v>
      </c>
      <c r="E46" s="30"/>
      <c r="F46" s="30"/>
      <c r="G46" s="30"/>
      <c r="H46" s="30" t="s">
        <v>3</v>
      </c>
      <c r="I46" s="40">
        <v>-0.8709673377064187</v>
      </c>
      <c r="J46" s="40">
        <v>13.519116758925364</v>
      </c>
      <c r="K46" s="40">
        <v>12.530402329902323</v>
      </c>
      <c r="M46" s="30" t="b">
        <f t="shared" si="0"/>
        <v>1</v>
      </c>
      <c r="N46" s="30" t="b">
        <f t="shared" si="0"/>
        <v>1</v>
      </c>
      <c r="O46" s="30" t="b">
        <f t="shared" si="0"/>
        <v>1</v>
      </c>
    </row>
    <row r="47" spans="1:15" ht="15">
      <c r="A47" s="30" t="s">
        <v>5</v>
      </c>
      <c r="B47" s="40">
        <v>-33.36991336178256</v>
      </c>
      <c r="C47" s="40">
        <v>35.76917471643883</v>
      </c>
      <c r="D47" s="40">
        <v>-9.536881258443985</v>
      </c>
      <c r="E47" s="30"/>
      <c r="F47" s="30"/>
      <c r="G47" s="30"/>
      <c r="H47" s="30" t="s">
        <v>5</v>
      </c>
      <c r="I47" s="40">
        <v>-34.63435101898806</v>
      </c>
      <c r="J47" s="40">
        <v>67.50628229288264</v>
      </c>
      <c r="K47" s="40">
        <v>9.491568504708624</v>
      </c>
      <c r="M47" s="30" t="b">
        <f t="shared" si="0"/>
        <v>0</v>
      </c>
      <c r="N47" s="30" t="b">
        <f t="shared" si="0"/>
        <v>1</v>
      </c>
      <c r="O47" s="30" t="b">
        <f t="shared" si="0"/>
        <v>1</v>
      </c>
    </row>
    <row r="48" spans="1:15" ht="15">
      <c r="A48" s="30" t="s">
        <v>2</v>
      </c>
      <c r="B48" s="40">
        <v>-21.248980324175836</v>
      </c>
      <c r="C48" s="40">
        <v>17.562222769483384</v>
      </c>
      <c r="D48" s="40">
        <v>-7.418550815467917</v>
      </c>
      <c r="E48" s="30"/>
      <c r="F48" s="30"/>
      <c r="G48" s="30"/>
      <c r="H48" s="30" t="s">
        <v>2</v>
      </c>
      <c r="I48" s="40">
        <v>-10.558286866768462</v>
      </c>
      <c r="J48" s="40">
        <v>24.89098389483062</v>
      </c>
      <c r="K48" s="40">
        <v>11.704635544484798</v>
      </c>
      <c r="M48" s="30" t="b">
        <f t="shared" si="0"/>
        <v>1</v>
      </c>
      <c r="N48" s="30" t="b">
        <f t="shared" si="0"/>
        <v>1</v>
      </c>
      <c r="O48" s="30" t="b">
        <f t="shared" si="0"/>
        <v>1</v>
      </c>
    </row>
    <row r="49" spans="1:15" ht="15">
      <c r="A49" s="30" t="s">
        <v>6</v>
      </c>
      <c r="B49" s="40">
        <v>-25.635738111442485</v>
      </c>
      <c r="C49" s="40">
        <v>8.21941673103581</v>
      </c>
      <c r="D49" s="40">
        <v>-19.5234295278631</v>
      </c>
      <c r="E49" s="30"/>
      <c r="F49" s="30"/>
      <c r="G49" s="30"/>
      <c r="H49" s="30" t="s">
        <v>6</v>
      </c>
      <c r="I49" s="40">
        <v>-21.536439413431374</v>
      </c>
      <c r="J49" s="40">
        <v>75.23217071379213</v>
      </c>
      <c r="K49" s="40">
        <v>37.49340043517566</v>
      </c>
      <c r="M49" s="30" t="b">
        <f t="shared" si="0"/>
        <v>1</v>
      </c>
      <c r="N49" s="30" t="b">
        <f t="shared" si="0"/>
        <v>1</v>
      </c>
      <c r="O49" s="30" t="b">
        <f t="shared" si="0"/>
        <v>1</v>
      </c>
    </row>
    <row r="50" spans="1:15" ht="15">
      <c r="A50" s="30" t="s">
        <v>7</v>
      </c>
      <c r="B50" s="40">
        <v>-23.452564879776748</v>
      </c>
      <c r="C50" s="40">
        <v>14.53503833602172</v>
      </c>
      <c r="D50" s="40">
        <v>-12.326365839810949</v>
      </c>
      <c r="E50" s="30"/>
      <c r="F50" s="30"/>
      <c r="G50" s="30"/>
      <c r="H50" s="30" t="s">
        <v>7</v>
      </c>
      <c r="I50" s="40">
        <v>-12.80986123380532</v>
      </c>
      <c r="J50" s="40">
        <v>13.474716140824983</v>
      </c>
      <c r="K50" s="40">
        <v>-1.061237532269177</v>
      </c>
      <c r="M50" s="30" t="b">
        <f t="shared" si="0"/>
        <v>1</v>
      </c>
      <c r="N50" s="30" t="b">
        <f t="shared" si="0"/>
        <v>0</v>
      </c>
      <c r="O50" s="30" t="b">
        <f t="shared" si="0"/>
        <v>1</v>
      </c>
    </row>
    <row r="51" spans="1:15" ht="15">
      <c r="A51" s="30" t="s">
        <v>4</v>
      </c>
      <c r="B51" s="40">
        <v>-16.89250346607225</v>
      </c>
      <c r="C51" s="40">
        <v>20.531479574691303</v>
      </c>
      <c r="D51" s="40">
        <v>0.1706952098284198</v>
      </c>
      <c r="E51" s="30"/>
      <c r="F51" s="30"/>
      <c r="G51" s="30"/>
      <c r="H51" s="30" t="s">
        <v>4</v>
      </c>
      <c r="I51" s="40">
        <v>-6.978356804599484</v>
      </c>
      <c r="J51" s="40">
        <v>25.579227801315273</v>
      </c>
      <c r="K51" s="40">
        <v>16.8158612128787</v>
      </c>
      <c r="M51" s="30" t="b">
        <f t="shared" si="0"/>
        <v>1</v>
      </c>
      <c r="N51" s="30" t="b">
        <f t="shared" si="0"/>
        <v>1</v>
      </c>
      <c r="O51" s="30" t="b">
        <f t="shared" si="0"/>
        <v>1</v>
      </c>
    </row>
    <row r="52" spans="1:15" ht="15">
      <c r="A52" s="30" t="s">
        <v>8</v>
      </c>
      <c r="B52" s="40">
        <v>-14.287803857196613</v>
      </c>
      <c r="C52" s="40">
        <v>30.91578364635521</v>
      </c>
      <c r="D52" s="40">
        <v>12.210793260852082</v>
      </c>
      <c r="E52" s="30"/>
      <c r="F52" s="30"/>
      <c r="G52" s="30"/>
      <c r="H52" s="30" t="s">
        <v>8</v>
      </c>
      <c r="I52" s="40">
        <v>-16.663289635571697</v>
      </c>
      <c r="J52" s="40">
        <v>39.9601047187669</v>
      </c>
      <c r="K52" s="40">
        <v>16.638147095229307</v>
      </c>
      <c r="M52" s="30" t="b">
        <f t="shared" si="0"/>
        <v>0</v>
      </c>
      <c r="N52" s="30" t="b">
        <f t="shared" si="0"/>
        <v>1</v>
      </c>
      <c r="O52" s="30" t="b">
        <f t="shared" si="0"/>
        <v>1</v>
      </c>
    </row>
    <row r="53" spans="1:11" ht="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tabSelected="1" workbookViewId="0" topLeftCell="A25">
      <selection activeCell="R41" sqref="R41"/>
    </sheetView>
  </sheetViews>
  <sheetFormatPr defaultColWidth="9.140625" defaultRowHeight="15"/>
  <cols>
    <col min="1" max="16384" width="9.140625" style="30" customWidth="1"/>
  </cols>
  <sheetData>
    <row r="1" ht="23.25">
      <c r="A1" s="41" t="s">
        <v>51</v>
      </c>
    </row>
    <row r="2" ht="20.25">
      <c r="A2" s="42" t="s">
        <v>50</v>
      </c>
    </row>
    <row r="37" ht="15.75">
      <c r="A37" s="45" t="s">
        <v>25</v>
      </c>
    </row>
    <row r="42" spans="2:11" ht="15">
      <c r="B42" s="30" t="s">
        <v>31</v>
      </c>
      <c r="C42" s="30" t="s">
        <v>32</v>
      </c>
      <c r="D42" s="30" t="s">
        <v>55</v>
      </c>
      <c r="I42" s="30" t="s">
        <v>33</v>
      </c>
      <c r="J42" s="30" t="s">
        <v>34</v>
      </c>
      <c r="K42" s="30" t="s">
        <v>56</v>
      </c>
    </row>
    <row r="43" spans="1:15" ht="15">
      <c r="A43" s="30" t="s">
        <v>14</v>
      </c>
      <c r="B43" s="40">
        <v>6.173815788077608</v>
      </c>
      <c r="C43" s="40">
        <v>36.843876776328635</v>
      </c>
      <c r="D43" s="40">
        <v>45.29236564576309</v>
      </c>
      <c r="H43" s="30" t="s">
        <v>14</v>
      </c>
      <c r="I43" s="40">
        <v>2.1783439151037642</v>
      </c>
      <c r="J43" s="40">
        <v>10.142790032490367</v>
      </c>
      <c r="K43" s="40">
        <v>12.54207879708864</v>
      </c>
      <c r="M43" s="30" t="b">
        <f>I43&gt;B43</f>
        <v>0</v>
      </c>
      <c r="N43" s="30" t="b">
        <f>J43&gt;C43</f>
        <v>0</v>
      </c>
      <c r="O43" s="30" t="b">
        <f>K43&gt;D43</f>
        <v>0</v>
      </c>
    </row>
    <row r="44" spans="1:15" ht="15">
      <c r="A44" s="30" t="s">
        <v>0</v>
      </c>
      <c r="B44" s="40">
        <v>-18.30639544765149</v>
      </c>
      <c r="C44" s="40">
        <v>19.804456266266012</v>
      </c>
      <c r="D44" s="40">
        <v>-2.1274212617453325</v>
      </c>
      <c r="H44" s="30" t="s">
        <v>0</v>
      </c>
      <c r="I44" s="40">
        <v>-8.172464896195407</v>
      </c>
      <c r="J44" s="40">
        <v>13.060882715390655</v>
      </c>
      <c r="K44" s="40">
        <v>3.8210217641466926</v>
      </c>
      <c r="M44" s="30" t="b">
        <f aca="true" t="shared" si="0" ref="M44:O52">I44&gt;B44</f>
        <v>1</v>
      </c>
      <c r="N44" s="30" t="b">
        <f t="shared" si="0"/>
        <v>0</v>
      </c>
      <c r="O44" s="30" t="b">
        <f t="shared" si="0"/>
        <v>1</v>
      </c>
    </row>
    <row r="45" spans="1:15" ht="15">
      <c r="A45" s="30" t="s">
        <v>1</v>
      </c>
      <c r="B45" s="40">
        <v>-19.699109351779796</v>
      </c>
      <c r="C45" s="40">
        <v>12.526107304624666</v>
      </c>
      <c r="D45" s="40">
        <v>-9.640533622614422</v>
      </c>
      <c r="H45" s="30" t="s">
        <v>1</v>
      </c>
      <c r="I45" s="40">
        <v>-13.084248809008914</v>
      </c>
      <c r="J45" s="40">
        <v>1.8941186474134675</v>
      </c>
      <c r="K45" s="40">
        <v>-11.437961358160853</v>
      </c>
      <c r="M45" s="30" t="b">
        <f t="shared" si="0"/>
        <v>1</v>
      </c>
      <c r="N45" s="30" t="b">
        <f t="shared" si="0"/>
        <v>0</v>
      </c>
      <c r="O45" s="30" t="b">
        <f t="shared" si="0"/>
        <v>0</v>
      </c>
    </row>
    <row r="46" spans="1:15" ht="15">
      <c r="A46" s="30" t="s">
        <v>3</v>
      </c>
      <c r="B46" s="40">
        <v>-9.18756263772641</v>
      </c>
      <c r="C46" s="40">
        <v>17.522759898416762</v>
      </c>
      <c r="D46" s="40">
        <v>6.7252827191649045</v>
      </c>
      <c r="H46" s="30" t="s">
        <v>3</v>
      </c>
      <c r="I46" s="40">
        <v>-2.870531582009561</v>
      </c>
      <c r="J46" s="40">
        <v>10.021794507220338</v>
      </c>
      <c r="K46" s="40">
        <v>6.863584148796931</v>
      </c>
      <c r="M46" s="30" t="b">
        <f t="shared" si="0"/>
        <v>1</v>
      </c>
      <c r="N46" s="30" t="b">
        <f t="shared" si="0"/>
        <v>0</v>
      </c>
      <c r="O46" s="30" t="b">
        <f t="shared" si="0"/>
        <v>1</v>
      </c>
    </row>
    <row r="47" spans="1:15" ht="15">
      <c r="A47" s="30" t="s">
        <v>5</v>
      </c>
      <c r="B47" s="40">
        <v>-36.80261707816845</v>
      </c>
      <c r="C47" s="40">
        <v>30.818265283528532</v>
      </c>
      <c r="D47" s="40">
        <v>-17.326279957071055</v>
      </c>
      <c r="H47" s="30" t="s">
        <v>5</v>
      </c>
      <c r="I47" s="40">
        <v>-9.983432056693042</v>
      </c>
      <c r="J47" s="40">
        <v>13.011415464076915</v>
      </c>
      <c r="K47" s="40">
        <v>1.7289975849137162</v>
      </c>
      <c r="M47" s="30" t="b">
        <f t="shared" si="0"/>
        <v>1</v>
      </c>
      <c r="N47" s="30" t="b">
        <f t="shared" si="0"/>
        <v>0</v>
      </c>
      <c r="O47" s="30" t="b">
        <f t="shared" si="0"/>
        <v>1</v>
      </c>
    </row>
    <row r="48" spans="1:15" ht="15">
      <c r="A48" s="30" t="s">
        <v>2</v>
      </c>
      <c r="B48" s="40">
        <v>-18.28178987219995</v>
      </c>
      <c r="C48" s="40">
        <v>38.740664140897984</v>
      </c>
      <c r="D48" s="40">
        <v>13.376387455364359</v>
      </c>
      <c r="H48" s="30" t="s">
        <v>2</v>
      </c>
      <c r="I48" s="40">
        <v>2.7570970860868016</v>
      </c>
      <c r="J48" s="40">
        <v>12.968742120211619</v>
      </c>
      <c r="K48" s="40">
        <v>16.083400017396876</v>
      </c>
      <c r="M48" s="30" t="b">
        <f t="shared" si="0"/>
        <v>1</v>
      </c>
      <c r="N48" s="30" t="b">
        <f t="shared" si="0"/>
        <v>0</v>
      </c>
      <c r="O48" s="30" t="b">
        <f t="shared" si="0"/>
        <v>1</v>
      </c>
    </row>
    <row r="49" spans="1:15" ht="15">
      <c r="A49" s="30" t="s">
        <v>6</v>
      </c>
      <c r="B49" s="40">
        <v>-14.344411451281436</v>
      </c>
      <c r="C49" s="40">
        <v>11.735677636485399</v>
      </c>
      <c r="D49" s="40">
        <v>-4.292147701569526</v>
      </c>
      <c r="H49" s="30" t="s">
        <v>6</v>
      </c>
      <c r="I49" s="40">
        <v>-5.777471355175667</v>
      </c>
      <c r="J49" s="40">
        <v>16.354727922892053</v>
      </c>
      <c r="K49" s="40">
        <v>9.632366846754369</v>
      </c>
      <c r="M49" s="30" t="b">
        <f t="shared" si="0"/>
        <v>1</v>
      </c>
      <c r="N49" s="30" t="b">
        <f t="shared" si="0"/>
        <v>1</v>
      </c>
      <c r="O49" s="30" t="b">
        <f t="shared" si="0"/>
        <v>1</v>
      </c>
    </row>
    <row r="50" spans="1:15" ht="15">
      <c r="A50" s="30" t="s">
        <v>7</v>
      </c>
      <c r="B50" s="40">
        <v>-14.32107442033682</v>
      </c>
      <c r="C50" s="40">
        <v>21.1132174760855</v>
      </c>
      <c r="D50" s="40">
        <v>3.7685034684709073</v>
      </c>
      <c r="H50" s="30" t="s">
        <v>7</v>
      </c>
      <c r="I50" s="40">
        <v>-11.849401614525213</v>
      </c>
      <c r="J50" s="40">
        <v>12.94246273000934</v>
      </c>
      <c r="K50" s="40">
        <v>-0.4405432722049296</v>
      </c>
      <c r="M50" s="30" t="b">
        <f t="shared" si="0"/>
        <v>1</v>
      </c>
      <c r="N50" s="30" t="b">
        <f t="shared" si="0"/>
        <v>0</v>
      </c>
      <c r="O50" s="30" t="b">
        <f t="shared" si="0"/>
        <v>0</v>
      </c>
    </row>
    <row r="51" spans="1:15" ht="15">
      <c r="A51" s="30" t="s">
        <v>4</v>
      </c>
      <c r="B51" s="40">
        <v>-14.027932612736782</v>
      </c>
      <c r="C51" s="40">
        <v>31.309075847371304</v>
      </c>
      <c r="D51" s="40">
        <v>12.889127173094629</v>
      </c>
      <c r="H51" s="30" t="s">
        <v>4</v>
      </c>
      <c r="I51" s="40">
        <v>4.458170676843531</v>
      </c>
      <c r="J51" s="40">
        <v>14.459787393151458</v>
      </c>
      <c r="K51" s="40">
        <v>19.562600071490376</v>
      </c>
      <c r="M51" s="30" t="b">
        <f t="shared" si="0"/>
        <v>1</v>
      </c>
      <c r="N51" s="30" t="b">
        <f t="shared" si="0"/>
        <v>0</v>
      </c>
      <c r="O51" s="30" t="b">
        <f t="shared" si="0"/>
        <v>1</v>
      </c>
    </row>
    <row r="52" spans="1:15" ht="15">
      <c r="A52" s="30" t="s">
        <v>8</v>
      </c>
      <c r="B52" s="40">
        <v>-7.902547313016372</v>
      </c>
      <c r="C52" s="40">
        <v>25.113877183568345</v>
      </c>
      <c r="D52" s="40">
        <v>15.226693843987672</v>
      </c>
      <c r="H52" s="30" t="s">
        <v>8</v>
      </c>
      <c r="I52" s="40">
        <v>-15.779854422580131</v>
      </c>
      <c r="J52" s="40">
        <v>30.147666123262095</v>
      </c>
      <c r="K52" s="40">
        <v>9.610553874625705</v>
      </c>
      <c r="M52" s="30" t="b">
        <f t="shared" si="0"/>
        <v>0</v>
      </c>
      <c r="N52" s="30" t="b">
        <f t="shared" si="0"/>
        <v>1</v>
      </c>
      <c r="O52" s="30" t="b">
        <f t="shared" si="0"/>
        <v>0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Roodhuijzen</dc:creator>
  <cp:keywords/>
  <dc:description/>
  <cp:lastModifiedBy>ROODHUIJZEN Anton (ESTAT)</cp:lastModifiedBy>
  <dcterms:created xsi:type="dcterms:W3CDTF">2020-09-02T12:17:06Z</dcterms:created>
  <dcterms:modified xsi:type="dcterms:W3CDTF">2022-03-29T07:25:43Z</dcterms:modified>
  <cp:category/>
  <cp:version/>
  <cp:contentType/>
  <cp:contentStatus/>
</cp:coreProperties>
</file>